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3CXWB9HB\"/>
    </mc:Choice>
  </mc:AlternateContent>
  <xr:revisionPtr revIDLastSave="0" documentId="13_ncr:1_{6AFF1553-AAB1-4427-B00E-748E834F9F98}" xr6:coauthVersionLast="47" xr6:coauthVersionMax="47" xr10:uidLastSave="{00000000-0000-0000-0000-000000000000}"/>
  <bookViews>
    <workbookView showSheetTabs="0" xWindow="-28920" yWindow="-9345" windowWidth="29040" windowHeight="15720" tabRatio="887"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externalReferences>
    <externalReference r:id="rId12"/>
  </externalReferences>
  <definedNames>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85" i="7" l="1"/>
  <c r="B785" i="7"/>
  <c r="C784" i="7"/>
  <c r="B784" i="7"/>
  <c r="C783" i="7"/>
  <c r="B783" i="7"/>
  <c r="C782" i="7"/>
  <c r="B782" i="7"/>
  <c r="C781" i="7"/>
  <c r="B781" i="7"/>
  <c r="C780" i="7"/>
  <c r="B780" i="7"/>
  <c r="C779" i="7"/>
  <c r="B779" i="7"/>
  <c r="C778" i="7"/>
  <c r="B778" i="7"/>
  <c r="C777" i="7"/>
  <c r="B777" i="7"/>
  <c r="C776" i="7"/>
  <c r="B776" i="7"/>
  <c r="C775" i="7"/>
  <c r="B775" i="7"/>
  <c r="C774" i="7"/>
  <c r="B774" i="7"/>
  <c r="C773" i="7"/>
  <c r="B773" i="7"/>
  <c r="C772" i="7"/>
  <c r="B772" i="7"/>
  <c r="C771" i="7"/>
  <c r="B771" i="7"/>
  <c r="C770" i="7"/>
  <c r="B770" i="7"/>
  <c r="C769" i="7"/>
  <c r="B769" i="7"/>
  <c r="C768" i="7"/>
  <c r="B768" i="7"/>
  <c r="C767" i="7"/>
  <c r="B767" i="7"/>
  <c r="C766" i="7"/>
  <c r="B766" i="7"/>
  <c r="C765" i="7"/>
  <c r="B765" i="7"/>
  <c r="C764" i="7"/>
  <c r="B764" i="7"/>
  <c r="C763" i="7"/>
  <c r="B763" i="7"/>
  <c r="C762" i="7"/>
  <c r="B762" i="7"/>
  <c r="C761" i="7"/>
  <c r="B761" i="7"/>
  <c r="C760" i="7"/>
  <c r="B760" i="7"/>
  <c r="C759" i="7"/>
  <c r="B759" i="7"/>
  <c r="C758" i="7"/>
  <c r="B758" i="7"/>
  <c r="B757" i="7"/>
  <c r="C756" i="7"/>
  <c r="B756" i="7"/>
  <c r="C755" i="7"/>
  <c r="B755" i="7"/>
  <c r="C754" i="7"/>
  <c r="B754" i="7"/>
  <c r="C753" i="7"/>
  <c r="B753" i="7"/>
  <c r="C752" i="7"/>
  <c r="B752" i="7"/>
  <c r="C751" i="7"/>
  <c r="B751" i="7"/>
  <c r="C750" i="7"/>
  <c r="B750" i="7"/>
  <c r="C749" i="7"/>
  <c r="B749" i="7"/>
  <c r="C748" i="7"/>
  <c r="B748" i="7"/>
  <c r="C747" i="7"/>
  <c r="B747" i="7"/>
  <c r="C746" i="7"/>
  <c r="B746" i="7"/>
  <c r="C745" i="7"/>
  <c r="B745" i="7"/>
  <c r="C744" i="7"/>
  <c r="B744" i="7"/>
  <c r="C743" i="7"/>
  <c r="B743" i="7"/>
  <c r="C742" i="7"/>
  <c r="B742" i="7"/>
  <c r="C741" i="7"/>
  <c r="B741" i="7"/>
  <c r="C740" i="7"/>
  <c r="B740" i="7"/>
  <c r="C739" i="7"/>
  <c r="B739" i="7"/>
  <c r="C738" i="7"/>
  <c r="B738" i="7"/>
  <c r="C737" i="7"/>
  <c r="B737" i="7"/>
  <c r="C736" i="7"/>
  <c r="B736" i="7"/>
  <c r="C735" i="7"/>
  <c r="B735" i="7"/>
  <c r="C734" i="7"/>
  <c r="B734" i="7"/>
  <c r="C733" i="7"/>
  <c r="B733" i="7"/>
  <c r="C732" i="7"/>
  <c r="B732" i="7"/>
  <c r="C731" i="7"/>
  <c r="B731" i="7"/>
  <c r="C730" i="7"/>
  <c r="B730" i="7"/>
  <c r="C729" i="7"/>
  <c r="B729" i="7"/>
  <c r="B728" i="7"/>
  <c r="C727" i="7"/>
  <c r="B727" i="7"/>
  <c r="C726" i="7"/>
  <c r="B726" i="7"/>
  <c r="C725" i="7"/>
  <c r="B725" i="7"/>
  <c r="C724" i="7"/>
  <c r="B724" i="7"/>
  <c r="C723" i="7"/>
  <c r="B723" i="7"/>
  <c r="C722" i="7"/>
  <c r="B722" i="7"/>
  <c r="C721" i="7"/>
  <c r="B721" i="7"/>
  <c r="C720" i="7"/>
  <c r="B720" i="7"/>
  <c r="C719" i="7"/>
  <c r="B719" i="7"/>
  <c r="C718" i="7"/>
  <c r="B718" i="7"/>
  <c r="C717" i="7"/>
  <c r="B717" i="7"/>
  <c r="C716" i="7"/>
  <c r="B716" i="7"/>
  <c r="C715" i="7"/>
  <c r="B715" i="7"/>
  <c r="C714" i="7"/>
  <c r="B714" i="7"/>
  <c r="C713" i="7"/>
  <c r="B713" i="7"/>
  <c r="C712" i="7"/>
  <c r="B712" i="7"/>
  <c r="C711" i="7"/>
  <c r="B711" i="7"/>
  <c r="C710" i="7"/>
  <c r="B710" i="7"/>
  <c r="C709" i="7"/>
  <c r="B709" i="7"/>
  <c r="C708" i="7"/>
  <c r="B708" i="7"/>
  <c r="C707" i="7"/>
  <c r="B707" i="7"/>
  <c r="C706" i="7"/>
  <c r="B706" i="7"/>
  <c r="C705" i="7"/>
  <c r="B705" i="7"/>
  <c r="C704" i="7"/>
  <c r="B704" i="7"/>
  <c r="C703" i="7"/>
  <c r="B703" i="7"/>
  <c r="C702" i="7"/>
  <c r="B702" i="7"/>
  <c r="C701" i="7"/>
  <c r="B701" i="7"/>
  <c r="C700" i="7"/>
  <c r="B700" i="7"/>
  <c r="B699" i="7"/>
  <c r="C698" i="7"/>
  <c r="B698" i="7"/>
  <c r="C697" i="7"/>
  <c r="B697" i="7"/>
  <c r="C696" i="7"/>
  <c r="B696" i="7"/>
  <c r="C695" i="7"/>
  <c r="B695" i="7"/>
  <c r="C694" i="7"/>
  <c r="B694" i="7"/>
  <c r="C693" i="7"/>
  <c r="B693" i="7"/>
  <c r="C692" i="7"/>
  <c r="B692" i="7"/>
  <c r="C691" i="7"/>
  <c r="B691" i="7"/>
  <c r="C690" i="7"/>
  <c r="B690" i="7"/>
  <c r="C689" i="7"/>
  <c r="B689" i="7"/>
  <c r="C688" i="7"/>
  <c r="B688" i="7"/>
  <c r="C687" i="7"/>
  <c r="B687" i="7"/>
  <c r="C686" i="7"/>
  <c r="B686" i="7"/>
  <c r="C685" i="7"/>
  <c r="B685" i="7"/>
  <c r="C684" i="7"/>
  <c r="B684" i="7"/>
  <c r="C683" i="7"/>
  <c r="B683" i="7"/>
  <c r="C682" i="7"/>
  <c r="B682" i="7"/>
  <c r="C681" i="7"/>
  <c r="B681" i="7"/>
  <c r="C680" i="7"/>
  <c r="B680" i="7"/>
  <c r="C679" i="7"/>
  <c r="B679" i="7"/>
  <c r="C678" i="7"/>
  <c r="B678" i="7"/>
  <c r="C677" i="7"/>
  <c r="B677" i="7"/>
  <c r="C676" i="7"/>
  <c r="B676" i="7"/>
  <c r="C675" i="7"/>
  <c r="B675" i="7"/>
  <c r="C674" i="7"/>
  <c r="B674" i="7"/>
  <c r="C673" i="7"/>
  <c r="B673" i="7"/>
  <c r="C672" i="7"/>
  <c r="B672" i="7"/>
  <c r="C671" i="7"/>
  <c r="B671" i="7"/>
  <c r="B670" i="7"/>
  <c r="C669" i="7"/>
  <c r="B669" i="7"/>
  <c r="C668" i="7"/>
  <c r="B668" i="7"/>
  <c r="C667" i="7"/>
  <c r="B667" i="7"/>
  <c r="C666" i="7"/>
  <c r="B666" i="7"/>
  <c r="C665" i="7"/>
  <c r="B665" i="7"/>
  <c r="C664" i="7"/>
  <c r="B664" i="7"/>
  <c r="C663" i="7"/>
  <c r="B663" i="7"/>
  <c r="C662" i="7"/>
  <c r="B662" i="7"/>
  <c r="C661" i="7"/>
  <c r="B661" i="7"/>
  <c r="C660" i="7"/>
  <c r="B660" i="7"/>
  <c r="C659" i="7"/>
  <c r="B659" i="7"/>
  <c r="C658" i="7"/>
  <c r="B658" i="7"/>
  <c r="C657" i="7"/>
  <c r="B657" i="7"/>
  <c r="C656" i="7"/>
  <c r="B656" i="7"/>
  <c r="C655" i="7"/>
  <c r="B655" i="7"/>
  <c r="C654" i="7"/>
  <c r="B654" i="7"/>
  <c r="C653" i="7"/>
  <c r="B653" i="7"/>
  <c r="C652" i="7"/>
  <c r="B652" i="7"/>
  <c r="C651" i="7"/>
  <c r="B651" i="7"/>
  <c r="C650" i="7"/>
  <c r="B650" i="7"/>
  <c r="C649" i="7"/>
  <c r="B649" i="7"/>
  <c r="C648" i="7"/>
  <c r="B648" i="7"/>
  <c r="C647" i="7"/>
  <c r="B647" i="7"/>
  <c r="C646" i="7"/>
  <c r="B646" i="7"/>
  <c r="C645" i="7"/>
  <c r="B645" i="7"/>
  <c r="C644" i="7"/>
  <c r="B644" i="7"/>
  <c r="C643" i="7"/>
  <c r="B643" i="7"/>
  <c r="C642" i="7"/>
  <c r="B642" i="7"/>
  <c r="B641" i="7"/>
  <c r="C640" i="7"/>
  <c r="B640" i="7"/>
  <c r="C639" i="7"/>
  <c r="B639" i="7"/>
  <c r="C638" i="7"/>
  <c r="B638" i="7"/>
  <c r="C637" i="7"/>
  <c r="B637" i="7"/>
  <c r="C636" i="7"/>
  <c r="B636" i="7"/>
  <c r="C635" i="7"/>
  <c r="B635" i="7"/>
  <c r="C634" i="7"/>
  <c r="B634" i="7"/>
  <c r="C633" i="7"/>
  <c r="B633" i="7"/>
  <c r="C632" i="7"/>
  <c r="B632" i="7"/>
  <c r="C631" i="7"/>
  <c r="B631" i="7"/>
  <c r="C630" i="7"/>
  <c r="B630" i="7"/>
  <c r="C629" i="7"/>
  <c r="B629" i="7"/>
  <c r="C628" i="7"/>
  <c r="B628" i="7"/>
  <c r="C627" i="7"/>
  <c r="B627" i="7"/>
  <c r="C626" i="7"/>
  <c r="B626" i="7"/>
  <c r="C625" i="7"/>
  <c r="B625" i="7"/>
  <c r="C624" i="7"/>
  <c r="B624" i="7"/>
  <c r="C623" i="7"/>
  <c r="B623" i="7"/>
  <c r="C622" i="7"/>
  <c r="B622" i="7"/>
  <c r="C621" i="7"/>
  <c r="B621" i="7"/>
  <c r="C620" i="7"/>
  <c r="B620" i="7"/>
  <c r="C619" i="7"/>
  <c r="B619" i="7"/>
  <c r="C618" i="7"/>
  <c r="B618" i="7"/>
  <c r="C617" i="7"/>
  <c r="B617" i="7"/>
  <c r="C616" i="7"/>
  <c r="B616" i="7"/>
  <c r="C615" i="7"/>
  <c r="B615" i="7"/>
  <c r="C614" i="7"/>
  <c r="B614" i="7"/>
  <c r="C613" i="7"/>
  <c r="B613" i="7"/>
  <c r="B612" i="7"/>
  <c r="C611" i="7"/>
  <c r="B611" i="7"/>
  <c r="C610" i="7"/>
  <c r="B610" i="7"/>
  <c r="C609" i="7"/>
  <c r="B609" i="7"/>
  <c r="C608" i="7"/>
  <c r="B608" i="7"/>
  <c r="C607" i="7"/>
  <c r="B607" i="7"/>
  <c r="C606" i="7"/>
  <c r="B606" i="7"/>
  <c r="C605" i="7"/>
  <c r="B605" i="7"/>
  <c r="C604" i="7"/>
  <c r="B604" i="7"/>
  <c r="C603" i="7"/>
  <c r="B603" i="7"/>
  <c r="C602" i="7"/>
  <c r="B602" i="7"/>
  <c r="C601" i="7"/>
  <c r="B601" i="7"/>
  <c r="C600" i="7"/>
  <c r="B600" i="7"/>
  <c r="C599" i="7"/>
  <c r="B599" i="7"/>
  <c r="C598" i="7"/>
  <c r="B598" i="7"/>
  <c r="C597" i="7"/>
  <c r="B597" i="7"/>
  <c r="C596" i="7"/>
  <c r="B596" i="7"/>
  <c r="C595" i="7"/>
  <c r="B595" i="7"/>
  <c r="C594" i="7"/>
  <c r="B594" i="7"/>
  <c r="C593" i="7"/>
  <c r="B593" i="7"/>
  <c r="C592" i="7"/>
  <c r="B592" i="7"/>
  <c r="C591" i="7"/>
  <c r="B591" i="7"/>
  <c r="C590" i="7"/>
  <c r="B590" i="7"/>
  <c r="C589" i="7"/>
  <c r="B589" i="7"/>
  <c r="C588" i="7"/>
  <c r="B588" i="7"/>
  <c r="C587" i="7"/>
  <c r="B587" i="7"/>
  <c r="C586" i="7"/>
  <c r="B586" i="7"/>
  <c r="C585" i="7"/>
  <c r="B585" i="7"/>
  <c r="C584" i="7"/>
  <c r="B584" i="7"/>
  <c r="B583" i="7"/>
  <c r="C582" i="7"/>
  <c r="B582" i="7"/>
  <c r="C581" i="7"/>
  <c r="B581" i="7"/>
  <c r="C580" i="7"/>
  <c r="B580" i="7"/>
  <c r="C579" i="7"/>
  <c r="B579" i="7"/>
  <c r="C578" i="7"/>
  <c r="B578" i="7"/>
  <c r="C577" i="7"/>
  <c r="B577" i="7"/>
  <c r="C576" i="7"/>
  <c r="B576" i="7"/>
  <c r="C575" i="7"/>
  <c r="B575" i="7"/>
  <c r="C574" i="7"/>
  <c r="B574" i="7"/>
  <c r="C573" i="7"/>
  <c r="B573" i="7"/>
  <c r="C572" i="7"/>
  <c r="B572" i="7"/>
  <c r="C571" i="7"/>
  <c r="B571" i="7"/>
  <c r="C570" i="7"/>
  <c r="B570" i="7"/>
  <c r="C569" i="7"/>
  <c r="B569" i="7"/>
  <c r="C568" i="7"/>
  <c r="B568" i="7"/>
  <c r="C567" i="7"/>
  <c r="B567" i="7"/>
  <c r="C566" i="7"/>
  <c r="B566" i="7"/>
  <c r="C565" i="7"/>
  <c r="B565" i="7"/>
  <c r="C564" i="7"/>
  <c r="B564" i="7"/>
  <c r="C563" i="7"/>
  <c r="B563" i="7"/>
  <c r="C562" i="7"/>
  <c r="B562" i="7"/>
  <c r="C561" i="7"/>
  <c r="B561" i="7"/>
  <c r="C560" i="7"/>
  <c r="B560" i="7"/>
  <c r="C559" i="7"/>
  <c r="B559" i="7"/>
  <c r="C558" i="7"/>
  <c r="B558" i="7"/>
  <c r="C557" i="7"/>
  <c r="B557" i="7"/>
  <c r="C556" i="7"/>
  <c r="B556" i="7"/>
  <c r="C555" i="7"/>
  <c r="B555" i="7"/>
  <c r="B554" i="7"/>
  <c r="C553" i="7"/>
  <c r="B553" i="7"/>
  <c r="C552" i="7"/>
  <c r="B552" i="7"/>
  <c r="C551" i="7"/>
  <c r="B551" i="7"/>
  <c r="C550" i="7"/>
  <c r="B550" i="7"/>
  <c r="C549" i="7"/>
  <c r="B549" i="7"/>
  <c r="C548" i="7"/>
  <c r="B548" i="7"/>
  <c r="C547" i="7"/>
  <c r="B547" i="7"/>
  <c r="C546" i="7"/>
  <c r="B546" i="7"/>
  <c r="C545" i="7"/>
  <c r="B545" i="7"/>
  <c r="C544" i="7"/>
  <c r="B544" i="7"/>
  <c r="C543" i="7"/>
  <c r="B543" i="7"/>
  <c r="C542" i="7"/>
  <c r="B542" i="7"/>
  <c r="C541" i="7"/>
  <c r="B541" i="7"/>
  <c r="C540" i="7"/>
  <c r="B540" i="7"/>
  <c r="C539" i="7"/>
  <c r="B539" i="7"/>
  <c r="C538" i="7"/>
  <c r="B538" i="7"/>
  <c r="C537" i="7"/>
  <c r="B537" i="7"/>
  <c r="C536" i="7"/>
  <c r="B536" i="7"/>
  <c r="C535" i="7"/>
  <c r="B535" i="7"/>
  <c r="C534" i="7"/>
  <c r="B534" i="7"/>
  <c r="C533" i="7"/>
  <c r="B533" i="7"/>
  <c r="C532" i="7"/>
  <c r="B532" i="7"/>
  <c r="C531" i="7"/>
  <c r="B531" i="7"/>
  <c r="C530" i="7"/>
  <c r="B530" i="7"/>
  <c r="C529" i="7"/>
  <c r="B529" i="7"/>
  <c r="C528" i="7"/>
  <c r="B528" i="7"/>
  <c r="C527" i="7"/>
  <c r="B527" i="7"/>
  <c r="C526" i="7"/>
  <c r="B526" i="7"/>
  <c r="C524" i="7"/>
  <c r="B524" i="7"/>
  <c r="C523" i="7"/>
  <c r="B523" i="7"/>
  <c r="C522" i="7"/>
  <c r="B522" i="7"/>
  <c r="C521" i="7"/>
  <c r="B521" i="7"/>
  <c r="C520" i="7"/>
  <c r="B520" i="7"/>
  <c r="C519" i="7"/>
  <c r="B519" i="7"/>
  <c r="C518" i="7"/>
  <c r="B518" i="7"/>
  <c r="C517" i="7"/>
  <c r="B517" i="7"/>
  <c r="C516" i="7"/>
  <c r="B516" i="7"/>
  <c r="C515" i="7"/>
  <c r="B515" i="7"/>
  <c r="C514" i="7"/>
  <c r="B514" i="7"/>
  <c r="C513" i="7"/>
  <c r="B513" i="7"/>
  <c r="C512" i="7"/>
  <c r="B512" i="7"/>
  <c r="C511" i="7"/>
  <c r="B511" i="7"/>
  <c r="C510" i="7"/>
  <c r="B510" i="7"/>
  <c r="C509" i="7"/>
  <c r="B509" i="7"/>
  <c r="C508" i="7"/>
  <c r="B508" i="7"/>
  <c r="C507" i="7"/>
  <c r="B507" i="7"/>
  <c r="C506" i="7"/>
  <c r="B506" i="7"/>
  <c r="C505" i="7"/>
  <c r="B505" i="7"/>
  <c r="C504" i="7"/>
  <c r="B504" i="7"/>
  <c r="C503" i="7"/>
  <c r="B503" i="7"/>
  <c r="C502" i="7"/>
  <c r="B502" i="7"/>
  <c r="C501" i="7"/>
  <c r="B501" i="7"/>
  <c r="C500" i="7"/>
  <c r="B500" i="7"/>
  <c r="C499" i="7"/>
  <c r="B499" i="7"/>
  <c r="C498" i="7"/>
  <c r="B498" i="7"/>
  <c r="C497" i="7"/>
  <c r="B497" i="7"/>
  <c r="B496" i="7"/>
  <c r="C495" i="7"/>
  <c r="B495" i="7"/>
  <c r="C494" i="7"/>
  <c r="B494" i="7"/>
  <c r="C493" i="7"/>
  <c r="B493" i="7"/>
  <c r="C492" i="7"/>
  <c r="B492" i="7"/>
  <c r="C491" i="7"/>
  <c r="B491" i="7"/>
  <c r="C490" i="7"/>
  <c r="B490" i="7"/>
  <c r="C489" i="7"/>
  <c r="B489" i="7"/>
  <c r="C488" i="7"/>
  <c r="B488" i="7"/>
  <c r="C487" i="7"/>
  <c r="B487" i="7"/>
  <c r="C486" i="7"/>
  <c r="B486" i="7"/>
  <c r="C485" i="7"/>
  <c r="B485" i="7"/>
  <c r="C484" i="7"/>
  <c r="B484" i="7"/>
  <c r="C483" i="7"/>
  <c r="B483" i="7"/>
  <c r="C482" i="7"/>
  <c r="B482" i="7"/>
  <c r="C481" i="7"/>
  <c r="B481" i="7"/>
  <c r="C480" i="7"/>
  <c r="B480" i="7"/>
  <c r="C479" i="7"/>
  <c r="B479" i="7"/>
  <c r="C478" i="7"/>
  <c r="B478" i="7"/>
  <c r="C477" i="7"/>
  <c r="B477" i="7"/>
  <c r="C476" i="7"/>
  <c r="B476" i="7"/>
  <c r="C475" i="7"/>
  <c r="B475" i="7"/>
  <c r="C474" i="7"/>
  <c r="B474" i="7"/>
  <c r="C473" i="7"/>
  <c r="B473" i="7"/>
  <c r="C472" i="7"/>
  <c r="B472" i="7"/>
  <c r="C471" i="7"/>
  <c r="B471" i="7"/>
  <c r="C470" i="7"/>
  <c r="B470" i="7"/>
  <c r="C469" i="7"/>
  <c r="B469" i="7"/>
  <c r="C468" i="7"/>
  <c r="B468" i="7"/>
  <c r="B467" i="7"/>
  <c r="C466" i="7"/>
  <c r="B466" i="7"/>
  <c r="C465" i="7"/>
  <c r="B465" i="7"/>
  <c r="C464" i="7"/>
  <c r="B464" i="7"/>
  <c r="C463" i="7"/>
  <c r="B463" i="7"/>
  <c r="C462" i="7"/>
  <c r="B462" i="7"/>
  <c r="C461" i="7"/>
  <c r="B461" i="7"/>
  <c r="C460" i="7"/>
  <c r="B460" i="7"/>
  <c r="C459" i="7"/>
  <c r="B459" i="7"/>
  <c r="C458" i="7"/>
  <c r="B458" i="7"/>
  <c r="C457" i="7"/>
  <c r="B457" i="7"/>
  <c r="C456" i="7"/>
  <c r="B456" i="7"/>
  <c r="C455" i="7"/>
  <c r="B455" i="7"/>
  <c r="C454" i="7"/>
  <c r="B454" i="7"/>
  <c r="C453" i="7"/>
  <c r="B453" i="7"/>
  <c r="C452" i="7"/>
  <c r="B452" i="7"/>
  <c r="C451" i="7"/>
  <c r="B451" i="7"/>
  <c r="C450" i="7"/>
  <c r="B450" i="7"/>
  <c r="C449" i="7"/>
  <c r="B449" i="7"/>
  <c r="C448" i="7"/>
  <c r="B448" i="7"/>
  <c r="C447" i="7"/>
  <c r="B447" i="7"/>
  <c r="C446" i="7"/>
  <c r="B446" i="7"/>
  <c r="C445" i="7"/>
  <c r="B445" i="7"/>
  <c r="C444" i="7"/>
  <c r="B444" i="7"/>
  <c r="C443" i="7"/>
  <c r="B443" i="7"/>
  <c r="C442" i="7"/>
  <c r="B442" i="7"/>
  <c r="C441" i="7"/>
  <c r="B441" i="7"/>
  <c r="C440" i="7"/>
  <c r="B440" i="7"/>
  <c r="C439" i="7"/>
  <c r="B439" i="7"/>
  <c r="B438" i="7"/>
  <c r="C437" i="7"/>
  <c r="B437" i="7"/>
  <c r="C436" i="7"/>
  <c r="B436" i="7"/>
  <c r="C435" i="7"/>
  <c r="B435" i="7"/>
  <c r="C434" i="7"/>
  <c r="B434" i="7"/>
  <c r="C433" i="7"/>
  <c r="B433" i="7"/>
  <c r="C432" i="7"/>
  <c r="B432" i="7"/>
  <c r="C431" i="7"/>
  <c r="B431" i="7"/>
  <c r="C430" i="7"/>
  <c r="B430" i="7"/>
  <c r="C429" i="7"/>
  <c r="B429" i="7"/>
  <c r="C428" i="7"/>
  <c r="B428" i="7"/>
  <c r="C427" i="7"/>
  <c r="B427" i="7"/>
  <c r="C426" i="7"/>
  <c r="B426" i="7"/>
  <c r="C425" i="7"/>
  <c r="B425" i="7"/>
  <c r="C424" i="7"/>
  <c r="B424" i="7"/>
  <c r="C423" i="7"/>
  <c r="B423" i="7"/>
  <c r="C422" i="7"/>
  <c r="B422" i="7"/>
  <c r="C421" i="7"/>
  <c r="B421" i="7"/>
  <c r="C420" i="7"/>
  <c r="B420" i="7"/>
  <c r="C419" i="7"/>
  <c r="B419" i="7"/>
  <c r="C418" i="7"/>
  <c r="B418" i="7"/>
  <c r="C417" i="7"/>
  <c r="B417" i="7"/>
  <c r="C416" i="7"/>
  <c r="B416" i="7"/>
  <c r="C415" i="7"/>
  <c r="B415" i="7"/>
  <c r="C414" i="7"/>
  <c r="B414" i="7"/>
  <c r="C413" i="7"/>
  <c r="B413" i="7"/>
  <c r="C412" i="7"/>
  <c r="B412" i="7"/>
  <c r="C411" i="7"/>
  <c r="B411" i="7"/>
  <c r="C410" i="7"/>
  <c r="B410" i="7"/>
  <c r="B409" i="7"/>
  <c r="C408" i="7"/>
  <c r="B408" i="7"/>
  <c r="C407" i="7"/>
  <c r="B407" i="7"/>
  <c r="C406" i="7"/>
  <c r="B406" i="7"/>
  <c r="C405" i="7"/>
  <c r="B405" i="7"/>
  <c r="C404" i="7"/>
  <c r="B404" i="7"/>
  <c r="C403" i="7"/>
  <c r="B403" i="7"/>
  <c r="C402" i="7"/>
  <c r="B402" i="7"/>
  <c r="C401" i="7"/>
  <c r="B401" i="7"/>
  <c r="C400" i="7"/>
  <c r="B400" i="7"/>
  <c r="C399" i="7"/>
  <c r="B399" i="7"/>
  <c r="C398" i="7"/>
  <c r="B398" i="7"/>
  <c r="C397" i="7"/>
  <c r="B397" i="7"/>
  <c r="C396" i="7"/>
  <c r="B396" i="7"/>
  <c r="C395" i="7"/>
  <c r="B395" i="7"/>
  <c r="C394" i="7"/>
  <c r="B394" i="7"/>
  <c r="C393" i="7"/>
  <c r="B393" i="7"/>
  <c r="C392" i="7"/>
  <c r="B392" i="7"/>
  <c r="C391" i="7"/>
  <c r="B391" i="7"/>
  <c r="C390" i="7"/>
  <c r="B390" i="7"/>
  <c r="C389" i="7"/>
  <c r="B389" i="7"/>
  <c r="C388" i="7"/>
  <c r="B388" i="7"/>
  <c r="C387" i="7"/>
  <c r="B387" i="7"/>
  <c r="C386" i="7"/>
  <c r="B386" i="7"/>
  <c r="C385" i="7"/>
  <c r="B385" i="7"/>
  <c r="C384" i="7"/>
  <c r="B384" i="7"/>
  <c r="C383" i="7"/>
  <c r="B383" i="7"/>
  <c r="C382" i="7"/>
  <c r="B382" i="7"/>
  <c r="C381" i="7"/>
  <c r="B381" i="7"/>
  <c r="B380" i="7"/>
  <c r="C379" i="7"/>
  <c r="B379" i="7"/>
  <c r="C378" i="7"/>
  <c r="B378" i="7"/>
  <c r="C377" i="7"/>
  <c r="B377" i="7"/>
  <c r="C376" i="7"/>
  <c r="B376" i="7"/>
  <c r="C375" i="7"/>
  <c r="B375" i="7"/>
  <c r="C374" i="7"/>
  <c r="B374" i="7"/>
  <c r="C373" i="7"/>
  <c r="B373" i="7"/>
  <c r="C372" i="7"/>
  <c r="B372" i="7"/>
  <c r="C371" i="7"/>
  <c r="B371" i="7"/>
  <c r="C370" i="7"/>
  <c r="B370" i="7"/>
  <c r="C369" i="7"/>
  <c r="B369" i="7"/>
  <c r="C368" i="7"/>
  <c r="B368" i="7"/>
  <c r="C367" i="7"/>
  <c r="B367" i="7"/>
  <c r="C366" i="7"/>
  <c r="B366" i="7"/>
  <c r="C365" i="7"/>
  <c r="B365" i="7"/>
  <c r="C364" i="7"/>
  <c r="B364" i="7"/>
  <c r="C363" i="7"/>
  <c r="B363" i="7"/>
  <c r="C362" i="7"/>
  <c r="B362" i="7"/>
  <c r="C361" i="7"/>
  <c r="B361" i="7"/>
  <c r="C360" i="7"/>
  <c r="B360" i="7"/>
  <c r="C359" i="7"/>
  <c r="B359" i="7"/>
  <c r="C358" i="7"/>
  <c r="B358" i="7"/>
  <c r="C357" i="7"/>
  <c r="B357" i="7"/>
  <c r="C356" i="7"/>
  <c r="B356" i="7"/>
  <c r="C355" i="7"/>
  <c r="B355" i="7"/>
  <c r="C354" i="7"/>
  <c r="B354" i="7"/>
  <c r="C353" i="7"/>
  <c r="B353" i="7"/>
  <c r="C352" i="7"/>
  <c r="B352" i="7"/>
  <c r="B351" i="7"/>
  <c r="C350" i="7"/>
  <c r="B350" i="7"/>
  <c r="C349" i="7"/>
  <c r="B349" i="7"/>
  <c r="C348" i="7"/>
  <c r="B348" i="7"/>
  <c r="C347" i="7"/>
  <c r="B347" i="7"/>
  <c r="C346" i="7"/>
  <c r="B346" i="7"/>
  <c r="C345" i="7"/>
  <c r="B345" i="7"/>
  <c r="C344" i="7"/>
  <c r="B344" i="7"/>
  <c r="C343" i="7"/>
  <c r="B343" i="7"/>
  <c r="C342" i="7"/>
  <c r="B342" i="7"/>
  <c r="C341" i="7"/>
  <c r="B341" i="7"/>
  <c r="C340" i="7"/>
  <c r="B340" i="7"/>
  <c r="C339" i="7"/>
  <c r="B339" i="7"/>
  <c r="C338" i="7"/>
  <c r="B338" i="7"/>
  <c r="C337" i="7"/>
  <c r="B337" i="7"/>
  <c r="C336" i="7"/>
  <c r="B336" i="7"/>
  <c r="C335" i="7"/>
  <c r="B335" i="7"/>
  <c r="C334" i="7"/>
  <c r="B334" i="7"/>
  <c r="C333" i="7"/>
  <c r="B333" i="7"/>
  <c r="C332" i="7"/>
  <c r="B332" i="7"/>
  <c r="C331" i="7"/>
  <c r="B331" i="7"/>
  <c r="C330" i="7"/>
  <c r="B330" i="7"/>
  <c r="C329" i="7"/>
  <c r="B329" i="7"/>
  <c r="C328" i="7"/>
  <c r="B328" i="7"/>
  <c r="C327" i="7"/>
  <c r="B327" i="7"/>
  <c r="C326" i="7"/>
  <c r="B326" i="7"/>
  <c r="C325" i="7"/>
  <c r="B325" i="7"/>
  <c r="C324" i="7"/>
  <c r="B324" i="7"/>
  <c r="C323" i="7"/>
  <c r="B323" i="7"/>
  <c r="B322" i="7"/>
  <c r="C321" i="7"/>
  <c r="B321" i="7"/>
  <c r="C320" i="7"/>
  <c r="B320" i="7"/>
  <c r="C319" i="7"/>
  <c r="B319" i="7"/>
  <c r="C318" i="7"/>
  <c r="B318" i="7"/>
  <c r="C317" i="7"/>
  <c r="B317" i="7"/>
  <c r="C316" i="7"/>
  <c r="B316" i="7"/>
  <c r="C315" i="7"/>
  <c r="B315" i="7"/>
  <c r="C314" i="7"/>
  <c r="B314" i="7"/>
  <c r="C313" i="7"/>
  <c r="B313" i="7"/>
  <c r="C312" i="7"/>
  <c r="B312" i="7"/>
  <c r="C311" i="7"/>
  <c r="B311" i="7"/>
  <c r="C310" i="7"/>
  <c r="B310" i="7"/>
  <c r="C309" i="7"/>
  <c r="B309" i="7"/>
  <c r="C308" i="7"/>
  <c r="B308" i="7"/>
  <c r="C307" i="7"/>
  <c r="B307" i="7"/>
  <c r="C306" i="7"/>
  <c r="B306" i="7"/>
  <c r="C305" i="7"/>
  <c r="B305" i="7"/>
  <c r="C304" i="7"/>
  <c r="B304" i="7"/>
  <c r="C303" i="7"/>
  <c r="B303" i="7"/>
  <c r="C302" i="7"/>
  <c r="B302" i="7"/>
  <c r="C301" i="7"/>
  <c r="B301" i="7"/>
  <c r="C300" i="7"/>
  <c r="B300" i="7"/>
  <c r="C299" i="7"/>
  <c r="B299" i="7"/>
  <c r="C298" i="7"/>
  <c r="B298" i="7"/>
  <c r="C297" i="7"/>
  <c r="B297" i="7"/>
  <c r="C296" i="7"/>
  <c r="B296" i="7"/>
  <c r="C295" i="7"/>
  <c r="B295" i="7"/>
  <c r="C294" i="7"/>
  <c r="B294" i="7"/>
  <c r="B293" i="7"/>
  <c r="C292" i="7"/>
  <c r="B292" i="7"/>
  <c r="C291" i="7"/>
  <c r="B291" i="7"/>
  <c r="C290" i="7"/>
  <c r="B290" i="7"/>
  <c r="C289" i="7"/>
  <c r="B289" i="7"/>
  <c r="C288" i="7"/>
  <c r="B288" i="7"/>
  <c r="C287" i="7"/>
  <c r="B287" i="7"/>
  <c r="C286" i="7"/>
  <c r="B286" i="7"/>
  <c r="C285" i="7"/>
  <c r="B285" i="7"/>
  <c r="C284" i="7"/>
  <c r="B284" i="7"/>
  <c r="C283" i="7"/>
  <c r="B283" i="7"/>
  <c r="C282" i="7"/>
  <c r="B282" i="7"/>
  <c r="C281" i="7"/>
  <c r="B281" i="7"/>
  <c r="C280" i="7"/>
  <c r="B280" i="7"/>
  <c r="C279" i="7"/>
  <c r="B279" i="7"/>
  <c r="C278" i="7"/>
  <c r="B278" i="7"/>
  <c r="C277" i="7"/>
  <c r="B277" i="7"/>
  <c r="C276" i="7"/>
  <c r="B276" i="7"/>
  <c r="C275" i="7"/>
  <c r="B275" i="7"/>
  <c r="C274" i="7"/>
  <c r="B274" i="7"/>
  <c r="C273" i="7"/>
  <c r="B273" i="7"/>
  <c r="C272" i="7"/>
  <c r="B272" i="7"/>
  <c r="C271" i="7"/>
  <c r="B271" i="7"/>
  <c r="C270" i="7"/>
  <c r="B270" i="7"/>
  <c r="C269" i="7"/>
  <c r="B269" i="7"/>
  <c r="C268" i="7"/>
  <c r="B268" i="7"/>
  <c r="C267" i="7"/>
  <c r="B267" i="7"/>
  <c r="C266" i="7"/>
  <c r="B266" i="7"/>
  <c r="C265" i="7"/>
  <c r="B265" i="7"/>
  <c r="C263" i="7"/>
  <c r="B263" i="7"/>
  <c r="C262" i="7"/>
  <c r="B262" i="7"/>
  <c r="C261" i="7"/>
  <c r="B261" i="7"/>
  <c r="C260" i="7"/>
  <c r="B260" i="7"/>
  <c r="C259" i="7"/>
  <c r="B259" i="7"/>
  <c r="C258" i="7"/>
  <c r="B258" i="7"/>
  <c r="C257" i="7"/>
  <c r="B257" i="7"/>
  <c r="C256" i="7"/>
  <c r="B256" i="7"/>
  <c r="C255" i="7"/>
  <c r="B255" i="7"/>
  <c r="C254" i="7"/>
  <c r="B254" i="7"/>
  <c r="C253" i="7"/>
  <c r="B253" i="7"/>
  <c r="C252" i="7"/>
  <c r="B252" i="7"/>
  <c r="C251" i="7"/>
  <c r="B251" i="7"/>
  <c r="C250" i="7"/>
  <c r="B250" i="7"/>
  <c r="C249" i="7"/>
  <c r="B249" i="7"/>
  <c r="C248" i="7"/>
  <c r="B248" i="7"/>
  <c r="C247" i="7"/>
  <c r="B247" i="7"/>
  <c r="C246" i="7"/>
  <c r="B246" i="7"/>
  <c r="C245" i="7"/>
  <c r="B245" i="7"/>
  <c r="C244" i="7"/>
  <c r="B244" i="7"/>
  <c r="C243" i="7"/>
  <c r="B243" i="7"/>
  <c r="C242" i="7"/>
  <c r="B242" i="7"/>
  <c r="C241" i="7"/>
  <c r="B241" i="7"/>
  <c r="C240" i="7"/>
  <c r="B240" i="7"/>
  <c r="C239" i="7"/>
  <c r="B239" i="7"/>
  <c r="C238" i="7"/>
  <c r="B238" i="7"/>
  <c r="C237" i="7"/>
  <c r="B237" i="7"/>
  <c r="C236" i="7"/>
  <c r="B236" i="7"/>
  <c r="B235" i="7"/>
  <c r="C234" i="7"/>
  <c r="B234" i="7"/>
  <c r="C233" i="7"/>
  <c r="B233" i="7"/>
  <c r="C232" i="7"/>
  <c r="B232" i="7"/>
  <c r="C231" i="7"/>
  <c r="B231" i="7"/>
  <c r="C230" i="7"/>
  <c r="B230" i="7"/>
  <c r="C229" i="7"/>
  <c r="B229" i="7"/>
  <c r="C228" i="7"/>
  <c r="B228" i="7"/>
  <c r="C227" i="7"/>
  <c r="B227" i="7"/>
  <c r="C226" i="7"/>
  <c r="B226" i="7"/>
  <c r="C225" i="7"/>
  <c r="B225" i="7"/>
  <c r="C224" i="7"/>
  <c r="B224" i="7"/>
  <c r="C223" i="7"/>
  <c r="B223" i="7"/>
  <c r="C222" i="7"/>
  <c r="B222" i="7"/>
  <c r="C221" i="7"/>
  <c r="B221" i="7"/>
  <c r="C220" i="7"/>
  <c r="B220" i="7"/>
  <c r="C219" i="7"/>
  <c r="B219" i="7"/>
  <c r="C218" i="7"/>
  <c r="B218" i="7"/>
  <c r="C217" i="7"/>
  <c r="B217" i="7"/>
  <c r="C216" i="7"/>
  <c r="B216" i="7"/>
  <c r="C215" i="7"/>
  <c r="B215" i="7"/>
  <c r="C214" i="7"/>
  <c r="B214" i="7"/>
  <c r="C213" i="7"/>
  <c r="B213" i="7"/>
  <c r="C212" i="7"/>
  <c r="B212" i="7"/>
  <c r="C211" i="7"/>
  <c r="B211" i="7"/>
  <c r="C210" i="7"/>
  <c r="B210" i="7"/>
  <c r="C209" i="7"/>
  <c r="B209" i="7"/>
  <c r="C208" i="7"/>
  <c r="B208" i="7"/>
  <c r="C207" i="7"/>
  <c r="B207" i="7"/>
  <c r="B206" i="7"/>
  <c r="C205" i="7"/>
  <c r="B205" i="7"/>
  <c r="C204" i="7"/>
  <c r="B204" i="7"/>
  <c r="C203" i="7"/>
  <c r="B203" i="7"/>
  <c r="C202" i="7"/>
  <c r="B202" i="7"/>
  <c r="C201" i="7"/>
  <c r="B201" i="7"/>
  <c r="C200" i="7"/>
  <c r="B200" i="7"/>
  <c r="C199" i="7"/>
  <c r="B199" i="7"/>
  <c r="C198" i="7"/>
  <c r="B198" i="7"/>
  <c r="C197" i="7"/>
  <c r="B197" i="7"/>
  <c r="C196" i="7"/>
  <c r="B196" i="7"/>
  <c r="C195" i="7"/>
  <c r="B195" i="7"/>
  <c r="C194" i="7"/>
  <c r="B194" i="7"/>
  <c r="C193" i="7"/>
  <c r="B193" i="7"/>
  <c r="C192" i="7"/>
  <c r="B192" i="7"/>
  <c r="C191" i="7"/>
  <c r="B191" i="7"/>
  <c r="C190" i="7"/>
  <c r="B190" i="7"/>
  <c r="C189" i="7"/>
  <c r="B189" i="7"/>
  <c r="C188" i="7"/>
  <c r="B188" i="7"/>
  <c r="C187" i="7"/>
  <c r="B187" i="7"/>
  <c r="C186" i="7"/>
  <c r="B186" i="7"/>
  <c r="C185" i="7"/>
  <c r="B185" i="7"/>
  <c r="C184" i="7"/>
  <c r="B184" i="7"/>
  <c r="C183" i="7"/>
  <c r="B183" i="7"/>
  <c r="C182" i="7"/>
  <c r="B182" i="7"/>
  <c r="C181" i="7"/>
  <c r="B181" i="7"/>
  <c r="C180" i="7"/>
  <c r="B180" i="7"/>
  <c r="C179" i="7"/>
  <c r="B179" i="7"/>
  <c r="C178" i="7"/>
  <c r="B178" i="7"/>
  <c r="B177" i="7"/>
  <c r="C176" i="7"/>
  <c r="B176" i="7"/>
  <c r="C175" i="7"/>
  <c r="B175" i="7"/>
  <c r="C174" i="7"/>
  <c r="B174" i="7"/>
  <c r="C173" i="7"/>
  <c r="B173" i="7"/>
  <c r="C172" i="7"/>
  <c r="B172" i="7"/>
  <c r="C171" i="7"/>
  <c r="B171" i="7"/>
  <c r="C170" i="7"/>
  <c r="B170" i="7"/>
  <c r="C169" i="7"/>
  <c r="B169" i="7"/>
  <c r="C168" i="7"/>
  <c r="B168" i="7"/>
  <c r="C167" i="7"/>
  <c r="B167" i="7"/>
  <c r="C166" i="7"/>
  <c r="B166" i="7"/>
  <c r="C165" i="7"/>
  <c r="B165" i="7"/>
  <c r="C164" i="7"/>
  <c r="B164" i="7"/>
  <c r="C163" i="7"/>
  <c r="B163" i="7"/>
  <c r="C162" i="7"/>
  <c r="B162" i="7"/>
  <c r="C161" i="7"/>
  <c r="B161" i="7"/>
  <c r="C160" i="7"/>
  <c r="B160" i="7"/>
  <c r="C159" i="7"/>
  <c r="B159" i="7"/>
  <c r="C158" i="7"/>
  <c r="B158" i="7"/>
  <c r="C157" i="7"/>
  <c r="B157" i="7"/>
  <c r="C156" i="7"/>
  <c r="B156" i="7"/>
  <c r="C155" i="7"/>
  <c r="B155" i="7"/>
  <c r="C154" i="7"/>
  <c r="B154" i="7"/>
  <c r="C153" i="7"/>
  <c r="B153" i="7"/>
  <c r="C152" i="7"/>
  <c r="B152" i="7"/>
  <c r="C151" i="7"/>
  <c r="B151" i="7"/>
  <c r="C150" i="7"/>
  <c r="B150" i="7"/>
  <c r="C149" i="7"/>
  <c r="B149" i="7"/>
  <c r="B148" i="7"/>
  <c r="C147" i="7"/>
  <c r="B147" i="7"/>
  <c r="C146" i="7"/>
  <c r="B146" i="7"/>
  <c r="C145" i="7"/>
  <c r="B145" i="7"/>
  <c r="C144" i="7"/>
  <c r="B144" i="7"/>
  <c r="C143" i="7"/>
  <c r="B143" i="7"/>
  <c r="C142" i="7"/>
  <c r="B142" i="7"/>
  <c r="C141" i="7"/>
  <c r="B141" i="7"/>
  <c r="C140" i="7"/>
  <c r="B140" i="7"/>
  <c r="C139" i="7"/>
  <c r="B139" i="7"/>
  <c r="C138" i="7"/>
  <c r="B138" i="7"/>
  <c r="C137" i="7"/>
  <c r="B137" i="7"/>
  <c r="C136" i="7"/>
  <c r="B136" i="7"/>
  <c r="C135" i="7"/>
  <c r="B135" i="7"/>
  <c r="C134" i="7"/>
  <c r="B134" i="7"/>
  <c r="C133" i="7"/>
  <c r="B133" i="7"/>
  <c r="C132" i="7"/>
  <c r="B132" i="7"/>
  <c r="C131" i="7"/>
  <c r="B131" i="7"/>
  <c r="C130" i="7"/>
  <c r="B130" i="7"/>
  <c r="C129" i="7"/>
  <c r="B129" i="7"/>
  <c r="C128" i="7"/>
  <c r="B128" i="7"/>
  <c r="C127" i="7"/>
  <c r="B127" i="7"/>
  <c r="C126" i="7"/>
  <c r="B126" i="7"/>
  <c r="C125" i="7"/>
  <c r="B125" i="7"/>
  <c r="C124" i="7"/>
  <c r="B124" i="7"/>
  <c r="C123" i="7"/>
  <c r="B123" i="7"/>
  <c r="C122" i="7"/>
  <c r="B122" i="7"/>
  <c r="C121" i="7"/>
  <c r="B121" i="7"/>
  <c r="C120" i="7"/>
  <c r="B120" i="7"/>
  <c r="B119" i="7"/>
  <c r="C118" i="7"/>
  <c r="B118" i="7"/>
  <c r="C117" i="7"/>
  <c r="B117" i="7"/>
  <c r="C116" i="7"/>
  <c r="B116" i="7"/>
  <c r="C115" i="7"/>
  <c r="B115" i="7"/>
  <c r="C114" i="7"/>
  <c r="B114" i="7"/>
  <c r="C113" i="7"/>
  <c r="B113" i="7"/>
  <c r="C112" i="7"/>
  <c r="B112" i="7"/>
  <c r="C111" i="7"/>
  <c r="B111" i="7"/>
  <c r="C110" i="7"/>
  <c r="B110" i="7"/>
  <c r="C109" i="7"/>
  <c r="B109" i="7"/>
  <c r="C108" i="7"/>
  <c r="B108" i="7"/>
  <c r="C107" i="7"/>
  <c r="B107" i="7"/>
  <c r="C106" i="7"/>
  <c r="B106" i="7"/>
  <c r="C105" i="7"/>
  <c r="B105" i="7"/>
  <c r="C104" i="7"/>
  <c r="B104" i="7"/>
  <c r="C103" i="7"/>
  <c r="B103" i="7"/>
  <c r="C102" i="7"/>
  <c r="B102" i="7"/>
  <c r="C101" i="7"/>
  <c r="B101" i="7"/>
  <c r="C100" i="7"/>
  <c r="B100" i="7"/>
  <c r="C99" i="7"/>
  <c r="B99" i="7"/>
  <c r="C98" i="7"/>
  <c r="B98" i="7"/>
  <c r="C97" i="7"/>
  <c r="B97" i="7"/>
  <c r="C96" i="7"/>
  <c r="B96" i="7"/>
  <c r="C95" i="7"/>
  <c r="B95" i="7"/>
  <c r="C94" i="7"/>
  <c r="B94" i="7"/>
  <c r="C93" i="7"/>
  <c r="B93" i="7"/>
  <c r="C92" i="7"/>
  <c r="B92" i="7"/>
  <c r="C91" i="7"/>
  <c r="B91" i="7"/>
  <c r="B90" i="7"/>
  <c r="C89" i="7"/>
  <c r="B89" i="7"/>
  <c r="C88" i="7"/>
  <c r="B88" i="7"/>
  <c r="C87" i="7"/>
  <c r="B87" i="7"/>
  <c r="C86" i="7"/>
  <c r="B86" i="7"/>
  <c r="C85" i="7"/>
  <c r="B85" i="7"/>
  <c r="C84" i="7"/>
  <c r="B84" i="7"/>
  <c r="C83" i="7"/>
  <c r="B83" i="7"/>
  <c r="C82" i="7"/>
  <c r="B82" i="7"/>
  <c r="C81" i="7"/>
  <c r="B81" i="7"/>
  <c r="C80" i="7"/>
  <c r="B80" i="7"/>
  <c r="C79" i="7"/>
  <c r="B79" i="7"/>
  <c r="C78" i="7"/>
  <c r="B78" i="7"/>
  <c r="C77" i="7"/>
  <c r="B77" i="7"/>
  <c r="C76" i="7"/>
  <c r="B76" i="7"/>
  <c r="C75" i="7"/>
  <c r="B75" i="7"/>
  <c r="C74" i="7"/>
  <c r="B74" i="7"/>
  <c r="C73" i="7"/>
  <c r="B73" i="7"/>
  <c r="C72" i="7"/>
  <c r="B72" i="7"/>
  <c r="C71" i="7"/>
  <c r="B71" i="7"/>
  <c r="C70" i="7"/>
  <c r="B70" i="7"/>
  <c r="C69" i="7"/>
  <c r="B69" i="7"/>
  <c r="C68" i="7"/>
  <c r="B68" i="7"/>
  <c r="C67" i="7"/>
  <c r="B67" i="7"/>
  <c r="C66" i="7"/>
  <c r="B66" i="7"/>
  <c r="C65" i="7"/>
  <c r="B65" i="7"/>
  <c r="C64" i="7"/>
  <c r="B64" i="7"/>
  <c r="C63" i="7"/>
  <c r="B63" i="7"/>
  <c r="C62" i="7"/>
  <c r="B62" i="7"/>
  <c r="B61" i="7"/>
  <c r="C60" i="7"/>
  <c r="B60" i="7"/>
  <c r="C59" i="7"/>
  <c r="B59" i="7"/>
  <c r="C58" i="7"/>
  <c r="B58" i="7"/>
  <c r="C57" i="7"/>
  <c r="B57" i="7"/>
  <c r="C56" i="7"/>
  <c r="B56" i="7"/>
  <c r="C55" i="7"/>
  <c r="B55" i="7"/>
  <c r="C54" i="7"/>
  <c r="B54" i="7"/>
  <c r="C53" i="7"/>
  <c r="B53" i="7"/>
  <c r="C52" i="7"/>
  <c r="B52" i="7"/>
  <c r="C51" i="7"/>
  <c r="B51" i="7"/>
  <c r="C50" i="7"/>
  <c r="B50" i="7"/>
  <c r="C49" i="7"/>
  <c r="B49" i="7"/>
  <c r="C48" i="7"/>
  <c r="B48" i="7"/>
  <c r="C47" i="7"/>
  <c r="B47" i="7"/>
  <c r="C46" i="7"/>
  <c r="B46" i="7"/>
  <c r="C45" i="7"/>
  <c r="B45" i="7"/>
  <c r="C44" i="7"/>
  <c r="B44" i="7"/>
  <c r="C43" i="7"/>
  <c r="B43" i="7"/>
  <c r="C42" i="7"/>
  <c r="B42" i="7"/>
  <c r="C41" i="7"/>
  <c r="B41" i="7"/>
  <c r="C40" i="7"/>
  <c r="B40" i="7"/>
  <c r="C39" i="7"/>
  <c r="B39" i="7"/>
  <c r="C38" i="7"/>
  <c r="B38" i="7"/>
  <c r="C37" i="7"/>
  <c r="B37" i="7"/>
  <c r="C36" i="7"/>
  <c r="B36" i="7"/>
  <c r="C35" i="7"/>
  <c r="B35" i="7"/>
  <c r="C34" i="7"/>
  <c r="B34" i="7"/>
  <c r="C33" i="7"/>
  <c r="B33" i="7"/>
  <c r="B32" i="7"/>
  <c r="C31" i="7"/>
  <c r="B31" i="7"/>
  <c r="C30" i="7"/>
  <c r="B30" i="7"/>
  <c r="C29" i="7"/>
  <c r="B29" i="7"/>
  <c r="C28" i="7"/>
  <c r="B28" i="7"/>
  <c r="C27" i="7"/>
  <c r="B27" i="7"/>
  <c r="C26" i="7"/>
  <c r="B26" i="7"/>
  <c r="C25" i="7"/>
  <c r="B25" i="7"/>
  <c r="C24" i="7"/>
  <c r="B24" i="7"/>
  <c r="C23" i="7"/>
  <c r="B23" i="7"/>
  <c r="C22" i="7"/>
  <c r="B22" i="7"/>
  <c r="C21" i="7"/>
  <c r="B21" i="7"/>
  <c r="C20" i="7"/>
  <c r="B20" i="7"/>
  <c r="C19" i="7"/>
  <c r="B19" i="7"/>
  <c r="C18" i="7"/>
  <c r="B18" i="7"/>
  <c r="C17" i="7"/>
  <c r="B17" i="7"/>
  <c r="C16" i="7"/>
  <c r="B16" i="7"/>
  <c r="C15" i="7"/>
  <c r="B15" i="7"/>
  <c r="C14" i="7"/>
  <c r="B14" i="7"/>
  <c r="C13" i="7"/>
  <c r="B13" i="7"/>
  <c r="C12" i="7"/>
  <c r="B12" i="7"/>
  <c r="C11" i="7"/>
  <c r="B11" i="7"/>
  <c r="C10" i="7"/>
  <c r="B10" i="7"/>
  <c r="C9" i="7"/>
  <c r="B9" i="7"/>
  <c r="C8" i="7"/>
  <c r="B8" i="7"/>
  <c r="C7" i="7"/>
  <c r="B7" i="7"/>
  <c r="C6" i="7"/>
  <c r="B6" i="7"/>
  <c r="C5" i="7"/>
  <c r="B5" i="7"/>
  <c r="C4" i="7"/>
  <c r="B4" i="7"/>
  <c r="D2" i="7"/>
  <c r="C2" i="7"/>
  <c r="B2" i="7"/>
  <c r="B101" i="3"/>
  <c r="B100" i="3"/>
  <c r="B99" i="3"/>
  <c r="B98" i="3"/>
  <c r="B97" i="3"/>
  <c r="B96" i="3"/>
  <c r="B95" i="3"/>
  <c r="B94" i="3"/>
  <c r="B92" i="3"/>
  <c r="B91" i="3"/>
  <c r="B90" i="3"/>
  <c r="B89" i="3"/>
  <c r="B88" i="3"/>
  <c r="B87" i="3"/>
  <c r="B86" i="3"/>
  <c r="B85" i="3"/>
  <c r="B83" i="3"/>
  <c r="B82" i="3"/>
  <c r="B81" i="3"/>
  <c r="B80" i="3"/>
  <c r="B79" i="3"/>
  <c r="B78" i="3"/>
  <c r="B77" i="3"/>
  <c r="B76" i="3"/>
  <c r="B74" i="3"/>
  <c r="B73" i="3"/>
  <c r="B72" i="3"/>
  <c r="B71" i="3"/>
  <c r="B70" i="3"/>
  <c r="B69" i="3"/>
  <c r="B68" i="3"/>
  <c r="B67" i="3"/>
  <c r="B65" i="3"/>
  <c r="B64" i="3"/>
  <c r="B63" i="3"/>
  <c r="B62" i="3"/>
  <c r="B61" i="3"/>
  <c r="B60" i="3"/>
  <c r="B59" i="3"/>
  <c r="B58" i="3"/>
  <c r="B56" i="3"/>
  <c r="B55" i="3"/>
  <c r="B54" i="3"/>
  <c r="B53" i="3"/>
  <c r="B52" i="3"/>
  <c r="B51" i="3"/>
  <c r="B50" i="3"/>
  <c r="B49" i="3"/>
  <c r="B47" i="3"/>
  <c r="B46" i="3"/>
  <c r="B45" i="3"/>
  <c r="B44" i="3"/>
  <c r="B43" i="3"/>
  <c r="B42" i="3"/>
  <c r="B41" i="3"/>
  <c r="B40" i="3"/>
  <c r="B38" i="3"/>
  <c r="B37" i="3"/>
  <c r="B36" i="3"/>
  <c r="B35" i="3"/>
  <c r="B34" i="3"/>
  <c r="B33" i="3"/>
  <c r="B32" i="3"/>
  <c r="B31" i="3"/>
  <c r="B29" i="3"/>
  <c r="B28" i="3"/>
  <c r="B27" i="3"/>
  <c r="B26" i="3"/>
  <c r="B25" i="3"/>
  <c r="B24" i="3"/>
  <c r="B23" i="3"/>
  <c r="B22" i="3"/>
  <c r="B20" i="3"/>
  <c r="B19" i="3"/>
  <c r="B18" i="3"/>
  <c r="B17" i="3"/>
  <c r="B16" i="3"/>
  <c r="B15" i="3"/>
  <c r="B14" i="3"/>
  <c r="B13" i="3"/>
  <c r="B11" i="3"/>
  <c r="B10" i="3"/>
  <c r="B9" i="3"/>
  <c r="B8" i="3"/>
  <c r="B7" i="3"/>
  <c r="B6" i="3"/>
  <c r="B5" i="3"/>
  <c r="B4" i="3"/>
  <c r="C2" i="3"/>
  <c r="B2" i="3"/>
  <c r="A7" i="5"/>
  <c r="A7" i="9" l="1"/>
  <c r="E7" i="8" l="1"/>
  <c r="C7" i="8"/>
  <c r="D53" i="3" l="1"/>
  <c r="L473" i="7"/>
  <c r="F257" i="7"/>
  <c r="D270" i="7"/>
  <c r="F76" i="7"/>
  <c r="C25" i="3"/>
  <c r="H14" i="3"/>
  <c r="G612" i="7"/>
  <c r="J156" i="7"/>
  <c r="D47" i="7"/>
  <c r="F356" i="7"/>
  <c r="D71" i="7"/>
  <c r="I66" i="7"/>
  <c r="I12" i="7"/>
  <c r="C641" i="7"/>
  <c r="G410" i="7"/>
  <c r="M181" i="7"/>
  <c r="D83" i="7"/>
  <c r="H301" i="7"/>
  <c r="M323" i="7"/>
  <c r="E275" i="7"/>
  <c r="L198" i="7"/>
  <c r="E194" i="7"/>
  <c r="I95" i="3"/>
  <c r="E543" i="7"/>
  <c r="J440" i="7"/>
  <c r="G78" i="7"/>
  <c r="F410" i="7"/>
  <c r="D69" i="3"/>
  <c r="L107" i="7"/>
  <c r="D67" i="7"/>
  <c r="I2" i="3"/>
  <c r="H7" i="5" s="1"/>
  <c r="C554" i="7"/>
  <c r="E40" i="7"/>
  <c r="F51" i="3"/>
  <c r="J71" i="3"/>
  <c r="J31" i="3"/>
  <c r="E205" i="7"/>
  <c r="H47" i="3"/>
  <c r="D414" i="7"/>
  <c r="H464" i="7"/>
  <c r="F309" i="7"/>
  <c r="L485" i="7"/>
  <c r="I92" i="3"/>
  <c r="J30" i="3"/>
  <c r="H155" i="7"/>
  <c r="J422" i="7"/>
  <c r="F71" i="3"/>
  <c r="D44" i="3"/>
  <c r="J442" i="7"/>
  <c r="L303" i="7"/>
  <c r="C43" i="3"/>
  <c r="D235" i="7"/>
  <c r="M127" i="7"/>
  <c r="G677" i="7"/>
  <c r="J74" i="3"/>
  <c r="J713" i="7"/>
  <c r="D181" i="7"/>
  <c r="L40" i="3"/>
  <c r="D666" i="7"/>
  <c r="I107" i="7"/>
  <c r="J255" i="7"/>
  <c r="D426" i="7"/>
  <c r="I76" i="7"/>
  <c r="D551" i="7"/>
  <c r="D210" i="7"/>
  <c r="I87" i="3"/>
  <c r="D239" i="7"/>
  <c r="J248" i="7"/>
  <c r="M101" i="7"/>
  <c r="D623" i="7"/>
  <c r="E28" i="7"/>
  <c r="K21" i="7"/>
  <c r="L159" i="7"/>
  <c r="G340" i="7"/>
  <c r="K314" i="7"/>
  <c r="D644" i="7"/>
  <c r="E21" i="7"/>
  <c r="K601" i="7"/>
  <c r="L246" i="7"/>
  <c r="D254" i="7"/>
  <c r="F16" i="7"/>
  <c r="I645" i="7"/>
  <c r="J144" i="7"/>
  <c r="D342" i="7"/>
  <c r="C612" i="7"/>
  <c r="K98" i="3"/>
  <c r="F218" i="7"/>
  <c r="E598" i="7"/>
  <c r="D421" i="7"/>
  <c r="I185" i="7"/>
  <c r="D316" i="7"/>
  <c r="K136" i="7"/>
  <c r="M149" i="7"/>
  <c r="K18" i="7"/>
  <c r="E270" i="7"/>
  <c r="G594" i="7"/>
  <c r="F76" i="3"/>
  <c r="I357" i="7"/>
  <c r="F596" i="7"/>
  <c r="M229" i="7"/>
  <c r="L441" i="7"/>
  <c r="C90" i="7"/>
  <c r="E126" i="7"/>
  <c r="J19" i="7"/>
  <c r="H214" i="7"/>
  <c r="K36" i="3"/>
  <c r="M255" i="7"/>
  <c r="F32" i="7"/>
  <c r="D329" i="7"/>
  <c r="M331" i="7"/>
  <c r="G66" i="3"/>
  <c r="F607" i="7"/>
  <c r="F82" i="7"/>
  <c r="M275" i="7"/>
  <c r="H526" i="7"/>
  <c r="H82" i="7"/>
  <c r="E371" i="7"/>
  <c r="K758" i="7"/>
  <c r="K22" i="3"/>
  <c r="D649" i="7"/>
  <c r="K475" i="7"/>
  <c r="I153" i="7"/>
  <c r="I8" i="3"/>
  <c r="E58" i="3"/>
  <c r="D571" i="7"/>
  <c r="E446" i="7"/>
  <c r="L304" i="7"/>
  <c r="E273" i="7"/>
  <c r="G63" i="3"/>
  <c r="J45" i="3"/>
  <c r="I63" i="7"/>
  <c r="L244" i="7"/>
  <c r="H102" i="7"/>
  <c r="E153" i="7"/>
  <c r="M310" i="7"/>
  <c r="M111" i="7"/>
  <c r="D58" i="3"/>
  <c r="D783" i="7"/>
  <c r="G74" i="3"/>
  <c r="F152" i="7"/>
  <c r="E377" i="7"/>
  <c r="G148" i="7"/>
  <c r="I59" i="3"/>
  <c r="L143" i="7"/>
  <c r="G6" i="3"/>
  <c r="D765" i="7"/>
  <c r="D668" i="7"/>
  <c r="M249" i="7"/>
  <c r="F52" i="3"/>
  <c r="K6" i="3"/>
  <c r="K14" i="3"/>
  <c r="F150" i="7"/>
  <c r="E508" i="7"/>
  <c r="E155" i="7"/>
  <c r="F318" i="7"/>
  <c r="K530" i="7"/>
  <c r="K40" i="3"/>
  <c r="L462" i="7"/>
  <c r="L158" i="7"/>
  <c r="G265" i="7"/>
  <c r="H31" i="3"/>
  <c r="H220" i="7"/>
  <c r="I91" i="7"/>
  <c r="G582" i="7"/>
  <c r="I541" i="7"/>
  <c r="H79" i="3"/>
  <c r="F456" i="7"/>
  <c r="K4" i="7"/>
  <c r="G99" i="3"/>
  <c r="I69" i="3"/>
  <c r="D63" i="3"/>
  <c r="D33" i="3"/>
  <c r="D404" i="7"/>
  <c r="G262" i="7"/>
  <c r="D575" i="7"/>
  <c r="L241" i="7"/>
  <c r="M108" i="7"/>
  <c r="F230" i="7"/>
  <c r="L208" i="7"/>
  <c r="J164" i="7"/>
  <c r="J152" i="7"/>
  <c r="H91" i="3"/>
  <c r="F39" i="7"/>
  <c r="F244" i="7"/>
  <c r="F232" i="7"/>
  <c r="I289" i="7"/>
  <c r="M230" i="7"/>
  <c r="H213" i="7"/>
  <c r="J575" i="7"/>
  <c r="F43" i="7"/>
  <c r="D106" i="10"/>
  <c r="J439" i="7"/>
  <c r="L277" i="7"/>
  <c r="D502" i="7"/>
  <c r="M75" i="7"/>
  <c r="D55" i="7"/>
  <c r="I78" i="3"/>
  <c r="F297" i="7"/>
  <c r="M282" i="7"/>
  <c r="D178" i="7"/>
  <c r="G29" i="7"/>
  <c r="D260" i="7"/>
  <c r="I383" i="7"/>
  <c r="H104" i="7"/>
  <c r="E98" i="7"/>
  <c r="G388" i="7"/>
  <c r="F91" i="7"/>
  <c r="E190" i="7"/>
  <c r="G64" i="7"/>
  <c r="I8" i="7"/>
  <c r="F389" i="7"/>
  <c r="L70" i="7"/>
  <c r="B75" i="3"/>
  <c r="F7" i="7"/>
  <c r="G37" i="3"/>
  <c r="G204" i="7"/>
  <c r="D777" i="7"/>
  <c r="M384" i="7"/>
  <c r="L9" i="7"/>
  <c r="C85" i="3"/>
  <c r="D7" i="3"/>
  <c r="K97" i="3"/>
  <c r="D223" i="7"/>
  <c r="M220" i="7"/>
  <c r="G264" i="7"/>
  <c r="H542" i="7"/>
  <c r="M62" i="7"/>
  <c r="M165" i="7"/>
  <c r="D615" i="7"/>
  <c r="H26" i="7"/>
  <c r="H236" i="7"/>
  <c r="D275" i="7"/>
  <c r="D28" i="3"/>
  <c r="E57" i="3"/>
  <c r="J7" i="3"/>
  <c r="M424" i="7"/>
  <c r="D213" i="7"/>
  <c r="J74" i="7"/>
  <c r="K400" i="7"/>
  <c r="G200" i="7"/>
  <c r="D205" i="7"/>
  <c r="J390" i="7"/>
  <c r="C264" i="7"/>
  <c r="E87" i="7"/>
  <c r="K195" i="7"/>
  <c r="L88" i="3"/>
  <c r="M143" i="7"/>
  <c r="I84" i="3"/>
  <c r="E89" i="3"/>
  <c r="C54" i="3"/>
  <c r="D43" i="7"/>
  <c r="L99" i="7"/>
  <c r="G605" i="7"/>
  <c r="G458" i="7"/>
  <c r="G75" i="7"/>
  <c r="G5" i="3"/>
  <c r="K192" i="7"/>
  <c r="F49" i="3"/>
  <c r="D63" i="7"/>
  <c r="D391" i="7"/>
  <c r="F140" i="7"/>
  <c r="G270" i="7"/>
  <c r="I33" i="3"/>
  <c r="L26" i="7"/>
  <c r="G62" i="7"/>
  <c r="I355" i="7"/>
  <c r="F640" i="7"/>
  <c r="I192" i="7"/>
  <c r="D73" i="3"/>
  <c r="D176" i="7"/>
  <c r="K127" i="7"/>
  <c r="E34" i="3"/>
  <c r="D708" i="7"/>
  <c r="L59" i="3"/>
  <c r="L108" i="7"/>
  <c r="J90" i="7"/>
  <c r="F109" i="7"/>
  <c r="G7" i="3"/>
  <c r="F328" i="7"/>
  <c r="G190" i="7"/>
  <c r="E519" i="7"/>
  <c r="D383" i="7"/>
  <c r="L269" i="7"/>
  <c r="G451" i="7"/>
  <c r="G333" i="7"/>
  <c r="G69" i="7"/>
  <c r="D566" i="7"/>
  <c r="D458" i="7"/>
  <c r="D424" i="7"/>
  <c r="M94" i="7"/>
  <c r="H392" i="7"/>
  <c r="G214" i="7"/>
  <c r="F587" i="7"/>
  <c r="M548" i="7"/>
  <c r="E178" i="7"/>
  <c r="E151" i="7"/>
  <c r="H275" i="7"/>
  <c r="H240" i="7"/>
  <c r="M431" i="7"/>
  <c r="I87" i="7"/>
  <c r="L481" i="7"/>
  <c r="G211" i="7"/>
  <c r="D64" i="3"/>
  <c r="G423" i="7"/>
  <c r="M217" i="7"/>
  <c r="C68" i="3"/>
  <c r="E173" i="7"/>
  <c r="K251" i="7"/>
  <c r="H85" i="7"/>
  <c r="I388" i="7"/>
  <c r="H506" i="7"/>
  <c r="F304" i="7"/>
  <c r="G411" i="7"/>
  <c r="G275" i="7"/>
  <c r="K256" i="7"/>
  <c r="D492" i="7"/>
  <c r="K35" i="7"/>
  <c r="G481" i="7"/>
  <c r="D719" i="7"/>
  <c r="I122" i="7"/>
  <c r="J405" i="7"/>
  <c r="J361" i="7"/>
  <c r="M490" i="7"/>
  <c r="E76" i="3"/>
  <c r="J25" i="3"/>
  <c r="C4" i="3"/>
  <c r="I163" i="7"/>
  <c r="K417" i="7"/>
  <c r="E219" i="7"/>
  <c r="M11" i="7"/>
  <c r="H22" i="7"/>
  <c r="M193" i="7"/>
  <c r="C96" i="3"/>
  <c r="D440" i="7"/>
  <c r="G42" i="7"/>
  <c r="K234" i="7"/>
  <c r="L21" i="7"/>
  <c r="L17" i="3"/>
  <c r="D378" i="7"/>
  <c r="C322" i="7"/>
  <c r="I344" i="7"/>
  <c r="I407" i="7"/>
  <c r="L90" i="3"/>
  <c r="K673" i="7"/>
  <c r="E217" i="7"/>
  <c r="G263" i="7"/>
  <c r="G514" i="7"/>
  <c r="F277" i="7"/>
  <c r="J210" i="7"/>
  <c r="I45" i="3"/>
  <c r="J129" i="7"/>
  <c r="D24" i="3"/>
  <c r="K93" i="3"/>
  <c r="H347" i="7"/>
  <c r="F282" i="7"/>
  <c r="J39" i="7"/>
  <c r="G433" i="7"/>
  <c r="E263" i="7"/>
  <c r="K632" i="7"/>
  <c r="K28" i="3"/>
  <c r="H76" i="3"/>
  <c r="L409" i="7"/>
  <c r="G630" i="7"/>
  <c r="D639" i="7"/>
  <c r="H36" i="7"/>
  <c r="K59" i="3"/>
  <c r="E128" i="7"/>
  <c r="D564" i="7"/>
  <c r="E164" i="7"/>
  <c r="K66" i="3"/>
  <c r="K101" i="7"/>
  <c r="K206" i="7"/>
  <c r="D9" i="3"/>
  <c r="D68" i="10"/>
  <c r="J105" i="7"/>
  <c r="I35" i="7"/>
  <c r="G55" i="7"/>
  <c r="L523" i="7"/>
  <c r="D315" i="7"/>
  <c r="B264" i="7"/>
  <c r="H209" i="7"/>
  <c r="H72" i="7"/>
  <c r="F164" i="7"/>
  <c r="C71" i="3"/>
  <c r="G230" i="7"/>
  <c r="D233" i="7"/>
  <c r="J131" i="7"/>
  <c r="G100" i="3"/>
  <c r="E161" i="7"/>
  <c r="I441" i="7"/>
  <c r="L213" i="7"/>
  <c r="I91" i="3"/>
  <c r="D669" i="7"/>
  <c r="K2" i="3"/>
  <c r="J7" i="5" s="1"/>
  <c r="I100" i="3"/>
  <c r="M3" i="7"/>
  <c r="G118" i="7"/>
  <c r="G95" i="7"/>
  <c r="E514" i="7"/>
  <c r="H242" i="7"/>
  <c r="G389" i="7"/>
  <c r="L116" i="7"/>
  <c r="D764" i="7"/>
  <c r="H160" i="7"/>
  <c r="D683" i="7"/>
  <c r="M9" i="7"/>
  <c r="I370" i="7"/>
  <c r="D444" i="7"/>
  <c r="L486" i="7"/>
  <c r="M155" i="7"/>
  <c r="H132" i="7"/>
  <c r="I303" i="7"/>
  <c r="H172" i="7"/>
  <c r="H9" i="3"/>
  <c r="I24" i="3"/>
  <c r="D111" i="7"/>
  <c r="K69" i="7"/>
  <c r="G580" i="7"/>
  <c r="L95" i="7"/>
  <c r="H315" i="7"/>
  <c r="L248" i="7"/>
  <c r="G141" i="7"/>
  <c r="M223" i="7"/>
  <c r="D757" i="7"/>
  <c r="H67" i="3"/>
  <c r="L526" i="7"/>
  <c r="M406" i="7"/>
  <c r="D332" i="7"/>
  <c r="K603" i="7"/>
  <c r="K28" i="7"/>
  <c r="M197" i="7"/>
  <c r="F136" i="7"/>
  <c r="L514" i="7"/>
  <c r="M256" i="7"/>
  <c r="I35" i="10"/>
  <c r="F39" i="3"/>
  <c r="D197" i="7"/>
  <c r="I472" i="7"/>
  <c r="E303" i="7"/>
  <c r="K106" i="7"/>
  <c r="I43" i="7"/>
  <c r="F27" i="7"/>
  <c r="E16" i="7"/>
  <c r="I273" i="7"/>
  <c r="D375" i="7"/>
  <c r="D467" i="7"/>
  <c r="E13" i="3"/>
  <c r="H188" i="7"/>
  <c r="D322" i="7"/>
  <c r="D539" i="7"/>
  <c r="J246" i="7"/>
  <c r="F519" i="7"/>
  <c r="I511" i="7"/>
  <c r="L513" i="7"/>
  <c r="F22" i="3"/>
  <c r="I102" i="7"/>
  <c r="K212" i="7"/>
  <c r="D284" i="7"/>
  <c r="K108" i="7"/>
  <c r="F393" i="7"/>
  <c r="G215" i="7"/>
  <c r="D23" i="7"/>
  <c r="M340" i="7"/>
  <c r="D256" i="7"/>
  <c r="D23" i="3"/>
  <c r="D274" i="7"/>
  <c r="D560" i="7"/>
  <c r="F413" i="7"/>
  <c r="G44" i="7"/>
  <c r="E102" i="7"/>
  <c r="M319" i="7"/>
  <c r="C36" i="3"/>
  <c r="M300" i="7"/>
  <c r="M69" i="7"/>
  <c r="M64" i="7"/>
  <c r="I255" i="7"/>
  <c r="H622" i="7"/>
  <c r="H99" i="7"/>
  <c r="D604" i="7"/>
  <c r="K304" i="7"/>
  <c r="G84" i="7"/>
  <c r="M592" i="7"/>
  <c r="L136" i="7"/>
  <c r="D143" i="7"/>
  <c r="I44" i="3"/>
  <c r="H31" i="7"/>
  <c r="L205" i="7"/>
  <c r="H173" i="7"/>
  <c r="K38" i="3"/>
  <c r="D477" i="7"/>
  <c r="J233" i="7"/>
  <c r="E432" i="7"/>
  <c r="D106" i="7"/>
  <c r="E593" i="7"/>
  <c r="D32" i="7"/>
  <c r="E68" i="3"/>
  <c r="H362" i="7"/>
  <c r="M327" i="7"/>
  <c r="M160" i="7"/>
  <c r="J232" i="7"/>
  <c r="D199" i="7"/>
  <c r="K539" i="7"/>
  <c r="L171" i="7"/>
  <c r="H115" i="7"/>
  <c r="F5" i="7"/>
  <c r="L629" i="7"/>
  <c r="D659" i="7"/>
  <c r="D626" i="7"/>
  <c r="L54" i="7"/>
  <c r="G308" i="7"/>
  <c r="J85" i="10"/>
  <c r="K13" i="3"/>
  <c r="J302" i="7"/>
  <c r="J416" i="7"/>
  <c r="M270" i="7"/>
  <c r="C98" i="3"/>
  <c r="F31" i="10"/>
  <c r="E26" i="7"/>
  <c r="L112" i="7"/>
  <c r="L102" i="7"/>
  <c r="K23" i="3"/>
  <c r="I19" i="7"/>
  <c r="G91" i="3"/>
  <c r="G462" i="7"/>
  <c r="J310" i="7"/>
  <c r="K120" i="7"/>
  <c r="H446" i="7"/>
  <c r="H88" i="3"/>
  <c r="F27" i="10"/>
  <c r="G57" i="3"/>
  <c r="K91" i="3"/>
  <c r="K81" i="3"/>
  <c r="E548" i="7"/>
  <c r="J98" i="3"/>
  <c r="F117" i="7"/>
  <c r="I70" i="3"/>
  <c r="D525" i="7"/>
  <c r="D245" i="7"/>
  <c r="E295" i="7"/>
  <c r="G44" i="3"/>
  <c r="F441" i="7"/>
  <c r="D18" i="3"/>
  <c r="J527" i="7"/>
  <c r="J618" i="7"/>
  <c r="D682" i="7"/>
  <c r="M91" i="7"/>
  <c r="G111" i="7"/>
  <c r="G373" i="7"/>
  <c r="F183" i="7"/>
  <c r="M104" i="7"/>
  <c r="J63" i="7"/>
  <c r="M148" i="7"/>
  <c r="D354" i="7"/>
  <c r="H257" i="7"/>
  <c r="E106" i="7"/>
  <c r="J89" i="7"/>
  <c r="K57" i="7"/>
  <c r="G2" i="7"/>
  <c r="L224" i="7"/>
  <c r="H270" i="7"/>
  <c r="I103" i="7"/>
  <c r="F190" i="7"/>
  <c r="K487" i="7"/>
  <c r="G530" i="7"/>
  <c r="D356" i="7"/>
  <c r="B525" i="7"/>
  <c r="I18" i="3"/>
  <c r="L113" i="7"/>
  <c r="K103" i="7"/>
  <c r="L290" i="7"/>
  <c r="J237" i="7"/>
  <c r="D40" i="3"/>
  <c r="F90" i="7"/>
  <c r="D79" i="7"/>
  <c r="M636" i="7"/>
  <c r="F108" i="7"/>
  <c r="D527" i="7"/>
  <c r="G65" i="3"/>
  <c r="E158" i="7"/>
  <c r="J160" i="7"/>
  <c r="G54" i="3"/>
  <c r="M60" i="7"/>
  <c r="D78" i="3"/>
  <c r="D255" i="7"/>
  <c r="I494" i="7"/>
  <c r="C11" i="3"/>
  <c r="M334" i="7"/>
  <c r="I118" i="10"/>
  <c r="G25" i="7"/>
  <c r="F338" i="7"/>
  <c r="J113" i="7"/>
  <c r="F133" i="7"/>
  <c r="D480" i="7"/>
  <c r="L352" i="7"/>
  <c r="J66" i="7"/>
  <c r="D167" i="7"/>
  <c r="K72" i="7"/>
  <c r="C12" i="3"/>
  <c r="D41" i="3"/>
  <c r="G249" i="7"/>
  <c r="M81" i="7"/>
  <c r="G493" i="7"/>
  <c r="M290" i="7"/>
  <c r="J719" i="7"/>
  <c r="G335" i="7"/>
  <c r="K279" i="7"/>
  <c r="C467" i="7"/>
  <c r="I183" i="7"/>
  <c r="E785" i="7"/>
  <c r="M545" i="7"/>
  <c r="I199" i="7"/>
  <c r="J147" i="7"/>
  <c r="D446" i="7"/>
  <c r="H557" i="7"/>
  <c r="I111" i="7"/>
  <c r="J334" i="7"/>
  <c r="M151" i="7"/>
  <c r="E330" i="7"/>
  <c r="M112" i="7"/>
  <c r="K244" i="7"/>
  <c r="L153" i="7"/>
  <c r="M361" i="7"/>
  <c r="J26" i="3"/>
  <c r="E78" i="7"/>
  <c r="I393" i="7"/>
  <c r="I350" i="7"/>
  <c r="D82" i="3"/>
  <c r="D576" i="7"/>
  <c r="I331" i="7"/>
  <c r="E203" i="7"/>
  <c r="M200" i="7"/>
  <c r="G48" i="7"/>
  <c r="F20" i="7"/>
  <c r="M202" i="7"/>
  <c r="L90" i="7"/>
  <c r="I98" i="3"/>
  <c r="K8" i="3"/>
  <c r="I631" i="7"/>
  <c r="G301" i="7"/>
  <c r="I36" i="7"/>
  <c r="C41" i="3"/>
  <c r="M154" i="7"/>
  <c r="E209" i="7"/>
  <c r="D423" i="7"/>
  <c r="G83" i="3"/>
  <c r="H45" i="7"/>
  <c r="E3" i="7"/>
  <c r="D656" i="7"/>
  <c r="E43" i="7"/>
  <c r="D17" i="7"/>
  <c r="I271" i="7"/>
  <c r="J295" i="7"/>
  <c r="M440" i="7"/>
  <c r="J85" i="7"/>
  <c r="F420" i="7"/>
  <c r="H94" i="7"/>
  <c r="E324" i="7"/>
  <c r="F100" i="3"/>
  <c r="H420" i="7"/>
  <c r="M318" i="7"/>
  <c r="I205" i="7"/>
  <c r="H40" i="3"/>
  <c r="E601" i="7"/>
  <c r="C73" i="3"/>
  <c r="F104" i="7"/>
  <c r="J12" i="7"/>
  <c r="K186" i="7"/>
  <c r="K148" i="7"/>
  <c r="E51" i="3"/>
  <c r="H335" i="7"/>
  <c r="C14" i="3"/>
  <c r="D526" i="7"/>
  <c r="D698" i="7"/>
  <c r="J16" i="7"/>
  <c r="F57" i="7"/>
  <c r="K191" i="7"/>
  <c r="M99" i="7"/>
  <c r="I152" i="7"/>
  <c r="I132" i="7"/>
  <c r="F269" i="7"/>
  <c r="H15" i="7"/>
  <c r="I489" i="7"/>
  <c r="D334" i="7"/>
  <c r="M293" i="7"/>
  <c r="K139" i="7"/>
  <c r="D627" i="7"/>
  <c r="G419" i="7"/>
  <c r="F405" i="7"/>
  <c r="D497" i="7"/>
  <c r="J170" i="7"/>
  <c r="F99" i="7"/>
  <c r="F92" i="7"/>
  <c r="E631" i="7"/>
  <c r="D94" i="3"/>
  <c r="D734" i="7"/>
  <c r="H81" i="3"/>
  <c r="E84" i="10"/>
  <c r="J80" i="7"/>
  <c r="F534" i="7"/>
  <c r="H100" i="3"/>
  <c r="M335" i="7"/>
  <c r="I409" i="7"/>
  <c r="J57" i="3"/>
  <c r="K164" i="7"/>
  <c r="L258" i="7"/>
  <c r="M469" i="7"/>
  <c r="E114" i="7"/>
  <c r="K274" i="7"/>
  <c r="I403" i="7"/>
  <c r="F251" i="7"/>
  <c r="J32" i="7"/>
  <c r="M528" i="7"/>
  <c r="D60" i="7"/>
  <c r="J162" i="7"/>
  <c r="D742" i="7"/>
  <c r="D96" i="7"/>
  <c r="I187" i="7"/>
  <c r="I723" i="7"/>
  <c r="G16" i="7"/>
  <c r="K25" i="3"/>
  <c r="E177" i="7"/>
  <c r="L100" i="7"/>
  <c r="J574" i="7"/>
  <c r="E68" i="7"/>
  <c r="M121" i="7"/>
  <c r="K63" i="7"/>
  <c r="L120" i="7"/>
  <c r="D194" i="7"/>
  <c r="D138" i="7"/>
  <c r="H44" i="3"/>
  <c r="G414" i="7"/>
  <c r="F67" i="3"/>
  <c r="J308" i="7"/>
  <c r="E253" i="7"/>
  <c r="F131" i="7"/>
  <c r="D236" i="7"/>
  <c r="F496" i="7"/>
  <c r="J5" i="3"/>
  <c r="J132" i="7"/>
  <c r="C61" i="7"/>
  <c r="D517" i="7"/>
  <c r="L27" i="3"/>
  <c r="J314" i="7"/>
  <c r="H12" i="3"/>
  <c r="M96" i="7"/>
  <c r="D521" i="7"/>
  <c r="D86" i="3"/>
  <c r="F122" i="7"/>
  <c r="L325" i="7"/>
  <c r="F85" i="7"/>
  <c r="K598" i="7"/>
  <c r="D735" i="7"/>
  <c r="G32" i="3"/>
  <c r="F424" i="7"/>
  <c r="E422" i="7"/>
  <c r="M194" i="7"/>
  <c r="D394" i="7"/>
  <c r="F204" i="7"/>
  <c r="G192" i="7"/>
  <c r="M187" i="7"/>
  <c r="G511" i="7"/>
  <c r="F555" i="7"/>
  <c r="H782" i="7"/>
  <c r="I227" i="7"/>
  <c r="K17" i="7"/>
  <c r="J126" i="7"/>
  <c r="E31" i="3"/>
  <c r="K588" i="7"/>
  <c r="F86" i="7"/>
  <c r="H509" i="7"/>
  <c r="F303" i="7"/>
  <c r="L619" i="7"/>
  <c r="C31" i="3"/>
  <c r="K318" i="7"/>
  <c r="I190" i="7"/>
  <c r="G34" i="7"/>
  <c r="H610" i="7"/>
  <c r="K446" i="7"/>
  <c r="K607" i="7"/>
  <c r="K240" i="7"/>
  <c r="L384" i="7"/>
  <c r="I104" i="7"/>
  <c r="E35" i="3"/>
  <c r="C7" i="3"/>
  <c r="H411" i="7"/>
  <c r="E215" i="7"/>
  <c r="K189" i="7"/>
  <c r="F396" i="7"/>
  <c r="E421" i="7"/>
  <c r="F280" i="7"/>
  <c r="I6" i="3"/>
  <c r="G237" i="7"/>
  <c r="F155" i="7"/>
  <c r="J346" i="7"/>
  <c r="C13" i="3"/>
  <c r="H540" i="7"/>
  <c r="F130" i="7"/>
  <c r="L82" i="7"/>
  <c r="I5" i="7"/>
  <c r="D491" i="7"/>
  <c r="E459" i="7"/>
  <c r="D405" i="7"/>
  <c r="G475" i="7"/>
  <c r="F381" i="7"/>
  <c r="I275" i="7"/>
  <c r="C66" i="3"/>
  <c r="G43" i="3"/>
  <c r="H620" i="7"/>
  <c r="I85" i="7"/>
  <c r="F278" i="7"/>
  <c r="L75" i="7"/>
  <c r="K382" i="7"/>
  <c r="K270" i="7"/>
  <c r="J76" i="7"/>
  <c r="D472" i="7"/>
  <c r="I281" i="7"/>
  <c r="H378" i="7"/>
  <c r="L397" i="7"/>
  <c r="I81" i="3"/>
  <c r="M78" i="7"/>
  <c r="I211" i="7"/>
  <c r="K238" i="7"/>
  <c r="M38" i="7"/>
  <c r="I221" i="7"/>
  <c r="K97" i="7"/>
  <c r="K61" i="3"/>
  <c r="F289" i="7"/>
  <c r="F317" i="7"/>
  <c r="K122" i="7"/>
  <c r="I84" i="7"/>
  <c r="I72" i="7"/>
  <c r="H215" i="7"/>
  <c r="H33" i="7"/>
  <c r="J631" i="7"/>
  <c r="H159" i="7"/>
  <c r="D278" i="7"/>
  <c r="I195" i="7"/>
  <c r="M67" i="7"/>
  <c r="I118" i="7"/>
  <c r="K100" i="7"/>
  <c r="M209" i="7"/>
  <c r="L375" i="7"/>
  <c r="C42" i="3"/>
  <c r="M79" i="7"/>
  <c r="D650" i="7"/>
  <c r="E525" i="7"/>
  <c r="I137" i="7"/>
  <c r="G604" i="7"/>
  <c r="F15" i="7"/>
  <c r="M152" i="7"/>
  <c r="E304" i="7"/>
  <c r="E72" i="3"/>
  <c r="I54" i="7"/>
  <c r="E60" i="7"/>
  <c r="L103" i="7"/>
  <c r="E485" i="7"/>
  <c r="H24" i="3"/>
  <c r="F542" i="7"/>
  <c r="F47" i="7"/>
  <c r="D99" i="7"/>
  <c r="I429" i="7"/>
  <c r="L249" i="7"/>
  <c r="M294" i="7"/>
  <c r="J98" i="7"/>
  <c r="K255" i="7"/>
  <c r="E350" i="7"/>
  <c r="M480" i="7"/>
  <c r="D102" i="10"/>
  <c r="G499" i="7"/>
  <c r="G409" i="7"/>
  <c r="D299" i="7"/>
  <c r="I79" i="3"/>
  <c r="I433" i="7"/>
  <c r="G53" i="7"/>
  <c r="E141" i="7"/>
  <c r="K11" i="7"/>
  <c r="E493" i="7"/>
  <c r="H573" i="7"/>
  <c r="F355" i="7"/>
  <c r="F351" i="7"/>
  <c r="L506" i="7"/>
  <c r="D94" i="7"/>
  <c r="E310" i="7"/>
  <c r="F245" i="7"/>
  <c r="G96" i="3"/>
  <c r="K14" i="7"/>
  <c r="F320" i="7"/>
  <c r="J143" i="7"/>
  <c r="L449" i="7"/>
  <c r="J71" i="7"/>
  <c r="K265" i="7"/>
  <c r="D32" i="3"/>
  <c r="K517" i="7"/>
  <c r="M277" i="7"/>
  <c r="I69" i="7"/>
  <c r="M332" i="7"/>
  <c r="D439" i="7"/>
  <c r="H533" i="7"/>
  <c r="I207" i="7"/>
  <c r="D145" i="7"/>
  <c r="G351" i="7"/>
  <c r="J62" i="3"/>
  <c r="I101" i="7"/>
  <c r="I328" i="7"/>
  <c r="D68" i="7"/>
  <c r="L671" i="7"/>
  <c r="I46" i="7"/>
  <c r="L307" i="7"/>
  <c r="C69" i="3"/>
  <c r="H183" i="7"/>
  <c r="I252" i="7"/>
  <c r="K179" i="7"/>
  <c r="G503" i="7"/>
  <c r="E9" i="3"/>
  <c r="L73" i="7"/>
  <c r="G30" i="3"/>
  <c r="D15" i="7"/>
  <c r="F725" i="7"/>
  <c r="I12" i="3"/>
  <c r="D309" i="7"/>
  <c r="G12" i="3"/>
  <c r="G236" i="7"/>
  <c r="J28" i="3"/>
  <c r="I42" i="3"/>
  <c r="I288" i="7"/>
  <c r="K726" i="7"/>
  <c r="D568" i="7"/>
  <c r="J91" i="3"/>
  <c r="H253" i="7"/>
  <c r="H133" i="7"/>
  <c r="K2" i="7"/>
  <c r="G71" i="3"/>
  <c r="K111" i="7"/>
  <c r="H352" i="7"/>
  <c r="K243" i="7"/>
  <c r="G34" i="3"/>
  <c r="K156" i="7"/>
  <c r="E121" i="7"/>
  <c r="J93" i="7"/>
  <c r="C33" i="3"/>
  <c r="D10" i="3"/>
  <c r="F447" i="7"/>
  <c r="D770" i="7"/>
  <c r="J115" i="7"/>
  <c r="L489" i="7"/>
  <c r="G98" i="3"/>
  <c r="I410" i="7"/>
  <c r="E242" i="7"/>
  <c r="L51" i="7"/>
  <c r="L82" i="3"/>
  <c r="K387" i="7"/>
  <c r="L515" i="7"/>
  <c r="D3" i="7"/>
  <c r="I74" i="3"/>
  <c r="D745" i="7"/>
  <c r="F221" i="7"/>
  <c r="H59" i="3"/>
  <c r="I385" i="7"/>
  <c r="F433" i="7"/>
  <c r="H74" i="7"/>
  <c r="F157" i="7"/>
  <c r="D320" i="7"/>
  <c r="K443" i="7"/>
  <c r="H171" i="7"/>
  <c r="I292" i="7"/>
  <c r="F376" i="7"/>
  <c r="L19" i="3"/>
  <c r="J73" i="7"/>
  <c r="K107" i="7"/>
  <c r="G74" i="7"/>
  <c r="H190" i="7"/>
  <c r="K297" i="7"/>
  <c r="J323" i="7"/>
  <c r="D688" i="7"/>
  <c r="C32" i="7"/>
  <c r="L416" i="7"/>
  <c r="D225" i="7"/>
  <c r="G339" i="7"/>
  <c r="L48" i="7"/>
  <c r="I115" i="7"/>
  <c r="F105" i="7"/>
  <c r="C95" i="3"/>
  <c r="D70" i="7"/>
  <c r="I126" i="7"/>
  <c r="D306" i="7"/>
  <c r="E127" i="7"/>
  <c r="D599" i="7"/>
  <c r="M408" i="7"/>
  <c r="L62" i="7"/>
  <c r="F222" i="7"/>
  <c r="G568" i="7"/>
  <c r="K23" i="7"/>
  <c r="F70" i="3"/>
  <c r="I33" i="7"/>
  <c r="L212" i="7"/>
  <c r="E401" i="7"/>
  <c r="M98" i="7"/>
  <c r="F333" i="7"/>
  <c r="F427" i="7"/>
  <c r="H10" i="3"/>
  <c r="K31" i="7"/>
  <c r="K204" i="7"/>
  <c r="J399" i="7"/>
  <c r="H608" i="7"/>
  <c r="F67" i="7"/>
  <c r="H123" i="7"/>
  <c r="M356" i="7"/>
  <c r="K356" i="7"/>
  <c r="G682" i="7"/>
  <c r="E93" i="3"/>
  <c r="L294" i="7"/>
  <c r="D518" i="7"/>
  <c r="D369" i="7"/>
  <c r="J20" i="7"/>
  <c r="J651" i="7"/>
  <c r="F50" i="7"/>
  <c r="G325" i="7"/>
  <c r="M68" i="7"/>
  <c r="K506" i="7"/>
  <c r="G14" i="7"/>
  <c r="M201" i="7"/>
  <c r="F294" i="7"/>
  <c r="G426" i="7"/>
  <c r="L119" i="7"/>
  <c r="J524" i="7"/>
  <c r="F23" i="7"/>
  <c r="D711" i="7"/>
  <c r="G168" i="7"/>
  <c r="H354" i="7"/>
  <c r="C37" i="3"/>
  <c r="G436" i="7"/>
  <c r="G61" i="3"/>
  <c r="I64" i="3"/>
  <c r="L223" i="7"/>
  <c r="K18" i="3"/>
  <c r="I25" i="7"/>
  <c r="M21" i="7"/>
  <c r="K55" i="7"/>
  <c r="I215" i="7"/>
  <c r="K266" i="7"/>
  <c r="K227" i="7"/>
  <c r="E90" i="3"/>
  <c r="D784" i="7"/>
  <c r="D408" i="7"/>
  <c r="D495" i="7"/>
  <c r="K486" i="7"/>
  <c r="H350" i="7"/>
  <c r="D97" i="7"/>
  <c r="D312" i="7"/>
  <c r="G298" i="7"/>
  <c r="H57" i="3"/>
  <c r="H353" i="7"/>
  <c r="J646" i="7"/>
  <c r="I160" i="7"/>
  <c r="D657" i="7"/>
  <c r="M465" i="7"/>
  <c r="L293" i="7"/>
  <c r="L252" i="7"/>
  <c r="F47" i="3"/>
  <c r="K597" i="7"/>
  <c r="D528" i="7"/>
  <c r="J76" i="3"/>
  <c r="I226" i="7"/>
  <c r="I119" i="7"/>
  <c r="L263" i="7"/>
  <c r="D448" i="7"/>
  <c r="I4" i="3"/>
  <c r="H524" i="7"/>
  <c r="H37" i="3"/>
  <c r="I270" i="7"/>
  <c r="I326" i="7"/>
  <c r="H11" i="7"/>
  <c r="D328" i="7"/>
  <c r="E48" i="3"/>
  <c r="D80" i="7"/>
  <c r="E381" i="7"/>
  <c r="K50" i="7"/>
  <c r="D160" i="7"/>
  <c r="J99" i="7"/>
  <c r="K144" i="7"/>
  <c r="I40" i="3"/>
  <c r="J220" i="7"/>
  <c r="D774" i="7"/>
  <c r="D231" i="7"/>
  <c r="E405" i="7"/>
  <c r="F50" i="3"/>
  <c r="D667" i="7"/>
  <c r="D14" i="3"/>
  <c r="G420" i="7"/>
  <c r="F98" i="7"/>
  <c r="I513" i="7"/>
  <c r="L227" i="7"/>
  <c r="M139" i="7"/>
  <c r="L124" i="7"/>
  <c r="D437" i="7"/>
  <c r="L4" i="7"/>
  <c r="C93" i="3"/>
  <c r="J298" i="7"/>
  <c r="E449" i="7"/>
  <c r="K84" i="7"/>
  <c r="H419" i="7"/>
  <c r="D30" i="3"/>
  <c r="K16" i="7"/>
  <c r="L66" i="3"/>
  <c r="D164" i="7"/>
  <c r="K47" i="3"/>
  <c r="G355" i="7"/>
  <c r="L68" i="3"/>
  <c r="K176" i="7"/>
  <c r="J363" i="7"/>
  <c r="J313" i="7"/>
  <c r="K591" i="7"/>
  <c r="D407" i="7"/>
  <c r="I540" i="7"/>
  <c r="I98" i="7"/>
  <c r="K289" i="7"/>
  <c r="J331" i="7"/>
  <c r="G135" i="7"/>
  <c r="F72" i="7"/>
  <c r="J199" i="7"/>
  <c r="F64" i="7"/>
  <c r="E34" i="7"/>
  <c r="I638" i="7"/>
  <c r="D387" i="7"/>
  <c r="J221" i="7"/>
  <c r="I229" i="7"/>
  <c r="K319" i="7"/>
  <c r="J67" i="3"/>
  <c r="H48" i="7"/>
  <c r="K175" i="7"/>
  <c r="M617" i="7"/>
  <c r="G77" i="3"/>
  <c r="D243" i="7"/>
  <c r="E60" i="3"/>
  <c r="D442" i="7"/>
  <c r="C56" i="3"/>
  <c r="E9" i="7"/>
  <c r="C87" i="3"/>
  <c r="F94" i="3"/>
  <c r="I609" i="7"/>
  <c r="J59" i="7"/>
  <c r="H496" i="7"/>
  <c r="I382" i="7"/>
  <c r="L366" i="7"/>
  <c r="D642" i="7"/>
  <c r="M376" i="7"/>
  <c r="G329" i="7"/>
  <c r="D540" i="7"/>
  <c r="F284" i="7"/>
  <c r="H144" i="7"/>
  <c r="D39" i="3"/>
  <c r="L178" i="7"/>
  <c r="D79" i="3"/>
  <c r="L74" i="7"/>
  <c r="D529" i="7"/>
  <c r="H168" i="7"/>
  <c r="C60" i="3"/>
  <c r="D324" i="7"/>
  <c r="L204" i="7"/>
  <c r="J93" i="3"/>
  <c r="I4" i="7"/>
  <c r="F767" i="7"/>
  <c r="L777" i="7"/>
  <c r="F550" i="7"/>
  <c r="I79" i="7"/>
  <c r="D248" i="7"/>
  <c r="F16" i="3"/>
  <c r="G31" i="3"/>
  <c r="K449" i="7"/>
  <c r="F97" i="3"/>
  <c r="D12" i="3"/>
  <c r="K99" i="7"/>
  <c r="J247" i="7"/>
  <c r="M427" i="7"/>
  <c r="J149" i="7"/>
  <c r="K87" i="7"/>
  <c r="E636" i="7"/>
  <c r="I86" i="3"/>
  <c r="I360" i="7"/>
  <c r="E32" i="3"/>
  <c r="C57" i="3"/>
  <c r="M25" i="7"/>
  <c r="D469" i="7"/>
  <c r="J321" i="7"/>
  <c r="J538" i="7"/>
  <c r="K34" i="7"/>
  <c r="J46" i="3"/>
  <c r="F58" i="7"/>
  <c r="J73" i="3"/>
  <c r="H88" i="7"/>
  <c r="F28" i="7"/>
  <c r="I27" i="3"/>
  <c r="M22" i="7"/>
  <c r="K728" i="7"/>
  <c r="D128" i="7"/>
  <c r="H371" i="7"/>
  <c r="J353" i="7"/>
  <c r="J118" i="7"/>
  <c r="F201" i="7"/>
  <c r="K180" i="7"/>
  <c r="G150" i="7"/>
  <c r="H89" i="3"/>
  <c r="K167" i="7"/>
  <c r="I203" i="7"/>
  <c r="J96" i="7"/>
  <c r="K219" i="7"/>
  <c r="H13" i="3"/>
  <c r="E359" i="7"/>
  <c r="H298" i="7"/>
  <c r="G480" i="7"/>
  <c r="F335" i="7"/>
  <c r="F45" i="7"/>
  <c r="L94" i="3"/>
  <c r="K533" i="7"/>
  <c r="D717" i="7"/>
  <c r="M491" i="7"/>
  <c r="D675" i="7"/>
  <c r="E67" i="3"/>
  <c r="I100" i="7"/>
  <c r="I67" i="7"/>
  <c r="H63" i="3"/>
  <c r="H52" i="3"/>
  <c r="E95" i="7"/>
  <c r="D570" i="7"/>
  <c r="D21" i="7"/>
  <c r="H158" i="7"/>
  <c r="E50" i="7"/>
  <c r="L320" i="7"/>
  <c r="J49" i="7"/>
  <c r="D57" i="3"/>
  <c r="E50" i="3"/>
  <c r="I169" i="7"/>
  <c r="J275" i="7"/>
  <c r="I53" i="3"/>
  <c r="G356" i="7"/>
  <c r="D100" i="3"/>
  <c r="I428" i="7"/>
  <c r="L96" i="7"/>
  <c r="G33" i="3"/>
  <c r="F270" i="7"/>
  <c r="K20" i="3"/>
  <c r="L310" i="7"/>
  <c r="G306" i="7"/>
  <c r="F208" i="7"/>
  <c r="H305" i="7"/>
  <c r="J31" i="7"/>
  <c r="F93" i="7"/>
  <c r="D86" i="7"/>
  <c r="E500" i="7"/>
  <c r="E104" i="7"/>
  <c r="K91" i="7"/>
  <c r="D401" i="7"/>
  <c r="H86" i="3"/>
  <c r="C88" i="3"/>
  <c r="M508" i="7"/>
  <c r="D20" i="7"/>
  <c r="D730" i="7"/>
  <c r="F192" i="7"/>
  <c r="K473" i="7"/>
  <c r="D28" i="7"/>
  <c r="J291" i="7"/>
  <c r="G59" i="3"/>
  <c r="K187" i="7"/>
  <c r="D380" i="7"/>
  <c r="J114" i="7"/>
  <c r="I446" i="7"/>
  <c r="F41" i="7"/>
  <c r="F655" i="7"/>
  <c r="E71" i="7"/>
  <c r="G89" i="3"/>
  <c r="J14" i="7"/>
  <c r="J376" i="7"/>
  <c r="F23" i="3"/>
  <c r="I189" i="7"/>
  <c r="H7" i="3"/>
  <c r="I50" i="7"/>
  <c r="H196" i="7"/>
  <c r="J261" i="7"/>
  <c r="D501" i="7"/>
  <c r="D64" i="7"/>
  <c r="M341" i="7"/>
  <c r="H30" i="7"/>
  <c r="J657" i="7"/>
  <c r="C17" i="3"/>
  <c r="E220" i="7"/>
  <c r="K26" i="3"/>
  <c r="K423" i="7"/>
  <c r="G40" i="7"/>
  <c r="D589" i="7"/>
  <c r="J374" i="7"/>
  <c r="K10" i="3"/>
  <c r="K494" i="7"/>
  <c r="I251" i="7"/>
  <c r="C3" i="7"/>
  <c r="D761" i="7"/>
  <c r="K20" i="7"/>
  <c r="F91" i="3"/>
  <c r="F96" i="3"/>
  <c r="G479" i="7"/>
  <c r="G723" i="7"/>
  <c r="D59" i="3"/>
  <c r="J125" i="7"/>
  <c r="L91" i="3"/>
  <c r="G395" i="7"/>
  <c r="K24" i="3"/>
  <c r="H50" i="7"/>
  <c r="K160" i="7"/>
  <c r="D314" i="7"/>
  <c r="K124" i="7"/>
  <c r="J8" i="3"/>
  <c r="K303" i="7"/>
  <c r="I96" i="7"/>
  <c r="M373" i="7"/>
  <c r="I242" i="7"/>
  <c r="E47" i="7"/>
  <c r="E544" i="7"/>
  <c r="K326" i="7"/>
  <c r="L105" i="7"/>
  <c r="I28" i="3"/>
  <c r="H93" i="3"/>
  <c r="D98" i="3"/>
  <c r="M124" i="7"/>
  <c r="D344" i="7"/>
  <c r="L144" i="7"/>
  <c r="L11" i="3"/>
  <c r="G699" i="7"/>
  <c r="I217" i="7"/>
  <c r="H264" i="7"/>
  <c r="M482" i="7"/>
  <c r="G47" i="7"/>
  <c r="M76" i="7"/>
  <c r="M473" i="7"/>
  <c r="E301" i="7"/>
  <c r="F36" i="3"/>
  <c r="I608" i="7"/>
  <c r="L337" i="7"/>
  <c r="K225" i="7"/>
  <c r="K194" i="7"/>
  <c r="C63" i="3"/>
  <c r="F8" i="7"/>
  <c r="D457" i="7"/>
  <c r="D647" i="7"/>
  <c r="M401" i="7"/>
  <c r="G246" i="7"/>
  <c r="H70" i="7"/>
  <c r="K232" i="7"/>
  <c r="G287" i="7"/>
  <c r="M387" i="7"/>
  <c r="I45" i="7"/>
  <c r="L521" i="7"/>
  <c r="H68" i="7"/>
  <c r="I150" i="7"/>
  <c r="H431" i="7"/>
  <c r="G188" i="7"/>
  <c r="E73" i="7"/>
  <c r="I194" i="7"/>
  <c r="I768" i="7"/>
  <c r="K514" i="7"/>
  <c r="I686" i="7"/>
  <c r="J244" i="7"/>
  <c r="G194" i="7"/>
  <c r="G300" i="7"/>
  <c r="D428" i="7"/>
  <c r="M93" i="7"/>
  <c r="D390" i="7"/>
  <c r="D496" i="7"/>
  <c r="G5" i="7"/>
  <c r="J283" i="7"/>
  <c r="D119" i="7"/>
  <c r="F599" i="7"/>
  <c r="J137" i="7"/>
  <c r="L297" i="7"/>
  <c r="F215" i="7"/>
  <c r="K36" i="7"/>
  <c r="F279" i="7"/>
  <c r="E79" i="3"/>
  <c r="K135" i="7"/>
  <c r="E592" i="7"/>
  <c r="H78" i="3"/>
  <c r="H142" i="7"/>
  <c r="H426" i="7"/>
  <c r="K230" i="7"/>
  <c r="K264" i="7"/>
  <c r="K123" i="7"/>
  <c r="D678" i="7"/>
  <c r="C18" i="3"/>
  <c r="G95" i="3"/>
  <c r="J482" i="7"/>
  <c r="L146" i="7"/>
  <c r="I299" i="7"/>
  <c r="G598" i="7"/>
  <c r="D41" i="10"/>
  <c r="D228" i="7"/>
  <c r="K190" i="7"/>
  <c r="K48" i="7"/>
  <c r="D590" i="7"/>
  <c r="H73" i="3"/>
  <c r="K316" i="7"/>
  <c r="J21" i="7"/>
  <c r="D224" i="7"/>
  <c r="M107" i="7"/>
  <c r="G18" i="7"/>
  <c r="L496" i="7"/>
  <c r="I264" i="7"/>
  <c r="H185" i="7"/>
  <c r="G258" i="7"/>
  <c r="G722" i="7"/>
  <c r="L30" i="3"/>
  <c r="D584" i="7"/>
  <c r="K68" i="7"/>
  <c r="J66" i="3"/>
  <c r="L42" i="7"/>
  <c r="F616" i="7"/>
  <c r="J94" i="7"/>
  <c r="H344" i="7"/>
  <c r="I483" i="7"/>
  <c r="E124" i="7"/>
  <c r="I30" i="7"/>
  <c r="J87" i="7"/>
  <c r="H135" i="7"/>
  <c r="J60" i="3"/>
  <c r="J102" i="7"/>
  <c r="G134" i="7"/>
  <c r="J29" i="7"/>
  <c r="I343" i="7"/>
  <c r="H105" i="7"/>
  <c r="M45" i="7"/>
  <c r="K401" i="7"/>
  <c r="F62" i="3"/>
  <c r="M556" i="7"/>
  <c r="G121" i="7"/>
  <c r="D537" i="7"/>
  <c r="H16" i="3"/>
  <c r="L130" i="7"/>
  <c r="M5" i="7"/>
  <c r="D664" i="7"/>
  <c r="H284" i="7"/>
  <c r="J240" i="7"/>
  <c r="I19" i="3"/>
  <c r="F99" i="3"/>
  <c r="H720" i="7"/>
  <c r="F116" i="7"/>
  <c r="G14" i="3"/>
  <c r="L154" i="7"/>
  <c r="D56" i="3"/>
  <c r="J53" i="3"/>
  <c r="L83" i="7"/>
  <c r="G344" i="7"/>
  <c r="M44" i="7"/>
  <c r="L650" i="7"/>
  <c r="E396" i="7"/>
  <c r="D474" i="7"/>
  <c r="K51" i="7"/>
  <c r="I65" i="3"/>
  <c r="D633" i="7"/>
  <c r="L302" i="7"/>
  <c r="J413" i="7"/>
  <c r="H296" i="7"/>
  <c r="D395" i="7"/>
  <c r="F10" i="3"/>
  <c r="D110" i="7"/>
  <c r="F246" i="7"/>
  <c r="L621" i="7"/>
  <c r="L100" i="3"/>
  <c r="H237" i="7"/>
  <c r="F260" i="7"/>
  <c r="I105" i="7"/>
  <c r="H126" i="7"/>
  <c r="H530" i="7"/>
  <c r="J388" i="7"/>
  <c r="G142" i="7"/>
  <c r="D479" i="7"/>
  <c r="L493" i="7"/>
  <c r="E15" i="7"/>
  <c r="D141" i="7"/>
  <c r="F142" i="7"/>
  <c r="H56" i="7"/>
  <c r="I463" i="7"/>
  <c r="M214" i="7"/>
  <c r="D283" i="7"/>
  <c r="J163" i="7"/>
  <c r="I48" i="3"/>
  <c r="L265" i="7"/>
  <c r="E397" i="7"/>
  <c r="J397" i="7"/>
  <c r="I27" i="7"/>
  <c r="D676" i="7"/>
  <c r="J70" i="3"/>
  <c r="M311" i="7"/>
  <c r="F202" i="7"/>
  <c r="G22" i="7"/>
  <c r="E4" i="7"/>
  <c r="L538" i="7"/>
  <c r="L61" i="10"/>
  <c r="F21" i="3"/>
  <c r="D582" i="7"/>
  <c r="J56" i="3"/>
  <c r="F235" i="7"/>
  <c r="K5" i="3"/>
  <c r="J13" i="7"/>
  <c r="F253" i="7"/>
  <c r="D557" i="7"/>
  <c r="K30" i="3"/>
  <c r="M189" i="7"/>
  <c r="G274" i="7"/>
  <c r="J445" i="7"/>
  <c r="D12" i="7"/>
  <c r="D724" i="7"/>
  <c r="I26" i="7"/>
  <c r="F98" i="3"/>
  <c r="J87" i="3"/>
  <c r="E328" i="7"/>
  <c r="D300" i="7"/>
  <c r="M123" i="7"/>
  <c r="I14" i="7"/>
  <c r="G345" i="7"/>
  <c r="D654" i="7"/>
  <c r="L132" i="7"/>
  <c r="G255" i="7"/>
  <c r="F709" i="7"/>
  <c r="I457" i="7"/>
  <c r="L7" i="7"/>
  <c r="G126" i="7"/>
  <c r="L433" i="7"/>
  <c r="I25" i="3"/>
  <c r="E56" i="7"/>
  <c r="L315" i="7"/>
  <c r="D348" i="7"/>
  <c r="L9" i="3"/>
  <c r="F33" i="3"/>
  <c r="E39" i="7"/>
  <c r="J35" i="3"/>
  <c r="I134" i="10"/>
  <c r="K389" i="7"/>
  <c r="I162" i="7"/>
  <c r="H146" i="7"/>
  <c r="K398" i="7"/>
  <c r="L313" i="7"/>
  <c r="L138" i="7"/>
  <c r="G368" i="7"/>
  <c r="D418" i="7"/>
  <c r="M240" i="7"/>
  <c r="D482" i="7"/>
  <c r="E61" i="7"/>
  <c r="D684" i="7"/>
  <c r="E368" i="7"/>
  <c r="G520" i="7"/>
  <c r="K282" i="7"/>
  <c r="G15" i="7"/>
  <c r="L104" i="7"/>
  <c r="K131" i="7"/>
  <c r="E74" i="7"/>
  <c r="M295" i="7"/>
  <c r="J243" i="7"/>
  <c r="L72" i="7"/>
  <c r="F13" i="3"/>
  <c r="D67" i="3"/>
  <c r="L44" i="3"/>
  <c r="L300" i="7"/>
  <c r="G365" i="7"/>
  <c r="D288" i="7"/>
  <c r="C119" i="7"/>
  <c r="E77" i="3"/>
  <c r="L4" i="3"/>
  <c r="D65" i="3"/>
  <c r="G119" i="7"/>
  <c r="D558" i="7"/>
  <c r="H286" i="7"/>
  <c r="F189" i="7"/>
  <c r="L15" i="7"/>
  <c r="G129" i="7"/>
  <c r="I392" i="7"/>
  <c r="M589" i="7"/>
  <c r="L13" i="7"/>
  <c r="H37" i="7"/>
  <c r="D609" i="7"/>
  <c r="J100" i="3"/>
  <c r="D101" i="7"/>
  <c r="E652" i="7"/>
  <c r="K93" i="7"/>
  <c r="I313" i="7"/>
  <c r="D179" i="7"/>
  <c r="D653" i="7"/>
  <c r="L273" i="7"/>
  <c r="D598" i="7"/>
  <c r="I379" i="7"/>
  <c r="F261" i="7"/>
  <c r="F17" i="7"/>
  <c r="E529" i="7"/>
  <c r="F541" i="7"/>
  <c r="J119" i="7"/>
  <c r="L308" i="7"/>
  <c r="D196" i="7"/>
  <c r="J23" i="3"/>
  <c r="J500" i="7"/>
  <c r="I43" i="3"/>
  <c r="K39" i="3"/>
  <c r="H332" i="7"/>
  <c r="I34" i="7"/>
  <c r="C24" i="3"/>
  <c r="D343" i="7"/>
  <c r="D661" i="7"/>
  <c r="E105" i="7"/>
  <c r="E97" i="3"/>
  <c r="D618" i="7"/>
  <c r="C77" i="3"/>
  <c r="D350" i="7"/>
  <c r="F299" i="7"/>
  <c r="D54" i="7"/>
  <c r="D33" i="7"/>
  <c r="J570" i="7"/>
  <c r="D376" i="7"/>
  <c r="E225" i="7"/>
  <c r="D22" i="7"/>
  <c r="E223" i="7"/>
  <c r="G77" i="7"/>
  <c r="H328" i="7"/>
  <c r="H33" i="3"/>
  <c r="L50" i="3"/>
  <c r="K211" i="7"/>
  <c r="D373" i="7"/>
  <c r="G39" i="7"/>
  <c r="E15" i="3"/>
  <c r="E115" i="7"/>
  <c r="H538" i="7"/>
  <c r="H21" i="3"/>
  <c r="G15" i="3"/>
  <c r="H23" i="3"/>
  <c r="K96" i="3"/>
  <c r="H241" i="7"/>
  <c r="F436" i="7"/>
  <c r="H9" i="7"/>
  <c r="D30" i="7"/>
  <c r="D133" i="7"/>
  <c r="M186" i="7"/>
  <c r="I231" i="7"/>
  <c r="F66" i="3"/>
  <c r="M177" i="7"/>
  <c r="I113" i="7"/>
  <c r="J9" i="3"/>
  <c r="J58" i="3"/>
  <c r="K12" i="3"/>
  <c r="J56" i="7"/>
  <c r="D220" i="7"/>
  <c r="D73" i="7"/>
  <c r="D652" i="7"/>
  <c r="I198" i="7"/>
  <c r="K223" i="7"/>
  <c r="I101" i="3"/>
  <c r="K48" i="3"/>
  <c r="H440" i="7"/>
  <c r="G317" i="7"/>
  <c r="E521" i="7"/>
  <c r="I240" i="7"/>
  <c r="F207" i="7"/>
  <c r="J84" i="7"/>
  <c r="J50" i="3"/>
  <c r="J191" i="7"/>
  <c r="J432" i="7"/>
  <c r="K85" i="3"/>
  <c r="I297" i="7"/>
  <c r="H218" i="7"/>
  <c r="E612" i="7"/>
  <c r="D563" i="7"/>
  <c r="F107" i="7"/>
  <c r="D750" i="7"/>
  <c r="K166" i="7"/>
  <c r="I219" i="7"/>
  <c r="H319" i="7"/>
  <c r="D301" i="7"/>
  <c r="F79" i="3"/>
  <c r="G155" i="7"/>
  <c r="G240" i="7"/>
  <c r="E80" i="3"/>
  <c r="G4" i="3"/>
  <c r="D463" i="7"/>
  <c r="D552" i="7"/>
  <c r="K285" i="7"/>
  <c r="H128" i="7"/>
  <c r="L381" i="7"/>
  <c r="I250" i="7"/>
  <c r="K163" i="7"/>
  <c r="J25" i="7"/>
  <c r="K13" i="10"/>
  <c r="F191" i="7"/>
  <c r="G145" i="7"/>
  <c r="D218" i="7"/>
  <c r="D351" i="7"/>
  <c r="D358" i="7"/>
  <c r="D90" i="3"/>
  <c r="I179" i="7"/>
  <c r="D455" i="7"/>
  <c r="M437" i="7"/>
  <c r="K272" i="7"/>
  <c r="M30" i="7"/>
  <c r="D672" i="7"/>
  <c r="D547" i="7"/>
  <c r="D617" i="7"/>
  <c r="K376" i="7"/>
  <c r="J38" i="7"/>
  <c r="F229" i="7"/>
  <c r="G76" i="7"/>
  <c r="H66" i="3"/>
  <c r="F137" i="7"/>
  <c r="E94" i="3"/>
  <c r="H488" i="7"/>
  <c r="J508" i="7"/>
  <c r="H64" i="7"/>
  <c r="D189" i="7"/>
  <c r="F71" i="7"/>
  <c r="F156" i="7"/>
  <c r="F6" i="3"/>
  <c r="D307" i="7"/>
  <c r="E92" i="3"/>
  <c r="K83" i="3"/>
  <c r="F589" i="7"/>
  <c r="L427" i="7"/>
  <c r="D15" i="3"/>
  <c r="J368" i="7"/>
  <c r="G398" i="7"/>
  <c r="D280" i="7"/>
  <c r="C32" i="3"/>
  <c r="I312" i="7"/>
  <c r="L532" i="7"/>
  <c r="J15" i="7"/>
  <c r="E469" i="7"/>
  <c r="D412" i="7"/>
  <c r="I596" i="7"/>
  <c r="D498" i="7"/>
  <c r="J15" i="3"/>
  <c r="G147" i="7"/>
  <c r="J282" i="7"/>
  <c r="J178" i="7"/>
  <c r="K261" i="7"/>
  <c r="D9" i="10"/>
  <c r="I551" i="7"/>
  <c r="E262" i="7"/>
  <c r="E39" i="3"/>
  <c r="D84" i="7"/>
  <c r="K300" i="7"/>
  <c r="C19" i="3"/>
  <c r="D99" i="3"/>
  <c r="J436" i="7"/>
  <c r="K469" i="7"/>
  <c r="D321" i="7"/>
  <c r="H208" i="7"/>
  <c r="G312" i="7"/>
  <c r="L48" i="3"/>
  <c r="F216" i="7"/>
  <c r="D200" i="7"/>
  <c r="L52" i="7"/>
  <c r="J92" i="3"/>
  <c r="G116" i="7"/>
  <c r="E477" i="7"/>
  <c r="G68" i="7"/>
  <c r="L328" i="7"/>
  <c r="K338" i="7"/>
  <c r="D416" i="7"/>
  <c r="G73" i="7"/>
  <c r="H97" i="7"/>
  <c r="I311" i="7"/>
  <c r="M109" i="7"/>
  <c r="E385" i="7"/>
  <c r="G33" i="7"/>
  <c r="J36" i="3"/>
  <c r="L17" i="7"/>
  <c r="E24" i="7"/>
  <c r="G434" i="7"/>
  <c r="F256" i="7"/>
  <c r="K341" i="7"/>
  <c r="F81" i="7"/>
  <c r="D165" i="7"/>
  <c r="D258" i="7"/>
  <c r="M71" i="7"/>
  <c r="J19" i="3"/>
  <c r="F220" i="7"/>
  <c r="E725" i="7"/>
  <c r="H98" i="7"/>
  <c r="K155" i="7"/>
  <c r="G181" i="7"/>
  <c r="D170" i="7"/>
  <c r="D733" i="7"/>
  <c r="D349" i="7"/>
  <c r="L45" i="7"/>
  <c r="D773" i="7"/>
  <c r="D65" i="7"/>
  <c r="L93" i="3"/>
  <c r="D533" i="7"/>
  <c r="M219" i="7"/>
  <c r="E334" i="7"/>
  <c r="L24" i="7"/>
  <c r="I166" i="7"/>
  <c r="L14" i="3"/>
  <c r="H501" i="7"/>
  <c r="K30" i="7"/>
  <c r="M516" i="7"/>
  <c r="H255" i="7"/>
  <c r="L93" i="7"/>
  <c r="L79" i="7"/>
  <c r="F114" i="10"/>
  <c r="I419" i="7"/>
  <c r="F119" i="7"/>
  <c r="F212" i="7"/>
  <c r="H182" i="7"/>
  <c r="D89" i="3"/>
  <c r="J3" i="3"/>
  <c r="L46" i="3"/>
  <c r="E175" i="7"/>
  <c r="L31" i="7"/>
  <c r="F54" i="3"/>
  <c r="M681" i="7"/>
  <c r="F395" i="7"/>
  <c r="K298" i="7"/>
  <c r="F301" i="7"/>
  <c r="G88" i="10"/>
  <c r="J101" i="3"/>
  <c r="C10" i="3"/>
  <c r="F182" i="7"/>
  <c r="D185" i="7"/>
  <c r="G80" i="7"/>
  <c r="D83" i="3"/>
  <c r="K301" i="7"/>
  <c r="I279" i="7"/>
  <c r="F247" i="7"/>
  <c r="L109" i="7"/>
  <c r="H79" i="7"/>
  <c r="E157" i="7"/>
  <c r="D43" i="3"/>
  <c r="F168" i="7"/>
  <c r="K58" i="3"/>
  <c r="H336" i="7"/>
  <c r="K121" i="7"/>
  <c r="F4" i="7"/>
  <c r="J487" i="7"/>
  <c r="E77" i="7"/>
  <c r="H39" i="7"/>
  <c r="D37" i="3"/>
  <c r="F311" i="7"/>
  <c r="G60" i="3"/>
  <c r="L23" i="3"/>
  <c r="I298" i="7"/>
  <c r="E540" i="7"/>
  <c r="D49" i="7"/>
  <c r="F24" i="3"/>
  <c r="G67" i="7"/>
  <c r="G50" i="3"/>
  <c r="G38" i="3"/>
  <c r="E98" i="3"/>
  <c r="H65" i="7"/>
  <c r="J139" i="7"/>
  <c r="E49" i="7"/>
  <c r="G11" i="3"/>
  <c r="K150" i="7"/>
  <c r="E22" i="3"/>
  <c r="M13" i="7"/>
  <c r="G100" i="7"/>
  <c r="G37" i="7"/>
  <c r="H2" i="3"/>
  <c r="G7" i="5" s="1"/>
  <c r="J90" i="3"/>
  <c r="G175" i="7"/>
  <c r="J101" i="7"/>
  <c r="D460" i="7"/>
  <c r="G404" i="7"/>
  <c r="H66" i="7"/>
  <c r="M7" i="7"/>
  <c r="D614" i="7"/>
  <c r="H393" i="7"/>
  <c r="D227" i="7"/>
  <c r="L139" i="7"/>
  <c r="F255" i="7"/>
  <c r="I63" i="3"/>
  <c r="H443" i="7"/>
  <c r="G108" i="7"/>
  <c r="D370" i="7"/>
  <c r="M158" i="7"/>
  <c r="K476" i="7"/>
  <c r="D75" i="3"/>
  <c r="J84" i="3"/>
  <c r="E317" i="7"/>
  <c r="M417" i="7"/>
  <c r="I64" i="7"/>
  <c r="M258" i="7"/>
  <c r="M677" i="7"/>
  <c r="H68" i="3"/>
  <c r="F74" i="3"/>
  <c r="E182" i="7"/>
  <c r="F458" i="7"/>
  <c r="I55" i="3"/>
  <c r="M261" i="7"/>
  <c r="E407" i="7"/>
  <c r="I76" i="3"/>
  <c r="K241" i="7"/>
  <c r="E738" i="7"/>
  <c r="C351" i="7"/>
  <c r="G61" i="7"/>
  <c r="I274" i="7"/>
  <c r="J107" i="7"/>
  <c r="H111" i="7"/>
  <c r="K77" i="3"/>
  <c r="D246" i="7"/>
  <c r="D504" i="7"/>
  <c r="L88" i="7"/>
  <c r="D468" i="7"/>
  <c r="E409" i="7"/>
  <c r="K41" i="7"/>
  <c r="G154" i="7"/>
  <c r="D48" i="3"/>
  <c r="F484" i="7"/>
  <c r="K375" i="7"/>
  <c r="E224" i="7"/>
  <c r="J742" i="7"/>
  <c r="D685" i="7"/>
  <c r="I146" i="7"/>
  <c r="F42" i="7"/>
  <c r="K202" i="7"/>
  <c r="F214" i="7"/>
  <c r="G10" i="7"/>
  <c r="D91" i="7"/>
  <c r="G63" i="7"/>
  <c r="E389" i="7"/>
  <c r="D76" i="7"/>
  <c r="H76" i="7"/>
  <c r="F87" i="7"/>
  <c r="K296" i="7"/>
  <c r="L71" i="3"/>
  <c r="D51" i="3"/>
  <c r="F310" i="7"/>
  <c r="D697" i="7"/>
  <c r="L399" i="7"/>
  <c r="L663" i="7"/>
  <c r="G101" i="7"/>
  <c r="J330" i="7"/>
  <c r="C27" i="3"/>
  <c r="H433" i="7"/>
  <c r="F504" i="7"/>
  <c r="I68" i="3"/>
  <c r="D542" i="7"/>
  <c r="H60" i="3"/>
  <c r="M231" i="7"/>
  <c r="D264" i="7"/>
  <c r="D345" i="7"/>
  <c r="M32" i="7"/>
  <c r="D465" i="7"/>
  <c r="J194" i="7"/>
  <c r="M8" i="10"/>
  <c r="D759" i="7"/>
  <c r="G25" i="3"/>
  <c r="I39" i="3"/>
  <c r="L512" i="7"/>
  <c r="K40" i="7"/>
  <c r="G293" i="7"/>
  <c r="I95" i="7"/>
  <c r="D323" i="7"/>
  <c r="G13" i="3"/>
  <c r="D13" i="3"/>
  <c r="M182" i="7"/>
  <c r="M55" i="7"/>
  <c r="F84" i="7"/>
  <c r="D177" i="7"/>
  <c r="I286" i="7"/>
  <c r="M298" i="7"/>
  <c r="J2" i="3"/>
  <c r="I7" i="5" s="1"/>
  <c r="G173" i="7"/>
  <c r="J492" i="7"/>
  <c r="D265" i="7"/>
  <c r="E188" i="7"/>
  <c r="G120" i="7"/>
  <c r="H442" i="7"/>
  <c r="E202" i="7"/>
  <c r="D232" i="7"/>
  <c r="J297" i="7"/>
  <c r="L510" i="7"/>
  <c r="J69" i="7"/>
  <c r="I56" i="3"/>
  <c r="E311" i="7"/>
  <c r="E116" i="7"/>
  <c r="K5" i="7"/>
  <c r="C74" i="3"/>
  <c r="K7" i="3"/>
  <c r="K141" i="7"/>
  <c r="F42" i="3"/>
  <c r="M169" i="7"/>
  <c r="D190" i="7"/>
  <c r="D44" i="7"/>
  <c r="G393" i="7"/>
  <c r="H46" i="3"/>
  <c r="E31" i="7"/>
  <c r="E45" i="7"/>
  <c r="H374" i="7"/>
  <c r="M344" i="7"/>
  <c r="D767" i="7"/>
  <c r="G51" i="3"/>
  <c r="L10" i="3"/>
  <c r="I259" i="7"/>
  <c r="K27" i="7"/>
  <c r="J224" i="7"/>
  <c r="M183" i="7"/>
  <c r="K64" i="3"/>
  <c r="F564" i="7"/>
  <c r="E344" i="7"/>
  <c r="H438" i="7"/>
  <c r="I425" i="7"/>
  <c r="M192" i="7"/>
  <c r="H163" i="7"/>
  <c r="I266" i="7"/>
  <c r="J57" i="7"/>
  <c r="K337" i="7"/>
  <c r="K743" i="7"/>
  <c r="M207" i="7"/>
  <c r="M645" i="7"/>
  <c r="I351" i="7"/>
  <c r="H2" i="7"/>
  <c r="H8" i="7"/>
  <c r="J407" i="7"/>
  <c r="L461" i="7"/>
  <c r="D11" i="3"/>
  <c r="K224" i="7"/>
  <c r="F127" i="7"/>
  <c r="J475" i="7"/>
  <c r="L522" i="7"/>
  <c r="H89" i="7"/>
  <c r="M285" i="7"/>
  <c r="D42" i="3"/>
  <c r="H340" i="7"/>
  <c r="F339" i="7"/>
  <c r="I83" i="7"/>
  <c r="J309" i="7"/>
  <c r="D637" i="7"/>
  <c r="E230" i="7"/>
  <c r="L22" i="7"/>
  <c r="G101" i="3"/>
  <c r="F8" i="3"/>
  <c r="D687" i="7"/>
  <c r="K392" i="7"/>
  <c r="L272" i="7"/>
  <c r="H99" i="3"/>
  <c r="E271" i="7"/>
  <c r="I214" i="7"/>
  <c r="J290" i="7"/>
  <c r="L33" i="3"/>
  <c r="J256" i="7"/>
  <c r="K614" i="7"/>
  <c r="L24" i="3"/>
  <c r="M234" i="7"/>
  <c r="D159" i="7"/>
  <c r="M338" i="7"/>
  <c r="G367" i="7"/>
  <c r="H6" i="7"/>
  <c r="K248" i="7"/>
  <c r="K38" i="7"/>
  <c r="D402" i="7"/>
  <c r="I237" i="7"/>
  <c r="E33" i="3"/>
  <c r="G3" i="3"/>
  <c r="G585" i="7"/>
  <c r="E414" i="7"/>
  <c r="I114" i="7"/>
  <c r="H109" i="7"/>
  <c r="H376" i="7"/>
  <c r="L404" i="7"/>
  <c r="H120" i="7"/>
  <c r="D242" i="7"/>
  <c r="L83" i="3"/>
  <c r="H24" i="7"/>
  <c r="H10" i="7"/>
  <c r="M575" i="7"/>
  <c r="M397" i="7"/>
  <c r="L233" i="7"/>
  <c r="H5" i="7"/>
  <c r="L36" i="7"/>
  <c r="G124" i="7"/>
  <c r="H56" i="3"/>
  <c r="E293" i="7"/>
  <c r="C177" i="7"/>
  <c r="L187" i="7"/>
  <c r="G11" i="7"/>
  <c r="D187" i="7"/>
  <c r="C81" i="3"/>
  <c r="K312" i="7"/>
  <c r="J404" i="7"/>
  <c r="C83" i="3"/>
  <c r="G23" i="7"/>
  <c r="D14" i="7"/>
  <c r="D565" i="7"/>
  <c r="M403" i="7"/>
  <c r="G203" i="7"/>
  <c r="G476" i="7"/>
  <c r="E516" i="7"/>
  <c r="F159" i="7"/>
  <c r="H77" i="3"/>
  <c r="F231" i="7"/>
  <c r="H630" i="7"/>
  <c r="F450" i="7"/>
  <c r="F25" i="7"/>
  <c r="L85" i="7"/>
  <c r="J245" i="7"/>
  <c r="L257" i="7"/>
  <c r="J94" i="3"/>
  <c r="J200" i="7"/>
  <c r="D219" i="7"/>
  <c r="J141" i="7"/>
  <c r="E62" i="7"/>
  <c r="F645" i="7"/>
  <c r="D548" i="7"/>
  <c r="L66" i="7"/>
  <c r="E299" i="7"/>
  <c r="K329" i="7"/>
  <c r="M173" i="7"/>
  <c r="I574" i="7"/>
  <c r="D508" i="7"/>
  <c r="H6" i="3"/>
  <c r="B57" i="3"/>
  <c r="J435" i="7"/>
  <c r="F398" i="7"/>
  <c r="E29" i="7"/>
  <c r="L186" i="7"/>
  <c r="K306" i="7"/>
  <c r="K9" i="3"/>
  <c r="G615" i="7"/>
  <c r="I124" i="7"/>
  <c r="D87" i="3"/>
  <c r="E101" i="3"/>
  <c r="D10" i="7"/>
  <c r="I510" i="7"/>
  <c r="H62" i="7"/>
  <c r="M460" i="7"/>
  <c r="E65" i="3"/>
  <c r="M102" i="7"/>
  <c r="G259" i="7"/>
  <c r="E284" i="7"/>
  <c r="M281" i="7"/>
  <c r="D417" i="7"/>
  <c r="K8" i="7"/>
  <c r="I527" i="7"/>
  <c r="H26" i="3"/>
  <c r="J151" i="7"/>
  <c r="J64" i="7"/>
  <c r="I391" i="7"/>
  <c r="L38" i="7"/>
  <c r="H285" i="7"/>
  <c r="H260" i="7"/>
  <c r="F148" i="7"/>
  <c r="H19" i="3"/>
  <c r="D704" i="7"/>
  <c r="K217" i="7"/>
  <c r="D655" i="7"/>
  <c r="K321" i="7"/>
  <c r="G153" i="7"/>
  <c r="G13" i="7"/>
  <c r="F129" i="7"/>
  <c r="E241" i="7"/>
  <c r="F184" i="7"/>
  <c r="I177" i="7"/>
  <c r="J541" i="7"/>
  <c r="L53" i="7"/>
  <c r="G248" i="7"/>
  <c r="G375" i="7"/>
  <c r="E107" i="7"/>
  <c r="H110" i="7"/>
  <c r="G163" i="7"/>
  <c r="L54" i="3"/>
  <c r="M595" i="7"/>
  <c r="I23" i="3"/>
  <c r="E244" i="7"/>
  <c r="L360" i="7"/>
  <c r="D433" i="7"/>
  <c r="H418" i="7"/>
  <c r="E38" i="7"/>
  <c r="I375" i="7"/>
  <c r="J52" i="3"/>
  <c r="E145" i="7"/>
  <c r="I424" i="7"/>
  <c r="I156" i="7"/>
  <c r="M351" i="7"/>
  <c r="J7" i="7"/>
  <c r="F123" i="7"/>
  <c r="D336" i="7"/>
  <c r="J86" i="7"/>
  <c r="K33" i="7"/>
  <c r="F97" i="7"/>
  <c r="K596" i="7"/>
  <c r="G22" i="3"/>
  <c r="K439" i="7"/>
  <c r="D493" i="7"/>
  <c r="F266" i="7"/>
  <c r="L70" i="3"/>
  <c r="M115" i="7"/>
  <c r="D109" i="7"/>
  <c r="G538" i="7"/>
  <c r="C91" i="3"/>
  <c r="L408" i="7"/>
  <c r="F481" i="7"/>
  <c r="H278" i="7"/>
  <c r="M393" i="7"/>
  <c r="F37" i="7"/>
  <c r="L63" i="7"/>
  <c r="L643" i="7"/>
  <c r="G26" i="3"/>
  <c r="G309" i="7"/>
  <c r="D339" i="7"/>
  <c r="D62" i="7"/>
  <c r="M100" i="7"/>
  <c r="D690" i="7"/>
  <c r="E94" i="7"/>
  <c r="F264" i="7"/>
  <c r="L305" i="7"/>
  <c r="L52" i="3"/>
  <c r="K47" i="7"/>
  <c r="I99" i="3"/>
  <c r="K52" i="7"/>
  <c r="K45" i="3"/>
  <c r="F671" i="7"/>
  <c r="C39" i="3"/>
  <c r="L28" i="3"/>
  <c r="J272" i="7"/>
  <c r="G501" i="7"/>
  <c r="G157" i="7"/>
  <c r="L298" i="7"/>
  <c r="D61" i="3"/>
  <c r="K348" i="7"/>
  <c r="C99" i="3"/>
  <c r="K114" i="7"/>
  <c r="J218" i="7"/>
  <c r="I212" i="7"/>
  <c r="K340" i="7"/>
  <c r="D9" i="7"/>
  <c r="J79" i="3"/>
  <c r="M90" i="7"/>
  <c r="E21" i="3"/>
  <c r="I2" i="7"/>
  <c r="M39" i="7"/>
  <c r="D212" i="7"/>
  <c r="D105" i="7"/>
  <c r="I206" i="7"/>
  <c r="G46" i="7"/>
  <c r="F80" i="7"/>
  <c r="H534" i="7"/>
  <c r="G245" i="7"/>
  <c r="G104" i="7"/>
  <c r="D475" i="7"/>
  <c r="J326" i="7"/>
  <c r="J55" i="3"/>
  <c r="D549" i="7"/>
  <c r="F292" i="7"/>
  <c r="I372" i="7"/>
  <c r="K130" i="7"/>
  <c r="F77" i="7"/>
  <c r="F197" i="7"/>
  <c r="D24" i="7"/>
  <c r="F785" i="7"/>
  <c r="J284" i="7"/>
  <c r="D186" i="7"/>
  <c r="L98" i="7"/>
  <c r="D230" i="7"/>
  <c r="K12" i="7"/>
  <c r="E45" i="3"/>
  <c r="E347" i="7"/>
  <c r="D620" i="7"/>
  <c r="E557" i="7"/>
  <c r="M70" i="7"/>
  <c r="M137" i="7"/>
  <c r="F537" i="7"/>
  <c r="L6" i="3"/>
  <c r="M246" i="7"/>
  <c r="I435" i="7"/>
  <c r="K576" i="7"/>
  <c r="D434" i="7"/>
  <c r="L243" i="7"/>
  <c r="D135" i="7"/>
  <c r="D66" i="3"/>
  <c r="K214" i="7"/>
  <c r="D699" i="7"/>
  <c r="H470" i="7"/>
  <c r="H410" i="7"/>
  <c r="I32" i="7"/>
  <c r="J460" i="7"/>
  <c r="K113" i="7"/>
  <c r="G452" i="7"/>
  <c r="F65" i="3"/>
  <c r="F92" i="3"/>
  <c r="M390" i="7"/>
  <c r="J40" i="7"/>
  <c r="H437" i="7"/>
  <c r="H131" i="7"/>
  <c r="L270" i="7"/>
  <c r="I262" i="7"/>
  <c r="I389" i="7"/>
  <c r="E8" i="7"/>
  <c r="M34" i="7"/>
  <c r="F166" i="7"/>
  <c r="D374" i="7"/>
  <c r="D752" i="7"/>
  <c r="E100" i="3"/>
  <c r="F492" i="7"/>
  <c r="I515" i="7"/>
  <c r="K245" i="7"/>
  <c r="G21" i="3"/>
  <c r="L332" i="7"/>
  <c r="F285" i="7"/>
  <c r="E710" i="7"/>
  <c r="G133" i="7"/>
  <c r="F162" i="7"/>
  <c r="K269" i="7"/>
  <c r="D318" i="7"/>
  <c r="C34" i="3"/>
  <c r="G24" i="3"/>
  <c r="K145" i="7"/>
  <c r="D588" i="7"/>
  <c r="F446" i="7"/>
  <c r="G430" i="7"/>
  <c r="L238" i="7"/>
  <c r="L16" i="7"/>
  <c r="E268" i="7"/>
  <c r="M190" i="7"/>
  <c r="M337" i="7"/>
  <c r="D499" i="7"/>
  <c r="L437" i="7"/>
  <c r="H502" i="7"/>
  <c r="F118" i="7"/>
  <c r="I22" i="7"/>
  <c r="L10" i="7"/>
  <c r="K526" i="7"/>
  <c r="M65" i="7"/>
  <c r="L338" i="7"/>
  <c r="H49" i="3"/>
  <c r="M413" i="7"/>
  <c r="J383" i="7"/>
  <c r="E333" i="7"/>
  <c r="G536" i="7"/>
  <c r="D781" i="7"/>
  <c r="M302" i="7"/>
  <c r="M17" i="7"/>
  <c r="E33" i="7"/>
  <c r="F386" i="7"/>
  <c r="D204" i="7"/>
  <c r="D148" i="7"/>
  <c r="J391" i="7"/>
  <c r="F112" i="7"/>
  <c r="L286" i="7"/>
  <c r="J79" i="7"/>
  <c r="E37" i="7"/>
  <c r="L206" i="7"/>
  <c r="K421" i="7"/>
  <c r="G304" i="7"/>
  <c r="L334" i="7"/>
  <c r="F30" i="3"/>
  <c r="K432" i="7"/>
  <c r="E698" i="7"/>
  <c r="H161" i="7"/>
  <c r="C525" i="7"/>
  <c r="J150" i="7"/>
  <c r="D172" i="7"/>
  <c r="J217" i="7"/>
  <c r="D744" i="7"/>
  <c r="H364" i="7"/>
  <c r="D520" i="7"/>
  <c r="I29" i="3"/>
  <c r="E472" i="7"/>
  <c r="J263" i="7"/>
  <c r="G6" i="7"/>
  <c r="C79" i="3"/>
  <c r="D594" i="7"/>
  <c r="G199" i="7"/>
  <c r="G234" i="7"/>
  <c r="F248" i="7"/>
  <c r="I305" i="7"/>
  <c r="E85" i="3"/>
  <c r="G56" i="3"/>
  <c r="M106" i="7"/>
  <c r="J325" i="7"/>
  <c r="H30" i="3"/>
  <c r="L14" i="7"/>
  <c r="I174" i="7"/>
  <c r="C757" i="7"/>
  <c r="A783" i="7" s="1"/>
  <c r="L39" i="7"/>
  <c r="F64" i="3"/>
  <c r="E439" i="7"/>
  <c r="J288" i="7"/>
  <c r="H14" i="7"/>
  <c r="D5" i="7"/>
  <c r="G8" i="7"/>
  <c r="J97" i="7"/>
  <c r="D450" i="7"/>
  <c r="K363" i="7"/>
  <c r="H518" i="7"/>
  <c r="E37" i="3"/>
  <c r="M253" i="7"/>
  <c r="M119" i="7"/>
  <c r="M389" i="7"/>
  <c r="F9" i="7"/>
  <c r="E109" i="7"/>
  <c r="D234" i="7"/>
  <c r="I17" i="7"/>
  <c r="I330" i="7"/>
  <c r="D628" i="7"/>
  <c r="J192" i="7"/>
  <c r="D42" i="7"/>
  <c r="G137" i="7"/>
  <c r="D371" i="7"/>
  <c r="I140" i="7"/>
  <c r="C59" i="3"/>
  <c r="H405" i="7"/>
  <c r="E394" i="7"/>
  <c r="H55" i="7"/>
  <c r="E2" i="7"/>
  <c r="G82" i="3"/>
  <c r="L288" i="7"/>
  <c r="G212" i="7"/>
  <c r="D775" i="7"/>
  <c r="F19" i="3"/>
  <c r="D38" i="3"/>
  <c r="D389" i="7"/>
  <c r="E78" i="3"/>
  <c r="M95" i="7"/>
  <c r="F305" i="7"/>
  <c r="F397" i="7"/>
  <c r="J190" i="7"/>
  <c r="F88" i="7"/>
  <c r="J53" i="7"/>
  <c r="I585" i="7"/>
  <c r="F206" i="7"/>
  <c r="E118" i="7"/>
  <c r="I258" i="7"/>
  <c r="D154" i="7"/>
  <c r="L30" i="7"/>
  <c r="G524" i="7"/>
  <c r="D146" i="7"/>
  <c r="F29" i="3"/>
  <c r="G299" i="7"/>
  <c r="M135" i="7"/>
  <c r="E745" i="7"/>
  <c r="H333" i="7"/>
  <c r="I552" i="7"/>
  <c r="I553" i="7"/>
  <c r="E48" i="7"/>
  <c r="D59" i="7"/>
  <c r="J414" i="7"/>
  <c r="J251" i="7"/>
  <c r="G57" i="7"/>
  <c r="D538" i="7"/>
  <c r="K83" i="7"/>
  <c r="D289" i="7"/>
  <c r="L466" i="7"/>
  <c r="H529" i="7"/>
  <c r="F440" i="7"/>
  <c r="M333" i="7"/>
  <c r="I220" i="7"/>
  <c r="B12" i="3"/>
  <c r="L7" i="3"/>
  <c r="M37" i="7"/>
  <c r="D431" i="7"/>
  <c r="H424" i="7"/>
  <c r="G52" i="3"/>
  <c r="J276" i="7"/>
  <c r="J17" i="7"/>
  <c r="L47" i="3"/>
  <c r="J68" i="7"/>
  <c r="E237" i="7"/>
  <c r="F470" i="7"/>
  <c r="K53" i="3"/>
  <c r="F375" i="7"/>
  <c r="K98" i="7"/>
  <c r="M567" i="7"/>
  <c r="D113" i="7"/>
  <c r="G322" i="7"/>
  <c r="E43" i="3"/>
  <c r="E136" i="7"/>
  <c r="D411" i="7"/>
  <c r="L80" i="7"/>
  <c r="L81" i="7"/>
  <c r="L43" i="3"/>
  <c r="D70" i="3"/>
  <c r="M296" i="7"/>
  <c r="I58" i="3"/>
  <c r="H641" i="7"/>
  <c r="F54" i="7"/>
  <c r="L291" i="7"/>
  <c r="E25" i="3"/>
  <c r="J345" i="7"/>
  <c r="F18" i="3"/>
  <c r="C293" i="7"/>
  <c r="L708" i="7"/>
  <c r="D382" i="7"/>
  <c r="E567" i="7"/>
  <c r="K82" i="7"/>
  <c r="I110" i="7"/>
  <c r="F237" i="7"/>
  <c r="E111" i="7"/>
  <c r="M59" i="7"/>
  <c r="K615" i="7"/>
  <c r="I52" i="7"/>
  <c r="I58" i="7"/>
  <c r="L190" i="7"/>
  <c r="K377" i="7"/>
  <c r="K177" i="7"/>
  <c r="L36" i="3"/>
  <c r="H55" i="3"/>
  <c r="F45" i="3"/>
  <c r="K104" i="7"/>
  <c r="D114" i="7"/>
  <c r="E119" i="7"/>
  <c r="K77" i="7"/>
  <c r="F24" i="7"/>
  <c r="L18" i="7"/>
  <c r="D168" i="7"/>
  <c r="H32" i="7"/>
  <c r="K94" i="3"/>
  <c r="D660" i="7"/>
  <c r="J467" i="7"/>
  <c r="K45" i="7"/>
  <c r="J16" i="3"/>
  <c r="J348" i="7"/>
  <c r="G114" i="7"/>
  <c r="J382" i="7"/>
  <c r="D466" i="7"/>
  <c r="E240" i="7"/>
  <c r="G229" i="7"/>
  <c r="M588" i="7"/>
  <c r="K96" i="7"/>
  <c r="H430" i="7"/>
  <c r="K108" i="10"/>
  <c r="G529" i="7"/>
  <c r="M468" i="7"/>
  <c r="M58" i="7"/>
  <c r="J335" i="7"/>
  <c r="M479" i="7"/>
  <c r="L395" i="7"/>
  <c r="I700" i="7"/>
  <c r="F121" i="7"/>
  <c r="M191" i="7"/>
  <c r="E83" i="7"/>
  <c r="D720" i="7"/>
  <c r="K79" i="7"/>
  <c r="D510" i="7"/>
  <c r="K468" i="7"/>
  <c r="L31" i="3"/>
  <c r="M83" i="7"/>
  <c r="F768" i="7"/>
  <c r="E108" i="7"/>
  <c r="L25" i="7"/>
  <c r="F403" i="7"/>
  <c r="L39" i="3"/>
  <c r="H251" i="7"/>
  <c r="L443" i="7"/>
  <c r="F288" i="7"/>
  <c r="F125" i="7"/>
  <c r="H57" i="7"/>
  <c r="J209" i="7"/>
  <c r="D379" i="7"/>
  <c r="C78" i="3"/>
  <c r="G268" i="7"/>
  <c r="M564" i="7"/>
  <c r="I17" i="3"/>
  <c r="F5" i="3"/>
  <c r="G220" i="7"/>
  <c r="C92" i="3"/>
  <c r="D403" i="7"/>
  <c r="G182" i="7"/>
  <c r="E207" i="7"/>
  <c r="L306" i="7"/>
  <c r="G88" i="7"/>
  <c r="F3" i="7"/>
  <c r="H118" i="7"/>
  <c r="H140" i="7"/>
  <c r="L401" i="7"/>
  <c r="E222" i="7"/>
  <c r="K3" i="7"/>
  <c r="E101" i="7"/>
  <c r="H35" i="3"/>
  <c r="M291" i="7"/>
  <c r="I204" i="7"/>
  <c r="I282" i="7"/>
  <c r="L203" i="7"/>
  <c r="E44" i="7"/>
  <c r="F58" i="3"/>
  <c r="L327" i="7"/>
  <c r="E12" i="7"/>
  <c r="J54" i="3"/>
  <c r="M141" i="7"/>
  <c r="J583" i="7"/>
  <c r="G184" i="7"/>
  <c r="G107" i="7"/>
  <c r="L170" i="7"/>
  <c r="I71" i="3"/>
  <c r="L45" i="3"/>
  <c r="D671" i="7"/>
  <c r="F82" i="3"/>
  <c r="D729" i="7"/>
  <c r="G2" i="3"/>
  <c r="F7" i="5" s="1"/>
  <c r="I96" i="3"/>
  <c r="J591" i="7"/>
  <c r="M288" i="7"/>
  <c r="E279" i="7"/>
  <c r="D257" i="7"/>
  <c r="H414" i="7"/>
  <c r="I321" i="7"/>
  <c r="G252" i="7"/>
  <c r="J48" i="7"/>
  <c r="K41" i="3"/>
  <c r="H21" i="7"/>
  <c r="D746" i="7"/>
  <c r="H281" i="7"/>
  <c r="G164" i="7"/>
  <c r="M241" i="7"/>
  <c r="F13" i="7"/>
  <c r="M699" i="7"/>
  <c r="G206" i="7"/>
  <c r="G23" i="3"/>
  <c r="J59" i="3"/>
  <c r="D250" i="7"/>
  <c r="H307" i="7"/>
  <c r="K656" i="7"/>
  <c r="H45" i="3"/>
  <c r="M297" i="7"/>
  <c r="M88" i="7"/>
  <c r="I66" i="3"/>
  <c r="J367" i="7"/>
  <c r="G552" i="7"/>
  <c r="I77" i="3"/>
  <c r="G178" i="7"/>
  <c r="D386" i="7"/>
  <c r="G28" i="7"/>
  <c r="D151" i="7"/>
  <c r="L222" i="7"/>
  <c r="J18" i="3"/>
  <c r="G89" i="7"/>
  <c r="F448" i="7"/>
  <c r="G573" i="7"/>
  <c r="D585" i="7"/>
  <c r="I125" i="7"/>
  <c r="I71" i="7"/>
  <c r="D718" i="7"/>
  <c r="G363" i="7"/>
  <c r="D612" i="7"/>
  <c r="K181" i="7"/>
  <c r="D680" i="7"/>
  <c r="J504" i="7"/>
  <c r="L97" i="3"/>
  <c r="H561" i="7"/>
  <c r="G97" i="3"/>
  <c r="D766" i="7"/>
  <c r="K116" i="7"/>
  <c r="E52" i="3"/>
  <c r="K336" i="7"/>
  <c r="I181" i="7"/>
  <c r="G90" i="3"/>
  <c r="D11" i="7"/>
  <c r="J60" i="7"/>
  <c r="D531" i="7"/>
  <c r="J381" i="7"/>
  <c r="F113" i="7"/>
  <c r="L69" i="7"/>
  <c r="K322" i="7"/>
  <c r="D762" i="7"/>
  <c r="G289" i="7"/>
  <c r="F27" i="3"/>
  <c r="H165" i="7"/>
  <c r="D738" i="7"/>
  <c r="C52" i="3"/>
  <c r="F364" i="7"/>
  <c r="I9" i="7"/>
  <c r="L445" i="7"/>
  <c r="E69" i="3"/>
  <c r="K252" i="7"/>
  <c r="F44" i="7"/>
  <c r="F83" i="7"/>
  <c r="K639" i="7"/>
  <c r="J81" i="7"/>
  <c r="E388" i="7"/>
  <c r="K683" i="7"/>
  <c r="K95" i="3"/>
  <c r="G69" i="3"/>
  <c r="E427" i="7"/>
  <c r="D273" i="7"/>
  <c r="L737" i="7"/>
  <c r="H271" i="7"/>
  <c r="M57" i="7"/>
  <c r="G348" i="7"/>
  <c r="M549" i="7"/>
  <c r="F6" i="7"/>
  <c r="H40" i="7"/>
  <c r="D95" i="3"/>
  <c r="L487" i="7"/>
  <c r="F638" i="7"/>
  <c r="K90" i="3"/>
  <c r="I341" i="7"/>
  <c r="M50" i="7"/>
  <c r="D127" i="7"/>
  <c r="D182" i="7"/>
  <c r="I315" i="7"/>
  <c r="D71" i="3"/>
  <c r="H72" i="3"/>
  <c r="M42" i="7"/>
  <c r="F227" i="7"/>
  <c r="K61" i="7"/>
  <c r="L129" i="7"/>
  <c r="E267" i="7"/>
  <c r="E326" i="7"/>
  <c r="I283" i="7"/>
  <c r="D507" i="7"/>
  <c r="H292" i="7"/>
  <c r="K239" i="7"/>
  <c r="E199" i="7"/>
  <c r="J216" i="7"/>
  <c r="D500" i="7"/>
  <c r="M320" i="7"/>
  <c r="M16" i="7"/>
  <c r="F60" i="3"/>
  <c r="D710" i="7"/>
  <c r="G290" i="7"/>
  <c r="H53" i="7"/>
  <c r="L219" i="7"/>
  <c r="G49" i="3"/>
  <c r="J134" i="10"/>
  <c r="D396" i="7"/>
  <c r="I395" i="7"/>
  <c r="D367" i="7"/>
  <c r="J601" i="7"/>
  <c r="C62" i="3"/>
  <c r="L114" i="7"/>
  <c r="L160" i="7"/>
  <c r="G283" i="7"/>
  <c r="H96" i="3"/>
  <c r="L12" i="7"/>
  <c r="L312" i="7"/>
  <c r="H44" i="7"/>
  <c r="I453" i="7"/>
  <c r="I399" i="7"/>
  <c r="J250" i="7"/>
  <c r="F134" i="7"/>
  <c r="D140" i="7"/>
  <c r="K86" i="3"/>
  <c r="M51" i="7"/>
  <c r="M284" i="7"/>
  <c r="H243" i="7"/>
  <c r="D435" i="7"/>
  <c r="C583" i="7"/>
  <c r="M224" i="7"/>
  <c r="I60" i="7"/>
  <c r="C48" i="3"/>
  <c r="L192" i="7"/>
  <c r="G447" i="7"/>
  <c r="L321" i="7"/>
  <c r="M35" i="7"/>
  <c r="G251" i="7"/>
  <c r="D132" i="7"/>
  <c r="J124" i="7"/>
  <c r="D608" i="7"/>
  <c r="L64" i="3"/>
  <c r="F35" i="7"/>
  <c r="D76" i="3"/>
  <c r="K619" i="7"/>
  <c r="H757" i="7"/>
  <c r="F126" i="7"/>
  <c r="L501" i="7"/>
  <c r="M772" i="7"/>
  <c r="L40" i="7"/>
  <c r="E73" i="3"/>
  <c r="H150" i="7"/>
  <c r="H226" i="7"/>
  <c r="K606" i="7"/>
  <c r="E290" i="7"/>
  <c r="D22" i="10"/>
  <c r="I20" i="3"/>
  <c r="G294" i="7"/>
  <c r="F290" i="7"/>
  <c r="E4" i="10"/>
  <c r="J177" i="7"/>
  <c r="I121" i="7"/>
  <c r="D305" i="7"/>
  <c r="M31" i="7"/>
  <c r="J212" i="7"/>
  <c r="K44" i="3"/>
  <c r="E17" i="10"/>
  <c r="K355" i="7"/>
  <c r="M378" i="7"/>
  <c r="G58" i="10"/>
  <c r="L74" i="3"/>
  <c r="H363" i="7"/>
  <c r="H316" i="7"/>
  <c r="D695" i="7"/>
  <c r="D35" i="3"/>
  <c r="I300" i="7"/>
  <c r="F29" i="7"/>
  <c r="G151" i="7"/>
  <c r="G427" i="7"/>
  <c r="E256" i="7"/>
  <c r="H13" i="7"/>
  <c r="I650" i="7"/>
  <c r="E255" i="7"/>
  <c r="L91" i="7"/>
  <c r="H92" i="3"/>
  <c r="L44" i="7"/>
  <c r="K324" i="7"/>
  <c r="E20" i="3"/>
  <c r="H22" i="3"/>
  <c r="H46" i="7"/>
  <c r="E70" i="3"/>
  <c r="E235" i="7"/>
  <c r="H3" i="3"/>
  <c r="E537" i="7"/>
  <c r="F154" i="7"/>
  <c r="F94" i="7"/>
  <c r="E638" i="7"/>
  <c r="H59" i="7"/>
  <c r="E208" i="7"/>
  <c r="J257" i="7"/>
  <c r="F41" i="3"/>
  <c r="K58" i="7"/>
  <c r="K313" i="7"/>
  <c r="D473" i="7"/>
  <c r="G174" i="7"/>
  <c r="M305" i="7"/>
  <c r="M46" i="7"/>
  <c r="J207" i="7"/>
  <c r="M161" i="7"/>
  <c r="F632" i="7"/>
  <c r="F274" i="7"/>
  <c r="J28" i="7"/>
  <c r="D545" i="7"/>
  <c r="M48" i="7"/>
  <c r="D153" i="7"/>
  <c r="I117" i="7"/>
  <c r="F512" i="7"/>
  <c r="J116" i="7"/>
  <c r="E375" i="7"/>
  <c r="J104" i="7"/>
  <c r="L177" i="7"/>
  <c r="L79" i="3"/>
  <c r="L101" i="3"/>
  <c r="J75" i="7"/>
  <c r="D728" i="7"/>
  <c r="D17" i="3"/>
  <c r="L530" i="7"/>
  <c r="K49" i="3"/>
  <c r="G267" i="7"/>
  <c r="D38" i="7"/>
  <c r="G422" i="7"/>
  <c r="C84" i="3"/>
  <c r="K89" i="3"/>
  <c r="E426" i="7"/>
  <c r="M398" i="7"/>
  <c r="D366" i="7"/>
  <c r="D211" i="7"/>
  <c r="E392" i="7"/>
  <c r="L86" i="3"/>
  <c r="F143" i="7"/>
  <c r="K21" i="3"/>
  <c r="J34" i="7"/>
  <c r="F228" i="7"/>
  <c r="D385" i="7"/>
  <c r="M221" i="7"/>
  <c r="G9" i="3"/>
  <c r="M247" i="7"/>
  <c r="H15" i="3"/>
  <c r="I323" i="7"/>
  <c r="D578" i="7"/>
  <c r="J532" i="7"/>
  <c r="G537" i="7"/>
  <c r="I261" i="7"/>
  <c r="D20" i="3"/>
  <c r="G324" i="7"/>
  <c r="D476" i="7"/>
  <c r="E75" i="3"/>
  <c r="J254" i="7"/>
  <c r="H565" i="7"/>
  <c r="L157" i="7"/>
  <c r="D436" i="7"/>
  <c r="J109" i="7"/>
  <c r="J9" i="7"/>
  <c r="D46" i="3"/>
  <c r="C72" i="3"/>
  <c r="K203" i="7"/>
  <c r="L37" i="3"/>
  <c r="E71" i="3"/>
  <c r="D546" i="7"/>
  <c r="K102" i="7"/>
  <c r="C101" i="3"/>
  <c r="K25" i="7"/>
  <c r="G305" i="7"/>
  <c r="H23" i="7"/>
  <c r="H244" i="7"/>
  <c r="G441" i="7"/>
  <c r="M208" i="7"/>
  <c r="K198" i="7"/>
  <c r="K693" i="7"/>
  <c r="G418" i="7"/>
  <c r="D524" i="7"/>
  <c r="L65" i="7"/>
  <c r="F175" i="7"/>
  <c r="H96" i="7"/>
  <c r="J611" i="7"/>
  <c r="D625" i="7"/>
  <c r="E156" i="7"/>
  <c r="E84" i="7"/>
  <c r="L81" i="3"/>
  <c r="K311" i="7"/>
  <c r="I127" i="7"/>
  <c r="H69" i="7"/>
  <c r="H486" i="7"/>
  <c r="J43" i="3"/>
  <c r="E131" i="7"/>
  <c r="M274" i="7"/>
  <c r="M4" i="7"/>
  <c r="I307" i="7"/>
  <c r="G90" i="7"/>
  <c r="G515" i="7"/>
  <c r="K32" i="3"/>
  <c r="H474" i="7"/>
  <c r="C76" i="3"/>
  <c r="J134" i="7"/>
  <c r="J227" i="7"/>
  <c r="E522" i="7"/>
  <c r="C49" i="3"/>
  <c r="E171" i="7"/>
  <c r="G651" i="7"/>
  <c r="M287" i="7"/>
  <c r="M346" i="7"/>
  <c r="F196" i="7"/>
  <c r="K54" i="7"/>
  <c r="L232" i="7"/>
  <c r="M260" i="7"/>
  <c r="M386" i="7"/>
  <c r="D516" i="7"/>
  <c r="E91" i="3"/>
  <c r="L77" i="7"/>
  <c r="G191" i="7"/>
  <c r="I56" i="7"/>
  <c r="L12" i="3"/>
  <c r="D41" i="7"/>
  <c r="F19" i="7"/>
  <c r="L182" i="7"/>
  <c r="D635" i="7"/>
  <c r="G113" i="7"/>
  <c r="I82" i="3"/>
  <c r="D335" i="7"/>
  <c r="G81" i="3"/>
  <c r="G271" i="7"/>
  <c r="E88" i="7"/>
  <c r="K433" i="7"/>
  <c r="I72" i="3"/>
  <c r="F287" i="7"/>
  <c r="J684" i="7"/>
  <c r="H84" i="7"/>
  <c r="K216" i="7"/>
  <c r="D739" i="7"/>
  <c r="K284" i="7"/>
  <c r="G85" i="3"/>
  <c r="G17" i="3"/>
  <c r="E57" i="7"/>
  <c r="L630" i="7"/>
  <c r="D602" i="7"/>
  <c r="G48" i="3"/>
  <c r="L27" i="7"/>
  <c r="E169" i="7"/>
  <c r="H48" i="3"/>
  <c r="G328" i="7"/>
  <c r="L60" i="7"/>
  <c r="L517" i="7"/>
  <c r="D607" i="7"/>
  <c r="F350" i="7"/>
  <c r="L230" i="7"/>
  <c r="E197" i="7"/>
  <c r="I332" i="7"/>
  <c r="D84" i="3"/>
  <c r="I3" i="7"/>
  <c r="D85" i="7"/>
  <c r="E81" i="7"/>
  <c r="F26" i="7"/>
  <c r="G139" i="7"/>
  <c r="H5" i="3"/>
  <c r="F21" i="7"/>
  <c r="H34" i="7"/>
  <c r="K157" i="7"/>
  <c r="E35" i="7"/>
  <c r="I21" i="7"/>
  <c r="D169" i="7"/>
  <c r="I201" i="7"/>
  <c r="J96" i="3"/>
  <c r="I316" i="7"/>
  <c r="I374" i="7"/>
  <c r="D638" i="7"/>
  <c r="H277" i="7"/>
  <c r="E425" i="7"/>
  <c r="L35" i="3"/>
  <c r="K210" i="7"/>
  <c r="F362" i="7"/>
  <c r="J607" i="7"/>
  <c r="F584" i="7"/>
  <c r="M309" i="7"/>
  <c r="H317" i="7"/>
  <c r="L411" i="7"/>
  <c r="H189" i="7"/>
  <c r="E402" i="7"/>
  <c r="E318" i="7"/>
  <c r="G566" i="7"/>
  <c r="F573" i="7"/>
  <c r="E232" i="7"/>
  <c r="J91" i="7"/>
  <c r="F96" i="7"/>
  <c r="G745" i="7"/>
  <c r="C61" i="3"/>
  <c r="F263" i="7"/>
  <c r="G302" i="7"/>
  <c r="G115" i="7"/>
  <c r="L51" i="3"/>
  <c r="I80" i="7"/>
  <c r="K323" i="7"/>
  <c r="I520" i="7"/>
  <c r="D483" i="7"/>
  <c r="H689" i="7"/>
  <c r="C496" i="7"/>
  <c r="F374" i="7"/>
  <c r="D451" i="7"/>
  <c r="J37" i="7"/>
  <c r="H60" i="7"/>
  <c r="D535" i="7"/>
  <c r="K34" i="3"/>
  <c r="I495" i="7"/>
  <c r="L694" i="7"/>
  <c r="G417" i="7"/>
  <c r="K196" i="7"/>
  <c r="I397" i="7"/>
  <c r="I67" i="3"/>
  <c r="D95" i="7"/>
  <c r="M394" i="7"/>
  <c r="G247" i="7"/>
  <c r="D725" i="7"/>
  <c r="F449" i="7"/>
  <c r="L176" i="7"/>
  <c r="D347" i="7"/>
  <c r="L92" i="7"/>
  <c r="H25" i="3"/>
  <c r="C16" i="3"/>
  <c r="J329" i="7"/>
  <c r="M82" i="7"/>
  <c r="K509" i="7"/>
  <c r="L457" i="7"/>
  <c r="E19" i="7"/>
  <c r="M418" i="7"/>
  <c r="D503" i="7"/>
  <c r="I478" i="7"/>
  <c r="F18" i="7"/>
  <c r="J40" i="3"/>
  <c r="C38" i="3"/>
  <c r="L316" i="7"/>
  <c r="F7" i="3"/>
  <c r="G494" i="7"/>
  <c r="I139" i="7"/>
  <c r="D703" i="7"/>
  <c r="M210" i="7"/>
  <c r="G766" i="7"/>
  <c r="K593" i="7"/>
  <c r="D447" i="7"/>
  <c r="L150" i="7"/>
  <c r="I301" i="7"/>
  <c r="M61" i="7"/>
  <c r="D13" i="7"/>
  <c r="M316" i="7"/>
  <c r="E41" i="7"/>
  <c r="J188" i="7"/>
  <c r="D355" i="7"/>
  <c r="E42" i="7"/>
  <c r="I276" i="7"/>
  <c r="F63" i="7"/>
  <c r="D50" i="3"/>
  <c r="L357" i="7"/>
  <c r="E327" i="7"/>
  <c r="J738" i="7"/>
  <c r="D779" i="7"/>
  <c r="J509" i="7"/>
  <c r="D88" i="3"/>
  <c r="D48" i="7"/>
  <c r="H42" i="3"/>
  <c r="M644" i="7"/>
  <c r="F193" i="7"/>
  <c r="G81" i="7"/>
  <c r="M673" i="7"/>
  <c r="K117" i="7"/>
  <c r="L122" i="7"/>
  <c r="E288" i="7"/>
  <c r="I197" i="7"/>
  <c r="I133" i="7"/>
  <c r="H279" i="7"/>
  <c r="F115" i="7"/>
  <c r="M558" i="7"/>
  <c r="H16" i="7"/>
  <c r="L331" i="7"/>
  <c r="E487" i="7"/>
  <c r="K496" i="7"/>
  <c r="F55" i="3"/>
  <c r="M690" i="7"/>
  <c r="J64" i="3"/>
  <c r="D222" i="7"/>
  <c r="G587" i="7"/>
  <c r="D776" i="7"/>
  <c r="M86" i="7"/>
  <c r="L175" i="7"/>
  <c r="D291" i="7"/>
  <c r="K37" i="7"/>
  <c r="D21" i="3"/>
  <c r="C94" i="3"/>
  <c r="D92" i="10"/>
  <c r="M132" i="7"/>
  <c r="M374" i="7"/>
  <c r="L57" i="3"/>
  <c r="L95" i="3"/>
  <c r="K126" i="10"/>
  <c r="H98" i="3"/>
  <c r="J176" i="7"/>
  <c r="K344" i="7"/>
  <c r="L155" i="7"/>
  <c r="I24" i="7"/>
  <c r="E5" i="3"/>
  <c r="E287" i="7"/>
  <c r="C65" i="3"/>
  <c r="M612" i="7"/>
  <c r="D597" i="7"/>
  <c r="L747" i="7"/>
  <c r="M501" i="7"/>
  <c r="D249" i="7"/>
  <c r="G504" i="7"/>
  <c r="H299" i="7"/>
  <c r="F69" i="3"/>
  <c r="J51" i="3"/>
  <c r="M257" i="7"/>
  <c r="H341" i="7"/>
  <c r="I578" i="7"/>
  <c r="K360" i="7"/>
  <c r="J68" i="3"/>
  <c r="F9" i="3"/>
  <c r="H41" i="3"/>
  <c r="K305" i="7"/>
  <c r="G71" i="7"/>
  <c r="H25" i="7"/>
  <c r="J85" i="3"/>
  <c r="M637" i="7"/>
  <c r="K320" i="7"/>
  <c r="E670" i="7"/>
  <c r="D91" i="3"/>
  <c r="F430" i="7"/>
  <c r="L34" i="7"/>
  <c r="M2" i="7"/>
  <c r="F443" i="7"/>
  <c r="K24" i="7"/>
  <c r="F149" i="7"/>
  <c r="D203" i="7"/>
  <c r="F147" i="7"/>
  <c r="E292" i="7"/>
  <c r="L87" i="3"/>
  <c r="H129" i="7"/>
  <c r="D550" i="7"/>
  <c r="D559" i="7"/>
  <c r="K118" i="7"/>
  <c r="L56" i="3"/>
  <c r="G93" i="3"/>
  <c r="J26" i="7"/>
  <c r="I781" i="7"/>
  <c r="M250" i="7"/>
  <c r="H212" i="7"/>
  <c r="F72" i="3"/>
  <c r="L3" i="3"/>
  <c r="K310" i="7"/>
  <c r="K499" i="7"/>
  <c r="M213" i="7"/>
  <c r="M259" i="7"/>
  <c r="H121" i="7"/>
  <c r="K672" i="7"/>
  <c r="F653" i="7"/>
  <c r="L323" i="7"/>
  <c r="F329" i="7"/>
  <c r="L179" i="7"/>
  <c r="D72" i="3"/>
  <c r="D712" i="7"/>
  <c r="K568" i="7"/>
  <c r="H100" i="7"/>
  <c r="J377" i="7"/>
  <c r="G296" i="7"/>
  <c r="H54" i="3"/>
  <c r="G716" i="7"/>
  <c r="D209" i="7"/>
  <c r="I59" i="7"/>
  <c r="E291" i="7"/>
  <c r="M395" i="7"/>
  <c r="J457" i="7"/>
  <c r="D534" i="7"/>
  <c r="H147" i="7"/>
  <c r="D61" i="7"/>
  <c r="L289" i="7"/>
  <c r="I291" i="7"/>
  <c r="C28" i="3"/>
  <c r="F12" i="3"/>
  <c r="D709" i="7"/>
  <c r="H17" i="3"/>
  <c r="E475" i="7"/>
  <c r="J185" i="7"/>
  <c r="F327" i="7"/>
  <c r="L49" i="3"/>
  <c r="I78" i="7"/>
  <c r="J77" i="7"/>
  <c r="M118" i="7"/>
  <c r="K524" i="7"/>
  <c r="D89" i="10"/>
  <c r="J280" i="7"/>
  <c r="K231" i="7"/>
  <c r="D174" i="7"/>
  <c r="H47" i="7"/>
  <c r="K92" i="3"/>
  <c r="L480" i="7"/>
  <c r="K65" i="7"/>
  <c r="H338" i="7"/>
  <c r="G627" i="7"/>
  <c r="G288" i="7"/>
  <c r="D611" i="7"/>
  <c r="K431" i="7"/>
  <c r="K22" i="7"/>
  <c r="E27" i="7"/>
  <c r="M116" i="7"/>
  <c r="F200" i="7"/>
  <c r="J22" i="7"/>
  <c r="D244" i="7"/>
  <c r="B93" i="3"/>
  <c r="J130" i="7"/>
  <c r="D122" i="7"/>
  <c r="J488" i="7"/>
  <c r="F605" i="7"/>
  <c r="K388" i="7"/>
  <c r="D406" i="7"/>
  <c r="I528" i="7"/>
  <c r="G170" i="7"/>
  <c r="F75" i="7"/>
  <c r="F44" i="3"/>
  <c r="E12" i="3"/>
  <c r="J195" i="7"/>
  <c r="I404" i="7"/>
  <c r="I508" i="7"/>
  <c r="M144" i="7"/>
  <c r="L145" i="7"/>
  <c r="D340" i="7"/>
  <c r="L32" i="3"/>
  <c r="H217" i="7"/>
  <c r="K7" i="7"/>
  <c r="G197" i="7"/>
  <c r="G369" i="7"/>
  <c r="G266" i="7"/>
  <c r="L168" i="7"/>
  <c r="H187" i="7"/>
  <c r="L758" i="7"/>
  <c r="M272" i="7"/>
  <c r="K9" i="7"/>
  <c r="D362" i="7"/>
  <c r="M299" i="7"/>
  <c r="D308" i="7"/>
  <c r="I120" i="7"/>
  <c r="D506" i="7"/>
  <c r="E323" i="7"/>
  <c r="F669" i="7"/>
  <c r="L87" i="7"/>
  <c r="K291" i="7"/>
  <c r="L167" i="7"/>
  <c r="K259" i="7"/>
  <c r="M358" i="7"/>
  <c r="G371" i="7"/>
  <c r="G522" i="7"/>
  <c r="I604" i="7"/>
  <c r="L20" i="7"/>
  <c r="M228" i="7"/>
  <c r="G213" i="7"/>
  <c r="K86" i="7"/>
  <c r="H407" i="7"/>
  <c r="I38" i="7"/>
  <c r="I521" i="7"/>
  <c r="D663" i="7"/>
  <c r="C40" i="3"/>
  <c r="E191" i="7"/>
  <c r="K140" i="7"/>
  <c r="J44" i="3"/>
  <c r="K152" i="7"/>
  <c r="I37" i="7"/>
  <c r="D37" i="7"/>
  <c r="I256" i="7"/>
  <c r="G12" i="7"/>
  <c r="F234" i="7"/>
  <c r="D162" i="7"/>
  <c r="D221" i="7"/>
  <c r="J58" i="7"/>
  <c r="D313" i="7"/>
  <c r="I304" i="7"/>
  <c r="F635" i="7"/>
  <c r="F423" i="7"/>
  <c r="G70" i="7"/>
  <c r="J337" i="7"/>
  <c r="G66" i="7"/>
  <c r="D134" i="7"/>
  <c r="L67" i="7"/>
  <c r="I77" i="7"/>
  <c r="K17" i="3"/>
  <c r="F233" i="7"/>
  <c r="F38" i="7"/>
  <c r="L278" i="7"/>
  <c r="D78" i="10"/>
  <c r="K358" i="7"/>
  <c r="M343" i="7"/>
  <c r="I93" i="7"/>
  <c r="H20" i="7"/>
  <c r="G732" i="7"/>
  <c r="F40" i="3"/>
  <c r="F43" i="3"/>
  <c r="E482" i="7"/>
  <c r="G86" i="7"/>
  <c r="E218" i="7"/>
  <c r="K459" i="7"/>
  <c r="K169" i="7"/>
  <c r="K55" i="3"/>
  <c r="L125" i="7"/>
  <c r="E483" i="7"/>
  <c r="G45" i="3"/>
  <c r="F316" i="7"/>
  <c r="I308" i="7"/>
  <c r="D277" i="7"/>
  <c r="J81" i="3"/>
  <c r="J183" i="7"/>
  <c r="I265" i="7"/>
  <c r="D150" i="7"/>
  <c r="L435" i="7"/>
  <c r="J20" i="3"/>
  <c r="T3" i="18"/>
  <c r="J27" i="3"/>
  <c r="D522" i="7"/>
  <c r="D616" i="7"/>
  <c r="D398" i="7"/>
  <c r="F330" i="7"/>
  <c r="M216" i="7"/>
  <c r="J42" i="3"/>
  <c r="J54" i="7"/>
  <c r="J285" i="7"/>
  <c r="D103" i="7"/>
  <c r="K101" i="3"/>
  <c r="H498" i="7"/>
  <c r="M40" i="7"/>
  <c r="E412" i="7"/>
  <c r="D748" i="7"/>
  <c r="H355" i="7"/>
  <c r="L9" i="10"/>
  <c r="E452" i="7"/>
  <c r="H170" i="7"/>
  <c r="L29" i="7"/>
  <c r="L511" i="7"/>
  <c r="J20" i="10"/>
  <c r="E187" i="7"/>
  <c r="L280" i="7"/>
  <c r="F475" i="7"/>
  <c r="G216" i="7"/>
  <c r="I22" i="3"/>
  <c r="K174" i="7"/>
  <c r="J10" i="7"/>
  <c r="G58" i="3"/>
  <c r="D556" i="7"/>
  <c r="M126" i="7"/>
  <c r="I130" i="7"/>
  <c r="E314" i="7"/>
  <c r="M113" i="7"/>
  <c r="L369" i="7"/>
  <c r="E615" i="7"/>
  <c r="G472" i="7"/>
  <c r="K372" i="7"/>
  <c r="H494" i="7"/>
  <c r="I581" i="7"/>
  <c r="E125" i="7"/>
  <c r="H143" i="7"/>
  <c r="J289" i="7"/>
  <c r="D45" i="3"/>
  <c r="D486" i="7"/>
  <c r="G67" i="3"/>
  <c r="E563" i="7"/>
  <c r="F369" i="7"/>
  <c r="J45" i="7"/>
  <c r="D112" i="7"/>
  <c r="G210" i="7"/>
  <c r="I57" i="7"/>
  <c r="I16" i="3"/>
  <c r="H639" i="7"/>
  <c r="K292" i="7"/>
  <c r="I509" i="7"/>
  <c r="J417" i="7"/>
  <c r="M245" i="7"/>
  <c r="G54" i="7"/>
  <c r="E530" i="7"/>
  <c r="H43" i="7"/>
  <c r="D215" i="7"/>
  <c r="D645" i="7"/>
  <c r="F660" i="7"/>
  <c r="G311" i="7"/>
  <c r="M225" i="7"/>
  <c r="L240" i="7"/>
  <c r="K71" i="3"/>
  <c r="K84" i="3"/>
  <c r="M752" i="7"/>
  <c r="M369" i="7"/>
  <c r="L295" i="7"/>
  <c r="M145" i="7"/>
  <c r="D214" i="7"/>
  <c r="J293" i="7"/>
  <c r="D743" i="7"/>
  <c r="J572" i="7"/>
  <c r="G36" i="3"/>
  <c r="F283" i="7"/>
  <c r="J296" i="7"/>
  <c r="I193" i="7"/>
  <c r="I363" i="7"/>
  <c r="H29" i="3"/>
  <c r="H204" i="7"/>
  <c r="D62" i="3"/>
  <c r="K463" i="7"/>
  <c r="D104" i="7"/>
  <c r="F520" i="7"/>
  <c r="L420" i="7"/>
  <c r="J610" i="7"/>
  <c r="I319" i="7"/>
  <c r="L250" i="7"/>
  <c r="G125" i="7"/>
  <c r="D381" i="7"/>
  <c r="J103" i="7"/>
  <c r="H391" i="7"/>
  <c r="G700" i="7"/>
  <c r="H262" i="7"/>
  <c r="E18" i="3"/>
  <c r="E25" i="7"/>
  <c r="E272" i="7"/>
  <c r="I30" i="3"/>
  <c r="H377" i="7"/>
  <c r="E62" i="3"/>
  <c r="E249" i="7"/>
  <c r="F101" i="3"/>
  <c r="H87" i="7"/>
  <c r="I40" i="7"/>
  <c r="E505" i="7"/>
  <c r="E6" i="3"/>
  <c r="H697" i="7"/>
  <c r="E338" i="7"/>
  <c r="D55" i="3"/>
  <c r="K531" i="7"/>
  <c r="F165" i="7"/>
  <c r="J517" i="7"/>
  <c r="I536" i="7"/>
  <c r="D52" i="3"/>
  <c r="I7" i="10"/>
  <c r="I657" i="7"/>
  <c r="E754" i="7"/>
  <c r="D509" i="7"/>
  <c r="F106" i="7"/>
  <c r="D123" i="7"/>
  <c r="M621" i="7"/>
  <c r="H38" i="7"/>
  <c r="D569" i="7"/>
  <c r="H267" i="7"/>
  <c r="J83" i="3"/>
  <c r="L268" i="7"/>
  <c r="M254" i="7"/>
  <c r="D696" i="7"/>
  <c r="G331" i="7"/>
  <c r="K515" i="7"/>
  <c r="M8" i="7"/>
  <c r="M365" i="7"/>
  <c r="I18" i="7"/>
  <c r="J17" i="3"/>
  <c r="G471" i="7"/>
  <c r="I112" i="7"/>
  <c r="D673" i="7"/>
  <c r="J327" i="7"/>
  <c r="I97" i="3"/>
  <c r="G79" i="7"/>
  <c r="E451" i="7"/>
  <c r="L751" i="7"/>
  <c r="J146" i="7"/>
  <c r="L98" i="3"/>
  <c r="E189" i="7"/>
  <c r="K7" i="10"/>
  <c r="G98" i="7"/>
  <c r="M212" i="7"/>
  <c r="D454" i="7"/>
  <c r="K671" i="7"/>
  <c r="H448" i="7"/>
  <c r="L516" i="7"/>
  <c r="F495" i="7"/>
  <c r="F128" i="7"/>
  <c r="D183" i="7"/>
  <c r="J48" i="3"/>
  <c r="F226" i="7"/>
  <c r="E305" i="7"/>
  <c r="G158" i="7"/>
  <c r="K64" i="7"/>
  <c r="H455" i="7"/>
  <c r="G93" i="7"/>
  <c r="L56" i="7"/>
  <c r="J138" i="7"/>
  <c r="J287" i="7"/>
  <c r="G40" i="3"/>
  <c r="J305" i="7"/>
  <c r="I318" i="7"/>
  <c r="J286" i="7"/>
  <c r="F272" i="7"/>
  <c r="K183" i="7"/>
  <c r="F151" i="7"/>
  <c r="C46" i="3"/>
  <c r="J472" i="7"/>
  <c r="I62" i="7"/>
  <c r="H248" i="7"/>
  <c r="H75" i="7"/>
  <c r="L261" i="7"/>
  <c r="D331" i="7"/>
  <c r="H297" i="7"/>
  <c r="M330" i="7"/>
  <c r="F73" i="3"/>
  <c r="L287" i="7"/>
  <c r="F494" i="7"/>
  <c r="L84" i="7"/>
  <c r="D640" i="7"/>
  <c r="F49" i="7"/>
  <c r="H157" i="7"/>
  <c r="E321" i="7"/>
  <c r="D410" i="7"/>
  <c r="D384" i="7"/>
  <c r="E637" i="7"/>
  <c r="L372" i="7"/>
  <c r="F114" i="7"/>
  <c r="L326" i="7"/>
  <c r="J225" i="7"/>
  <c r="L296" i="7"/>
  <c r="I10" i="7"/>
  <c r="I47" i="3"/>
  <c r="D27" i="3"/>
  <c r="D603" i="7"/>
  <c r="D292" i="7"/>
  <c r="D619" i="7"/>
  <c r="M206" i="7"/>
  <c r="F167" i="7"/>
  <c r="K537" i="7"/>
  <c r="F88" i="3"/>
  <c r="H73" i="7"/>
  <c r="F61" i="3"/>
  <c r="J165" i="7"/>
  <c r="I277" i="7"/>
  <c r="D755" i="7"/>
  <c r="M29" i="7"/>
  <c r="E51" i="7"/>
  <c r="D92" i="7"/>
  <c r="L341" i="7"/>
  <c r="E27" i="3"/>
  <c r="H179" i="7"/>
  <c r="H495" i="7"/>
  <c r="H398" i="7"/>
  <c r="F618" i="7"/>
  <c r="D90" i="7"/>
  <c r="M153" i="7"/>
  <c r="G41" i="3"/>
  <c r="I293" i="7"/>
  <c r="K215" i="7"/>
  <c r="F34" i="7"/>
  <c r="M267" i="7"/>
  <c r="D360" i="7"/>
  <c r="L428" i="7"/>
  <c r="H80" i="3"/>
  <c r="E312" i="7"/>
  <c r="G400" i="7"/>
  <c r="G222" i="7"/>
  <c r="H638" i="7"/>
  <c r="D281" i="7"/>
  <c r="D681" i="7"/>
  <c r="J389" i="7"/>
  <c r="D27" i="7"/>
  <c r="E184" i="7"/>
  <c r="H94" i="3"/>
  <c r="I329" i="7"/>
  <c r="E332" i="7"/>
  <c r="E94" i="10"/>
  <c r="K328" i="7"/>
  <c r="L121" i="7"/>
  <c r="E5" i="7"/>
  <c r="I73" i="3"/>
  <c r="J69" i="3"/>
  <c r="K53" i="7"/>
  <c r="D489" i="7"/>
  <c r="D279" i="7"/>
  <c r="J516" i="7"/>
  <c r="E297" i="7"/>
  <c r="J530" i="7"/>
  <c r="G91" i="7"/>
  <c r="J304" i="7"/>
  <c r="E216" i="7"/>
  <c r="G73" i="3"/>
  <c r="I210" i="7"/>
  <c r="K69" i="3"/>
  <c r="D96" i="3"/>
  <c r="J411" i="7"/>
  <c r="D610" i="7"/>
  <c r="I430" i="7"/>
  <c r="E47" i="3"/>
  <c r="D338" i="7"/>
  <c r="H258" i="7"/>
  <c r="H61" i="3"/>
  <c r="K207" i="7"/>
  <c r="K386" i="7"/>
  <c r="H409" i="7"/>
  <c r="I222" i="7"/>
  <c r="J145" i="7"/>
  <c r="I317" i="7"/>
  <c r="L42" i="3"/>
  <c r="L109" i="10"/>
  <c r="C8" i="3"/>
  <c r="K29" i="3"/>
  <c r="H676" i="7"/>
  <c r="M276" i="7"/>
  <c r="K16" i="3"/>
  <c r="G86" i="3"/>
  <c r="L115" i="7"/>
  <c r="H195" i="7"/>
  <c r="E11" i="7"/>
  <c r="K168" i="7"/>
  <c r="M542" i="7"/>
  <c r="I406" i="7"/>
  <c r="J44" i="7"/>
  <c r="D253" i="7"/>
  <c r="D34" i="7"/>
  <c r="M233" i="7"/>
  <c r="E278" i="7"/>
  <c r="L637" i="7"/>
  <c r="F650" i="7"/>
  <c r="H221" i="7"/>
  <c r="J62" i="7"/>
  <c r="D393" i="7"/>
  <c r="L353" i="7"/>
  <c r="D157" i="7"/>
  <c r="G403" i="7"/>
  <c r="L749" i="7"/>
  <c r="C51" i="3"/>
  <c r="H127" i="7"/>
  <c r="F158" i="7"/>
  <c r="H69" i="3"/>
  <c r="J193" i="7"/>
  <c r="D156" i="7"/>
  <c r="F224" i="7"/>
  <c r="L33" i="7"/>
  <c r="F210" i="7"/>
  <c r="F31" i="3"/>
  <c r="I34" i="10"/>
  <c r="L111" i="7"/>
  <c r="K113" i="10"/>
  <c r="J274" i="7"/>
  <c r="E308" i="7"/>
  <c r="G16" i="3"/>
  <c r="L490" i="7"/>
  <c r="L225" i="7"/>
  <c r="J89" i="3"/>
  <c r="K286" i="7"/>
  <c r="G205" i="7"/>
  <c r="L524" i="7"/>
  <c r="E239" i="7"/>
  <c r="D372" i="7"/>
  <c r="H74" i="3"/>
  <c r="J559" i="7"/>
  <c r="M49" i="7"/>
  <c r="E564" i="7"/>
  <c r="F414" i="7"/>
  <c r="F514" i="7"/>
  <c r="J228" i="7"/>
  <c r="M85" i="7"/>
  <c r="K75" i="7"/>
  <c r="G374" i="7"/>
  <c r="D184" i="7"/>
  <c r="J55" i="7"/>
  <c r="K327" i="7"/>
  <c r="F2" i="3"/>
  <c r="E7" i="5" s="1"/>
  <c r="I722" i="7"/>
  <c r="H48" i="10"/>
  <c r="K445" i="7"/>
  <c r="F52" i="7"/>
  <c r="D714" i="7"/>
  <c r="G437" i="7"/>
  <c r="I170" i="7"/>
  <c r="E26" i="3"/>
  <c r="K236" i="7"/>
  <c r="G454" i="7"/>
  <c r="H331" i="7"/>
  <c r="K333" i="7"/>
  <c r="G606" i="7"/>
  <c r="J645" i="7"/>
  <c r="K115" i="7"/>
  <c r="L86" i="7"/>
  <c r="E374" i="7"/>
  <c r="D251" i="7"/>
  <c r="I180" i="7"/>
  <c r="H320" i="7"/>
  <c r="E248" i="7"/>
  <c r="I380" i="7"/>
  <c r="H85" i="3"/>
  <c r="D294" i="7"/>
  <c r="L768" i="7"/>
  <c r="I167" i="7"/>
  <c r="E282" i="7"/>
  <c r="L94" i="7"/>
  <c r="J640" i="7"/>
  <c r="G226" i="7"/>
  <c r="G362" i="7"/>
  <c r="E66" i="7"/>
  <c r="L21" i="3"/>
  <c r="L235" i="7"/>
  <c r="K63" i="3"/>
  <c r="J242" i="7"/>
  <c r="F17" i="3"/>
  <c r="E55" i="7"/>
  <c r="M383" i="7"/>
  <c r="G32" i="7"/>
  <c r="I514" i="7"/>
  <c r="L194" i="7"/>
  <c r="K11" i="3"/>
  <c r="J13" i="3"/>
  <c r="K109" i="7"/>
  <c r="F33" i="7"/>
  <c r="J543" i="7"/>
  <c r="I42" i="7"/>
  <c r="J262" i="7"/>
  <c r="J235" i="7"/>
  <c r="F37" i="3"/>
  <c r="F434" i="7"/>
  <c r="M199" i="7"/>
  <c r="K15" i="3"/>
  <c r="M523" i="7"/>
  <c r="F698" i="7"/>
  <c r="K142" i="7"/>
  <c r="K513" i="7"/>
  <c r="F429" i="7"/>
  <c r="L536" i="7"/>
  <c r="F705" i="7"/>
  <c r="D413" i="7"/>
  <c r="I47" i="7"/>
  <c r="F89" i="7"/>
  <c r="L458" i="7"/>
  <c r="J22" i="3"/>
  <c r="E193" i="7"/>
  <c r="D600" i="7"/>
  <c r="M304" i="7"/>
  <c r="L234" i="7"/>
  <c r="D481" i="7"/>
  <c r="H322" i="7"/>
  <c r="F77" i="3"/>
  <c r="L3" i="7"/>
  <c r="I164" i="7"/>
  <c r="F643" i="7"/>
  <c r="F366" i="7"/>
  <c r="K56" i="3"/>
  <c r="M325" i="7"/>
  <c r="E406" i="7"/>
  <c r="F472" i="7"/>
  <c r="L329" i="7"/>
  <c r="D677" i="7"/>
  <c r="E245" i="7"/>
  <c r="M222" i="7"/>
  <c r="G310" i="7"/>
  <c r="G276" i="7"/>
  <c r="M56" i="7"/>
  <c r="F421" i="7"/>
  <c r="F78" i="7"/>
  <c r="F95" i="3"/>
  <c r="D49" i="3"/>
  <c r="L76" i="7"/>
  <c r="K99" i="3"/>
  <c r="C82" i="3"/>
  <c r="H492" i="7"/>
  <c r="J122" i="7"/>
  <c r="J343" i="7"/>
  <c r="H19" i="7"/>
  <c r="I322" i="7"/>
  <c r="D484" i="7"/>
  <c r="J24" i="3"/>
  <c r="E415" i="7"/>
  <c r="G112" i="7"/>
  <c r="G354" i="7"/>
  <c r="H103" i="7"/>
  <c r="D485" i="7"/>
  <c r="H80" i="7"/>
  <c r="I369" i="7"/>
  <c r="L64" i="7"/>
  <c r="J453" i="7"/>
  <c r="F346" i="7"/>
  <c r="K654" i="7"/>
  <c r="H460" i="7"/>
  <c r="L110" i="7"/>
  <c r="J168" i="7"/>
  <c r="M362" i="7"/>
  <c r="H678" i="7"/>
  <c r="K438" i="7"/>
  <c r="L67" i="10"/>
  <c r="J340" i="7"/>
  <c r="D78" i="7"/>
  <c r="E48" i="10"/>
  <c r="J241" i="7"/>
  <c r="D377" i="7"/>
  <c r="E38" i="3"/>
  <c r="H234" i="7"/>
  <c r="E294" i="7"/>
  <c r="J352" i="7"/>
  <c r="I327" i="7"/>
  <c r="F48" i="3"/>
  <c r="E258" i="7"/>
  <c r="H648" i="7"/>
  <c r="K567" i="7"/>
  <c r="H413" i="7"/>
  <c r="H58" i="3"/>
  <c r="I31" i="3"/>
  <c r="J182" i="7"/>
  <c r="L350" i="7"/>
  <c r="E65" i="7"/>
  <c r="J535" i="7"/>
  <c r="K233" i="7"/>
  <c r="H177" i="7"/>
  <c r="D327" i="7"/>
  <c r="H268" i="7"/>
  <c r="K263" i="7"/>
  <c r="I73" i="7"/>
  <c r="L226" i="7"/>
  <c r="K381" i="7"/>
  <c r="J155" i="7"/>
  <c r="E246" i="7"/>
  <c r="G105" i="7"/>
  <c r="K50" i="3"/>
  <c r="M352" i="7"/>
  <c r="I31" i="7"/>
  <c r="L580" i="7"/>
  <c r="D53" i="7"/>
  <c r="F624" i="7"/>
  <c r="E250" i="7"/>
  <c r="K15" i="7"/>
  <c r="D129" i="7"/>
  <c r="H465" i="7"/>
  <c r="D126" i="7"/>
  <c r="F100" i="7"/>
  <c r="C438" i="7"/>
  <c r="I290" i="7"/>
  <c r="F340" i="7"/>
  <c r="J268" i="7"/>
  <c r="L59" i="7"/>
  <c r="I414" i="7"/>
  <c r="F3" i="10"/>
  <c r="K10" i="7"/>
  <c r="I28" i="7"/>
  <c r="E433" i="7"/>
  <c r="K276" i="7"/>
  <c r="I361" i="7"/>
  <c r="E55" i="3"/>
  <c r="E423" i="7"/>
  <c r="I432" i="7"/>
  <c r="H210" i="7"/>
  <c r="E300" i="7"/>
  <c r="F732" i="7"/>
  <c r="D736" i="7"/>
  <c r="J213" i="7"/>
  <c r="G326" i="7"/>
  <c r="I518" i="7"/>
  <c r="E54" i="3"/>
  <c r="M168" i="7"/>
  <c r="E438" i="7"/>
  <c r="L498" i="7"/>
  <c r="K374" i="7"/>
  <c r="G50" i="7"/>
  <c r="E6" i="7"/>
  <c r="F68" i="7"/>
  <c r="I496" i="7"/>
  <c r="D686" i="7"/>
  <c r="I368" i="7"/>
  <c r="E597" i="7"/>
  <c r="I48" i="7"/>
  <c r="D577" i="7"/>
  <c r="E30" i="7"/>
  <c r="E211" i="7"/>
  <c r="D2" i="3"/>
  <c r="C7" i="5" s="1"/>
  <c r="J470" i="7"/>
  <c r="G595" i="7"/>
  <c r="M744" i="7"/>
  <c r="H191" i="7"/>
  <c r="L184" i="7"/>
  <c r="G512" i="7"/>
  <c r="B39" i="3"/>
  <c r="G20" i="3"/>
  <c r="D4" i="3"/>
  <c r="F132" i="7"/>
  <c r="L421" i="7"/>
  <c r="G570" i="7"/>
  <c r="I75" i="7"/>
  <c r="D631" i="7"/>
  <c r="K709" i="7"/>
  <c r="L92" i="3"/>
  <c r="G227" i="7"/>
  <c r="L181" i="7"/>
  <c r="H175" i="7"/>
  <c r="D217" i="7"/>
  <c r="K105" i="7"/>
  <c r="G118" i="10"/>
  <c r="E365" i="7"/>
  <c r="H625" i="7"/>
  <c r="L135" i="7"/>
  <c r="G183" i="7"/>
  <c r="D87" i="7"/>
  <c r="E503" i="7"/>
  <c r="I134" i="7"/>
  <c r="H687" i="7"/>
  <c r="J549" i="7"/>
  <c r="E122" i="7"/>
  <c r="D36" i="3"/>
  <c r="D705" i="7"/>
  <c r="D462" i="7"/>
  <c r="G679" i="7"/>
  <c r="J344" i="7"/>
  <c r="E771" i="7"/>
  <c r="M582" i="7"/>
  <c r="G353" i="7"/>
  <c r="M380" i="7"/>
  <c r="G431" i="7"/>
  <c r="E348" i="7"/>
  <c r="J562" i="7"/>
  <c r="G26" i="7"/>
  <c r="M678" i="7"/>
  <c r="H282" i="7"/>
  <c r="I272" i="7"/>
  <c r="D333" i="7"/>
  <c r="H28" i="3"/>
  <c r="F486" i="7"/>
  <c r="H18" i="10"/>
  <c r="L455" i="7"/>
  <c r="G482" i="7"/>
  <c r="J267" i="7"/>
  <c r="L683" i="7"/>
  <c r="K136" i="10"/>
  <c r="E313" i="7"/>
  <c r="K67" i="7"/>
  <c r="E180" i="7"/>
  <c r="K42" i="3"/>
  <c r="D130" i="7"/>
  <c r="D662" i="7"/>
  <c r="I471" i="7"/>
  <c r="F347" i="7"/>
  <c r="D19" i="3"/>
  <c r="J373" i="7"/>
  <c r="J426" i="7"/>
  <c r="L276" i="7"/>
  <c r="E418" i="7"/>
  <c r="E221" i="7"/>
  <c r="J37" i="3"/>
  <c r="H427" i="7"/>
  <c r="E574" i="7"/>
  <c r="D532" i="7"/>
  <c r="F38" i="3"/>
  <c r="L57" i="7"/>
  <c r="K128" i="7"/>
  <c r="J30" i="7"/>
  <c r="G221" i="7"/>
  <c r="D364" i="7"/>
  <c r="I477" i="7"/>
  <c r="J75" i="3"/>
  <c r="H485" i="7"/>
  <c r="D120" i="7"/>
  <c r="G321" i="7"/>
  <c r="K57" i="3"/>
  <c r="J322" i="7"/>
  <c r="L5" i="7"/>
  <c r="E198" i="7"/>
  <c r="M268" i="7"/>
  <c r="I97" i="7"/>
  <c r="C699" i="7"/>
  <c r="M203" i="7"/>
  <c r="K361" i="7"/>
  <c r="L336" i="7"/>
  <c r="L197" i="7"/>
  <c r="K78" i="7"/>
  <c r="L53" i="3"/>
  <c r="D357" i="7"/>
  <c r="E647" i="7"/>
  <c r="D758" i="7"/>
  <c r="I216" i="7"/>
  <c r="J222" i="7"/>
  <c r="G314" i="7"/>
  <c r="E457" i="7"/>
  <c r="H309" i="7"/>
  <c r="I438" i="7"/>
  <c r="M23" i="7"/>
  <c r="D459" i="7"/>
  <c r="G8" i="3"/>
  <c r="K508" i="7"/>
  <c r="K37" i="3"/>
  <c r="L141" i="7"/>
  <c r="H82" i="3"/>
  <c r="F471" i="7"/>
  <c r="D16" i="3"/>
  <c r="J198" i="7"/>
  <c r="H71" i="3"/>
  <c r="I362" i="7"/>
  <c r="H29" i="7"/>
  <c r="H35" i="7"/>
  <c r="I485" i="7"/>
  <c r="J360" i="7"/>
  <c r="M15" i="7"/>
  <c r="D297" i="7"/>
  <c r="K32" i="7"/>
  <c r="E595" i="7"/>
  <c r="C89" i="3"/>
  <c r="F72" i="10"/>
  <c r="K414" i="7"/>
  <c r="J21" i="3"/>
  <c r="E91" i="7"/>
  <c r="H205" i="7"/>
  <c r="H229" i="7"/>
  <c r="K491" i="7"/>
  <c r="M41" i="7"/>
  <c r="D296" i="7"/>
  <c r="E345" i="7"/>
  <c r="K90" i="7"/>
  <c r="E192" i="7"/>
  <c r="F60" i="7"/>
  <c r="E96" i="3"/>
  <c r="I50" i="3"/>
  <c r="D272" i="7"/>
  <c r="L164" i="7"/>
  <c r="J202" i="7"/>
  <c r="H28" i="7"/>
  <c r="G20" i="7"/>
  <c r="K566" i="7"/>
  <c r="D592" i="7"/>
  <c r="D646" i="7"/>
  <c r="D741" i="7"/>
  <c r="M625" i="7"/>
  <c r="E286" i="7"/>
  <c r="I466" i="7"/>
  <c r="F35" i="10"/>
  <c r="M363" i="7"/>
  <c r="D317" i="7"/>
  <c r="D732" i="7"/>
  <c r="H737" i="7"/>
  <c r="H326" i="7"/>
  <c r="I617" i="7"/>
  <c r="D271" i="7"/>
  <c r="J196" i="7"/>
  <c r="H62" i="3"/>
  <c r="D81" i="3"/>
  <c r="I637" i="7"/>
  <c r="L58" i="3"/>
  <c r="G254" i="7"/>
  <c r="M464" i="7"/>
  <c r="D88" i="7"/>
  <c r="I178" i="7"/>
  <c r="D731" i="7"/>
  <c r="I365" i="7"/>
  <c r="D429" i="7"/>
  <c r="G152" i="7"/>
  <c r="D648" i="7"/>
  <c r="I70" i="7"/>
  <c r="E2" i="3"/>
  <c r="D7" i="5" s="1"/>
  <c r="I280" i="7"/>
  <c r="G28" i="3"/>
  <c r="C90" i="3"/>
  <c r="I238" i="7"/>
  <c r="H93" i="7"/>
  <c r="G41" i="7"/>
  <c r="F70" i="7"/>
  <c r="L450" i="7"/>
  <c r="J4" i="3"/>
  <c r="I230" i="7"/>
  <c r="M328" i="7"/>
  <c r="G79" i="3"/>
  <c r="J61" i="7"/>
  <c r="D651" i="7"/>
  <c r="D26" i="7"/>
  <c r="D691" i="7"/>
  <c r="M317" i="7"/>
  <c r="G140" i="7"/>
  <c r="F160" i="7"/>
  <c r="H602" i="7"/>
  <c r="D175" i="7"/>
  <c r="G27" i="7"/>
  <c r="J39" i="3"/>
  <c r="M53" i="7"/>
  <c r="J204" i="7"/>
  <c r="D10" i="10"/>
  <c r="I23" i="7"/>
  <c r="K347" i="7"/>
  <c r="J767" i="7"/>
  <c r="E420" i="7"/>
  <c r="L134" i="7"/>
  <c r="J135" i="7"/>
  <c r="J429" i="7"/>
  <c r="H39" i="3"/>
  <c r="F2" i="7"/>
  <c r="I245" i="7"/>
  <c r="D77" i="3"/>
  <c r="D606" i="7"/>
  <c r="J379" i="7"/>
  <c r="E254" i="7"/>
  <c r="H228" i="7"/>
  <c r="I61" i="7"/>
  <c r="K193" i="7"/>
  <c r="K350" i="7"/>
  <c r="J271" i="7"/>
  <c r="L367" i="7"/>
  <c r="E165" i="7"/>
  <c r="F360" i="7"/>
  <c r="I116" i="7"/>
  <c r="E306" i="7"/>
  <c r="F79" i="7"/>
  <c r="K458" i="7"/>
  <c r="D621" i="7"/>
  <c r="D562" i="7"/>
  <c r="H4" i="3"/>
  <c r="G19" i="3"/>
  <c r="G488" i="7"/>
  <c r="K455" i="7"/>
  <c r="D237" i="7"/>
  <c r="D302" i="7"/>
  <c r="F25" i="3"/>
  <c r="J266" i="7"/>
  <c r="K60" i="7"/>
  <c r="I13" i="7"/>
  <c r="D722" i="7"/>
  <c r="D191" i="7"/>
  <c r="D107" i="7"/>
  <c r="E329" i="7"/>
  <c r="G396" i="7"/>
  <c r="I172" i="7"/>
  <c r="M531" i="7"/>
  <c r="I51" i="3"/>
  <c r="H137" i="7"/>
  <c r="I394" i="7"/>
  <c r="H54" i="7"/>
  <c r="G42" i="10"/>
  <c r="I499" i="7"/>
  <c r="J278" i="7"/>
  <c r="D97" i="3"/>
  <c r="H211" i="7"/>
  <c r="F761" i="7"/>
  <c r="K59" i="7"/>
  <c r="F417" i="7"/>
  <c r="F354" i="7"/>
  <c r="K220" i="7"/>
  <c r="F426" i="7"/>
  <c r="H365" i="7"/>
  <c r="E565" i="7"/>
  <c r="D72" i="7"/>
  <c r="M377" i="7"/>
  <c r="E22" i="7"/>
  <c r="D713" i="7"/>
  <c r="F575" i="7"/>
  <c r="E170" i="7"/>
  <c r="L152" i="7"/>
  <c r="D754" i="7"/>
  <c r="E623" i="7"/>
  <c r="E41" i="3"/>
  <c r="I188" i="7"/>
  <c r="J299" i="7"/>
  <c r="M262" i="7"/>
  <c r="H17" i="7"/>
  <c r="D694" i="7"/>
  <c r="L551" i="7"/>
  <c r="L85" i="3"/>
  <c r="K46" i="10"/>
  <c r="L560" i="7"/>
  <c r="D124" i="7"/>
  <c r="J65" i="3"/>
  <c r="D142" i="7"/>
  <c r="H468" i="7"/>
  <c r="I437" i="7"/>
  <c r="F271" i="7"/>
  <c r="E276" i="7"/>
  <c r="M670" i="7"/>
  <c r="L55" i="3"/>
  <c r="G244" i="7"/>
  <c r="K79" i="3"/>
  <c r="I444" i="7"/>
  <c r="J249" i="7"/>
  <c r="I748" i="7"/>
  <c r="E662" i="7"/>
  <c r="L368" i="7"/>
  <c r="J42" i="7"/>
  <c r="G676" i="7"/>
  <c r="M551" i="7"/>
  <c r="J189" i="7"/>
  <c r="E351" i="7"/>
  <c r="L80" i="3"/>
  <c r="H247" i="7"/>
  <c r="F66" i="7"/>
  <c r="E573" i="7"/>
  <c r="G457" i="7"/>
  <c r="J226" i="7"/>
  <c r="J393" i="7"/>
  <c r="E99" i="3"/>
  <c r="E89" i="7"/>
  <c r="G292" i="7"/>
  <c r="J4" i="7"/>
  <c r="I234" i="7"/>
  <c r="L22" i="3"/>
  <c r="M514" i="7"/>
  <c r="F205" i="7"/>
  <c r="G88" i="3"/>
  <c r="D425" i="7"/>
  <c r="I287" i="7"/>
  <c r="J33" i="3"/>
  <c r="I314" i="7"/>
  <c r="G56" i="7"/>
  <c r="J410" i="7"/>
  <c r="D352" i="7"/>
  <c r="L727" i="7"/>
  <c r="M174" i="7"/>
  <c r="G96" i="7"/>
  <c r="G319" i="7"/>
  <c r="D494" i="7"/>
  <c r="L721" i="7"/>
  <c r="L63" i="3"/>
  <c r="G516" i="7"/>
  <c r="H95" i="3"/>
  <c r="I32" i="3"/>
  <c r="D326" i="7"/>
  <c r="L356" i="7"/>
  <c r="L191" i="7"/>
  <c r="L13" i="3"/>
  <c r="F20" i="3"/>
  <c r="L69" i="3"/>
  <c r="E186" i="7"/>
  <c r="I89" i="10"/>
  <c r="I131" i="7"/>
  <c r="G59" i="7"/>
  <c r="G166" i="7"/>
  <c r="I10" i="3"/>
  <c r="H245" i="7"/>
  <c r="G52" i="7"/>
  <c r="D304" i="7"/>
  <c r="I108" i="7"/>
  <c r="F302" i="7"/>
  <c r="E3" i="3"/>
  <c r="E28" i="3"/>
  <c r="I225" i="7"/>
  <c r="M396" i="7"/>
  <c r="E630" i="7"/>
  <c r="M500" i="7"/>
  <c r="I13" i="3"/>
  <c r="F240" i="7"/>
  <c r="K205" i="7"/>
  <c r="E362" i="7"/>
  <c r="D544" i="7"/>
  <c r="L718" i="7"/>
  <c r="L60" i="3"/>
  <c r="G277" i="7"/>
  <c r="M52" i="7"/>
  <c r="F32" i="3"/>
  <c r="D523" i="7"/>
  <c r="M314" i="7"/>
  <c r="D740" i="7"/>
  <c r="I157" i="7"/>
  <c r="J111" i="7"/>
  <c r="K425" i="7"/>
  <c r="E247" i="7"/>
  <c r="K178" i="7"/>
  <c r="D453" i="7"/>
  <c r="E336" i="7"/>
  <c r="J52" i="7"/>
  <c r="L264" i="7"/>
  <c r="J41" i="7"/>
  <c r="M416" i="7"/>
  <c r="L43" i="7"/>
  <c r="E113" i="7"/>
  <c r="E23" i="3"/>
  <c r="H34" i="3"/>
  <c r="F489" i="7"/>
  <c r="M140" i="7"/>
  <c r="D674" i="7"/>
  <c r="H203" i="7"/>
  <c r="H361" i="7"/>
  <c r="H164" i="7"/>
  <c r="I268" i="7"/>
  <c r="J97" i="3"/>
  <c r="M211" i="7"/>
  <c r="F40" i="7"/>
  <c r="G143" i="7"/>
  <c r="L217" i="7"/>
  <c r="K262" i="7"/>
  <c r="K137" i="7"/>
  <c r="E74" i="3"/>
  <c r="I90" i="7"/>
  <c r="K197" i="7"/>
  <c r="M659" i="7"/>
  <c r="C9" i="3"/>
  <c r="D310" i="7"/>
  <c r="E117" i="7"/>
  <c r="D118" i="7"/>
  <c r="M264" i="7"/>
  <c r="K110" i="7"/>
  <c r="F300" i="7"/>
  <c r="K367" i="7"/>
  <c r="I39" i="7"/>
  <c r="F322" i="7"/>
  <c r="H432" i="7"/>
  <c r="D7" i="7"/>
  <c r="H508" i="7"/>
  <c r="L2" i="7"/>
  <c r="K52" i="3"/>
  <c r="L779" i="7"/>
  <c r="I138" i="7"/>
  <c r="G233" i="7"/>
  <c r="E80" i="7"/>
  <c r="K31" i="3"/>
  <c r="J72" i="3"/>
  <c r="G72" i="7"/>
  <c r="H95" i="7"/>
  <c r="H107" i="7"/>
  <c r="L407" i="7"/>
  <c r="C100" i="3"/>
  <c r="M150" i="7"/>
  <c r="I320" i="7"/>
  <c r="L239" i="7"/>
  <c r="D679" i="7"/>
  <c r="D74" i="3"/>
  <c r="H20" i="3"/>
  <c r="H67" i="7"/>
  <c r="D478" i="7"/>
  <c r="I538" i="7"/>
  <c r="H504" i="7"/>
  <c r="L97" i="7"/>
  <c r="F11" i="7"/>
  <c r="K287" i="7"/>
  <c r="G469" i="7"/>
  <c r="E63" i="7"/>
  <c r="M364" i="7"/>
  <c r="J693" i="7"/>
  <c r="F684" i="7"/>
  <c r="M593" i="7"/>
  <c r="E75" i="7"/>
  <c r="J350" i="7"/>
  <c r="F95" i="7"/>
  <c r="I209" i="7"/>
  <c r="E20" i="7"/>
  <c r="K396" i="7"/>
  <c r="K295" i="7"/>
  <c r="L128" i="7"/>
  <c r="G531" i="7"/>
  <c r="H380" i="7"/>
  <c r="E46" i="7"/>
  <c r="M227" i="7"/>
  <c r="H18" i="3"/>
  <c r="D689" i="7"/>
  <c r="L262" i="7"/>
  <c r="G110" i="7"/>
  <c r="D80" i="10"/>
  <c r="D136" i="7"/>
  <c r="L374" i="7"/>
  <c r="J312" i="7"/>
  <c r="E408" i="7"/>
  <c r="K278" i="7"/>
  <c r="G94" i="7"/>
  <c r="F404" i="7"/>
  <c r="K415" i="7"/>
  <c r="J5" i="7"/>
  <c r="D36" i="7"/>
  <c r="M522" i="7"/>
  <c r="F295" i="7"/>
  <c r="J625" i="7"/>
  <c r="K78" i="3"/>
  <c r="L385" i="7"/>
  <c r="L65" i="3"/>
  <c r="G589" i="7"/>
  <c r="I155" i="7"/>
  <c r="D259" i="7"/>
  <c r="K134" i="7"/>
  <c r="J506" i="7"/>
  <c r="B30" i="3"/>
  <c r="F26" i="3"/>
  <c r="K766" i="7"/>
  <c r="M244" i="7"/>
  <c r="F275" i="7"/>
  <c r="I465" i="7"/>
  <c r="H106" i="7"/>
  <c r="K68" i="3"/>
  <c r="F22" i="7"/>
  <c r="I86" i="7"/>
  <c r="J46" i="7"/>
  <c r="I443" i="7"/>
  <c r="E533" i="7"/>
  <c r="I519" i="7"/>
  <c r="L188" i="7"/>
  <c r="K119" i="7"/>
  <c r="H138" i="7"/>
  <c r="H65" i="3"/>
  <c r="K100" i="3"/>
  <c r="E535" i="7"/>
  <c r="D80" i="3"/>
  <c r="H84" i="3"/>
  <c r="M20" i="7"/>
  <c r="E769" i="7"/>
  <c r="J351" i="7"/>
  <c r="F540" i="7"/>
  <c r="K254" i="7"/>
  <c r="L71" i="7"/>
  <c r="M581" i="7"/>
  <c r="G186" i="7"/>
  <c r="F188" i="7"/>
  <c r="E280" i="7"/>
  <c r="L126" i="7"/>
  <c r="M704" i="7"/>
  <c r="I418" i="7"/>
  <c r="K62" i="7"/>
  <c r="I548" i="7"/>
  <c r="C728" i="7"/>
  <c r="G87" i="3"/>
  <c r="E139" i="7"/>
  <c r="I503" i="7"/>
  <c r="G193" i="7"/>
  <c r="D56" i="7"/>
  <c r="M16" i="10"/>
  <c r="E393" i="7"/>
  <c r="J384" i="7"/>
  <c r="C3" i="3"/>
  <c r="E133" i="7"/>
  <c r="I41" i="7"/>
  <c r="K406" i="7"/>
  <c r="G53" i="3"/>
  <c r="I151" i="7"/>
  <c r="H402" i="7"/>
  <c r="G280" i="7"/>
  <c r="D192" i="7"/>
  <c r="F4" i="3"/>
  <c r="K354" i="7"/>
  <c r="D102" i="7"/>
  <c r="D753" i="7"/>
  <c r="I141" i="7"/>
  <c r="L406" i="7"/>
  <c r="F418" i="7"/>
  <c r="M586" i="7"/>
  <c r="D51" i="7"/>
  <c r="H345" i="7"/>
  <c r="I337" i="7"/>
  <c r="M28" i="7"/>
  <c r="H478" i="7"/>
  <c r="G196" i="7"/>
  <c r="I295" i="7"/>
  <c r="G455" i="7"/>
  <c r="E436" i="7"/>
  <c r="M239" i="7"/>
  <c r="H269" i="7"/>
  <c r="M36" i="7"/>
  <c r="H42" i="7"/>
  <c r="E23" i="7"/>
  <c r="J128" i="7"/>
  <c r="F432" i="7"/>
  <c r="D25" i="3"/>
  <c r="F75" i="3"/>
  <c r="M280" i="7"/>
  <c r="E96" i="7"/>
  <c r="E229" i="7"/>
  <c r="F236" i="7"/>
  <c r="H360" i="7"/>
  <c r="M269" i="7"/>
  <c r="J483" i="7"/>
  <c r="F464" i="7"/>
  <c r="F69" i="7"/>
  <c r="G180" i="7"/>
  <c r="F35" i="3"/>
  <c r="C97" i="3"/>
  <c r="A97" i="3" s="1"/>
  <c r="I15" i="3"/>
  <c r="H58" i="7"/>
  <c r="E82" i="3"/>
  <c r="F199" i="7"/>
  <c r="E32" i="7"/>
  <c r="E517" i="7"/>
  <c r="D85" i="3"/>
  <c r="K133" i="7"/>
  <c r="H288" i="7"/>
  <c r="H231" i="7"/>
  <c r="L440" i="7"/>
  <c r="K81" i="7"/>
  <c r="G364" i="7"/>
  <c r="H101" i="7"/>
  <c r="D514" i="7"/>
  <c r="L78" i="3"/>
  <c r="C80" i="3"/>
  <c r="C67" i="3"/>
  <c r="L379" i="7"/>
  <c r="D5" i="3"/>
  <c r="F174" i="7"/>
  <c r="K92" i="7"/>
  <c r="K249" i="7"/>
  <c r="J231" i="7"/>
  <c r="D325" i="7"/>
  <c r="D25" i="7"/>
  <c r="F101" i="7"/>
  <c r="G272" i="7"/>
  <c r="D266" i="7"/>
  <c r="M176" i="7"/>
  <c r="D432" i="7"/>
  <c r="G485" i="7"/>
  <c r="G450" i="7"/>
  <c r="D100" i="7"/>
  <c r="J253" i="7"/>
  <c r="M410" i="7"/>
  <c r="D769" i="7"/>
  <c r="M608" i="7"/>
  <c r="E13" i="7"/>
  <c r="K200" i="7"/>
  <c r="K342" i="7"/>
  <c r="C30" i="3"/>
  <c r="J279" i="7"/>
  <c r="L608" i="7"/>
  <c r="J264" i="7"/>
  <c r="K46" i="7"/>
  <c r="E19" i="3"/>
  <c r="D101" i="3"/>
  <c r="D747" i="7"/>
  <c r="D536" i="7"/>
  <c r="J450" i="7"/>
  <c r="I605" i="7"/>
  <c r="L472" i="7"/>
  <c r="E391" i="7"/>
  <c r="C75" i="3"/>
  <c r="I136" i="7"/>
  <c r="L497" i="7"/>
  <c r="J229" i="7"/>
  <c r="J552" i="7"/>
  <c r="E269" i="7"/>
  <c r="L537" i="7"/>
  <c r="H200" i="7"/>
  <c r="H4" i="7"/>
  <c r="D285" i="7"/>
  <c r="G27" i="3"/>
  <c r="M166" i="7"/>
  <c r="H112" i="7"/>
  <c r="F65" i="7"/>
  <c r="G55" i="3"/>
  <c r="D108" i="7"/>
  <c r="K325" i="7"/>
  <c r="F595" i="7"/>
  <c r="H27" i="3"/>
  <c r="K158" i="7"/>
  <c r="L282" i="7"/>
  <c r="D173" i="7"/>
  <c r="J269" i="7"/>
  <c r="J70" i="7"/>
  <c r="G228" i="7"/>
  <c r="D456" i="7"/>
  <c r="D658" i="7"/>
  <c r="M433" i="7"/>
  <c r="J92" i="7"/>
  <c r="L34" i="3"/>
  <c r="L773" i="7"/>
  <c r="J201" i="7"/>
  <c r="M120" i="7"/>
  <c r="E56" i="3"/>
  <c r="D57" i="10"/>
  <c r="G425" i="7"/>
  <c r="E266" i="7"/>
  <c r="D82" i="7"/>
  <c r="H586" i="7"/>
  <c r="G377" i="7"/>
  <c r="H51" i="3"/>
  <c r="K112" i="7"/>
  <c r="D29" i="7"/>
  <c r="K402" i="7"/>
  <c r="G19" i="7"/>
  <c r="F53" i="7"/>
  <c r="H783" i="7"/>
  <c r="L117" i="7"/>
  <c r="H458" i="7"/>
  <c r="G235" i="7"/>
  <c r="L209" i="7"/>
  <c r="L275" i="7"/>
  <c r="K151" i="7"/>
  <c r="J702" i="7"/>
  <c r="M308" i="7"/>
  <c r="J2" i="7"/>
  <c r="D751" i="7"/>
  <c r="H186" i="7"/>
  <c r="G318" i="7"/>
  <c r="M43" i="7"/>
  <c r="D8" i="7"/>
  <c r="J136" i="7"/>
  <c r="D293" i="7"/>
  <c r="G209" i="7"/>
  <c r="F517" i="7"/>
  <c r="D8" i="3"/>
  <c r="H351" i="7"/>
  <c r="C380" i="7"/>
  <c r="A405" i="7" s="1"/>
  <c r="E213" i="7"/>
  <c r="M263" i="7"/>
  <c r="D587" i="7"/>
  <c r="E17" i="7"/>
  <c r="K73" i="7"/>
  <c r="D295" i="7"/>
  <c r="D171" i="7"/>
  <c r="M12" i="7"/>
  <c r="E200" i="7"/>
  <c r="F678" i="7"/>
  <c r="D238" i="7"/>
  <c r="K6" i="7"/>
  <c r="J80" i="3"/>
  <c r="E167" i="7"/>
  <c r="E61" i="3"/>
  <c r="L253" i="7"/>
  <c r="K3" i="3"/>
  <c r="D98" i="7"/>
  <c r="E252" i="7"/>
  <c r="E105" i="10"/>
  <c r="D34" i="3"/>
  <c r="F239" i="7"/>
  <c r="J355" i="7"/>
  <c r="H252" i="7"/>
  <c r="G64" i="3"/>
  <c r="K253" i="7"/>
  <c r="J386" i="7"/>
  <c r="L612" i="7"/>
  <c r="G49" i="10"/>
  <c r="F3" i="3"/>
  <c r="J623" i="7"/>
  <c r="E609" i="7"/>
  <c r="F194" i="7"/>
  <c r="H461" i="7"/>
  <c r="L390" i="7"/>
  <c r="F336" i="7"/>
  <c r="E44" i="3"/>
  <c r="E633" i="7"/>
  <c r="I422" i="7"/>
  <c r="F636" i="7"/>
  <c r="E10" i="3"/>
  <c r="L284" i="7"/>
  <c r="J47" i="7"/>
  <c r="G31" i="7"/>
  <c r="H7" i="7"/>
  <c r="I14" i="3"/>
  <c r="E16" i="3"/>
  <c r="E331" i="7"/>
  <c r="K535" i="7"/>
  <c r="K13" i="7"/>
  <c r="M489" i="7"/>
  <c r="F416" i="7"/>
  <c r="I724" i="7"/>
  <c r="F363" i="7"/>
  <c r="G30" i="7"/>
  <c r="J148" i="7"/>
  <c r="M80" i="7"/>
  <c r="E671" i="7"/>
  <c r="D207" i="7"/>
  <c r="G497" i="7"/>
  <c r="K521" i="7"/>
  <c r="D487" i="7"/>
  <c r="H86" i="7"/>
  <c r="J594" i="7"/>
  <c r="J371" i="7"/>
  <c r="G406" i="7"/>
  <c r="D573" i="7"/>
  <c r="F12" i="7"/>
  <c r="K147" i="7"/>
  <c r="E183" i="7"/>
  <c r="F312" i="7"/>
  <c r="E69" i="7"/>
  <c r="G58" i="7"/>
  <c r="M27" i="7"/>
  <c r="G243" i="7"/>
  <c r="H178" i="7"/>
  <c r="L163" i="7"/>
  <c r="L601" i="7"/>
  <c r="F696" i="7"/>
  <c r="J18" i="7"/>
  <c r="F662" i="7"/>
  <c r="D580" i="7"/>
  <c r="D768" i="7"/>
  <c r="E512" i="7"/>
  <c r="H356" i="7"/>
  <c r="D512" i="7"/>
  <c r="J529" i="7"/>
  <c r="H323" i="7"/>
  <c r="I26" i="3"/>
  <c r="G117" i="7"/>
  <c r="J47" i="3"/>
  <c r="E551" i="7"/>
  <c r="G343" i="7"/>
  <c r="E160" i="7"/>
  <c r="L106" i="7"/>
  <c r="F198" i="7"/>
  <c r="E196" i="7"/>
  <c r="I196" i="7"/>
  <c r="D229" i="7"/>
  <c r="J106" i="7"/>
  <c r="D567" i="7"/>
  <c r="G232" i="7"/>
  <c r="F48" i="7"/>
  <c r="I80" i="3"/>
  <c r="E103" i="7"/>
  <c r="U22" i="18"/>
  <c r="N29" i="8" s="1"/>
  <c r="M184" i="7"/>
  <c r="F36" i="7"/>
  <c r="K299" i="7"/>
  <c r="F267" i="7"/>
  <c r="E66" i="3"/>
  <c r="L528" i="7"/>
  <c r="I421" i="7"/>
  <c r="L349" i="7"/>
  <c r="D57" i="7"/>
  <c r="E99" i="7"/>
  <c r="I55" i="7"/>
  <c r="L508" i="7"/>
  <c r="L26" i="3"/>
  <c r="L613" i="7"/>
  <c r="G238" i="7"/>
  <c r="G468" i="7"/>
  <c r="J186" i="7"/>
  <c r="F400" i="7"/>
  <c r="F503" i="7"/>
  <c r="K51" i="3"/>
  <c r="T13" i="18"/>
  <c r="D269" i="7"/>
  <c r="H27" i="7"/>
  <c r="E238" i="7"/>
  <c r="H491" i="7"/>
  <c r="F56" i="3"/>
  <c r="H558" i="7"/>
  <c r="I94" i="3"/>
  <c r="I269" i="7"/>
  <c r="D399" i="7"/>
  <c r="I46" i="3"/>
  <c r="I505" i="7"/>
  <c r="I6" i="7"/>
  <c r="D780" i="7"/>
  <c r="E166" i="7"/>
  <c r="D692" i="7"/>
  <c r="I584" i="7"/>
  <c r="G421" i="7"/>
  <c r="H539" i="7"/>
  <c r="I359" i="7"/>
  <c r="D361" i="7"/>
  <c r="K290" i="7"/>
  <c r="K485" i="7"/>
  <c r="F479" i="7"/>
  <c r="L359" i="7"/>
  <c r="G473" i="7"/>
  <c r="E231" i="7"/>
  <c r="M414" i="7"/>
  <c r="G207" i="7"/>
  <c r="F314" i="7"/>
  <c r="I21" i="3"/>
  <c r="D583" i="7"/>
  <c r="E499" i="7"/>
  <c r="J301" i="7"/>
  <c r="I353" i="7"/>
  <c r="D282" i="7"/>
  <c r="M180" i="7"/>
  <c r="G169" i="7"/>
  <c r="F138" i="7"/>
  <c r="K89" i="7"/>
  <c r="E162" i="7"/>
  <c r="C55" i="3"/>
  <c r="F177" i="7"/>
  <c r="K457" i="7"/>
  <c r="K625" i="7"/>
  <c r="M415" i="7"/>
  <c r="H119" i="7"/>
  <c r="G465" i="7"/>
  <c r="H276" i="7"/>
  <c r="D782" i="7"/>
  <c r="G435" i="7"/>
  <c r="M423" i="7"/>
  <c r="F262" i="7"/>
  <c r="F577" i="7"/>
  <c r="M215" i="7"/>
  <c r="J172" i="7"/>
  <c r="F30" i="7"/>
  <c r="H394" i="7"/>
  <c r="K408" i="7"/>
  <c r="E302" i="7"/>
  <c r="H525" i="7"/>
  <c r="H310" i="7"/>
  <c r="K428" i="7"/>
  <c r="L583" i="7"/>
  <c r="H222" i="7"/>
  <c r="D591" i="7"/>
  <c r="D18" i="7"/>
  <c r="I148" i="7"/>
  <c r="E7" i="3"/>
  <c r="F382" i="7"/>
  <c r="G36" i="7"/>
  <c r="G85" i="7"/>
  <c r="E36" i="3"/>
  <c r="J320" i="7"/>
  <c r="I396" i="7"/>
  <c r="J721" i="7"/>
  <c r="L525" i="7"/>
  <c r="D311" i="7"/>
  <c r="G282" i="7"/>
  <c r="E18" i="7"/>
  <c r="L660" i="7"/>
  <c r="L174" i="7"/>
  <c r="D89" i="7"/>
  <c r="F324" i="7"/>
  <c r="F298" i="7"/>
  <c r="G17" i="7"/>
  <c r="H528" i="7"/>
  <c r="F437" i="7"/>
  <c r="D670" i="7"/>
  <c r="G70" i="3"/>
  <c r="D69" i="7"/>
  <c r="K67" i="3"/>
  <c r="M513" i="7"/>
  <c r="B84" i="3"/>
  <c r="L215" i="7"/>
  <c r="I135" i="7"/>
  <c r="D749" i="7"/>
  <c r="G24" i="7"/>
  <c r="J159" i="7"/>
  <c r="H180" i="7"/>
  <c r="L32" i="7"/>
  <c r="J358" i="7"/>
  <c r="L210" i="7"/>
  <c r="D353" i="7"/>
  <c r="K281" i="7"/>
  <c r="E17" i="3"/>
  <c r="J43" i="7"/>
  <c r="F219" i="7"/>
  <c r="I248" i="7"/>
  <c r="K80" i="7"/>
  <c r="M435" i="7"/>
  <c r="I65" i="7"/>
  <c r="H113" i="7"/>
  <c r="L185" i="7"/>
  <c r="G625" i="7"/>
  <c r="I411" i="7"/>
  <c r="F687" i="7"/>
  <c r="D60" i="3"/>
  <c r="M162" i="7"/>
  <c r="D693" i="7"/>
  <c r="L23" i="7"/>
  <c r="D530" i="7"/>
  <c r="D226" i="7"/>
  <c r="H166" i="7"/>
  <c r="H156" i="7"/>
  <c r="D359" i="7"/>
  <c r="J452" i="7"/>
  <c r="D131" i="7"/>
  <c r="E264" i="7"/>
  <c r="F138" i="10"/>
  <c r="I517" i="7"/>
  <c r="M497" i="7"/>
  <c r="M105" i="7"/>
  <c r="I165" i="7"/>
  <c r="H223" i="7"/>
  <c r="F111" i="7"/>
  <c r="M205" i="7"/>
  <c r="G198" i="7"/>
  <c r="F530" i="7"/>
  <c r="K394" i="7"/>
  <c r="I257" i="7"/>
  <c r="E479" i="7"/>
  <c r="E265" i="7"/>
  <c r="M696" i="7"/>
  <c r="J88" i="3"/>
  <c r="D392" i="7"/>
  <c r="M147" i="7"/>
  <c r="D596" i="7"/>
  <c r="D553" i="7"/>
  <c r="H635" i="7"/>
  <c r="I408" i="7"/>
  <c r="D641" i="7"/>
  <c r="J127" i="7"/>
  <c r="M400" i="7"/>
  <c r="J415" i="7"/>
  <c r="G639" i="7"/>
  <c r="H224" i="7"/>
  <c r="F83" i="3"/>
  <c r="G315" i="7"/>
  <c r="C29" i="3"/>
  <c r="H462" i="7"/>
  <c r="E195" i="7"/>
  <c r="D471" i="7"/>
  <c r="J603" i="7"/>
  <c r="D346" i="7"/>
  <c r="F741" i="7"/>
  <c r="G323" i="7"/>
  <c r="G136" i="7"/>
  <c r="D624" i="7"/>
  <c r="D445" i="7"/>
  <c r="D613" i="7"/>
  <c r="H162" i="7"/>
  <c r="L256" i="7"/>
  <c r="E54" i="7"/>
  <c r="H233" i="7"/>
  <c r="I89" i="3"/>
  <c r="I161" i="7"/>
  <c r="D419" i="7"/>
  <c r="M661" i="7"/>
  <c r="H415" i="7"/>
  <c r="D706" i="7"/>
  <c r="E163" i="7"/>
  <c r="L20" i="3"/>
  <c r="G285" i="7"/>
  <c r="J6" i="7"/>
  <c r="B48" i="3"/>
  <c r="I154" i="7"/>
  <c r="L99" i="3"/>
  <c r="K43" i="3"/>
  <c r="L460" i="7"/>
  <c r="H41" i="7"/>
  <c r="I675" i="7"/>
  <c r="J100" i="7"/>
  <c r="K56" i="7"/>
  <c r="B66" i="3"/>
  <c r="K132" i="7"/>
  <c r="E464" i="7"/>
  <c r="G156" i="7"/>
  <c r="H522" i="7"/>
  <c r="K523" i="7"/>
  <c r="D541" i="7"/>
  <c r="I525" i="7"/>
  <c r="E112" i="7"/>
  <c r="I239" i="7"/>
  <c r="E138" i="7"/>
  <c r="K143" i="7"/>
  <c r="G97" i="7"/>
  <c r="I468" i="7"/>
  <c r="G18" i="3"/>
  <c r="G171" i="7"/>
  <c r="I434" i="7"/>
  <c r="K94" i="7"/>
  <c r="C35" i="3"/>
  <c r="K165" i="7"/>
  <c r="H194" i="7"/>
  <c r="F341" i="7"/>
  <c r="I36" i="3"/>
  <c r="D449" i="7"/>
  <c r="J424" i="7"/>
  <c r="F488" i="7"/>
  <c r="I92" i="7"/>
  <c r="F315" i="7"/>
  <c r="H532" i="7"/>
  <c r="D193" i="7"/>
  <c r="M326" i="7"/>
  <c r="K19" i="7"/>
  <c r="D161" i="7"/>
  <c r="J437" i="7"/>
  <c r="D121" i="7"/>
  <c r="J6" i="3"/>
  <c r="E70" i="7"/>
  <c r="J474" i="7"/>
  <c r="D54" i="3"/>
  <c r="L180" i="7"/>
  <c r="J29" i="3"/>
  <c r="D149" i="7"/>
  <c r="I173" i="7"/>
  <c r="E450" i="7"/>
  <c r="E364" i="7"/>
  <c r="L29" i="3"/>
  <c r="J409" i="7"/>
  <c r="J238" i="7"/>
  <c r="E726" i="7"/>
  <c r="K159" i="7"/>
  <c r="M175" i="7"/>
  <c r="F319" i="7"/>
  <c r="H463" i="7"/>
  <c r="K479" i="7"/>
  <c r="G167" i="7"/>
  <c r="J117" i="7"/>
  <c r="G122" i="7"/>
  <c r="K74" i="7"/>
  <c r="F474" i="7"/>
  <c r="M535" i="7"/>
  <c r="D26" i="3"/>
  <c r="G38" i="7"/>
  <c r="J72" i="7"/>
  <c r="G361" i="7"/>
  <c r="I247" i="7"/>
  <c r="D341" i="7"/>
  <c r="D201" i="7"/>
  <c r="H436" i="7"/>
  <c r="K616" i="7"/>
  <c r="H90" i="7"/>
  <c r="F63" i="3"/>
  <c r="E59" i="7"/>
  <c r="D593" i="7"/>
  <c r="H719" i="7"/>
  <c r="D490" i="7"/>
  <c r="H765" i="7"/>
  <c r="E384" i="7"/>
  <c r="L392" i="7"/>
  <c r="J142" i="7"/>
  <c r="F120" i="7"/>
  <c r="D581" i="7"/>
  <c r="E181" i="7"/>
  <c r="K640" i="7"/>
  <c r="I35" i="3"/>
  <c r="I534" i="7"/>
  <c r="I149" i="7"/>
  <c r="F572" i="7"/>
  <c r="E411" i="7"/>
  <c r="F141" i="7"/>
  <c r="J510" i="7"/>
  <c r="H428" i="7"/>
  <c r="M103" i="7"/>
  <c r="G341" i="7"/>
  <c r="M110" i="7"/>
  <c r="G161" i="7"/>
  <c r="L67" i="3"/>
  <c r="D4" i="7"/>
  <c r="F84" i="3"/>
  <c r="J495" i="7"/>
  <c r="E201" i="7"/>
  <c r="D47" i="3"/>
  <c r="M273" i="7"/>
  <c r="E147" i="7"/>
  <c r="H574" i="7"/>
  <c r="K681" i="7"/>
  <c r="L668" i="7"/>
  <c r="L388" i="7"/>
  <c r="H64" i="3"/>
  <c r="H18" i="7"/>
  <c r="C5" i="3"/>
  <c r="K602" i="7"/>
  <c r="E52" i="7"/>
  <c r="D31" i="7"/>
  <c r="F371" i="7"/>
  <c r="L741" i="7"/>
  <c r="C148" i="7"/>
  <c r="I413" i="7"/>
  <c r="J3" i="7"/>
  <c r="I7" i="3"/>
  <c r="J33" i="7"/>
  <c r="H134" i="7"/>
  <c r="F56" i="7"/>
  <c r="J512" i="7"/>
  <c r="H51" i="7"/>
  <c r="E72" i="7"/>
  <c r="H83" i="7"/>
  <c r="E204" i="7"/>
  <c r="I556" i="7"/>
  <c r="L540" i="7"/>
  <c r="J38" i="3"/>
  <c r="J8" i="7"/>
  <c r="E476" i="7"/>
  <c r="H36" i="3"/>
  <c r="M92" i="7"/>
  <c r="L55" i="7"/>
  <c r="E210" i="7"/>
  <c r="E587" i="7"/>
  <c r="K226" i="7"/>
  <c r="M533" i="7"/>
  <c r="H545" i="7"/>
  <c r="M518" i="7"/>
  <c r="C45" i="3"/>
  <c r="F359" i="7"/>
  <c r="H384" i="7"/>
  <c r="H370" i="7"/>
  <c r="F321" i="7"/>
  <c r="M185" i="7"/>
  <c r="L75" i="3"/>
  <c r="D40" i="7"/>
  <c r="J83" i="7"/>
  <c r="H366" i="7"/>
  <c r="J317" i="7"/>
  <c r="E285" i="7"/>
  <c r="F254" i="7"/>
  <c r="D140" i="10"/>
  <c r="F110" i="7"/>
  <c r="G102" i="7"/>
  <c r="E46" i="3"/>
  <c r="I579" i="7"/>
  <c r="K577" i="7"/>
  <c r="G649" i="7"/>
  <c r="K426" i="7"/>
  <c r="J67" i="7"/>
  <c r="K353" i="7"/>
  <c r="I729" i="7"/>
  <c r="E135" i="7"/>
  <c r="K221" i="7"/>
  <c r="E214" i="7"/>
  <c r="J408" i="7"/>
  <c r="K76" i="7"/>
  <c r="J456" i="7"/>
  <c r="K721" i="7"/>
  <c r="E569" i="7"/>
  <c r="L335" i="7"/>
  <c r="F286" i="7"/>
  <c r="F34" i="3"/>
  <c r="E176" i="7"/>
  <c r="G563" i="7"/>
  <c r="F13" i="10"/>
  <c r="D409" i="7"/>
  <c r="H593" i="7"/>
  <c r="K519" i="7"/>
  <c r="F352" i="7"/>
  <c r="J547" i="7"/>
  <c r="J10" i="3"/>
  <c r="L544" i="7"/>
  <c r="K70" i="7"/>
  <c r="G782" i="7"/>
  <c r="F411" i="7"/>
  <c r="M638" i="7"/>
  <c r="D63" i="10"/>
  <c r="L254" i="7"/>
  <c r="H265" i="7"/>
  <c r="F31" i="7"/>
  <c r="I85" i="3"/>
  <c r="M709" i="7"/>
  <c r="F176" i="7"/>
  <c r="L673" i="7"/>
  <c r="K755" i="7"/>
  <c r="F771" i="7"/>
  <c r="I352" i="7"/>
  <c r="J584" i="7"/>
  <c r="F379" i="7"/>
  <c r="L413" i="7"/>
  <c r="I243" i="7"/>
  <c r="J486" i="7"/>
  <c r="I126" i="10"/>
  <c r="D561" i="7"/>
  <c r="D31" i="3"/>
  <c r="E29" i="3"/>
  <c r="C235" i="7"/>
  <c r="M26" i="7"/>
  <c r="H321" i="7"/>
  <c r="G83" i="7"/>
  <c r="F532" i="7"/>
  <c r="H330" i="7"/>
  <c r="L425" i="7"/>
  <c r="D286" i="7"/>
  <c r="J465" i="7"/>
  <c r="H553" i="7"/>
  <c r="C206" i="7"/>
  <c r="M87" i="7"/>
  <c r="L77" i="3"/>
  <c r="J112" i="7"/>
  <c r="C58" i="3"/>
  <c r="J656" i="7"/>
  <c r="F61" i="7"/>
  <c r="H49" i="7"/>
  <c r="F163" i="7"/>
  <c r="I254" i="7"/>
  <c r="M543" i="7"/>
  <c r="I11" i="3"/>
  <c r="G279" i="7"/>
  <c r="H771" i="7"/>
  <c r="G463" i="7"/>
  <c r="I431" i="7"/>
  <c r="D46" i="7"/>
  <c r="G109" i="7"/>
  <c r="G567" i="7"/>
  <c r="H272" i="7"/>
  <c r="D99" i="10"/>
  <c r="G65" i="7"/>
  <c r="H517" i="7"/>
  <c r="G45" i="7"/>
  <c r="I44" i="7"/>
  <c r="H477" i="7"/>
  <c r="M159" i="7"/>
  <c r="L695" i="7"/>
  <c r="L267" i="7"/>
  <c r="J36" i="7"/>
  <c r="E174" i="7"/>
  <c r="D29" i="3"/>
  <c r="G749" i="7"/>
  <c r="H425" i="7"/>
  <c r="I778" i="7"/>
  <c r="I338" i="7"/>
  <c r="H87" i="3"/>
  <c r="K82" i="3"/>
  <c r="K188" i="7"/>
  <c r="E83" i="3"/>
  <c r="K558" i="7"/>
  <c r="H403" i="7"/>
  <c r="M529" i="7"/>
  <c r="G10" i="3"/>
  <c r="J315" i="7"/>
  <c r="E93" i="7"/>
  <c r="E622" i="7"/>
  <c r="C50" i="3"/>
  <c r="G223" i="7"/>
  <c r="E681" i="7"/>
  <c r="K351" i="7"/>
  <c r="E185" i="7"/>
  <c r="E380" i="7"/>
  <c r="J665" i="7"/>
  <c r="F249" i="7"/>
  <c r="M738" i="7"/>
  <c r="H139" i="7"/>
  <c r="J707" i="7"/>
  <c r="M248" i="7"/>
  <c r="K409" i="7"/>
  <c r="H760" i="7"/>
  <c r="F80" i="3"/>
  <c r="M443" i="7"/>
  <c r="K452" i="7"/>
  <c r="I696" i="7"/>
  <c r="G208" i="7"/>
  <c r="L322" i="7"/>
  <c r="L451" i="7"/>
  <c r="J219" i="7"/>
  <c r="J627" i="7"/>
  <c r="J77" i="10"/>
  <c r="H658" i="7"/>
  <c r="G187" i="7"/>
  <c r="M47" i="7"/>
  <c r="H606" i="7"/>
  <c r="M540" i="7"/>
  <c r="G106" i="7"/>
  <c r="M178" i="7"/>
  <c r="J292" i="7"/>
  <c r="J468" i="7"/>
  <c r="K622" i="7"/>
  <c r="F74" i="7"/>
  <c r="K273" i="7"/>
  <c r="H412" i="7"/>
  <c r="I354" i="7"/>
  <c r="M278" i="7"/>
  <c r="J660" i="7"/>
  <c r="I41" i="3"/>
  <c r="F178" i="7"/>
  <c r="G553" i="7"/>
  <c r="L574" i="7"/>
  <c r="M682" i="7"/>
  <c r="J95" i="3"/>
  <c r="G381" i="7"/>
  <c r="G534" i="7"/>
  <c r="F679" i="7"/>
  <c r="E461" i="7"/>
  <c r="H732" i="7"/>
  <c r="L386" i="7"/>
  <c r="D427" i="7"/>
  <c r="K736" i="7"/>
  <c r="I224" i="7"/>
  <c r="G685" i="7"/>
  <c r="K407" i="7"/>
  <c r="K393" i="7"/>
  <c r="K437" i="7"/>
  <c r="M157" i="7"/>
  <c r="M195" i="7"/>
  <c r="G390" i="7"/>
  <c r="D47" i="10"/>
  <c r="G60" i="7"/>
  <c r="E366" i="7"/>
  <c r="G525" i="7"/>
  <c r="M360" i="7"/>
  <c r="F241" i="7"/>
  <c r="G439" i="7"/>
  <c r="I347" i="7"/>
  <c r="K74" i="3"/>
  <c r="H32" i="3"/>
  <c r="K727" i="7"/>
  <c r="L101" i="7"/>
  <c r="K173" i="7"/>
  <c r="I83" i="3"/>
  <c r="H294" i="7"/>
  <c r="G99" i="7"/>
  <c r="I462" i="7"/>
  <c r="K153" i="7"/>
  <c r="E746" i="7"/>
  <c r="M89" i="7"/>
  <c r="G597" i="7"/>
  <c r="F171" i="7"/>
  <c r="M630" i="7"/>
  <c r="J265" i="7"/>
  <c r="I493" i="7"/>
  <c r="J108" i="7"/>
  <c r="M454" i="7"/>
  <c r="L61" i="7"/>
  <c r="D438" i="7"/>
  <c r="D52" i="7"/>
  <c r="J14" i="3"/>
  <c r="H90" i="3"/>
  <c r="J395" i="7"/>
  <c r="J154" i="7"/>
  <c r="L283" i="7"/>
  <c r="I233" i="7"/>
  <c r="I487" i="7"/>
  <c r="M462" i="7"/>
  <c r="L25" i="3"/>
  <c r="M218" i="7"/>
  <c r="K161" i="7"/>
  <c r="I575" i="7"/>
  <c r="G376" i="7"/>
  <c r="F566" i="7"/>
  <c r="J99" i="3"/>
  <c r="F181" i="7"/>
  <c r="F326" i="7"/>
  <c r="F161" i="7"/>
  <c r="K125" i="7"/>
  <c r="K529" i="7"/>
  <c r="K737" i="7"/>
  <c r="H512" i="7"/>
  <c r="G78" i="3"/>
  <c r="L53" i="10"/>
  <c r="I401" i="7"/>
  <c r="K436" i="7"/>
  <c r="L577" i="7"/>
  <c r="L37" i="7"/>
  <c r="I302" i="7"/>
  <c r="F291" i="7"/>
  <c r="J514" i="7"/>
  <c r="L251" i="7"/>
  <c r="I445" i="7"/>
  <c r="L607" i="7"/>
  <c r="D737" i="7"/>
  <c r="F407" i="7"/>
  <c r="J569" i="7"/>
  <c r="F525" i="7"/>
  <c r="G260" i="7"/>
  <c r="I416" i="7"/>
  <c r="J420" i="7"/>
  <c r="K260" i="7"/>
  <c r="E30" i="3"/>
  <c r="M307" i="7"/>
  <c r="E340" i="7"/>
  <c r="L371" i="7"/>
  <c r="F592" i="7"/>
  <c r="F637" i="7"/>
  <c r="J95" i="7"/>
  <c r="J616" i="7"/>
  <c r="F507" i="7"/>
  <c r="M726" i="7"/>
  <c r="G195" i="7"/>
  <c r="J434" i="7"/>
  <c r="D125" i="10"/>
  <c r="D3" i="3"/>
  <c r="D572" i="7"/>
  <c r="J406" i="7"/>
  <c r="G641" i="7"/>
  <c r="K62" i="3"/>
  <c r="D137" i="7"/>
  <c r="H225" i="7"/>
  <c r="J433" i="7"/>
  <c r="F516" i="7"/>
  <c r="E87" i="3"/>
  <c r="D50" i="7"/>
  <c r="D554" i="7"/>
  <c r="E403" i="7"/>
  <c r="H584" i="7"/>
  <c r="L415" i="7"/>
  <c r="I89" i="7"/>
  <c r="E488" i="7"/>
  <c r="M303" i="7"/>
  <c r="H499" i="7"/>
  <c r="F348" i="7"/>
  <c r="E36" i="7"/>
  <c r="I364" i="7"/>
  <c r="K170" i="7"/>
  <c r="G336" i="7"/>
  <c r="F562" i="7"/>
  <c r="J592" i="7"/>
  <c r="J311" i="7"/>
  <c r="D702" i="7"/>
  <c r="H738" i="7"/>
  <c r="L317" i="7"/>
  <c r="E315" i="7"/>
  <c r="M745" i="7"/>
  <c r="K65" i="3"/>
  <c r="G695" i="7"/>
  <c r="D133" i="10"/>
  <c r="H359" i="7"/>
  <c r="F453" i="7"/>
  <c r="D276" i="7"/>
  <c r="M129" i="7"/>
  <c r="G72" i="3"/>
  <c r="K250" i="7"/>
  <c r="M237" i="7"/>
  <c r="H246" i="7"/>
  <c r="L285" i="7"/>
  <c r="H97" i="3"/>
  <c r="G9" i="7"/>
  <c r="H256" i="7"/>
  <c r="E678" i="7"/>
  <c r="K43" i="7"/>
  <c r="L62" i="3"/>
  <c r="L502" i="7"/>
  <c r="H397" i="7"/>
  <c r="E484" i="7"/>
  <c r="K345" i="7"/>
  <c r="M756" i="7"/>
  <c r="E325" i="7"/>
  <c r="E42" i="3"/>
  <c r="L214" i="7"/>
  <c r="I526" i="7"/>
  <c r="E79" i="7"/>
  <c r="I75" i="3"/>
  <c r="L592" i="7"/>
  <c r="L467" i="7"/>
  <c r="M289" i="7"/>
  <c r="L478" i="7"/>
  <c r="L402" i="7"/>
  <c r="H207" i="7"/>
  <c r="H192" i="7"/>
  <c r="K138" i="7"/>
  <c r="D35" i="7"/>
  <c r="F332" i="7"/>
  <c r="L5" i="3"/>
  <c r="C23" i="3"/>
  <c r="I249" i="7"/>
  <c r="D488" i="7"/>
  <c r="L345" i="7"/>
  <c r="E82" i="7"/>
  <c r="I367" i="7"/>
  <c r="U29" i="18"/>
  <c r="N36" i="8" s="1"/>
  <c r="E84" i="3"/>
  <c r="F10" i="7"/>
  <c r="K209" i="7"/>
  <c r="H583" i="7"/>
  <c r="E632" i="7"/>
  <c r="D622" i="7"/>
  <c r="J300" i="7"/>
  <c r="L507" i="7"/>
  <c r="J505" i="7"/>
  <c r="D319" i="7"/>
  <c r="L161" i="7"/>
  <c r="I176" i="7"/>
  <c r="F591" i="7"/>
  <c r="E480" i="7"/>
  <c r="I529" i="7"/>
  <c r="I640" i="7"/>
  <c r="E651" i="7"/>
  <c r="D363" i="7"/>
  <c r="E404" i="7"/>
  <c r="E172" i="7"/>
  <c r="M615" i="7"/>
  <c r="E361" i="7"/>
  <c r="C670" i="7"/>
  <c r="L49" i="7"/>
  <c r="J586" i="7"/>
  <c r="I685" i="7"/>
  <c r="M133" i="10"/>
  <c r="I588" i="7"/>
  <c r="E562" i="7"/>
  <c r="D756" i="7"/>
  <c r="G383" i="7"/>
  <c r="G21" i="7"/>
  <c r="K95" i="7"/>
  <c r="I734" i="7"/>
  <c r="J463" i="7"/>
  <c r="M108" i="10"/>
  <c r="F258" i="7"/>
  <c r="H312" i="7"/>
  <c r="L216" i="7"/>
  <c r="J402" i="7"/>
  <c r="K379" i="7"/>
  <c r="L648" i="7"/>
  <c r="K280" i="7"/>
  <c r="F173" i="7"/>
  <c r="D701" i="7"/>
  <c r="E257" i="7"/>
  <c r="J496" i="7"/>
  <c r="L8" i="3"/>
  <c r="J624" i="7"/>
  <c r="K19" i="3"/>
  <c r="M444" i="7"/>
  <c r="I390" i="7"/>
  <c r="M336" i="7"/>
  <c r="J425" i="7"/>
  <c r="K525" i="7"/>
  <c r="J259" i="7"/>
  <c r="F628" i="7"/>
  <c r="K4" i="3"/>
  <c r="G397" i="7"/>
  <c r="H375" i="7"/>
  <c r="J11" i="3"/>
  <c r="M471" i="7"/>
  <c r="G474" i="7"/>
  <c r="D721" i="7"/>
  <c r="F631" i="7"/>
  <c r="E390" i="7"/>
  <c r="K610" i="7"/>
  <c r="L15" i="3"/>
  <c r="I342" i="7"/>
  <c r="K617" i="7"/>
  <c r="L73" i="3"/>
  <c r="H588" i="7"/>
  <c r="L410" i="7"/>
  <c r="K72" i="3"/>
  <c r="E37" i="10"/>
  <c r="F533" i="7"/>
  <c r="F579" i="7"/>
  <c r="G316" i="7"/>
  <c r="E581" i="7"/>
  <c r="F510" i="7"/>
  <c r="D137" i="10"/>
  <c r="L554" i="7"/>
  <c r="K105" i="10"/>
  <c r="G759" i="7"/>
  <c r="E49" i="3"/>
  <c r="D513" i="7"/>
  <c r="D461" i="7"/>
  <c r="K235" i="7"/>
  <c r="H176" i="7"/>
  <c r="I16" i="7"/>
  <c r="L41" i="7"/>
  <c r="K467" i="7"/>
  <c r="D240" i="7"/>
  <c r="J511" i="7"/>
  <c r="E296" i="7"/>
  <c r="F78" i="3"/>
  <c r="D555" i="7"/>
  <c r="L632" i="7"/>
  <c r="E289" i="7"/>
  <c r="K75" i="3"/>
  <c r="M232" i="7"/>
  <c r="D629" i="7"/>
  <c r="I49" i="3"/>
  <c r="K288" i="7"/>
  <c r="F53" i="3"/>
  <c r="L646" i="7"/>
  <c r="J234" i="7"/>
  <c r="G257" i="7"/>
  <c r="H61" i="7"/>
  <c r="L137" i="7"/>
  <c r="G443" i="7"/>
  <c r="E709" i="7"/>
  <c r="H238" i="7"/>
  <c r="L266" i="7"/>
  <c r="F408" i="7"/>
  <c r="L503" i="7"/>
  <c r="L166" i="7"/>
  <c r="B3" i="3"/>
  <c r="D636" i="7"/>
  <c r="D6" i="7"/>
  <c r="M402" i="7"/>
  <c r="D643" i="7"/>
  <c r="F211" i="7"/>
  <c r="H514" i="7"/>
  <c r="E86" i="3"/>
  <c r="G460" i="7"/>
  <c r="E150" i="7"/>
  <c r="M505" i="7"/>
  <c r="K462" i="7"/>
  <c r="G645" i="7"/>
  <c r="F536" i="7"/>
  <c r="M368" i="7"/>
  <c r="F483" i="7"/>
  <c r="E428" i="7"/>
  <c r="D69" i="10"/>
  <c r="K42" i="7"/>
  <c r="G382" i="7"/>
  <c r="H92" i="7"/>
  <c r="I62" i="3"/>
  <c r="E379" i="7"/>
  <c r="I694" i="7"/>
  <c r="M559" i="7"/>
  <c r="D716" i="7"/>
  <c r="E680" i="7"/>
  <c r="D515" i="7"/>
  <c r="K257" i="7"/>
  <c r="M66" i="7"/>
  <c r="J418" i="7"/>
  <c r="G577" i="7"/>
  <c r="D763" i="7"/>
  <c r="H227" i="7"/>
  <c r="F146" i="7"/>
  <c r="K679" i="7"/>
  <c r="H81" i="10"/>
  <c r="E86" i="7"/>
  <c r="F665" i="7"/>
  <c r="D605" i="7"/>
  <c r="M428" i="7"/>
  <c r="H493" i="7"/>
  <c r="L771" i="7"/>
  <c r="H503" i="7"/>
  <c r="D115" i="7"/>
  <c r="I143" i="7"/>
  <c r="F242" i="7"/>
  <c r="F744" i="7"/>
  <c r="G51" i="10"/>
  <c r="I49" i="7"/>
  <c r="F412" i="7"/>
  <c r="E8" i="3"/>
  <c r="F344" i="7"/>
  <c r="M122" i="7"/>
  <c r="E440" i="7"/>
  <c r="J449" i="7"/>
  <c r="J211" i="7"/>
  <c r="K66" i="7"/>
  <c r="G130" i="7"/>
  <c r="L193" i="7"/>
  <c r="E747" i="7"/>
  <c r="E24" i="3"/>
  <c r="I285" i="7"/>
  <c r="I68" i="7"/>
  <c r="L533" i="7"/>
  <c r="D415" i="7"/>
  <c r="K584" i="7"/>
  <c r="L140" i="7"/>
  <c r="E14" i="7"/>
  <c r="M777" i="7"/>
  <c r="I674" i="7"/>
  <c r="L127" i="7"/>
  <c r="L41" i="3"/>
  <c r="D202" i="7"/>
  <c r="M629" i="7"/>
  <c r="G76" i="3"/>
  <c r="K185" i="7"/>
  <c r="D74" i="7"/>
  <c r="M711" i="7"/>
  <c r="D75" i="7"/>
  <c r="E52" i="10"/>
  <c r="I783" i="7"/>
  <c r="M495" i="7"/>
  <c r="J372" i="7"/>
  <c r="L376" i="7"/>
  <c r="I373" i="7"/>
  <c r="F642" i="7"/>
  <c r="E456" i="7"/>
  <c r="F581" i="7"/>
  <c r="H395" i="7"/>
  <c r="J536" i="7"/>
  <c r="L123" i="7"/>
  <c r="I94" i="7"/>
  <c r="B21" i="3"/>
  <c r="D125" i="7"/>
  <c r="J519" i="7"/>
  <c r="F598" i="7"/>
  <c r="L430" i="7"/>
  <c r="M164" i="7"/>
  <c r="H261" i="7"/>
  <c r="D180" i="7"/>
  <c r="H300" i="7"/>
  <c r="J181" i="7"/>
  <c r="L66" i="10"/>
  <c r="D586" i="7"/>
  <c r="D778" i="7"/>
  <c r="H197" i="7"/>
  <c r="D208" i="7"/>
  <c r="K229" i="7"/>
  <c r="I82" i="7"/>
  <c r="G689" i="7"/>
  <c r="F276" i="7"/>
  <c r="E67" i="7"/>
  <c r="G521" i="7"/>
  <c r="L200" i="7"/>
  <c r="G278" i="7"/>
  <c r="D298" i="7"/>
  <c r="I381" i="7"/>
  <c r="E634" i="7"/>
  <c r="L83" i="10"/>
  <c r="F739" i="7"/>
  <c r="H382" i="7"/>
  <c r="E10" i="7"/>
  <c r="D397" i="7"/>
  <c r="G332" i="7"/>
  <c r="G189" i="7"/>
  <c r="H342" i="7"/>
  <c r="H8" i="3"/>
  <c r="M286" i="7"/>
  <c r="H114" i="7"/>
  <c r="G121" i="10"/>
  <c r="E309" i="7"/>
  <c r="G402" i="7"/>
  <c r="M521" i="7"/>
  <c r="I449" i="7"/>
  <c r="M370" i="7"/>
  <c r="K154" i="7"/>
  <c r="F124" i="7"/>
  <c r="D247" i="7"/>
  <c r="L700" i="7"/>
  <c r="I55" i="10"/>
  <c r="M769" i="7"/>
  <c r="K30" i="10"/>
  <c r="H202" i="7"/>
  <c r="E226" i="7"/>
  <c r="D262" i="7"/>
  <c r="D368" i="7"/>
  <c r="H776" i="7"/>
  <c r="H677" i="7"/>
  <c r="F46" i="3"/>
  <c r="M651" i="7"/>
  <c r="K665" i="7"/>
  <c r="D131" i="10"/>
  <c r="K364" i="7"/>
  <c r="M449" i="7"/>
  <c r="E168" i="7"/>
  <c r="M458" i="7"/>
  <c r="F511" i="7"/>
  <c r="K60" i="3"/>
  <c r="E14" i="3"/>
  <c r="M425" i="7"/>
  <c r="E88" i="3"/>
  <c r="J158" i="7"/>
  <c r="L400" i="7"/>
  <c r="G7" i="7"/>
  <c r="G144" i="7"/>
  <c r="K39" i="7"/>
  <c r="G590" i="7"/>
  <c r="F558" i="7"/>
  <c r="G453" i="7"/>
  <c r="M626" i="7"/>
  <c r="H51" i="10"/>
  <c r="F593" i="7"/>
  <c r="M492" i="7"/>
  <c r="K663" i="7"/>
  <c r="L28" i="7"/>
  <c r="K444" i="7"/>
  <c r="G217" i="7"/>
  <c r="H429" i="7"/>
  <c r="L380" i="7"/>
  <c r="F627" i="7"/>
  <c r="E146" i="7"/>
  <c r="D92" i="3"/>
  <c r="L162" i="7"/>
  <c r="J35" i="7"/>
  <c r="D152" i="7"/>
  <c r="G4" i="7"/>
  <c r="H38" i="3"/>
  <c r="F548" i="7"/>
  <c r="K29" i="7"/>
  <c r="G3" i="7"/>
  <c r="L387" i="7"/>
  <c r="G165" i="7"/>
  <c r="I38" i="3"/>
  <c r="L600" i="7"/>
  <c r="M430" i="7"/>
  <c r="F144" i="7"/>
  <c r="F217" i="7"/>
  <c r="G127" i="7"/>
  <c r="L151" i="7"/>
  <c r="F103" i="7"/>
  <c r="F209" i="7"/>
  <c r="L231" i="7"/>
  <c r="H63" i="7"/>
  <c r="I3" i="3"/>
  <c r="K126" i="7"/>
  <c r="M35" i="10"/>
  <c r="J387" i="7"/>
  <c r="G484" i="7"/>
  <c r="L46" i="7"/>
  <c r="E143" i="7"/>
  <c r="K684" i="7"/>
  <c r="L552" i="7"/>
  <c r="G132" i="7"/>
  <c r="H781" i="7"/>
  <c r="G28" i="10"/>
  <c r="G712" i="7"/>
  <c r="J328" i="7"/>
  <c r="J179" i="7"/>
  <c r="J733" i="7"/>
  <c r="H25" i="10"/>
  <c r="F468" i="7"/>
  <c r="F639" i="7"/>
  <c r="F62" i="7"/>
  <c r="J306" i="7"/>
  <c r="F28" i="3"/>
  <c r="J613" i="7"/>
  <c r="C22" i="3"/>
  <c r="E335" i="7"/>
  <c r="E281" i="7"/>
  <c r="E152" i="7"/>
  <c r="M74" i="7"/>
  <c r="J464" i="7"/>
  <c r="D700" i="7"/>
  <c r="F14" i="7"/>
  <c r="M426" i="7"/>
  <c r="H148" i="7"/>
  <c r="F213" i="7"/>
  <c r="M279" i="7"/>
  <c r="J169" i="7"/>
  <c r="I334" i="7"/>
  <c r="G483" i="7"/>
  <c r="L47" i="7"/>
  <c r="I384" i="7"/>
  <c r="G225" i="7"/>
  <c r="D263" i="7"/>
  <c r="K413" i="7"/>
  <c r="D723" i="7"/>
  <c r="M524" i="7"/>
  <c r="E589" i="7"/>
  <c r="F252" i="7"/>
  <c r="L744" i="7"/>
  <c r="H484" i="7"/>
  <c r="I142" i="7"/>
  <c r="J78" i="3"/>
  <c r="H404" i="7"/>
  <c r="I253" i="7"/>
  <c r="D163" i="7"/>
  <c r="G179" i="7"/>
  <c r="J479" i="7"/>
  <c r="L389" i="7"/>
  <c r="I490" i="7"/>
  <c r="H77" i="7"/>
  <c r="G313" i="7"/>
  <c r="K605" i="7"/>
  <c r="G633" i="7"/>
  <c r="H117" i="7"/>
  <c r="K411" i="7"/>
  <c r="D16" i="7"/>
  <c r="J634" i="7"/>
  <c r="L202" i="7"/>
  <c r="L469" i="7"/>
  <c r="H174" i="7"/>
  <c r="J342" i="7"/>
  <c r="K500" i="7"/>
  <c r="L566" i="7"/>
  <c r="L382" i="7"/>
  <c r="G330" i="7"/>
  <c r="D116" i="7"/>
  <c r="D241" i="7"/>
  <c r="F11" i="3"/>
  <c r="I7" i="7"/>
  <c r="L738" i="7"/>
  <c r="I57" i="3"/>
  <c r="J316" i="7"/>
  <c r="J730" i="7"/>
  <c r="B3" i="7"/>
  <c r="M405" i="7"/>
  <c r="J27" i="7"/>
  <c r="D290" i="7"/>
  <c r="G399" i="7"/>
  <c r="K582" i="7"/>
  <c r="K624" i="7"/>
  <c r="E509" i="7"/>
  <c r="E58" i="7"/>
  <c r="L585" i="7"/>
  <c r="K630" i="7"/>
  <c r="H219" i="7"/>
  <c r="D760" i="7"/>
  <c r="I208" i="7"/>
  <c r="I93" i="3"/>
  <c r="E649" i="7"/>
  <c r="F46" i="7"/>
  <c r="L255" i="7"/>
  <c r="L464" i="7"/>
  <c r="H451" i="7"/>
  <c r="E376" i="7"/>
  <c r="F57" i="10"/>
  <c r="K222" i="7"/>
  <c r="I500" i="7"/>
  <c r="J636" i="7"/>
  <c r="D26" i="10"/>
  <c r="M530" i="7"/>
  <c r="I501" i="7"/>
  <c r="F590" i="7"/>
  <c r="F625" i="7"/>
  <c r="H125" i="7"/>
  <c r="D287" i="7"/>
  <c r="K754" i="7"/>
  <c r="J632" i="7"/>
  <c r="G688" i="7"/>
  <c r="K27" i="3"/>
  <c r="J690" i="7"/>
  <c r="E447" i="7"/>
  <c r="M117" i="7"/>
  <c r="E778" i="7"/>
  <c r="G239" i="7"/>
  <c r="I159" i="7"/>
  <c r="L734" i="7"/>
  <c r="J208" i="7"/>
  <c r="K498" i="7"/>
  <c r="F380" i="7"/>
  <c r="K26" i="7"/>
  <c r="J88" i="7"/>
  <c r="G5" i="10"/>
  <c r="L68" i="7"/>
  <c r="I60" i="3"/>
  <c r="M236" i="7"/>
  <c r="K359" i="7"/>
  <c r="M24" i="7"/>
  <c r="M72" i="7"/>
  <c r="J398" i="7"/>
  <c r="G224" i="7"/>
  <c r="I88" i="3"/>
  <c r="J318" i="7"/>
  <c r="K53" i="10"/>
  <c r="G391" i="7"/>
  <c r="L559" i="7"/>
  <c r="J599" i="7"/>
  <c r="F259" i="7"/>
  <c r="H600" i="7"/>
  <c r="F531" i="7"/>
  <c r="K600" i="7"/>
  <c r="L15" i="10"/>
  <c r="J82" i="7"/>
  <c r="G505" i="7"/>
  <c r="F373" i="7"/>
  <c r="H314" i="7"/>
  <c r="J236" i="7"/>
  <c r="J691" i="7"/>
  <c r="H605" i="7"/>
  <c r="H452" i="7"/>
  <c r="K70" i="3"/>
  <c r="H130" i="7"/>
  <c r="F59" i="7"/>
  <c r="M14" i="7"/>
  <c r="C6" i="3"/>
  <c r="H136" i="7"/>
  <c r="E11" i="3"/>
  <c r="J223" i="7"/>
  <c r="I202" i="7"/>
  <c r="G334" i="7"/>
  <c r="E53" i="3"/>
  <c r="G103" i="7"/>
  <c r="J65" i="7"/>
  <c r="G618" i="7"/>
  <c r="D147" i="7"/>
  <c r="J338" i="7"/>
  <c r="J34" i="3"/>
  <c r="K429" i="7"/>
  <c r="C86" i="3"/>
  <c r="H289" i="7"/>
  <c r="J347" i="7"/>
  <c r="L431" i="7"/>
  <c r="M339" i="7"/>
  <c r="J748" i="7"/>
  <c r="M271" i="7"/>
  <c r="J82" i="3"/>
  <c r="J354" i="7"/>
  <c r="L642" i="7"/>
  <c r="M196" i="7"/>
  <c r="I106" i="7"/>
  <c r="L189" i="7"/>
  <c r="L500" i="7"/>
  <c r="I619" i="7"/>
  <c r="C44" i="3"/>
  <c r="E373" i="7"/>
  <c r="H730" i="7"/>
  <c r="I278" i="7"/>
  <c r="I51" i="10"/>
  <c r="D715" i="7"/>
  <c r="J743" i="7"/>
  <c r="G613" i="7"/>
  <c r="L78" i="7"/>
  <c r="F462" i="7"/>
  <c r="G599" i="7"/>
  <c r="E770" i="7"/>
  <c r="K378" i="7"/>
  <c r="I488" i="7"/>
  <c r="F521" i="7"/>
  <c r="F102" i="7"/>
  <c r="M167" i="7"/>
  <c r="J596" i="7"/>
  <c r="M354" i="7"/>
  <c r="I232" i="7"/>
  <c r="L365" i="7"/>
  <c r="K208" i="7"/>
  <c r="J86" i="3"/>
  <c r="G231" i="7"/>
  <c r="I502" i="7"/>
  <c r="F331" i="7"/>
  <c r="L596" i="7"/>
  <c r="H715" i="7"/>
  <c r="I785" i="7"/>
  <c r="F451" i="7"/>
  <c r="G261" i="7"/>
  <c r="K548" i="7"/>
  <c r="F349" i="7"/>
  <c r="H417" i="7"/>
  <c r="G432" i="7"/>
  <c r="F574" i="7"/>
  <c r="K481" i="7"/>
  <c r="L483" i="7"/>
  <c r="M546" i="7"/>
  <c r="L539" i="7"/>
  <c r="L220" i="7"/>
  <c r="H669" i="7"/>
  <c r="J110" i="7"/>
  <c r="I624" i="7"/>
  <c r="J431" i="7"/>
  <c r="H348" i="7"/>
  <c r="F187" i="7"/>
  <c r="M764" i="7"/>
  <c r="L555" i="7"/>
  <c r="I191" i="7"/>
  <c r="F135" i="7"/>
  <c r="J61" i="3"/>
  <c r="H70" i="3"/>
  <c r="F459" i="7"/>
  <c r="M568" i="7"/>
  <c r="F748" i="7"/>
  <c r="H389" i="7"/>
  <c r="K578" i="7"/>
  <c r="E320" i="7"/>
  <c r="G297" i="7"/>
  <c r="M457" i="7"/>
  <c r="L422" i="7"/>
  <c r="J779" i="7"/>
  <c r="L309" i="7"/>
  <c r="E356" i="7"/>
  <c r="E341" i="7"/>
  <c r="J319" i="7"/>
  <c r="D420" i="7"/>
  <c r="H578" i="7"/>
  <c r="D79" i="10"/>
  <c r="L754" i="7"/>
  <c r="K565" i="7"/>
  <c r="I241" i="7"/>
  <c r="J676" i="7"/>
  <c r="D303" i="7"/>
  <c r="M707" i="7"/>
  <c r="H647" i="7"/>
  <c r="J380" i="7"/>
  <c r="M19" i="7"/>
  <c r="L519" i="7"/>
  <c r="J167" i="7"/>
  <c r="J682" i="7"/>
  <c r="H230" i="7"/>
  <c r="I76" i="10"/>
  <c r="E572" i="7"/>
  <c r="F57" i="3"/>
  <c r="L247" i="7"/>
  <c r="K71" i="7"/>
  <c r="I200" i="7"/>
  <c r="E614" i="7"/>
  <c r="L274" i="7"/>
  <c r="G626" i="7"/>
  <c r="D665" i="7"/>
  <c r="G486" i="7"/>
  <c r="D206" i="7"/>
  <c r="D595" i="7"/>
  <c r="K228" i="7"/>
  <c r="E148" i="7"/>
  <c r="L391" i="7"/>
  <c r="F59" i="3"/>
  <c r="D464" i="7"/>
  <c r="M442" i="7"/>
  <c r="H151" i="7"/>
  <c r="K171" i="7"/>
  <c r="K518" i="7"/>
  <c r="G464" i="7"/>
  <c r="J206" i="7"/>
  <c r="E697" i="7"/>
  <c r="M512" i="7"/>
  <c r="E444" i="7"/>
  <c r="J24" i="7"/>
  <c r="M461" i="7"/>
  <c r="G269" i="7"/>
  <c r="G408" i="7"/>
  <c r="K611" i="7"/>
  <c r="L242" i="7"/>
  <c r="L2" i="3"/>
  <c r="K7" i="5" s="1"/>
  <c r="M136" i="7"/>
  <c r="H559" i="7"/>
  <c r="M10" i="7"/>
  <c r="I168" i="7"/>
  <c r="H520" i="7"/>
  <c r="M432" i="7"/>
  <c r="I62" i="10"/>
  <c r="G705" i="7"/>
  <c r="M478" i="7"/>
  <c r="E6" i="10"/>
  <c r="H774" i="7"/>
  <c r="F129" i="10"/>
  <c r="L652" i="7"/>
  <c r="E100" i="10"/>
  <c r="E132" i="7"/>
  <c r="H684" i="7"/>
  <c r="D39" i="7"/>
  <c r="J273" i="7"/>
  <c r="K637" i="7"/>
  <c r="H556" i="7"/>
  <c r="F524" i="7"/>
  <c r="C70" i="3"/>
  <c r="E35" i="10"/>
  <c r="H346" i="7"/>
  <c r="F473" i="7"/>
  <c r="E513" i="7"/>
  <c r="L346" i="7"/>
  <c r="L355" i="7"/>
  <c r="D519" i="7"/>
  <c r="G704" i="7"/>
  <c r="L644" i="7"/>
  <c r="H124" i="7"/>
  <c r="H550" i="7"/>
  <c r="K553" i="7"/>
  <c r="J38" i="10"/>
  <c r="E748" i="7"/>
  <c r="D155" i="7"/>
  <c r="K570" i="7"/>
  <c r="L557" i="7"/>
  <c r="F549" i="7"/>
  <c r="M600" i="7"/>
  <c r="D430" i="7"/>
  <c r="L61" i="3"/>
  <c r="K88" i="7"/>
  <c r="G47" i="3"/>
  <c r="J501" i="7"/>
  <c r="C21" i="3"/>
  <c r="H469" i="7"/>
  <c r="K246" i="7"/>
  <c r="M73" i="7"/>
  <c r="F86" i="3"/>
  <c r="F466" i="7"/>
  <c r="I747" i="7"/>
  <c r="J522" i="7"/>
  <c r="M242" i="7"/>
  <c r="E566" i="7"/>
  <c r="M366" i="7"/>
  <c r="M466" i="7"/>
  <c r="H401" i="7"/>
  <c r="H52" i="7"/>
  <c r="I145" i="7"/>
  <c r="I20" i="7"/>
  <c r="J187" i="7"/>
  <c r="L281" i="7"/>
  <c r="H206" i="7"/>
  <c r="F223" i="7"/>
  <c r="I336" i="7"/>
  <c r="F545" i="7"/>
  <c r="J197" i="7"/>
  <c r="G131" i="7"/>
  <c r="F409" i="7"/>
  <c r="L568" i="7"/>
  <c r="E95" i="3"/>
  <c r="J585" i="7"/>
  <c r="G429" i="7"/>
  <c r="C26" i="3"/>
  <c r="E298" i="7"/>
  <c r="F296" i="7"/>
  <c r="G123" i="7"/>
  <c r="G39" i="3"/>
  <c r="M653" i="7"/>
  <c r="H775" i="7"/>
  <c r="F367" i="7"/>
  <c r="E620" i="7"/>
  <c r="K552" i="7"/>
  <c r="G241" i="7"/>
  <c r="H235" i="7"/>
  <c r="I630" i="7"/>
  <c r="G523" i="7"/>
  <c r="I535" i="7"/>
  <c r="G565" i="7"/>
  <c r="L318" i="7"/>
  <c r="H280" i="7"/>
  <c r="G638" i="7"/>
  <c r="E443" i="7"/>
  <c r="E319" i="7"/>
  <c r="D86" i="10"/>
  <c r="L299" i="7"/>
  <c r="D422" i="7"/>
  <c r="I88" i="7"/>
  <c r="M301" i="7"/>
  <c r="K199" i="7"/>
  <c r="H50" i="3"/>
  <c r="K368" i="7"/>
  <c r="I550" i="7"/>
  <c r="L218" i="7"/>
  <c r="G219" i="7"/>
  <c r="F469" i="7"/>
  <c r="L774" i="7"/>
  <c r="L18" i="3"/>
  <c r="K708" i="7"/>
  <c r="H636" i="7"/>
  <c r="M487" i="7"/>
  <c r="G92" i="3"/>
  <c r="M138" i="7"/>
  <c r="J174" i="7"/>
  <c r="K412" i="7"/>
  <c r="H422" i="7"/>
  <c r="F342" i="7"/>
  <c r="F544" i="7"/>
  <c r="F368" i="7"/>
  <c r="K19" i="10"/>
  <c r="K275" i="7"/>
  <c r="K308" i="7"/>
  <c r="J3" i="10"/>
  <c r="E81" i="3"/>
  <c r="K557" i="7"/>
  <c r="D216" i="7"/>
  <c r="I620" i="7"/>
  <c r="E40" i="3"/>
  <c r="F186" i="7"/>
  <c r="H483" i="7"/>
  <c r="I600" i="7"/>
  <c r="J161" i="7"/>
  <c r="M605" i="7"/>
  <c r="L631" i="7"/>
  <c r="J771" i="7"/>
  <c r="K397" i="7"/>
  <c r="L590" i="7"/>
  <c r="J763" i="7"/>
  <c r="I82" i="10"/>
  <c r="I9" i="3"/>
  <c r="E103" i="10"/>
  <c r="M63" i="7"/>
  <c r="F613" i="7"/>
  <c r="H254" i="7"/>
  <c r="L726" i="7"/>
  <c r="J502" i="7"/>
  <c r="M37" i="10"/>
  <c r="K561" i="7"/>
  <c r="C409" i="7"/>
  <c r="L370" i="7"/>
  <c r="M640" i="7"/>
  <c r="J703" i="7"/>
  <c r="H614" i="7"/>
  <c r="F644" i="7"/>
  <c r="F712" i="7"/>
  <c r="K454" i="7"/>
  <c r="I504" i="7"/>
  <c r="D511" i="7"/>
  <c r="M44" i="10"/>
  <c r="K528" i="7"/>
  <c r="J729" i="7"/>
  <c r="H181" i="7"/>
  <c r="L548" i="7"/>
  <c r="H654" i="7"/>
  <c r="J171" i="7"/>
  <c r="G337" i="7"/>
  <c r="G692" i="7"/>
  <c r="E552" i="7"/>
  <c r="I284" i="7"/>
  <c r="J336" i="7"/>
  <c r="L640" i="7"/>
  <c r="J443" i="7"/>
  <c r="K653" i="7"/>
  <c r="I376" i="7"/>
  <c r="C53" i="3"/>
  <c r="F90" i="3"/>
  <c r="M493" i="7"/>
  <c r="I246" i="7"/>
  <c r="J659" i="7"/>
  <c r="H613" i="7"/>
  <c r="G478" i="7"/>
  <c r="H7" i="10"/>
  <c r="I74" i="7"/>
  <c r="K80" i="3"/>
  <c r="K422" i="7"/>
  <c r="H304" i="7"/>
  <c r="K532" i="7"/>
  <c r="H311" i="7"/>
  <c r="E4" i="3"/>
  <c r="D505" i="7"/>
  <c r="I11" i="7"/>
  <c r="E228" i="7"/>
  <c r="L691" i="7"/>
  <c r="I583" i="7"/>
  <c r="H11" i="3"/>
  <c r="K550" i="7"/>
  <c r="F646" i="7"/>
  <c r="H519" i="7"/>
  <c r="H570" i="7"/>
  <c r="I744" i="7"/>
  <c r="E130" i="7"/>
  <c r="L358" i="7"/>
  <c r="H313" i="7"/>
  <c r="H152" i="7"/>
  <c r="L605" i="7"/>
  <c r="H708" i="7"/>
  <c r="L172" i="7"/>
  <c r="G653" i="7"/>
  <c r="L84" i="3"/>
  <c r="M238" i="7"/>
  <c r="I539" i="7"/>
  <c r="J539" i="7"/>
  <c r="K395" i="7"/>
  <c r="I524" i="7"/>
  <c r="L72" i="3"/>
  <c r="I386" i="7"/>
  <c r="J12" i="3"/>
  <c r="J641" i="7"/>
  <c r="G84" i="10"/>
  <c r="F401" i="7"/>
  <c r="G378" i="7"/>
  <c r="G560" i="7"/>
  <c r="D726" i="7"/>
  <c r="L6" i="7"/>
  <c r="G487" i="7"/>
  <c r="M754" i="7"/>
  <c r="C47" i="3"/>
  <c r="F704" i="7"/>
  <c r="D198" i="7"/>
  <c r="G42" i="3"/>
  <c r="J215" i="7"/>
  <c r="G687" i="7"/>
  <c r="L199" i="7"/>
  <c r="E63" i="3"/>
  <c r="E626" i="7"/>
  <c r="K744" i="7"/>
  <c r="J175" i="7"/>
  <c r="E445" i="7"/>
  <c r="H680" i="7"/>
  <c r="F425" i="7"/>
  <c r="F688" i="7"/>
  <c r="L403" i="7"/>
  <c r="M329" i="7"/>
  <c r="M36" i="10"/>
  <c r="G162" i="7"/>
  <c r="H38" i="10"/>
  <c r="H740" i="7"/>
  <c r="G554" i="7"/>
  <c r="M499" i="7"/>
  <c r="G631" i="7"/>
  <c r="I699" i="7"/>
  <c r="I713" i="7"/>
  <c r="L196" i="7"/>
  <c r="J515" i="7"/>
  <c r="J303" i="7"/>
  <c r="M382" i="7"/>
  <c r="L604" i="7"/>
  <c r="E349" i="7"/>
  <c r="I333" i="7"/>
  <c r="B123" i="10"/>
  <c r="B103" i="10"/>
  <c r="B134" i="10"/>
  <c r="B113" i="10"/>
  <c r="B109" i="10"/>
  <c r="B115" i="10"/>
  <c r="B118" i="10"/>
  <c r="B135" i="10"/>
  <c r="B114" i="10"/>
  <c r="B107" i="10"/>
  <c r="B127" i="10"/>
  <c r="B125" i="10"/>
  <c r="B137" i="10"/>
  <c r="B108" i="10"/>
  <c r="B102" i="10"/>
  <c r="B124" i="10"/>
  <c r="B120" i="10"/>
  <c r="B121" i="10"/>
  <c r="B133" i="10"/>
  <c r="B130" i="10"/>
  <c r="B106" i="10"/>
  <c r="B122" i="10"/>
  <c r="B99" i="10"/>
  <c r="B117" i="10"/>
  <c r="B129" i="10"/>
  <c r="B140" i="10"/>
  <c r="B111" i="10"/>
  <c r="B105" i="10"/>
  <c r="B110" i="10"/>
  <c r="B112" i="10"/>
  <c r="B119" i="10"/>
  <c r="B132" i="10"/>
  <c r="B104" i="10"/>
  <c r="B116" i="10"/>
  <c r="B96" i="10"/>
  <c r="B131" i="10"/>
  <c r="B128" i="10"/>
  <c r="B95" i="10"/>
  <c r="B101" i="10"/>
  <c r="B98" i="10"/>
  <c r="B139" i="10"/>
  <c r="B126" i="10"/>
  <c r="B97" i="10"/>
  <c r="B138" i="10"/>
  <c r="B136" i="10"/>
  <c r="B100" i="10"/>
  <c r="C15" i="3"/>
  <c r="G159" i="7"/>
  <c r="E342" i="7"/>
  <c r="J731" i="7"/>
  <c r="G218" i="7"/>
  <c r="H291" i="7"/>
  <c r="I668" i="7"/>
  <c r="E635" i="7"/>
  <c r="H473" i="7"/>
  <c r="E617" i="7"/>
  <c r="F325" i="7"/>
  <c r="L245" i="7"/>
  <c r="H126" i="10"/>
  <c r="G637" i="7"/>
  <c r="I665" i="7"/>
  <c r="C64" i="3"/>
  <c r="A64" i="3" s="1"/>
  <c r="K309" i="7"/>
  <c r="E762" i="7"/>
  <c r="H232" i="7"/>
  <c r="K776" i="7"/>
  <c r="H259" i="7"/>
  <c r="S3" i="18"/>
  <c r="L142" i="7"/>
  <c r="F85" i="3"/>
  <c r="I267" i="7"/>
  <c r="I37" i="3"/>
  <c r="G407" i="7"/>
  <c r="H295" i="7"/>
  <c r="J573" i="7"/>
  <c r="E142" i="7"/>
  <c r="E526" i="7"/>
  <c r="K733" i="7"/>
  <c r="K623" i="7"/>
  <c r="K307" i="7"/>
  <c r="H12" i="7"/>
  <c r="G387" i="7"/>
  <c r="D543" i="7"/>
  <c r="I309" i="7"/>
  <c r="E600" i="7"/>
  <c r="E140" i="7"/>
  <c r="F358" i="7"/>
  <c r="L133" i="7"/>
  <c r="D68" i="3"/>
  <c r="H457" i="7"/>
  <c r="H441" i="7"/>
  <c r="M133" i="7"/>
  <c r="G307" i="7"/>
  <c r="G440" i="7"/>
  <c r="J692" i="7"/>
  <c r="H274" i="7"/>
  <c r="M345" i="7"/>
  <c r="M566" i="7"/>
  <c r="I436" i="7"/>
  <c r="F357" i="7"/>
  <c r="I590" i="7"/>
  <c r="E688" i="7"/>
  <c r="M691" i="7"/>
  <c r="L271" i="7"/>
  <c r="K330" i="7"/>
  <c r="J602" i="7"/>
  <c r="M451" i="7"/>
  <c r="G544" i="7"/>
  <c r="H400" i="7"/>
  <c r="G242" i="7"/>
  <c r="I537" i="7"/>
  <c r="E398" i="7"/>
  <c r="K705" i="7"/>
  <c r="G358" i="7"/>
  <c r="J239" i="7"/>
  <c r="H141" i="7"/>
  <c r="D117" i="7"/>
  <c r="F11" i="10"/>
  <c r="F563" i="7"/>
  <c r="L541" i="7"/>
  <c r="G11" i="10"/>
  <c r="G588" i="7"/>
  <c r="M54" i="7"/>
  <c r="F323" i="7"/>
  <c r="I593" i="7"/>
  <c r="M33" i="7"/>
  <c r="L594" i="7"/>
  <c r="E343" i="7"/>
  <c r="G569" i="7"/>
  <c r="G718" i="7"/>
  <c r="F337" i="7"/>
  <c r="E773" i="7"/>
  <c r="H510" i="7"/>
  <c r="K522" i="7"/>
  <c r="M728" i="7"/>
  <c r="K643" i="7"/>
  <c r="L447" i="7"/>
  <c r="J333" i="7"/>
  <c r="I29" i="7"/>
  <c r="J6" i="10"/>
  <c r="G347" i="7"/>
  <c r="H339" i="7"/>
  <c r="I756" i="7"/>
  <c r="G185" i="7"/>
  <c r="M349" i="7"/>
  <c r="K545" i="7"/>
  <c r="L201" i="7"/>
  <c r="J712" i="7"/>
  <c r="J521" i="7"/>
  <c r="G256" i="7"/>
  <c r="H755" i="7"/>
  <c r="J604" i="7"/>
  <c r="K315" i="7"/>
  <c r="M29" i="10"/>
  <c r="D119" i="10"/>
  <c r="L414" i="7"/>
  <c r="M532" i="7"/>
  <c r="K750" i="7"/>
  <c r="H68" i="10"/>
  <c r="H43" i="3"/>
  <c r="F769" i="7"/>
  <c r="G541" i="7"/>
  <c r="H386" i="7"/>
  <c r="K385" i="7"/>
  <c r="F670" i="7"/>
  <c r="I90" i="3"/>
  <c r="G75" i="3"/>
  <c r="K44" i="7"/>
  <c r="J680" i="7"/>
  <c r="D33" i="10"/>
  <c r="L96" i="3"/>
  <c r="L333" i="7"/>
  <c r="M391" i="7"/>
  <c r="H750" i="7"/>
  <c r="F482" i="7"/>
  <c r="J490" i="7"/>
  <c r="H283" i="7"/>
  <c r="E76" i="7"/>
  <c r="J428" i="7"/>
  <c r="F554" i="7"/>
  <c r="E752" i="7"/>
  <c r="E316" i="7"/>
  <c r="L19" i="7"/>
  <c r="E91" i="10"/>
  <c r="L148" i="7"/>
  <c r="G360" i="7"/>
  <c r="D574" i="7"/>
  <c r="G68" i="3"/>
  <c r="I335" i="7"/>
  <c r="J252" i="7"/>
  <c r="M574" i="7"/>
  <c r="H456" i="7"/>
  <c r="L16" i="3"/>
  <c r="I776" i="7"/>
  <c r="H308" i="7"/>
  <c r="H13" i="10"/>
  <c r="E646" i="7"/>
  <c r="I213" i="7"/>
  <c r="E734" i="7"/>
  <c r="L330" i="7"/>
  <c r="K540" i="7"/>
  <c r="K349" i="7"/>
  <c r="M657" i="7"/>
  <c r="G572" i="7"/>
  <c r="M131" i="7"/>
  <c r="F64" i="10"/>
  <c r="E260" i="7"/>
  <c r="F428" i="7"/>
  <c r="G448" i="7"/>
  <c r="J455" i="7"/>
  <c r="I325" i="7"/>
  <c r="G41" i="10"/>
  <c r="K647" i="7"/>
  <c r="E523" i="7"/>
  <c r="D81" i="7"/>
  <c r="K560" i="7"/>
  <c r="K644" i="7"/>
  <c r="L573" i="7"/>
  <c r="M669" i="7"/>
  <c r="G675" i="7"/>
  <c r="G751" i="7"/>
  <c r="H649" i="7"/>
  <c r="L636" i="7"/>
  <c r="J617" i="7"/>
  <c r="L131" i="7"/>
  <c r="E531" i="7"/>
  <c r="E474" i="7"/>
  <c r="G55" i="10"/>
  <c r="K46" i="3"/>
  <c r="J725" i="7"/>
  <c r="M663" i="7"/>
  <c r="G646" i="7"/>
  <c r="H587" i="7"/>
  <c r="L183" i="7"/>
  <c r="E618" i="7"/>
  <c r="K587" i="7"/>
  <c r="K495" i="7"/>
  <c r="L37" i="10"/>
  <c r="I346" i="7"/>
  <c r="J55" i="10"/>
  <c r="F594" i="7"/>
  <c r="H122" i="7"/>
  <c r="K88" i="3"/>
  <c r="E429" i="7"/>
  <c r="I576" i="7"/>
  <c r="H293" i="7"/>
  <c r="I636" i="7"/>
  <c r="K182" i="7"/>
  <c r="M477" i="7"/>
  <c r="I78" i="10"/>
  <c r="M596" i="7"/>
  <c r="J438" i="7"/>
  <c r="F497" i="7"/>
  <c r="J205" i="7"/>
  <c r="J359" i="7"/>
  <c r="E679" i="7"/>
  <c r="L531" i="7"/>
  <c r="M441" i="7"/>
  <c r="H306" i="7"/>
  <c r="I144" i="7"/>
  <c r="J157" i="7"/>
  <c r="M306" i="7"/>
  <c r="D400" i="7"/>
  <c r="J498" i="7"/>
  <c r="F68" i="3"/>
  <c r="G346" i="7"/>
  <c r="L3" i="10"/>
  <c r="M6" i="7"/>
  <c r="J643" i="7"/>
  <c r="D365" i="7"/>
  <c r="F766" i="7"/>
  <c r="I427" i="7"/>
  <c r="M486" i="7"/>
  <c r="I186" i="7"/>
  <c r="D261" i="7"/>
  <c r="C20" i="3"/>
  <c r="M134" i="7"/>
  <c r="J32" i="3"/>
  <c r="E233" i="7"/>
  <c r="H3" i="7"/>
  <c r="J173" i="7"/>
  <c r="M130" i="7"/>
  <c r="M322" i="7"/>
  <c r="H746" i="7"/>
  <c r="M420" i="7"/>
  <c r="M84" i="7"/>
  <c r="H467" i="7"/>
  <c r="I294" i="7"/>
  <c r="L301" i="7"/>
  <c r="J614" i="7"/>
  <c r="J51" i="7"/>
  <c r="E212" i="7"/>
  <c r="E495" i="7"/>
  <c r="M342" i="7"/>
  <c r="I589" i="7"/>
  <c r="E378" i="7"/>
  <c r="H198" i="7"/>
  <c r="F388" i="7"/>
  <c r="D452" i="7"/>
  <c r="G647" i="7"/>
  <c r="H75" i="3"/>
  <c r="H399" i="7"/>
  <c r="M372" i="7"/>
  <c r="G49" i="7"/>
  <c r="J184" i="7"/>
  <c r="M381" i="7"/>
  <c r="E511" i="7"/>
  <c r="L623" i="7"/>
  <c r="L169" i="7"/>
  <c r="L314" i="7"/>
  <c r="J444" i="7"/>
  <c r="I52" i="10"/>
  <c r="J139" i="10"/>
  <c r="L351" i="7"/>
  <c r="L456" i="7"/>
  <c r="G424" i="7"/>
  <c r="K271" i="7"/>
  <c r="F15" i="3"/>
  <c r="L509" i="7"/>
  <c r="K516" i="7"/>
  <c r="L195" i="7"/>
  <c r="H596" i="7"/>
  <c r="I5" i="3"/>
  <c r="E110" i="7"/>
  <c r="I417" i="7"/>
  <c r="I456" i="7"/>
  <c r="F724" i="7"/>
  <c r="K33" i="3"/>
  <c r="M481" i="7"/>
  <c r="I469" i="7"/>
  <c r="L99" i="10"/>
  <c r="F751" i="7"/>
  <c r="H607" i="7"/>
  <c r="H710" i="7"/>
  <c r="E611" i="7"/>
  <c r="E645" i="7"/>
  <c r="E510" i="7"/>
  <c r="M111" i="10"/>
  <c r="G385" i="7"/>
  <c r="L221" i="7"/>
  <c r="G126" i="10"/>
  <c r="M198" i="7"/>
  <c r="H637" i="7"/>
  <c r="H707" i="7"/>
  <c r="I752" i="7"/>
  <c r="E129" i="7"/>
  <c r="E363" i="7"/>
  <c r="I34" i="3"/>
  <c r="H679" i="7"/>
  <c r="F185" i="7"/>
  <c r="L488" i="7"/>
  <c r="M77" i="7"/>
  <c r="K480" i="7"/>
  <c r="G281" i="7"/>
  <c r="E780" i="7"/>
  <c r="G446" i="7"/>
  <c r="M538" i="7"/>
  <c r="I439" i="7"/>
  <c r="J357" i="7"/>
  <c r="M18" i="10"/>
  <c r="K343" i="7"/>
  <c r="J534" i="7"/>
  <c r="J485" i="7"/>
  <c r="I402" i="7"/>
  <c r="K9" i="10"/>
  <c r="L752" i="7"/>
  <c r="D58" i="7"/>
  <c r="L348" i="7"/>
  <c r="E64" i="3"/>
  <c r="H116" i="7"/>
  <c r="K82" i="10"/>
  <c r="M265" i="7"/>
  <c r="M616" i="7"/>
  <c r="L13" i="10"/>
  <c r="I13" i="10"/>
  <c r="L662" i="7"/>
  <c r="G527" i="7"/>
  <c r="E137" i="7"/>
  <c r="L58" i="7"/>
  <c r="H511" i="7"/>
  <c r="L207" i="7"/>
  <c r="G519" i="7"/>
  <c r="J260" i="7"/>
  <c r="G43" i="7"/>
  <c r="F648" i="7"/>
  <c r="D252" i="7"/>
  <c r="H154" i="7"/>
  <c r="D634" i="7"/>
  <c r="J580" i="7"/>
  <c r="H263" i="7"/>
  <c r="H201" i="7"/>
  <c r="K73" i="3"/>
  <c r="I568" i="7"/>
  <c r="F759" i="7"/>
  <c r="J478" i="7"/>
  <c r="M647" i="7"/>
  <c r="M445" i="7"/>
  <c r="K201" i="7"/>
  <c r="I51" i="7"/>
  <c r="E775" i="7"/>
  <c r="L292" i="7"/>
  <c r="J180" i="7"/>
  <c r="G29" i="3"/>
  <c r="M579" i="7"/>
  <c r="H761" i="7"/>
  <c r="M21" i="10"/>
  <c r="J780" i="7"/>
  <c r="F431" i="7"/>
  <c r="L89" i="7"/>
  <c r="E486" i="7"/>
  <c r="H547" i="7"/>
  <c r="F392" i="7"/>
  <c r="J469" i="7"/>
  <c r="H287" i="7"/>
  <c r="I467" i="7"/>
  <c r="J166" i="7"/>
  <c r="H2" i="10"/>
  <c r="K556" i="7"/>
  <c r="I175" i="7"/>
  <c r="K691" i="7"/>
  <c r="F419" i="7"/>
  <c r="D104" i="10"/>
  <c r="L339" i="7"/>
  <c r="K435" i="7"/>
  <c r="H91" i="7"/>
  <c r="E149" i="7"/>
  <c r="G350" i="7"/>
  <c r="G87" i="7"/>
  <c r="F370" i="7"/>
  <c r="K352" i="7"/>
  <c r="G634" i="7"/>
  <c r="J589" i="7"/>
  <c r="M179" i="7"/>
  <c r="J89" i="10"/>
  <c r="L398" i="7"/>
  <c r="G442" i="7"/>
  <c r="I506" i="7"/>
  <c r="I324" i="7"/>
  <c r="E556" i="7"/>
  <c r="D443" i="7"/>
  <c r="H329" i="7"/>
  <c r="L311" i="7"/>
  <c r="J518" i="7"/>
  <c r="J120" i="7"/>
  <c r="E496" i="7"/>
  <c r="E784" i="7"/>
  <c r="K763" i="7"/>
  <c r="I486" i="7"/>
  <c r="H76" i="10"/>
  <c r="H167" i="7"/>
  <c r="J8" i="10"/>
  <c r="L8" i="7"/>
  <c r="E107" i="10"/>
  <c r="G284" i="7"/>
  <c r="J637" i="7"/>
  <c r="E227" i="7"/>
  <c r="D132" i="10"/>
  <c r="G761" i="7"/>
  <c r="K346" i="7"/>
  <c r="E772" i="7"/>
  <c r="G678" i="7"/>
  <c r="K410" i="7"/>
  <c r="J307" i="7"/>
  <c r="F445" i="7"/>
  <c r="K331" i="7"/>
  <c r="H569" i="7"/>
  <c r="G774" i="7"/>
  <c r="M597" i="7"/>
  <c r="F454" i="7"/>
  <c r="H31" i="10"/>
  <c r="L94" i="10"/>
  <c r="J758" i="7"/>
  <c r="J598" i="7"/>
  <c r="I482" i="7"/>
  <c r="M455" i="7"/>
  <c r="F611" i="7"/>
  <c r="F717" i="7"/>
  <c r="J556" i="7"/>
  <c r="G338" i="7"/>
  <c r="J590" i="7"/>
  <c r="E604" i="7"/>
  <c r="M452" i="7"/>
  <c r="J749" i="7"/>
  <c r="I742" i="7"/>
  <c r="L681" i="7"/>
  <c r="U24" i="18"/>
  <c r="N31" i="8" s="1"/>
  <c r="J622" i="7"/>
  <c r="M475" i="7"/>
  <c r="H101" i="3"/>
  <c r="M86" i="10"/>
  <c r="L156" i="7"/>
  <c r="J461" i="7"/>
  <c r="D113" i="10"/>
  <c r="H566" i="7"/>
  <c r="I683" i="7"/>
  <c r="I682" i="7"/>
  <c r="I348" i="7"/>
  <c r="I561" i="7"/>
  <c r="I595" i="7"/>
  <c r="H505" i="7"/>
  <c r="F634" i="7"/>
  <c r="K390" i="7"/>
  <c r="G650" i="7"/>
  <c r="M266" i="7"/>
  <c r="G636" i="7"/>
  <c r="J26" i="10"/>
  <c r="H250" i="7"/>
  <c r="E542" i="7"/>
  <c r="E106" i="10"/>
  <c r="E20" i="10"/>
  <c r="I415" i="7"/>
  <c r="M171" i="7"/>
  <c r="J140" i="7"/>
  <c r="E419" i="7"/>
  <c r="I113" i="10"/>
  <c r="H500" i="7"/>
  <c r="E144" i="7"/>
  <c r="L654" i="7"/>
  <c r="G571" i="7"/>
  <c r="M565" i="7"/>
  <c r="L394" i="7"/>
  <c r="E498" i="7"/>
  <c r="L405" i="7"/>
  <c r="I587" i="7"/>
  <c r="D601" i="7"/>
  <c r="I349" i="7"/>
  <c r="F777" i="7"/>
  <c r="I507" i="7"/>
  <c r="K76" i="3"/>
  <c r="F565" i="7"/>
  <c r="F402" i="7"/>
  <c r="J451" i="7"/>
  <c r="L362" i="7"/>
  <c r="M590" i="7"/>
  <c r="F779" i="7"/>
  <c r="L495" i="7"/>
  <c r="K146" i="7"/>
  <c r="J50" i="7"/>
  <c r="J620" i="7"/>
  <c r="E580" i="7"/>
  <c r="H396" i="7"/>
  <c r="M251" i="7"/>
  <c r="J523" i="7"/>
  <c r="J11" i="7"/>
  <c r="H324" i="7"/>
  <c r="E236" i="7"/>
  <c r="D144" i="7"/>
  <c r="I182" i="7"/>
  <c r="L11" i="7"/>
  <c r="L259" i="7"/>
  <c r="H239" i="7"/>
  <c r="F145" i="7"/>
  <c r="F81" i="3"/>
  <c r="G202" i="7"/>
  <c r="K534" i="7"/>
  <c r="F238" i="7"/>
  <c r="I702" i="7"/>
  <c r="F478" i="7"/>
  <c r="E367" i="7"/>
  <c r="I14" i="10"/>
  <c r="K380" i="7"/>
  <c r="F307" i="7"/>
  <c r="H408" i="7"/>
  <c r="M453" i="7"/>
  <c r="F415" i="7"/>
  <c r="D707" i="7"/>
  <c r="L279" i="7"/>
  <c r="M622" i="7"/>
  <c r="H406" i="7"/>
  <c r="K106" i="10"/>
  <c r="L542" i="7"/>
  <c r="M463" i="7"/>
  <c r="L547" i="7"/>
  <c r="M9" i="10"/>
  <c r="J673" i="7"/>
  <c r="K703" i="7"/>
  <c r="G492" i="7"/>
  <c r="G295" i="7"/>
  <c r="K441" i="7"/>
  <c r="G714" i="7"/>
  <c r="F743" i="7"/>
  <c r="G581" i="7"/>
  <c r="H472" i="7"/>
  <c r="M226" i="7"/>
  <c r="H193" i="7"/>
  <c r="E736" i="7"/>
  <c r="K471" i="7"/>
  <c r="I99" i="7"/>
  <c r="J294" i="7"/>
  <c r="E64" i="7"/>
  <c r="L229" i="7"/>
  <c r="J642" i="7"/>
  <c r="H752" i="7"/>
  <c r="I599" i="7"/>
  <c r="J688" i="7"/>
  <c r="H714" i="7"/>
  <c r="E616" i="7"/>
  <c r="E779" i="7"/>
  <c r="F265" i="7"/>
  <c r="J626" i="7"/>
  <c r="M563" i="7"/>
  <c r="G129" i="10"/>
  <c r="E92" i="7"/>
  <c r="D51" i="10"/>
  <c r="H109" i="10"/>
  <c r="J458" i="7"/>
  <c r="F716" i="7"/>
  <c r="F442" i="7"/>
  <c r="F477" i="7"/>
  <c r="I562" i="7"/>
  <c r="F752" i="7"/>
  <c r="H149" i="7"/>
  <c r="K451" i="7"/>
  <c r="H53" i="3"/>
  <c r="H507" i="7"/>
  <c r="G291" i="7"/>
  <c r="M312" i="7"/>
  <c r="K335" i="7"/>
  <c r="D188" i="7"/>
  <c r="K365" i="7"/>
  <c r="E7" i="7"/>
  <c r="E590" i="7"/>
  <c r="I109" i="7"/>
  <c r="F438" i="7"/>
  <c r="F377" i="7"/>
  <c r="K692" i="7"/>
  <c r="K751" i="7"/>
  <c r="L463" i="7"/>
  <c r="D46" i="10"/>
  <c r="L499" i="7"/>
  <c r="K690" i="7"/>
  <c r="F543" i="7"/>
  <c r="J593" i="7"/>
  <c r="E437" i="7"/>
  <c r="L44" i="10"/>
  <c r="E539" i="7"/>
  <c r="E442" i="7"/>
  <c r="J644" i="7"/>
  <c r="F619" i="7"/>
  <c r="I565" i="7"/>
  <c r="M353" i="7"/>
  <c r="H700" i="7"/>
  <c r="E19" i="10"/>
  <c r="F719" i="7"/>
  <c r="I81" i="7"/>
  <c r="F293" i="7"/>
  <c r="F172" i="7"/>
  <c r="J59" i="10"/>
  <c r="U25" i="18"/>
  <c r="N32" i="8" s="1"/>
  <c r="M411" i="7"/>
  <c r="E424" i="7"/>
  <c r="M436" i="7"/>
  <c r="L324" i="7"/>
  <c r="G495" i="7"/>
  <c r="G327" i="7"/>
  <c r="J587" i="7"/>
  <c r="K121" i="10"/>
  <c r="I184" i="7"/>
  <c r="J258" i="7"/>
  <c r="L492" i="7"/>
  <c r="G602" i="7"/>
  <c r="I108" i="10"/>
  <c r="M511" i="7"/>
  <c r="F502" i="7"/>
  <c r="G731" i="7"/>
  <c r="M321" i="7"/>
  <c r="J121" i="7"/>
  <c r="E159" i="7"/>
  <c r="G35" i="3"/>
  <c r="L482" i="7"/>
  <c r="H273" i="7"/>
  <c r="I15" i="7"/>
  <c r="K258" i="7"/>
  <c r="L546" i="7"/>
  <c r="I26" i="10"/>
  <c r="E686" i="7"/>
  <c r="F522" i="7"/>
  <c r="I61" i="3"/>
  <c r="M526" i="7"/>
  <c r="F169" i="7"/>
  <c r="H631" i="7"/>
  <c r="L699" i="7"/>
  <c r="K35" i="3"/>
  <c r="E606" i="7"/>
  <c r="D93" i="7"/>
  <c r="D195" i="7"/>
  <c r="G671" i="7"/>
  <c r="I306" i="7"/>
  <c r="F378" i="7"/>
  <c r="G584" i="7"/>
  <c r="H102" i="10"/>
  <c r="L211" i="7"/>
  <c r="K646" i="7"/>
  <c r="I634" i="7"/>
  <c r="F571" i="7"/>
  <c r="L535" i="7"/>
  <c r="D268" i="7"/>
  <c r="I68" i="10"/>
  <c r="J23" i="7"/>
  <c r="I158" i="7"/>
  <c r="E383" i="7"/>
  <c r="E536" i="7"/>
  <c r="F180" i="7"/>
  <c r="M679" i="7"/>
  <c r="M2" i="10"/>
  <c r="M474" i="7"/>
  <c r="I58" i="10"/>
  <c r="H480" i="7"/>
  <c r="L611" i="7"/>
  <c r="H6" i="10"/>
  <c r="I522" i="7"/>
  <c r="M504" i="7"/>
  <c r="E471" i="7"/>
  <c r="D98" i="10"/>
  <c r="K697" i="7"/>
  <c r="G662" i="7"/>
  <c r="G438" i="7"/>
  <c r="I646" i="7"/>
  <c r="I544" i="7"/>
  <c r="G44" i="10"/>
  <c r="G508" i="7"/>
  <c r="K546" i="7"/>
  <c r="M664" i="7"/>
  <c r="H199" i="7"/>
  <c r="K642" i="7"/>
  <c r="I658" i="7"/>
  <c r="E719" i="7"/>
  <c r="E690" i="7"/>
  <c r="M419" i="7"/>
  <c r="J214" i="7"/>
  <c r="G707" i="7"/>
  <c r="E114" i="10"/>
  <c r="F461" i="7"/>
  <c r="K503" i="7"/>
  <c r="K688" i="7"/>
  <c r="M470" i="7"/>
  <c r="E154" i="7"/>
  <c r="L424" i="7"/>
  <c r="E431" i="7"/>
  <c r="L340" i="7"/>
  <c r="M573" i="7"/>
  <c r="E322" i="7"/>
  <c r="G642" i="7"/>
  <c r="F422" i="7"/>
  <c r="K85" i="7"/>
  <c r="K247" i="7"/>
  <c r="D66" i="7"/>
  <c r="K629" i="7"/>
  <c r="D579" i="7"/>
  <c r="F508" i="7"/>
  <c r="I426" i="7"/>
  <c r="L709" i="7"/>
  <c r="D441" i="7"/>
  <c r="E357" i="7"/>
  <c r="F306" i="7"/>
  <c r="D771" i="7"/>
  <c r="G149" i="7"/>
  <c r="I244" i="7"/>
  <c r="G510" i="7"/>
  <c r="G640" i="7"/>
  <c r="J525" i="7"/>
  <c r="L114" i="10"/>
  <c r="M170" i="7"/>
  <c r="J722" i="7"/>
  <c r="G461" i="7"/>
  <c r="L396" i="7"/>
  <c r="K648" i="7"/>
  <c r="M348" i="7"/>
  <c r="I779" i="7"/>
  <c r="L504" i="7"/>
  <c r="L364" i="7"/>
  <c r="E501" i="7"/>
  <c r="M561" i="7"/>
  <c r="E14" i="10"/>
  <c r="G449" i="7"/>
  <c r="E468" i="7"/>
  <c r="G517" i="7"/>
  <c r="K242" i="7"/>
  <c r="G668" i="7"/>
  <c r="L12" i="10"/>
  <c r="H23" i="10"/>
  <c r="F733" i="7"/>
  <c r="I659" i="7"/>
  <c r="K464" i="7"/>
  <c r="J78" i="10"/>
  <c r="E608" i="7"/>
  <c r="G509" i="7"/>
  <c r="M56" i="10"/>
  <c r="H17" i="10"/>
  <c r="H767" i="7"/>
  <c r="L426" i="7"/>
  <c r="F633" i="7"/>
  <c r="I32" i="10"/>
  <c r="M252" i="7"/>
  <c r="E639" i="7"/>
  <c r="E658" i="7"/>
  <c r="J554" i="7"/>
  <c r="K302" i="7"/>
  <c r="K740" i="7"/>
  <c r="H249" i="7"/>
  <c r="M116" i="10"/>
  <c r="D42" i="10"/>
  <c r="I464" i="7"/>
  <c r="E744" i="7"/>
  <c r="J56" i="10"/>
  <c r="I730" i="7"/>
  <c r="F626" i="7"/>
  <c r="K111" i="10"/>
  <c r="F73" i="7"/>
  <c r="I59" i="10"/>
  <c r="E358" i="7"/>
  <c r="H744" i="7"/>
  <c r="F608" i="7"/>
  <c r="G303" i="7"/>
  <c r="I626" i="7"/>
  <c r="G753" i="7"/>
  <c r="F8" i="10"/>
  <c r="D115" i="10"/>
  <c r="M713" i="7"/>
  <c r="H12" i="10"/>
  <c r="E465" i="7"/>
  <c r="L103" i="10"/>
  <c r="H357" i="7"/>
  <c r="H266" i="7"/>
  <c r="E441" i="7"/>
  <c r="I474" i="7"/>
  <c r="G253" i="7"/>
  <c r="I644" i="7"/>
  <c r="K772" i="7"/>
  <c r="M450" i="7"/>
  <c r="F93" i="3"/>
  <c r="J63" i="3"/>
  <c r="K162" i="7"/>
  <c r="I73" i="10"/>
  <c r="J341" i="7"/>
  <c r="J77" i="3"/>
  <c r="F87" i="3"/>
  <c r="K404" i="7"/>
  <c r="H523" i="7"/>
  <c r="G578" i="7"/>
  <c r="L438" i="7"/>
  <c r="F334" i="7"/>
  <c r="H385" i="7"/>
  <c r="I423" i="7"/>
  <c r="D39" i="10"/>
  <c r="J710" i="7"/>
  <c r="M128" i="7"/>
  <c r="I147" i="7"/>
  <c r="K293" i="7"/>
  <c r="K590" i="7"/>
  <c r="E524" i="7"/>
  <c r="F308" i="7"/>
  <c r="M97" i="7"/>
  <c r="I649" i="7"/>
  <c r="K649" i="7"/>
  <c r="E259" i="7"/>
  <c r="G51" i="7"/>
  <c r="I705" i="7"/>
  <c r="F385" i="7"/>
  <c r="J133" i="7"/>
  <c r="F676" i="7"/>
  <c r="G756" i="7"/>
  <c r="G70" i="10"/>
  <c r="L118" i="7"/>
  <c r="M324" i="7"/>
  <c r="I714" i="7"/>
  <c r="L89" i="3"/>
  <c r="J476" i="7"/>
  <c r="L730" i="7"/>
  <c r="J732" i="7"/>
  <c r="G489" i="7"/>
  <c r="J734" i="7"/>
  <c r="L434" i="7"/>
  <c r="H735" i="7"/>
  <c r="H611" i="7"/>
  <c r="K541" i="7"/>
  <c r="K366" i="7"/>
  <c r="I784" i="7"/>
  <c r="K714" i="7"/>
  <c r="M283" i="7"/>
  <c r="I470" i="7"/>
  <c r="I639" i="7"/>
  <c r="G35" i="7"/>
  <c r="F654" i="7"/>
  <c r="K664" i="7"/>
  <c r="L563" i="7"/>
  <c r="L64" i="10"/>
  <c r="E352" i="7"/>
  <c r="G717" i="7"/>
  <c r="E702" i="7"/>
  <c r="K21" i="10"/>
  <c r="K580" i="7"/>
  <c r="F668" i="7"/>
  <c r="K732" i="7"/>
  <c r="K555" i="7"/>
  <c r="D116" i="10"/>
  <c r="D785" i="7"/>
  <c r="F406" i="7"/>
  <c r="H694" i="7"/>
  <c r="J25" i="10"/>
  <c r="G477" i="7"/>
  <c r="L622" i="7"/>
  <c r="F583" i="7"/>
  <c r="G632" i="7"/>
  <c r="J689" i="7"/>
  <c r="I613" i="7"/>
  <c r="F153" i="7"/>
  <c r="G24" i="10"/>
  <c r="L72" i="10"/>
  <c r="I563" i="7"/>
  <c r="L76" i="3"/>
  <c r="M737" i="7"/>
  <c r="K6" i="10"/>
  <c r="H673" i="7"/>
  <c r="L342" i="7"/>
  <c r="E599" i="7"/>
  <c r="I612" i="7"/>
  <c r="L117" i="10"/>
  <c r="G57" i="10"/>
  <c r="H621" i="7"/>
  <c r="F62" i="10"/>
  <c r="I296" i="7"/>
  <c r="M17" i="10"/>
  <c r="K357" i="7"/>
  <c r="E206" i="7"/>
  <c r="G507" i="7"/>
  <c r="F551" i="7"/>
  <c r="H693" i="7"/>
  <c r="K504" i="7"/>
  <c r="J41" i="3"/>
  <c r="M18" i="7"/>
  <c r="L614" i="7"/>
  <c r="M671" i="7"/>
  <c r="K283" i="7"/>
  <c r="G558" i="7"/>
  <c r="I218" i="7"/>
  <c r="M7" i="10"/>
  <c r="M347" i="7"/>
  <c r="M780" i="7"/>
  <c r="M483" i="7"/>
  <c r="H652" i="7"/>
  <c r="D772" i="7"/>
  <c r="F195" i="7"/>
  <c r="K595" i="7"/>
  <c r="K218" i="7"/>
  <c r="K48" i="10"/>
  <c r="G528" i="7"/>
  <c r="G320" i="7"/>
  <c r="J136" i="10"/>
  <c r="H582" i="7"/>
  <c r="M313" i="7"/>
  <c r="J563" i="7"/>
  <c r="J277" i="7"/>
  <c r="I764" i="7"/>
  <c r="I387" i="7"/>
  <c r="K510" i="7"/>
  <c r="E8" i="10"/>
  <c r="M541" i="7"/>
  <c r="I340" i="7"/>
  <c r="J394" i="7"/>
  <c r="I622" i="7"/>
  <c r="L133" i="10"/>
  <c r="G561" i="7"/>
  <c r="I533" i="7"/>
  <c r="H369" i="7"/>
  <c r="G176" i="7"/>
  <c r="K49" i="7"/>
  <c r="F673" i="7"/>
  <c r="G661" i="7"/>
  <c r="H724" i="7"/>
  <c r="G601" i="7"/>
  <c r="J129" i="10"/>
  <c r="M409" i="7"/>
  <c r="G96" i="10"/>
  <c r="L679" i="7"/>
  <c r="G9" i="10"/>
  <c r="L347" i="7"/>
  <c r="E743" i="7"/>
  <c r="F697" i="7"/>
  <c r="F268" i="7"/>
  <c r="J477" i="7"/>
  <c r="H125" i="10"/>
  <c r="M748" i="7"/>
  <c r="K650" i="7"/>
  <c r="E621" i="7"/>
  <c r="M557" i="7"/>
  <c r="G115" i="10"/>
  <c r="H670" i="7"/>
  <c r="D630" i="7"/>
  <c r="H616" i="7"/>
  <c r="I138" i="10"/>
  <c r="G467" i="7"/>
  <c r="L344" i="7"/>
  <c r="E466" i="7"/>
  <c r="M603" i="7"/>
  <c r="I761" i="7"/>
  <c r="J736" i="7"/>
  <c r="E750" i="7"/>
  <c r="I123" i="10"/>
  <c r="M762" i="7"/>
  <c r="G696" i="7"/>
  <c r="J783" i="7"/>
  <c r="F749" i="7"/>
  <c r="G250" i="7"/>
  <c r="I228" i="7"/>
  <c r="L393" i="7"/>
  <c r="E283" i="7"/>
  <c r="G703" i="7"/>
  <c r="J62" i="10"/>
  <c r="G518" i="7"/>
  <c r="I530" i="7"/>
  <c r="K332" i="7"/>
  <c r="G94" i="10"/>
  <c r="I695" i="7"/>
  <c r="G513" i="7"/>
  <c r="G579" i="7"/>
  <c r="H318" i="7"/>
  <c r="K384" i="7"/>
  <c r="H116" i="10"/>
  <c r="J751" i="7"/>
  <c r="H83" i="3"/>
  <c r="G62" i="3"/>
  <c r="H290" i="7"/>
  <c r="G46" i="3"/>
  <c r="K72" i="10"/>
  <c r="J281" i="7"/>
  <c r="M632" i="7"/>
  <c r="H216" i="7"/>
  <c r="K478" i="7"/>
  <c r="F243" i="7"/>
  <c r="G201" i="7"/>
  <c r="E44" i="10"/>
  <c r="J362" i="7"/>
  <c r="L459" i="7"/>
  <c r="E458" i="7"/>
  <c r="H640" i="7"/>
  <c r="K418" i="7"/>
  <c r="I473" i="7"/>
  <c r="L68" i="10"/>
  <c r="E481" i="7"/>
  <c r="J462" i="7"/>
  <c r="H766" i="7"/>
  <c r="D470" i="7"/>
  <c r="J705" i="7"/>
  <c r="K149" i="7"/>
  <c r="M422" i="7"/>
  <c r="J766" i="7"/>
  <c r="M650" i="7"/>
  <c r="L588" i="7"/>
  <c r="J427" i="7"/>
  <c r="L553" i="7"/>
  <c r="J647" i="7"/>
  <c r="E742" i="7"/>
  <c r="G128" i="7"/>
  <c r="L494" i="7"/>
  <c r="K213" i="7"/>
  <c r="G539" i="7"/>
  <c r="J78" i="7"/>
  <c r="H381" i="7"/>
  <c r="G575" i="7"/>
  <c r="J520" i="7"/>
  <c r="K434" i="7"/>
  <c r="J757" i="7"/>
  <c r="F730" i="7"/>
  <c r="J494" i="7"/>
  <c r="G574" i="7"/>
  <c r="H690" i="7"/>
  <c r="F726" i="7"/>
  <c r="G658" i="7"/>
  <c r="F557" i="7"/>
  <c r="D139" i="7"/>
  <c r="G352" i="7"/>
  <c r="M448" i="7"/>
  <c r="I371" i="7"/>
  <c r="H108" i="7"/>
  <c r="F620" i="7"/>
  <c r="F70" i="10"/>
  <c r="G27" i="10"/>
  <c r="T15" i="18"/>
  <c r="G738" i="7"/>
  <c r="L343" i="7"/>
  <c r="H772" i="7"/>
  <c r="I461" i="7"/>
  <c r="K317" i="7"/>
  <c r="H612" i="7"/>
  <c r="G94" i="3"/>
  <c r="D388" i="7"/>
  <c r="I236" i="7"/>
  <c r="G770" i="7"/>
  <c r="F48" i="10"/>
  <c r="J63" i="10"/>
  <c r="J723" i="7"/>
  <c r="M359" i="7"/>
  <c r="I573" i="7"/>
  <c r="H435" i="7"/>
  <c r="M536" i="7"/>
  <c r="D93" i="3"/>
  <c r="J378" i="7"/>
  <c r="M142" i="7"/>
  <c r="F526" i="7"/>
  <c r="E369" i="7"/>
  <c r="J513" i="7"/>
  <c r="G724" i="7"/>
  <c r="L26" i="10"/>
  <c r="M122" i="10"/>
  <c r="M385" i="7"/>
  <c r="L38" i="3"/>
  <c r="G415" i="7"/>
  <c r="H445" i="7"/>
  <c r="F580" i="7"/>
  <c r="K416" i="7"/>
  <c r="M421" i="7"/>
  <c r="D22" i="3"/>
  <c r="M125" i="7"/>
  <c r="F576" i="7"/>
  <c r="J203" i="7"/>
  <c r="G729" i="7"/>
  <c r="M399" i="7"/>
  <c r="D44" i="10"/>
  <c r="M146" i="7"/>
  <c r="J364" i="7"/>
  <c r="I171" i="7"/>
  <c r="F780" i="7"/>
  <c r="F535" i="7"/>
  <c r="M156" i="7"/>
  <c r="L436" i="7"/>
  <c r="K465" i="7"/>
  <c r="E583" i="7"/>
  <c r="F680" i="7"/>
  <c r="G690" i="7"/>
  <c r="H536" i="7"/>
  <c r="K675" i="7"/>
  <c r="K668" i="7"/>
  <c r="M591" i="7"/>
  <c r="J654" i="7"/>
  <c r="D45" i="7"/>
  <c r="D337" i="7"/>
  <c r="K466" i="7"/>
  <c r="K172" i="7"/>
  <c r="E777" i="7"/>
  <c r="L21" i="10"/>
  <c r="H325" i="7"/>
  <c r="F603" i="7"/>
  <c r="G80" i="3"/>
  <c r="L657" i="7"/>
  <c r="D6" i="3"/>
  <c r="E100" i="7"/>
  <c r="F457" i="7"/>
  <c r="F225" i="7"/>
  <c r="E613" i="7"/>
  <c r="L550" i="7"/>
  <c r="G746" i="7"/>
  <c r="L419" i="7"/>
  <c r="L147" i="7"/>
  <c r="E386" i="7"/>
  <c r="H476" i="7"/>
  <c r="D158" i="7"/>
  <c r="F89" i="3"/>
  <c r="L732" i="7"/>
  <c r="G444" i="7"/>
  <c r="G416" i="7"/>
  <c r="I412" i="7"/>
  <c r="L417" i="7"/>
  <c r="M708" i="7"/>
  <c r="K609" i="7"/>
  <c r="H665" i="7"/>
  <c r="H548" i="7"/>
  <c r="K391" i="7"/>
  <c r="J447" i="7"/>
  <c r="G659" i="7"/>
  <c r="E274" i="7"/>
  <c r="M375" i="7"/>
  <c r="G562" i="7"/>
  <c r="I512" i="7"/>
  <c r="E624" i="7"/>
  <c r="F582" i="7"/>
  <c r="L35" i="7"/>
  <c r="L598" i="7"/>
  <c r="L575" i="7"/>
  <c r="M367" i="7"/>
  <c r="H674" i="7"/>
  <c r="K631" i="7"/>
  <c r="D109" i="10"/>
  <c r="G384" i="7"/>
  <c r="F727" i="7"/>
  <c r="I582" i="7"/>
  <c r="E467" i="7"/>
  <c r="I618" i="7"/>
  <c r="I450" i="7"/>
  <c r="E553" i="7"/>
  <c r="M757" i="7"/>
  <c r="I400" i="7"/>
  <c r="M765" i="7"/>
  <c r="J681" i="7"/>
  <c r="E584" i="7"/>
  <c r="G754" i="7"/>
  <c r="F597" i="7"/>
  <c r="L484" i="7"/>
  <c r="J579" i="7"/>
  <c r="H133" i="10"/>
  <c r="H459" i="7"/>
  <c r="G445" i="7"/>
  <c r="K41" i="10"/>
  <c r="F273" i="7"/>
  <c r="K634" i="7"/>
  <c r="I688" i="7"/>
  <c r="J507" i="7"/>
  <c r="D267" i="7"/>
  <c r="G84" i="3"/>
  <c r="L670" i="7"/>
  <c r="L149" i="7"/>
  <c r="I451" i="7"/>
  <c r="H373" i="7"/>
  <c r="G686" i="7"/>
  <c r="H535" i="7"/>
  <c r="L470" i="7"/>
  <c r="F14" i="3"/>
  <c r="K741" i="7"/>
  <c r="E453" i="7"/>
  <c r="E337" i="7"/>
  <c r="D727" i="7"/>
  <c r="K559" i="7"/>
  <c r="I475" i="7"/>
  <c r="M429" i="7"/>
  <c r="F65" i="10"/>
  <c r="H379" i="7"/>
  <c r="J392" i="7"/>
  <c r="K456" i="7"/>
  <c r="M114" i="7"/>
  <c r="H544" i="7"/>
  <c r="I651" i="7"/>
  <c r="E731" i="7"/>
  <c r="M785" i="7"/>
  <c r="G576" i="7"/>
  <c r="E586" i="7"/>
  <c r="F80" i="10"/>
  <c r="J776" i="7"/>
  <c r="E353" i="7"/>
  <c r="J375" i="7"/>
  <c r="F107" i="10"/>
  <c r="F529" i="7"/>
  <c r="J90" i="10"/>
  <c r="M736" i="7"/>
  <c r="I773" i="7"/>
  <c r="E234" i="7"/>
  <c r="E757" i="7"/>
  <c r="L656" i="7"/>
  <c r="E653" i="7"/>
  <c r="G667" i="7"/>
  <c r="F203" i="7"/>
  <c r="L378" i="7"/>
  <c r="K15" i="10"/>
  <c r="F480" i="7"/>
  <c r="I667" i="7"/>
  <c r="M639" i="7"/>
  <c r="J153" i="7"/>
  <c r="K450" i="7"/>
  <c r="G551" i="7"/>
  <c r="M446" i="7"/>
  <c r="H705" i="7"/>
  <c r="M392" i="7"/>
  <c r="J740" i="7"/>
  <c r="I440" i="7"/>
  <c r="E70" i="10"/>
  <c r="J781" i="7"/>
  <c r="D330" i="7"/>
  <c r="K536" i="7"/>
  <c r="M578" i="7"/>
  <c r="G459" i="7"/>
  <c r="I19" i="10"/>
  <c r="F783" i="7"/>
  <c r="G767" i="7"/>
  <c r="G747" i="7"/>
  <c r="L527" i="7"/>
  <c r="G666" i="7"/>
  <c r="H122" i="10"/>
  <c r="L710" i="7"/>
  <c r="M412" i="7"/>
  <c r="F690" i="7"/>
  <c r="I580" i="7"/>
  <c r="J674" i="7"/>
  <c r="D15" i="10"/>
  <c r="M610" i="7"/>
  <c r="I86" i="10"/>
  <c r="H490" i="7"/>
  <c r="H699" i="7"/>
  <c r="J608" i="7"/>
  <c r="E117" i="10"/>
  <c r="I53" i="7"/>
  <c r="I366" i="7"/>
  <c r="J567" i="7"/>
  <c r="E355" i="7"/>
  <c r="K424" i="7"/>
  <c r="F528" i="7"/>
  <c r="M784" i="7"/>
  <c r="E346" i="7"/>
  <c r="M662" i="7"/>
  <c r="J396" i="7"/>
  <c r="F661" i="7"/>
  <c r="E53" i="7"/>
  <c r="G128" i="10"/>
  <c r="E640" i="7"/>
  <c r="J441" i="7"/>
  <c r="L432" i="7"/>
  <c r="L770" i="7"/>
  <c r="H688" i="7"/>
  <c r="K511" i="7"/>
  <c r="E721" i="7"/>
  <c r="E605" i="7"/>
  <c r="K780" i="7"/>
  <c r="D122" i="10"/>
  <c r="H598" i="7"/>
  <c r="I129" i="7"/>
  <c r="G737" i="7"/>
  <c r="L618" i="7"/>
  <c r="K657" i="7"/>
  <c r="G366" i="7"/>
  <c r="H552" i="7"/>
  <c r="K45" i="10"/>
  <c r="D114" i="10"/>
  <c r="F715" i="7"/>
  <c r="E243" i="7"/>
  <c r="M537" i="7"/>
  <c r="H58" i="10"/>
  <c r="K103" i="10"/>
  <c r="G660" i="7"/>
  <c r="G105" i="10"/>
  <c r="E65" i="10"/>
  <c r="E674" i="7"/>
  <c r="F15" i="10"/>
  <c r="G721" i="7"/>
  <c r="F387" i="7"/>
  <c r="E400" i="7"/>
  <c r="K430" i="7"/>
  <c r="G456" i="7"/>
  <c r="I782" i="7"/>
  <c r="I460" i="7"/>
  <c r="I697" i="7"/>
  <c r="H657" i="7"/>
  <c r="M635" i="7"/>
  <c r="I591" i="7"/>
  <c r="I753" i="7"/>
  <c r="K140" i="10"/>
  <c r="H81" i="7"/>
  <c r="G72" i="10"/>
  <c r="I23" i="10"/>
  <c r="F56" i="10"/>
  <c r="D110" i="10"/>
  <c r="J454" i="7"/>
  <c r="M598" i="7"/>
  <c r="E708" i="7"/>
  <c r="F659" i="7"/>
  <c r="L589" i="7"/>
  <c r="J728" i="7"/>
  <c r="E561" i="7"/>
  <c r="K564" i="7"/>
  <c r="K58" i="10"/>
  <c r="H563" i="7"/>
  <c r="H372" i="7"/>
  <c r="L534" i="7"/>
  <c r="H34" i="10"/>
  <c r="J744" i="7"/>
  <c r="E669" i="7"/>
  <c r="E360" i="7"/>
  <c r="E703" i="7"/>
  <c r="J15" i="10"/>
  <c r="M758" i="7"/>
  <c r="F12" i="10"/>
  <c r="F775" i="7"/>
  <c r="E588" i="7"/>
  <c r="H83" i="10"/>
  <c r="H145" i="7"/>
  <c r="J551" i="7"/>
  <c r="L767" i="7"/>
  <c r="F36" i="10"/>
  <c r="F59" i="10"/>
  <c r="L377" i="7"/>
  <c r="L468" i="7"/>
  <c r="G698" i="7"/>
  <c r="G500" i="7"/>
  <c r="F649" i="7"/>
  <c r="L769" i="7"/>
  <c r="G644" i="7"/>
  <c r="L775" i="7"/>
  <c r="M10" i="10"/>
  <c r="I654" i="7"/>
  <c r="F84" i="10"/>
  <c r="E644" i="7"/>
  <c r="I15" i="10"/>
  <c r="F500" i="7"/>
  <c r="H646" i="7"/>
  <c r="K399" i="7"/>
  <c r="M719" i="7"/>
  <c r="J595" i="7"/>
  <c r="K739" i="7"/>
  <c r="L128" i="10"/>
  <c r="G652" i="7"/>
  <c r="D166" i="7"/>
  <c r="H784" i="7"/>
  <c r="L582" i="7"/>
  <c r="D72" i="10"/>
  <c r="F383" i="7"/>
  <c r="M601" i="7"/>
  <c r="K527" i="7"/>
  <c r="F394" i="7"/>
  <c r="K403" i="7"/>
  <c r="I577" i="7"/>
  <c r="F51" i="7"/>
  <c r="G379" i="7"/>
  <c r="E532" i="7"/>
  <c r="E560" i="7"/>
  <c r="H334" i="7"/>
  <c r="L70" i="10"/>
  <c r="E585" i="7"/>
  <c r="F612" i="7"/>
  <c r="L474" i="7"/>
  <c r="M439" i="7"/>
  <c r="L237" i="7"/>
  <c r="M140" i="10"/>
  <c r="G392" i="7"/>
  <c r="J600" i="7"/>
  <c r="G697" i="7"/>
  <c r="D34" i="10"/>
  <c r="E717" i="7"/>
  <c r="E682" i="7"/>
  <c r="L711" i="7"/>
  <c r="G586" i="7"/>
  <c r="E97" i="7"/>
  <c r="M292" i="7"/>
  <c r="I743" i="7"/>
  <c r="E766" i="7"/>
  <c r="H579" i="7"/>
  <c r="E707" i="7"/>
  <c r="H27" i="10"/>
  <c r="F131" i="10"/>
  <c r="E648" i="7"/>
  <c r="M776" i="7"/>
  <c r="U8" i="18"/>
  <c r="N15" i="8" s="1"/>
  <c r="L471" i="7"/>
  <c r="J105" i="10"/>
  <c r="D45" i="10"/>
  <c r="L641" i="7"/>
  <c r="L98" i="10"/>
  <c r="L725" i="7"/>
  <c r="K575" i="7"/>
  <c r="I124" i="10"/>
  <c r="D96" i="10"/>
  <c r="I661" i="7"/>
  <c r="M725" i="7"/>
  <c r="L75" i="10"/>
  <c r="J448" i="7"/>
  <c r="F384" i="7"/>
  <c r="H33" i="10"/>
  <c r="E59" i="3"/>
  <c r="E675" i="7"/>
  <c r="F505" i="7"/>
  <c r="G669" i="7"/>
  <c r="T11" i="18"/>
  <c r="M604" i="7"/>
  <c r="E490" i="7"/>
  <c r="M97" i="10"/>
  <c r="H603" i="7"/>
  <c r="F585" i="7"/>
  <c r="H609" i="7"/>
  <c r="H434" i="7"/>
  <c r="E506" i="7"/>
  <c r="F119" i="10"/>
  <c r="K662" i="7"/>
  <c r="K129" i="7"/>
  <c r="H327" i="7"/>
  <c r="G46" i="10"/>
  <c r="M715" i="7"/>
  <c r="E50" i="10"/>
  <c r="E51" i="10"/>
  <c r="K67" i="10"/>
  <c r="F170" i="7"/>
  <c r="D49" i="10"/>
  <c r="K334" i="7"/>
  <c r="L712" i="7"/>
  <c r="F685" i="7"/>
  <c r="M755" i="7"/>
  <c r="M628" i="7"/>
  <c r="E90" i="7"/>
  <c r="G758" i="7"/>
  <c r="H595" i="7"/>
  <c r="E723" i="7"/>
  <c r="E706" i="7"/>
  <c r="M61" i="10"/>
  <c r="G535" i="7"/>
  <c r="E135" i="10"/>
  <c r="L383" i="7"/>
  <c r="G82" i="7"/>
  <c r="F774" i="7"/>
  <c r="I710" i="7"/>
  <c r="E251" i="7"/>
  <c r="I454" i="7"/>
  <c r="G741" i="7"/>
  <c r="E430" i="7"/>
  <c r="L753" i="7"/>
  <c r="G603" i="7"/>
  <c r="M613" i="7"/>
  <c r="G715" i="7"/>
  <c r="H589" i="7"/>
  <c r="J339" i="7"/>
  <c r="M188" i="7"/>
  <c r="K85" i="10"/>
  <c r="M101" i="10"/>
  <c r="M517" i="7"/>
  <c r="J639" i="7"/>
  <c r="J609" i="7"/>
  <c r="L666" i="7"/>
  <c r="H568" i="7"/>
  <c r="D58" i="10"/>
  <c r="E629" i="7"/>
  <c r="K757" i="7"/>
  <c r="K621" i="7"/>
  <c r="H591" i="7"/>
  <c r="F467" i="7"/>
  <c r="G545" i="7"/>
  <c r="K86" i="10"/>
  <c r="E582" i="7"/>
  <c r="K748" i="7"/>
  <c r="M484" i="7"/>
  <c r="H543" i="7"/>
  <c r="K505" i="7"/>
  <c r="K699" i="7"/>
  <c r="K88" i="10"/>
  <c r="M434" i="7"/>
  <c r="G607" i="7"/>
  <c r="M767" i="7"/>
  <c r="J715" i="7"/>
  <c r="F372" i="7"/>
  <c r="L446" i="7"/>
  <c r="H466" i="7"/>
  <c r="L40" i="10"/>
  <c r="J35" i="10"/>
  <c r="F491" i="7"/>
  <c r="E515" i="7"/>
  <c r="E538" i="7"/>
  <c r="J499" i="7"/>
  <c r="I356" i="7"/>
  <c r="E628" i="7"/>
  <c r="E395" i="7"/>
  <c r="M646" i="7"/>
  <c r="L616" i="7"/>
  <c r="F513" i="7"/>
  <c r="M456" i="7"/>
  <c r="K60" i="10"/>
  <c r="G498" i="7"/>
  <c r="H633" i="7"/>
  <c r="J473" i="7"/>
  <c r="J430" i="7"/>
  <c r="M485" i="7"/>
  <c r="G623" i="7"/>
  <c r="M760" i="7"/>
  <c r="L418" i="7"/>
  <c r="J544" i="7"/>
  <c r="F527" i="7"/>
  <c r="J369" i="7"/>
  <c r="J581" i="7"/>
  <c r="J630" i="7"/>
  <c r="H302" i="7"/>
  <c r="M510" i="7"/>
  <c r="J666" i="7"/>
  <c r="L529" i="7"/>
  <c r="K655" i="7"/>
  <c r="H56" i="10"/>
  <c r="M631" i="7"/>
  <c r="F81" i="10"/>
  <c r="G648" i="7"/>
  <c r="I670" i="7"/>
  <c r="D108" i="10"/>
  <c r="I712" i="7"/>
  <c r="D25" i="10"/>
  <c r="I763" i="7"/>
  <c r="H741" i="7"/>
  <c r="J765" i="7"/>
  <c r="G89" i="10"/>
  <c r="D29" i="10"/>
  <c r="K472" i="7"/>
  <c r="F124" i="10"/>
  <c r="F132" i="10"/>
  <c r="L746" i="7"/>
  <c r="M740" i="7"/>
  <c r="E77" i="10"/>
  <c r="M3" i="10"/>
  <c r="H629" i="7"/>
  <c r="H487" i="7"/>
  <c r="I260" i="7"/>
  <c r="G592" i="7"/>
  <c r="G23" i="10"/>
  <c r="J480" i="7"/>
  <c r="F455" i="7"/>
  <c r="E261" i="7"/>
  <c r="E627" i="7"/>
  <c r="K42" i="10"/>
  <c r="J73" i="10"/>
  <c r="F694" i="7"/>
  <c r="K738" i="7"/>
  <c r="G428" i="7"/>
  <c r="H758" i="7"/>
  <c r="J694" i="7"/>
  <c r="H97" i="10"/>
  <c r="I740" i="7"/>
  <c r="M534" i="7"/>
  <c r="J606" i="7"/>
  <c r="F651" i="7"/>
  <c r="F641" i="7"/>
  <c r="G405" i="7"/>
  <c r="G635" i="7"/>
  <c r="J697" i="7"/>
  <c r="H643" i="7"/>
  <c r="D93" i="10"/>
  <c r="J578" i="7"/>
  <c r="G680" i="7"/>
  <c r="I616" i="7"/>
  <c r="E434" i="7"/>
  <c r="M357" i="7"/>
  <c r="G752" i="7"/>
  <c r="G654" i="7"/>
  <c r="M88" i="10"/>
  <c r="L39" i="10"/>
  <c r="H130" i="10"/>
  <c r="L88" i="10"/>
  <c r="G624" i="7"/>
  <c r="H753" i="7"/>
  <c r="F361" i="7"/>
  <c r="K770" i="7"/>
  <c r="G401" i="7"/>
  <c r="F463" i="7"/>
  <c r="M476" i="7"/>
  <c r="M502" i="7"/>
  <c r="E382" i="7"/>
  <c r="M31" i="10"/>
  <c r="I716" i="7"/>
  <c r="J628" i="7"/>
  <c r="K448" i="7"/>
  <c r="J588" i="7"/>
  <c r="I339" i="7"/>
  <c r="I84" i="10"/>
  <c r="K184" i="7"/>
  <c r="H497" i="7"/>
  <c r="J648" i="7"/>
  <c r="L16" i="10"/>
  <c r="G713" i="7"/>
  <c r="K731" i="7"/>
  <c r="K734" i="7"/>
  <c r="J421" i="7"/>
  <c r="K440" i="7"/>
  <c r="L477" i="7"/>
  <c r="F588" i="7"/>
  <c r="B42" i="10"/>
  <c r="B8" i="10"/>
  <c r="B21" i="10"/>
  <c r="B34" i="10"/>
  <c r="B31" i="10"/>
  <c r="B44" i="10"/>
  <c r="B26" i="10"/>
  <c r="B39" i="10"/>
  <c r="B5" i="10"/>
  <c r="B18" i="10"/>
  <c r="B15" i="10"/>
  <c r="B28" i="10"/>
  <c r="B10" i="10"/>
  <c r="B23" i="10"/>
  <c r="B36" i="10"/>
  <c r="B33" i="10"/>
  <c r="B46" i="10"/>
  <c r="B12" i="10"/>
  <c r="B41" i="10"/>
  <c r="B7" i="10"/>
  <c r="B20" i="10"/>
  <c r="B17" i="10"/>
  <c r="B30" i="10"/>
  <c r="B43" i="10"/>
  <c r="B9" i="10"/>
  <c r="B22" i="10"/>
  <c r="B35" i="10"/>
  <c r="B32" i="10"/>
  <c r="B45" i="10"/>
  <c r="B27" i="10"/>
  <c r="B40" i="10"/>
  <c r="B6" i="10"/>
  <c r="B19" i="10"/>
  <c r="B16" i="10"/>
  <c r="B29" i="10"/>
  <c r="B4" i="10"/>
  <c r="B3" i="10"/>
  <c r="B48" i="10"/>
  <c r="B11" i="10"/>
  <c r="B47" i="10"/>
  <c r="B24" i="10"/>
  <c r="B13" i="10"/>
  <c r="B38" i="10"/>
  <c r="B25" i="10"/>
  <c r="B37" i="10"/>
  <c r="B14" i="10"/>
  <c r="L520" i="7"/>
  <c r="K574" i="7"/>
  <c r="I632" i="7"/>
  <c r="K277" i="7"/>
  <c r="F617" i="7"/>
  <c r="I677" i="7"/>
  <c r="M643" i="7"/>
  <c r="H660" i="7"/>
  <c r="H549" i="7"/>
  <c r="J423" i="7"/>
  <c r="K80" i="10"/>
  <c r="M519" i="7"/>
  <c r="H45" i="10"/>
  <c r="G533" i="7"/>
  <c r="G32" i="10"/>
  <c r="K54" i="3"/>
  <c r="M773" i="7"/>
  <c r="M355" i="7"/>
  <c r="F18" i="10"/>
  <c r="L776" i="7"/>
  <c r="J756" i="7"/>
  <c r="J558" i="7"/>
  <c r="F723" i="7"/>
  <c r="M654" i="7"/>
  <c r="K641" i="7"/>
  <c r="M720" i="7"/>
  <c r="D14" i="10"/>
  <c r="M509" i="7"/>
  <c r="J36" i="10"/>
  <c r="H42" i="10"/>
  <c r="F538" i="7"/>
  <c r="I701" i="7"/>
  <c r="L549" i="7"/>
  <c r="E758" i="7"/>
  <c r="G342" i="7"/>
  <c r="G496" i="7"/>
  <c r="I555" i="7"/>
  <c r="F509" i="7"/>
  <c r="G769" i="7"/>
  <c r="L765" i="7"/>
  <c r="M697" i="7"/>
  <c r="J113" i="10"/>
  <c r="L728" i="7"/>
  <c r="K730" i="7"/>
  <c r="K542" i="7"/>
  <c r="T19" i="18"/>
  <c r="H666" i="7"/>
  <c r="F444" i="7"/>
  <c r="M163" i="7"/>
  <c r="L444" i="7"/>
  <c r="H40" i="10"/>
  <c r="H592" i="7"/>
  <c r="E59" i="10"/>
  <c r="T7" i="18"/>
  <c r="H683" i="7"/>
  <c r="F560" i="7"/>
  <c r="J633" i="7"/>
  <c r="L260" i="7"/>
  <c r="I780" i="7"/>
  <c r="E720" i="7"/>
  <c r="J97" i="10"/>
  <c r="F93" i="10"/>
  <c r="L672" i="7"/>
  <c r="L475" i="7"/>
  <c r="E132" i="10"/>
  <c r="I310" i="7"/>
  <c r="L556" i="7"/>
  <c r="K119" i="10"/>
  <c r="E549" i="7"/>
  <c r="F103" i="10"/>
  <c r="M717" i="7"/>
  <c r="K490" i="7"/>
  <c r="F758" i="7"/>
  <c r="I92" i="10"/>
  <c r="H759" i="7"/>
  <c r="G286" i="7"/>
  <c r="H101" i="10"/>
  <c r="L783" i="7"/>
  <c r="I678" i="7"/>
  <c r="I545" i="7"/>
  <c r="F568" i="7"/>
  <c r="I377" i="7"/>
  <c r="E685" i="7"/>
  <c r="E555" i="7"/>
  <c r="L228" i="7"/>
  <c r="L757" i="7"/>
  <c r="U16" i="18"/>
  <c r="N23" i="8" s="1"/>
  <c r="E489" i="7"/>
  <c r="I65" i="10"/>
  <c r="K132" i="10"/>
  <c r="I6" i="10"/>
  <c r="E448" i="7"/>
  <c r="F570" i="7"/>
  <c r="L49" i="10"/>
  <c r="I22" i="10"/>
  <c r="H439" i="7"/>
  <c r="G359" i="7"/>
  <c r="F139" i="7"/>
  <c r="L599" i="7"/>
  <c r="J446" i="7"/>
  <c r="L429" i="7"/>
  <c r="K769" i="7"/>
  <c r="G765" i="7"/>
  <c r="J385" i="7"/>
  <c r="J683" i="7"/>
  <c r="E570" i="7"/>
  <c r="G413" i="7"/>
  <c r="D52" i="10"/>
  <c r="J22" i="10"/>
  <c r="D81" i="10"/>
  <c r="L479" i="7"/>
  <c r="G357" i="7"/>
  <c r="I727" i="7"/>
  <c r="I119" i="10"/>
  <c r="E416" i="7"/>
  <c r="J49" i="3"/>
  <c r="L733" i="7"/>
  <c r="E575" i="7"/>
  <c r="J466" i="7"/>
  <c r="E759" i="7"/>
  <c r="M714" i="7"/>
  <c r="G412" i="7"/>
  <c r="G542" i="7"/>
  <c r="I123" i="7"/>
  <c r="H184" i="7"/>
  <c r="L676" i="7"/>
  <c r="K695" i="7"/>
  <c r="L675" i="7"/>
  <c r="M82" i="10"/>
  <c r="L655" i="7"/>
  <c r="L319" i="7"/>
  <c r="L50" i="7"/>
  <c r="M701" i="7"/>
  <c r="G491" i="7"/>
  <c r="K696" i="7"/>
  <c r="D18" i="10"/>
  <c r="J711" i="7"/>
  <c r="M606" i="7"/>
  <c r="G693" i="7"/>
  <c r="I735" i="7"/>
  <c r="E782" i="7"/>
  <c r="H521" i="7"/>
  <c r="H725" i="7"/>
  <c r="L678" i="7"/>
  <c r="E655" i="7"/>
  <c r="M100" i="10"/>
  <c r="M746" i="7"/>
  <c r="J127" i="10"/>
  <c r="D23" i="10"/>
  <c r="L781" i="7"/>
  <c r="K752" i="7"/>
  <c r="H597" i="7"/>
  <c r="I692" i="7"/>
  <c r="L638" i="7"/>
  <c r="J108" i="10"/>
  <c r="J661" i="7"/>
  <c r="K774" i="7"/>
  <c r="K497" i="7"/>
  <c r="E558" i="7"/>
  <c r="G124" i="10"/>
  <c r="I757" i="7"/>
  <c r="E701" i="7"/>
  <c r="H78" i="10"/>
  <c r="M649" i="7"/>
  <c r="F754" i="7"/>
  <c r="H62" i="10"/>
  <c r="H475" i="7"/>
  <c r="H560" i="7"/>
  <c r="F515" i="7"/>
  <c r="L24" i="10"/>
  <c r="I100" i="10"/>
  <c r="L361" i="7"/>
  <c r="L669" i="7"/>
  <c r="E78" i="10"/>
  <c r="H632" i="7"/>
  <c r="D19" i="7"/>
  <c r="H731" i="7"/>
  <c r="H73" i="10"/>
  <c r="F667" i="7"/>
  <c r="F740" i="7"/>
  <c r="D136" i="10"/>
  <c r="E724" i="7"/>
  <c r="I110" i="10"/>
  <c r="J560" i="7"/>
  <c r="E668" i="7"/>
  <c r="F345" i="7"/>
  <c r="J71" i="10"/>
  <c r="I765" i="7"/>
  <c r="E559" i="7"/>
  <c r="H551" i="7"/>
  <c r="G764" i="7"/>
  <c r="L584" i="7"/>
  <c r="E90" i="10"/>
  <c r="J612" i="7"/>
  <c r="L724" i="7"/>
  <c r="J14" i="10"/>
  <c r="F658" i="7"/>
  <c r="H698" i="7"/>
  <c r="L690" i="7"/>
  <c r="M507" i="7"/>
  <c r="H36" i="10"/>
  <c r="K66" i="10"/>
  <c r="F25" i="10"/>
  <c r="J42" i="10"/>
  <c r="J400" i="7"/>
  <c r="H447" i="7"/>
  <c r="J566" i="7"/>
  <c r="E120" i="7"/>
  <c r="I345" i="7"/>
  <c r="M783" i="7"/>
  <c r="I566" i="7"/>
  <c r="K268" i="7"/>
  <c r="E643" i="7"/>
  <c r="K547" i="7"/>
  <c r="D70" i="10"/>
  <c r="I448" i="7"/>
  <c r="L452" i="7"/>
  <c r="M623" i="7"/>
  <c r="M407" i="7"/>
  <c r="H10" i="10"/>
  <c r="K483" i="7"/>
  <c r="H5" i="10"/>
  <c r="F95" i="10"/>
  <c r="I629" i="7"/>
  <c r="M627" i="7"/>
  <c r="H78" i="7"/>
  <c r="K579" i="7"/>
  <c r="K661" i="7"/>
  <c r="L52" i="10"/>
  <c r="H137" i="10"/>
  <c r="H390" i="7"/>
  <c r="H169" i="7"/>
  <c r="E413" i="7"/>
  <c r="K719" i="7"/>
  <c r="G92" i="7"/>
  <c r="F621" i="7"/>
  <c r="H450" i="7"/>
  <c r="J401" i="7"/>
  <c r="M467" i="7"/>
  <c r="L719" i="7"/>
  <c r="F21" i="10"/>
  <c r="J635" i="7"/>
  <c r="K544" i="7"/>
  <c r="K489" i="7"/>
  <c r="I704" i="7"/>
  <c r="I52" i="3"/>
  <c r="F476" i="7"/>
  <c r="D120" i="10"/>
  <c r="H716" i="7"/>
  <c r="F578" i="7"/>
  <c r="E85" i="7"/>
  <c r="F629" i="7"/>
  <c r="M698" i="7"/>
  <c r="L576" i="7"/>
  <c r="I623" i="7"/>
  <c r="H71" i="7"/>
  <c r="K11" i="10"/>
  <c r="J471" i="7"/>
  <c r="I750" i="7"/>
  <c r="I642" i="7"/>
  <c r="M14" i="10"/>
  <c r="M315" i="7"/>
  <c r="F586" i="7"/>
  <c r="L505" i="7"/>
  <c r="M472" i="7"/>
  <c r="J737" i="7"/>
  <c r="K677" i="7"/>
  <c r="I627" i="7"/>
  <c r="M506" i="7"/>
  <c r="D40" i="10"/>
  <c r="F729" i="7"/>
  <c r="M727" i="7"/>
  <c r="H575" i="7"/>
  <c r="K716" i="7"/>
  <c r="J546" i="7"/>
  <c r="F600" i="7"/>
  <c r="J526" i="7"/>
  <c r="M641" i="7"/>
  <c r="F604" i="7"/>
  <c r="L165" i="7"/>
  <c r="E478" i="7"/>
  <c r="K369" i="7"/>
  <c r="M619" i="7"/>
  <c r="G54" i="10"/>
  <c r="J40" i="10"/>
  <c r="G619" i="7"/>
  <c r="F485" i="7"/>
  <c r="G593" i="7"/>
  <c r="E642" i="7"/>
  <c r="E307" i="7"/>
  <c r="K373" i="7"/>
  <c r="H112" i="10"/>
  <c r="J84" i="10"/>
  <c r="G547" i="7"/>
  <c r="G781" i="7"/>
  <c r="F343" i="7"/>
  <c r="F738" i="7"/>
  <c r="K592" i="7"/>
  <c r="K447" i="7"/>
  <c r="H387" i="7"/>
  <c r="M13" i="10"/>
  <c r="L692" i="7"/>
  <c r="K130" i="10"/>
  <c r="E122" i="10"/>
  <c r="I484" i="7"/>
  <c r="E494" i="7"/>
  <c r="H516" i="7"/>
  <c r="J65" i="10"/>
  <c r="M117" i="10"/>
  <c r="G81" i="10"/>
  <c r="L748" i="7"/>
  <c r="M544" i="7"/>
  <c r="G15" i="10"/>
  <c r="H21" i="10"/>
  <c r="H722" i="7"/>
  <c r="E728" i="7"/>
  <c r="I47" i="10"/>
  <c r="I648" i="7"/>
  <c r="H96" i="10"/>
  <c r="I42" i="10"/>
  <c r="F746" i="7"/>
  <c r="J672" i="7"/>
  <c r="F706" i="7"/>
  <c r="G778" i="7"/>
  <c r="E417" i="7"/>
  <c r="M20" i="10"/>
  <c r="J677" i="7"/>
  <c r="E125" i="10"/>
  <c r="J349" i="7"/>
  <c r="L2" i="10"/>
  <c r="L439" i="7"/>
  <c r="I27" i="10"/>
  <c r="L412" i="7"/>
  <c r="K482" i="7"/>
  <c r="E134" i="7"/>
  <c r="D77" i="7"/>
  <c r="I607" i="7"/>
  <c r="E712" i="7"/>
  <c r="E610" i="7"/>
  <c r="J332" i="7"/>
  <c r="E93" i="10"/>
  <c r="K785" i="7"/>
  <c r="E534" i="7"/>
  <c r="M614" i="7"/>
  <c r="L173" i="7"/>
  <c r="E399" i="7"/>
  <c r="K453" i="7"/>
  <c r="E625" i="7"/>
  <c r="G748" i="7"/>
  <c r="I703" i="7"/>
  <c r="G777" i="7"/>
  <c r="K89" i="10"/>
  <c r="I615" i="7"/>
  <c r="H619" i="7"/>
  <c r="M488" i="7"/>
  <c r="F782" i="7"/>
  <c r="H567" i="7"/>
  <c r="M66" i="10"/>
  <c r="G370" i="7"/>
  <c r="K507" i="7"/>
  <c r="H343" i="7"/>
  <c r="L617" i="7"/>
  <c r="M587" i="7"/>
  <c r="E473" i="7"/>
  <c r="G470" i="7"/>
  <c r="G742" i="7"/>
  <c r="E691" i="7"/>
  <c r="H337" i="7"/>
  <c r="F4" i="10"/>
  <c r="K723" i="7"/>
  <c r="E9" i="10"/>
  <c r="E737" i="7"/>
  <c r="L569" i="7"/>
  <c r="M371" i="7"/>
  <c r="H650" i="7"/>
  <c r="I663" i="7"/>
  <c r="M51" i="10"/>
  <c r="I531" i="7"/>
  <c r="M763" i="7"/>
  <c r="D90" i="10"/>
  <c r="I111" i="10"/>
  <c r="I44" i="10"/>
  <c r="M723" i="7"/>
  <c r="K294" i="7"/>
  <c r="L85" i="10"/>
  <c r="L373" i="7"/>
  <c r="J655" i="7"/>
  <c r="J735" i="7"/>
  <c r="M761" i="7"/>
  <c r="M404" i="7"/>
  <c r="J553" i="7"/>
  <c r="F9" i="10"/>
  <c r="I139" i="10"/>
  <c r="M350" i="7"/>
  <c r="I43" i="10"/>
  <c r="L610" i="7"/>
  <c r="H655" i="7"/>
  <c r="L46" i="10"/>
  <c r="I598" i="7"/>
  <c r="G35" i="10"/>
  <c r="G34" i="10"/>
  <c r="G380" i="7"/>
  <c r="J41" i="10"/>
  <c r="J700" i="7"/>
  <c r="G691" i="7"/>
  <c r="I635" i="7"/>
  <c r="H85" i="10"/>
  <c r="L448" i="7"/>
  <c r="L647" i="7"/>
  <c r="H733" i="7"/>
  <c r="T29" i="18"/>
  <c r="L762" i="7"/>
  <c r="M688" i="7"/>
  <c r="U3" i="18"/>
  <c r="N10" i="8" s="1"/>
  <c r="M447" i="7"/>
  <c r="I592" i="7"/>
  <c r="H594" i="7"/>
  <c r="K79" i="10"/>
  <c r="M459" i="7"/>
  <c r="I732" i="7"/>
  <c r="U6" i="18"/>
  <c r="N13" i="8" s="1"/>
  <c r="K43" i="10"/>
  <c r="E460" i="7"/>
  <c r="H32" i="10"/>
  <c r="J356" i="7"/>
  <c r="M695" i="7"/>
  <c r="J685" i="7"/>
  <c r="I715" i="7"/>
  <c r="M99" i="10"/>
  <c r="K57" i="10"/>
  <c r="I523" i="7"/>
  <c r="H726" i="7"/>
  <c r="J531" i="7"/>
  <c r="H667" i="7"/>
  <c r="H696" i="7"/>
  <c r="L491" i="7"/>
  <c r="K371" i="7"/>
  <c r="E568" i="7"/>
  <c r="I40" i="10"/>
  <c r="D6" i="10"/>
  <c r="E130" i="10"/>
  <c r="G720" i="7"/>
  <c r="E667" i="7"/>
  <c r="H41" i="10"/>
  <c r="K749" i="7"/>
  <c r="H46" i="10"/>
  <c r="M648" i="7"/>
  <c r="M585" i="7"/>
  <c r="H349" i="7"/>
  <c r="L731" i="7"/>
  <c r="L545" i="7"/>
  <c r="F553" i="7"/>
  <c r="M527" i="7"/>
  <c r="G68" i="10"/>
  <c r="G734" i="7"/>
  <c r="K87" i="3"/>
  <c r="L742" i="7"/>
  <c r="J497" i="7"/>
  <c r="I21" i="10"/>
  <c r="I741" i="7"/>
  <c r="F465" i="7"/>
  <c r="J528" i="7"/>
  <c r="H718" i="7"/>
  <c r="E664" i="7"/>
  <c r="H581" i="7"/>
  <c r="K742" i="7"/>
  <c r="K771" i="7"/>
  <c r="I498" i="7"/>
  <c r="G750" i="7"/>
  <c r="H416" i="7"/>
  <c r="H489" i="7"/>
  <c r="G702" i="7"/>
  <c r="J754" i="7"/>
  <c r="K635" i="7"/>
  <c r="I543" i="7"/>
  <c r="G771" i="7"/>
  <c r="H780" i="7"/>
  <c r="F460" i="7"/>
  <c r="K538" i="7"/>
  <c r="K477" i="7"/>
  <c r="G735" i="7"/>
  <c r="H736" i="7"/>
  <c r="L680" i="7"/>
  <c r="L750" i="7"/>
  <c r="J653" i="7"/>
  <c r="F55" i="7"/>
  <c r="L772" i="7"/>
  <c r="F452" i="7"/>
  <c r="F281" i="7"/>
  <c r="H773" i="7"/>
  <c r="E518" i="7"/>
  <c r="F24" i="10"/>
  <c r="M57" i="10"/>
  <c r="T30" i="18"/>
  <c r="E129" i="10"/>
  <c r="K759" i="7"/>
  <c r="I549" i="7"/>
  <c r="J746" i="7"/>
  <c r="G75" i="10"/>
  <c r="E110" i="10"/>
  <c r="I121" i="10"/>
  <c r="K778" i="7"/>
  <c r="H562" i="7"/>
  <c r="H706" i="7"/>
  <c r="M132" i="10"/>
  <c r="F539" i="7"/>
  <c r="F498" i="7"/>
  <c r="M243" i="7"/>
  <c r="K117" i="10"/>
  <c r="G783" i="7"/>
  <c r="K594" i="7"/>
  <c r="L29" i="10"/>
  <c r="D30" i="10"/>
  <c r="I643" i="7"/>
  <c r="F73" i="10"/>
  <c r="J706" i="7"/>
  <c r="H119" i="10"/>
  <c r="M687" i="7"/>
  <c r="G63" i="10"/>
  <c r="K22" i="10"/>
  <c r="L127" i="10"/>
  <c r="I41" i="10"/>
  <c r="F686" i="7"/>
  <c r="L572" i="7"/>
  <c r="G600" i="7"/>
  <c r="E693" i="7"/>
  <c r="K51" i="10"/>
  <c r="F772" i="7"/>
  <c r="J94" i="10"/>
  <c r="F66" i="10"/>
  <c r="H531" i="7"/>
  <c r="J540" i="7"/>
  <c r="K729" i="7"/>
  <c r="J621" i="7"/>
  <c r="I455" i="7"/>
  <c r="G10" i="10"/>
  <c r="D31" i="10"/>
  <c r="L73" i="10"/>
  <c r="G762" i="7"/>
  <c r="K8" i="10"/>
  <c r="H756" i="7"/>
  <c r="L705" i="7"/>
  <c r="G133" i="10"/>
  <c r="L649" i="7"/>
  <c r="J95" i="10"/>
  <c r="G77" i="10"/>
  <c r="F47" i="10"/>
  <c r="H50" i="10"/>
  <c r="L635" i="7"/>
  <c r="J662" i="7"/>
  <c r="F140" i="10"/>
  <c r="I4" i="10"/>
  <c r="M710" i="7"/>
  <c r="G14" i="10"/>
  <c r="H770" i="7"/>
  <c r="G78" i="10"/>
  <c r="F112" i="10"/>
  <c r="J270" i="7"/>
  <c r="J533" i="7"/>
  <c r="I739" i="7"/>
  <c r="I586" i="7"/>
  <c r="I112" i="10"/>
  <c r="D103" i="10"/>
  <c r="J772" i="7"/>
  <c r="K613" i="7"/>
  <c r="H388" i="7"/>
  <c r="E579" i="7"/>
  <c r="L48" i="10"/>
  <c r="H515" i="7"/>
  <c r="L7" i="10"/>
  <c r="I235" i="7"/>
  <c r="J769" i="7"/>
  <c r="I666" i="7"/>
  <c r="E138" i="10"/>
  <c r="M552" i="7"/>
  <c r="H599" i="7"/>
  <c r="M59" i="10"/>
  <c r="L688" i="7"/>
  <c r="L87" i="10"/>
  <c r="D32" i="10"/>
  <c r="M618" i="7"/>
  <c r="G66" i="10"/>
  <c r="E99" i="10"/>
  <c r="M624" i="7"/>
  <c r="J542" i="7"/>
  <c r="E71" i="10"/>
  <c r="J775" i="7"/>
  <c r="F29" i="10"/>
  <c r="E760" i="7"/>
  <c r="I647" i="7"/>
  <c r="K370" i="7"/>
  <c r="H577" i="7"/>
  <c r="M620" i="7"/>
  <c r="I97" i="10"/>
  <c r="K764" i="7"/>
  <c r="H572" i="7"/>
  <c r="M607" i="7"/>
  <c r="H453" i="7"/>
  <c r="M584" i="7"/>
  <c r="M689" i="7"/>
  <c r="K775" i="7"/>
  <c r="H739" i="7"/>
  <c r="H26" i="10"/>
  <c r="J667" i="7"/>
  <c r="G160" i="7"/>
  <c r="G617" i="7"/>
  <c r="L4" i="10"/>
  <c r="F101" i="10"/>
  <c r="I492" i="7"/>
  <c r="J7" i="10"/>
  <c r="K3" i="10"/>
  <c r="D138" i="10"/>
  <c r="D54" i="10"/>
  <c r="F610" i="7"/>
  <c r="U7" i="18"/>
  <c r="N14" i="8" s="1"/>
  <c r="F501" i="7"/>
  <c r="E372" i="7"/>
  <c r="J60" i="10"/>
  <c r="I61" i="10"/>
  <c r="F68" i="10"/>
  <c r="D95" i="10"/>
  <c r="K102" i="10"/>
  <c r="F43" i="10"/>
  <c r="I24" i="10"/>
  <c r="K612" i="7"/>
  <c r="L603" i="7"/>
  <c r="H624" i="7"/>
  <c r="K34" i="10"/>
  <c r="K133" i="10"/>
  <c r="F692" i="7"/>
  <c r="E15" i="10"/>
  <c r="H743" i="7"/>
  <c r="F493" i="7"/>
  <c r="E753" i="7"/>
  <c r="J557" i="7"/>
  <c r="K586" i="7"/>
  <c r="D11" i="10"/>
  <c r="M742" i="7"/>
  <c r="M40" i="10"/>
  <c r="I223" i="7"/>
  <c r="J537" i="7"/>
  <c r="I5" i="10"/>
  <c r="G146" i="7"/>
  <c r="M71" i="10"/>
  <c r="F547" i="7"/>
  <c r="H423" i="7"/>
  <c r="E277" i="7"/>
  <c r="D139" i="10"/>
  <c r="G727" i="7"/>
  <c r="K711" i="7"/>
  <c r="K551" i="7"/>
  <c r="E25" i="10"/>
  <c r="K670" i="7"/>
  <c r="L567" i="7"/>
  <c r="I491" i="7"/>
  <c r="K12" i="10"/>
  <c r="L625" i="7"/>
  <c r="M520" i="7"/>
  <c r="J66" i="10"/>
  <c r="L54" i="10"/>
  <c r="M53" i="10"/>
  <c r="J571" i="7"/>
  <c r="M96" i="10"/>
  <c r="L633" i="7"/>
  <c r="L562" i="7"/>
  <c r="K92" i="10"/>
  <c r="F115" i="10"/>
  <c r="J74" i="10"/>
  <c r="I56" i="10"/>
  <c r="E661" i="7"/>
  <c r="M23" i="10"/>
  <c r="F88" i="10"/>
  <c r="F656" i="7"/>
  <c r="M658" i="7"/>
  <c r="U23" i="18"/>
  <c r="N30" i="8" s="1"/>
  <c r="E60" i="10"/>
  <c r="K689" i="7"/>
  <c r="K362" i="7"/>
  <c r="K55" i="10"/>
  <c r="J778" i="7"/>
  <c r="K658" i="7"/>
  <c r="M694" i="7"/>
  <c r="F552" i="7"/>
  <c r="K38" i="10"/>
  <c r="G18" i="10"/>
  <c r="L606" i="7"/>
  <c r="K127" i="10"/>
  <c r="H481" i="7"/>
  <c r="G16" i="10"/>
  <c r="E104" i="10"/>
  <c r="F120" i="10"/>
  <c r="D48" i="10"/>
  <c r="H723" i="7"/>
  <c r="E656" i="7"/>
  <c r="T24" i="18"/>
  <c r="F569" i="7"/>
  <c r="G548" i="7"/>
  <c r="H729" i="7"/>
  <c r="I37" i="10"/>
  <c r="M109" i="10"/>
  <c r="G694" i="7"/>
  <c r="D77" i="10"/>
  <c r="F313" i="7"/>
  <c r="E111" i="10"/>
  <c r="F630" i="7"/>
  <c r="E54" i="10"/>
  <c r="I132" i="10"/>
  <c r="T17" i="18"/>
  <c r="E410" i="7"/>
  <c r="H115" i="10"/>
  <c r="L764" i="7"/>
  <c r="F85" i="10"/>
  <c r="K745" i="7"/>
  <c r="L609" i="7"/>
  <c r="G86" i="10"/>
  <c r="J87" i="10"/>
  <c r="J503" i="7"/>
  <c r="M547" i="7"/>
  <c r="M92" i="10"/>
  <c r="T21" i="18"/>
  <c r="I106" i="10"/>
  <c r="G543" i="7"/>
  <c r="G37" i="10"/>
  <c r="E101" i="10"/>
  <c r="H20" i="10"/>
  <c r="L677" i="7"/>
  <c r="H80" i="10"/>
  <c r="E596" i="7"/>
  <c r="K36" i="10"/>
  <c r="E689" i="7"/>
  <c r="E463" i="7"/>
  <c r="E783" i="7"/>
  <c r="F707" i="7"/>
  <c r="D94" i="10"/>
  <c r="U20" i="18"/>
  <c r="N27" i="8" s="1"/>
  <c r="M50" i="10"/>
  <c r="L71" i="10"/>
  <c r="G82" i="10"/>
  <c r="G502" i="7"/>
  <c r="L586" i="7"/>
  <c r="F46" i="10"/>
  <c r="H645" i="7"/>
  <c r="G776" i="7"/>
  <c r="F439" i="7"/>
  <c r="L778" i="7"/>
  <c r="H471" i="7"/>
  <c r="L628" i="7"/>
  <c r="K116" i="10"/>
  <c r="I560" i="7"/>
  <c r="G620" i="7"/>
  <c r="G490" i="7"/>
  <c r="M498" i="7"/>
  <c r="J419" i="7"/>
  <c r="I564" i="7"/>
  <c r="I758" i="7"/>
  <c r="J577" i="7"/>
  <c r="G670" i="7"/>
  <c r="F647" i="7"/>
  <c r="M503" i="7"/>
  <c r="J696" i="7"/>
  <c r="E704" i="7"/>
  <c r="D59" i="10"/>
  <c r="H580" i="7"/>
  <c r="M41" i="10"/>
  <c r="D19" i="10"/>
  <c r="I691" i="7"/>
  <c r="F714" i="7"/>
  <c r="F7" i="10"/>
  <c r="E12" i="10"/>
  <c r="E547" i="7"/>
  <c r="K608" i="7"/>
  <c r="G349" i="7"/>
  <c r="E470" i="7"/>
  <c r="G546" i="7"/>
  <c r="H685" i="7"/>
  <c r="G610" i="7"/>
  <c r="I378" i="7"/>
  <c r="M684" i="7"/>
  <c r="F561" i="7"/>
  <c r="M515" i="7"/>
  <c r="M602" i="7"/>
  <c r="I54" i="3"/>
  <c r="G20" i="10"/>
  <c r="K701" i="7"/>
  <c r="G725" i="7"/>
  <c r="K549" i="7"/>
  <c r="L129" i="10"/>
  <c r="L236" i="7"/>
  <c r="F778" i="7"/>
  <c r="D5" i="10"/>
  <c r="J701" i="7"/>
  <c r="H695" i="7"/>
  <c r="E687" i="7"/>
  <c r="E776" i="7"/>
  <c r="H29" i="10"/>
  <c r="L639" i="7"/>
  <c r="L689" i="7"/>
  <c r="E27" i="10"/>
  <c r="L581" i="7"/>
  <c r="J649" i="7"/>
  <c r="I614" i="7"/>
  <c r="F695" i="7"/>
  <c r="K520" i="7"/>
  <c r="D60" i="10"/>
  <c r="I71" i="10"/>
  <c r="E700" i="7"/>
  <c r="I476" i="7"/>
  <c r="M674" i="7"/>
  <c r="K713" i="7"/>
  <c r="G22" i="10"/>
  <c r="L131" i="10"/>
  <c r="E454" i="7"/>
  <c r="K599" i="7"/>
  <c r="L682" i="7"/>
  <c r="K685" i="7"/>
  <c r="E109" i="10"/>
  <c r="H554" i="7"/>
  <c r="D117" i="10"/>
  <c r="H754" i="7"/>
  <c r="L454" i="7"/>
  <c r="H11" i="10"/>
  <c r="I547" i="7"/>
  <c r="E61" i="10"/>
  <c r="L558" i="7"/>
  <c r="J718" i="7"/>
  <c r="H110" i="10"/>
  <c r="H113" i="10"/>
  <c r="E722" i="7"/>
  <c r="M768" i="7"/>
  <c r="L626" i="7"/>
  <c r="L518" i="7"/>
  <c r="F365" i="7"/>
  <c r="H704" i="7"/>
  <c r="J555" i="7"/>
  <c r="H623" i="7"/>
  <c r="E603" i="7"/>
  <c r="I669" i="7"/>
  <c r="H742" i="7"/>
  <c r="I90" i="10"/>
  <c r="L593" i="7"/>
  <c r="L5" i="10"/>
  <c r="M38" i="10"/>
  <c r="F747" i="7"/>
  <c r="M6" i="10"/>
  <c r="L8" i="10"/>
  <c r="H712" i="7"/>
  <c r="H134" i="10"/>
  <c r="J750" i="7"/>
  <c r="E58" i="10"/>
  <c r="I721" i="7"/>
  <c r="H659" i="7"/>
  <c r="I122" i="10"/>
  <c r="F22" i="10"/>
  <c r="J366" i="7"/>
  <c r="E541" i="7"/>
  <c r="E73" i="10"/>
  <c r="L108" i="10"/>
  <c r="J19" i="10"/>
  <c r="I137" i="10"/>
  <c r="K405" i="7"/>
  <c r="I497" i="7"/>
  <c r="M65" i="10"/>
  <c r="G394" i="7"/>
  <c r="J717" i="7"/>
  <c r="L79" i="10"/>
  <c r="H63" i="10"/>
  <c r="H55" i="10"/>
  <c r="J96" i="10"/>
  <c r="F353" i="7"/>
  <c r="H644" i="7"/>
  <c r="K620" i="7"/>
  <c r="E72" i="10"/>
  <c r="H527" i="7"/>
  <c r="F623" i="7"/>
  <c r="I128" i="7"/>
  <c r="G609" i="7"/>
  <c r="F567" i="7"/>
  <c r="D7" i="10"/>
  <c r="M32" i="10"/>
  <c r="I88" i="10"/>
  <c r="E491" i="7"/>
  <c r="F683" i="7"/>
  <c r="F490" i="7"/>
  <c r="J68" i="10"/>
  <c r="L135" i="10"/>
  <c r="J403" i="7"/>
  <c r="U30" i="18"/>
  <c r="N37" i="8" s="1"/>
  <c r="G629" i="7"/>
  <c r="H769" i="7"/>
  <c r="L578" i="7"/>
  <c r="F708" i="7"/>
  <c r="J489" i="7"/>
  <c r="L697" i="7"/>
  <c r="I567" i="7"/>
  <c r="I611" i="7"/>
  <c r="J18" i="10"/>
  <c r="I766" i="7"/>
  <c r="F755" i="7"/>
  <c r="K37" i="10"/>
  <c r="I17" i="10"/>
  <c r="G138" i="7"/>
  <c r="I770" i="7"/>
  <c r="I83" i="10"/>
  <c r="G79" i="10"/>
  <c r="J727" i="7"/>
  <c r="E673" i="7"/>
  <c r="H24" i="10"/>
  <c r="I641" i="7"/>
  <c r="M656" i="7"/>
  <c r="L597" i="7"/>
  <c r="E497" i="7"/>
  <c r="E764" i="7"/>
  <c r="K20" i="10"/>
  <c r="J770" i="7"/>
  <c r="F677" i="7"/>
  <c r="M42" i="10"/>
  <c r="G681" i="7"/>
  <c r="F41" i="10"/>
  <c r="I115" i="10"/>
  <c r="I48" i="10"/>
  <c r="L132" i="10"/>
  <c r="F770" i="7"/>
  <c r="G706" i="7"/>
  <c r="M553" i="7"/>
  <c r="H35" i="10"/>
  <c r="F721" i="7"/>
  <c r="J230" i="7"/>
  <c r="G768" i="7"/>
  <c r="G663" i="7"/>
  <c r="H777" i="7"/>
  <c r="F518" i="7"/>
  <c r="J762" i="7"/>
  <c r="J11" i="10"/>
  <c r="F735" i="7"/>
  <c r="E124" i="10"/>
  <c r="F523" i="7"/>
  <c r="E781" i="7"/>
  <c r="L720" i="7"/>
  <c r="H8" i="10"/>
  <c r="L661" i="7"/>
  <c r="M550" i="7"/>
  <c r="L624" i="7"/>
  <c r="G273" i="7"/>
  <c r="D632" i="7"/>
  <c r="I459" i="7"/>
  <c r="I572" i="7"/>
  <c r="J615" i="7"/>
  <c r="M496" i="7"/>
  <c r="G673" i="7"/>
  <c r="G643" i="7"/>
  <c r="J131" i="10"/>
  <c r="L704" i="7"/>
  <c r="F615" i="7"/>
  <c r="F606" i="7"/>
  <c r="D76" i="10"/>
  <c r="F99" i="10"/>
  <c r="M136" i="10"/>
  <c r="M685" i="7"/>
  <c r="H421" i="7"/>
  <c r="J107" i="10"/>
  <c r="L92" i="10"/>
  <c r="I706" i="7"/>
  <c r="K783" i="7"/>
  <c r="K427" i="7"/>
  <c r="J28" i="10"/>
  <c r="E735" i="7"/>
  <c r="L74" i="10"/>
  <c r="F28" i="10"/>
  <c r="L707" i="7"/>
  <c r="L702" i="7"/>
  <c r="J545" i="7"/>
  <c r="K112" i="10"/>
  <c r="G736" i="7"/>
  <c r="E492" i="7"/>
  <c r="J714" i="7"/>
  <c r="K484" i="7"/>
  <c r="M609" i="7"/>
  <c r="E729" i="7"/>
  <c r="L627" i="7"/>
  <c r="L565" i="7"/>
  <c r="L59" i="10"/>
  <c r="D135" i="10"/>
  <c r="L761" i="7"/>
  <c r="E718" i="7"/>
  <c r="M539" i="7"/>
  <c r="M753" i="7"/>
  <c r="F753" i="7"/>
  <c r="D8" i="10"/>
  <c r="H668" i="7"/>
  <c r="F51" i="10"/>
  <c r="E672" i="7"/>
  <c r="K765" i="7"/>
  <c r="T6" i="18"/>
  <c r="H383" i="7"/>
  <c r="F700" i="7"/>
  <c r="I569" i="7"/>
  <c r="E462" i="7"/>
  <c r="F556" i="7"/>
  <c r="L453" i="7"/>
  <c r="K585" i="7"/>
  <c r="I120" i="10"/>
  <c r="K747" i="7"/>
  <c r="E86" i="10"/>
  <c r="F390" i="7"/>
  <c r="F399" i="7"/>
  <c r="M105" i="10"/>
  <c r="E677" i="7"/>
  <c r="I684" i="7"/>
  <c r="M129" i="10"/>
  <c r="L19" i="10"/>
  <c r="I33" i="10"/>
  <c r="J782" i="7"/>
  <c r="E676" i="7"/>
  <c r="M680" i="7"/>
  <c r="L34" i="10"/>
  <c r="L667" i="7"/>
  <c r="K493" i="7"/>
  <c r="J605" i="7"/>
  <c r="F179" i="7"/>
  <c r="J13" i="10"/>
  <c r="E657" i="7"/>
  <c r="K470" i="7"/>
  <c r="K628" i="7"/>
  <c r="M104" i="10"/>
  <c r="H675" i="7"/>
  <c r="K702" i="7"/>
  <c r="F125" i="10"/>
  <c r="J459" i="7"/>
  <c r="I601" i="7"/>
  <c r="J412" i="7"/>
  <c r="E339" i="7"/>
  <c r="G172" i="7"/>
  <c r="K573" i="7"/>
  <c r="G386" i="7"/>
  <c r="J753" i="7"/>
  <c r="G6" i="10"/>
  <c r="G556" i="7"/>
  <c r="H71" i="10"/>
  <c r="I60" i="10"/>
  <c r="E83" i="10"/>
  <c r="F33" i="10"/>
  <c r="K512" i="7"/>
  <c r="I767" i="7"/>
  <c r="G47" i="10"/>
  <c r="G655" i="7"/>
  <c r="G506" i="7"/>
  <c r="G177" i="7"/>
  <c r="M705" i="7"/>
  <c r="G622" i="7"/>
  <c r="I398" i="7"/>
  <c r="D37" i="10"/>
  <c r="D126" i="10"/>
  <c r="L33" i="10"/>
  <c r="F499" i="7"/>
  <c r="J99" i="10"/>
  <c r="M11" i="10"/>
  <c r="I98" i="10"/>
  <c r="F652" i="7"/>
  <c r="F97" i="10"/>
  <c r="K29" i="10"/>
  <c r="F784" i="7"/>
  <c r="L602" i="7"/>
  <c r="D107" i="10"/>
  <c r="J658" i="7"/>
  <c r="L139" i="10"/>
  <c r="K81" i="10"/>
  <c r="H604" i="7"/>
  <c r="K694" i="7"/>
  <c r="J704" i="7"/>
  <c r="D3" i="10"/>
  <c r="M703" i="7"/>
  <c r="J760" i="7"/>
  <c r="K715" i="7"/>
  <c r="E654" i="7"/>
  <c r="L743" i="7"/>
  <c r="L543" i="7"/>
  <c r="M721" i="7"/>
  <c r="D13" i="10"/>
  <c r="K237" i="7"/>
  <c r="K17" i="10"/>
  <c r="F110" i="10"/>
  <c r="G108" i="10"/>
  <c r="I128" i="10"/>
  <c r="K74" i="10"/>
  <c r="G540" i="7"/>
  <c r="J365" i="7"/>
  <c r="I571" i="7"/>
  <c r="M494" i="7"/>
  <c r="J576" i="7"/>
  <c r="E591" i="7"/>
  <c r="G71" i="10"/>
  <c r="G112" i="10"/>
  <c r="M781" i="7"/>
  <c r="L47" i="10"/>
  <c r="H106" i="10"/>
  <c r="M771" i="7"/>
  <c r="M114" i="10"/>
  <c r="I481" i="7"/>
  <c r="E650" i="7"/>
  <c r="E69" i="10"/>
  <c r="F657" i="7"/>
  <c r="M660" i="7"/>
  <c r="K442" i="7"/>
  <c r="E528" i="7"/>
  <c r="E435" i="7"/>
  <c r="L101" i="10"/>
  <c r="M70" i="10"/>
  <c r="H61" i="10"/>
  <c r="L60" i="10"/>
  <c r="E133" i="10"/>
  <c r="E711" i="7"/>
  <c r="L760" i="7"/>
  <c r="T18" i="18"/>
  <c r="I94" i="10"/>
  <c r="K581" i="7"/>
  <c r="I737" i="7"/>
  <c r="G73" i="10"/>
  <c r="J123" i="7"/>
  <c r="E387" i="7"/>
  <c r="K383" i="7"/>
  <c r="H686" i="7"/>
  <c r="M747" i="7"/>
  <c r="L739" i="7"/>
  <c r="D130" i="10"/>
  <c r="I458" i="7"/>
  <c r="M775" i="7"/>
  <c r="E140" i="10"/>
  <c r="G7" i="10"/>
  <c r="M379" i="7"/>
  <c r="F728" i="7"/>
  <c r="I625" i="7"/>
  <c r="G583" i="7"/>
  <c r="M770" i="7"/>
  <c r="L136" i="10"/>
  <c r="J650" i="7"/>
  <c r="F87" i="10"/>
  <c r="L363" i="7"/>
  <c r="E732" i="7"/>
  <c r="F76" i="10"/>
  <c r="L104" i="10"/>
  <c r="E619" i="7"/>
  <c r="M118" i="10"/>
  <c r="L51" i="10"/>
  <c r="H77" i="10"/>
  <c r="F67" i="10"/>
  <c r="J785" i="7"/>
  <c r="F763" i="7"/>
  <c r="F487" i="7"/>
  <c r="H53" i="10"/>
  <c r="H454" i="7"/>
  <c r="G526" i="7"/>
  <c r="L782" i="7"/>
  <c r="E87" i="10"/>
  <c r="E123" i="7"/>
  <c r="H479" i="7"/>
  <c r="J370" i="7"/>
  <c r="D105" i="10"/>
  <c r="H763" i="7"/>
  <c r="F91" i="10"/>
  <c r="D35" i="10"/>
  <c r="K73" i="10"/>
  <c r="G12" i="10"/>
  <c r="E120" i="10"/>
  <c r="H43" i="10"/>
  <c r="F250" i="7"/>
  <c r="L579" i="7"/>
  <c r="I532" i="7"/>
  <c r="J116" i="10"/>
  <c r="J79" i="10"/>
  <c r="L645" i="7"/>
  <c r="H368" i="7"/>
  <c r="K569" i="7"/>
  <c r="H367" i="7"/>
  <c r="E602" i="7"/>
  <c r="L465" i="7"/>
  <c r="M571" i="7"/>
  <c r="I9" i="10"/>
  <c r="E113" i="10"/>
  <c r="K25" i="10"/>
  <c r="J708" i="7"/>
  <c r="G559" i="7"/>
  <c r="J31" i="10"/>
  <c r="K725" i="7"/>
  <c r="I64" i="10"/>
  <c r="F82" i="10"/>
  <c r="J739" i="7"/>
  <c r="G372" i="7"/>
  <c r="D55" i="10"/>
  <c r="E66" i="10"/>
  <c r="K698" i="7"/>
  <c r="I16" i="10"/>
  <c r="E741" i="7"/>
  <c r="M30" i="10"/>
  <c r="I3" i="10"/>
  <c r="M676" i="7"/>
  <c r="G672" i="7"/>
  <c r="F693" i="7"/>
  <c r="F52" i="10"/>
  <c r="K589" i="7"/>
  <c r="J752" i="7"/>
  <c r="H124" i="10"/>
  <c r="J582" i="7"/>
  <c r="E696" i="7"/>
  <c r="D28" i="10"/>
  <c r="G106" i="10"/>
  <c r="I777" i="7"/>
  <c r="F58" i="10"/>
  <c r="I516" i="7"/>
  <c r="J121" i="10"/>
  <c r="U15" i="18"/>
  <c r="N22" i="8" s="1"/>
  <c r="D75" i="10"/>
  <c r="K14" i="10"/>
  <c r="I681" i="7"/>
  <c r="K735" i="7"/>
  <c r="J53" i="10"/>
  <c r="E97" i="10"/>
  <c r="I72" i="10"/>
  <c r="L620" i="7"/>
  <c r="G107" i="10"/>
  <c r="L23" i="10"/>
  <c r="M103" i="10"/>
  <c r="J69" i="10"/>
  <c r="J597" i="7"/>
  <c r="I652" i="7"/>
  <c r="I95" i="10"/>
  <c r="J2" i="10"/>
  <c r="H140" i="10"/>
  <c r="G62" i="10"/>
  <c r="M388" i="7"/>
  <c r="M102" i="10"/>
  <c r="J140" i="10"/>
  <c r="T25" i="18"/>
  <c r="E123" i="10"/>
  <c r="H546" i="7"/>
  <c r="H129" i="10"/>
  <c r="I656" i="7"/>
  <c r="I751" i="7"/>
  <c r="M85" i="10"/>
  <c r="E665" i="7"/>
  <c r="J111" i="10"/>
  <c r="J9" i="10"/>
  <c r="M693" i="7"/>
  <c r="F720" i="7"/>
  <c r="E756" i="7"/>
  <c r="F609" i="7"/>
  <c r="L105" i="10"/>
  <c r="H571" i="7"/>
  <c r="G728" i="7"/>
  <c r="E18" i="10"/>
  <c r="H541" i="7"/>
  <c r="G549" i="7"/>
  <c r="E28" i="10"/>
  <c r="G130" i="10"/>
  <c r="K75" i="10"/>
  <c r="H82" i="10"/>
  <c r="M134" i="10"/>
  <c r="E40" i="10"/>
  <c r="F736" i="7"/>
  <c r="I103" i="10"/>
  <c r="H138" i="10"/>
  <c r="M64" i="10"/>
  <c r="G773" i="7"/>
  <c r="F63" i="10"/>
  <c r="K645" i="7"/>
  <c r="M52" i="10"/>
  <c r="K768" i="7"/>
  <c r="K660" i="7"/>
  <c r="K93" i="10"/>
  <c r="F39" i="10"/>
  <c r="J123" i="10"/>
  <c r="K44" i="10"/>
  <c r="D82" i="10"/>
  <c r="G137" i="10"/>
  <c r="L77" i="10"/>
  <c r="I479" i="7"/>
  <c r="K52" i="10"/>
  <c r="K76" i="10"/>
  <c r="D12" i="10"/>
  <c r="J122" i="10"/>
  <c r="F96" i="10"/>
  <c r="K91" i="10"/>
  <c r="E136" i="10"/>
  <c r="F109" i="10"/>
  <c r="F16" i="10"/>
  <c r="I135" i="10"/>
  <c r="M15" i="10"/>
  <c r="E751" i="7"/>
  <c r="D24" i="10"/>
  <c r="I127" i="10"/>
  <c r="I557" i="7"/>
  <c r="G123" i="10"/>
  <c r="J119" i="10"/>
  <c r="G110" i="10"/>
  <c r="K420" i="7"/>
  <c r="L50" i="10"/>
  <c r="H779" i="7"/>
  <c r="F79" i="10"/>
  <c r="E714" i="7"/>
  <c r="L43" i="10"/>
  <c r="G131" i="10"/>
  <c r="M692" i="7"/>
  <c r="L31" i="10"/>
  <c r="I775" i="7"/>
  <c r="H444" i="7"/>
  <c r="M39" i="10"/>
  <c r="G3" i="10"/>
  <c r="T31" i="18"/>
  <c r="I602" i="7"/>
  <c r="K83" i="10"/>
  <c r="I420" i="7"/>
  <c r="K627" i="7"/>
  <c r="F506" i="7"/>
  <c r="F83" i="10"/>
  <c r="F672" i="7"/>
  <c r="H16" i="10"/>
  <c r="M55" i="10"/>
  <c r="F118" i="10"/>
  <c r="H303" i="7"/>
  <c r="H132" i="10"/>
  <c r="H634" i="7"/>
  <c r="F2" i="10"/>
  <c r="H94" i="10"/>
  <c r="J561" i="7"/>
  <c r="I452" i="7"/>
  <c r="E85" i="10"/>
  <c r="I736" i="7"/>
  <c r="F40" i="10"/>
  <c r="I660" i="7"/>
  <c r="G45" i="10"/>
  <c r="E81" i="10"/>
  <c r="L57" i="10"/>
  <c r="H653" i="7"/>
  <c r="K626" i="7"/>
  <c r="U10" i="18"/>
  <c r="N17" i="8" s="1"/>
  <c r="L97" i="10"/>
  <c r="D50" i="10"/>
  <c r="M49" i="10"/>
  <c r="E713" i="7"/>
  <c r="H358" i="7"/>
  <c r="F699" i="7"/>
  <c r="J128" i="10"/>
  <c r="M672" i="7"/>
  <c r="H93" i="10"/>
  <c r="M94" i="10"/>
  <c r="E96" i="10"/>
  <c r="L687" i="7"/>
  <c r="I708" i="7"/>
  <c r="H59" i="10"/>
  <c r="G709" i="7"/>
  <c r="I749" i="7"/>
  <c r="G134" i="10"/>
  <c r="K706" i="7"/>
  <c r="M735" i="7"/>
  <c r="F135" i="10"/>
  <c r="G76" i="10"/>
  <c r="F19" i="10"/>
  <c r="G74" i="10"/>
  <c r="F681" i="7"/>
  <c r="L715" i="7"/>
  <c r="G684" i="7"/>
  <c r="E39" i="10"/>
  <c r="D73" i="10"/>
  <c r="F731" i="7"/>
  <c r="G683" i="7"/>
  <c r="J565" i="7"/>
  <c r="F71" i="10"/>
  <c r="U4" i="18"/>
  <c r="N11" i="8" s="1"/>
  <c r="K23" i="10"/>
  <c r="J115" i="10"/>
  <c r="G136" i="10"/>
  <c r="M734" i="7"/>
  <c r="L93" i="10"/>
  <c r="D88" i="10"/>
  <c r="H88" i="10"/>
  <c r="F54" i="10"/>
  <c r="F781" i="7"/>
  <c r="K722" i="7"/>
  <c r="F760" i="7"/>
  <c r="E45" i="10"/>
  <c r="I771" i="7"/>
  <c r="M135" i="10"/>
  <c r="F26" i="10"/>
  <c r="U26" i="18"/>
  <c r="N33" i="8" s="1"/>
  <c r="J126" i="10"/>
  <c r="L18" i="10"/>
  <c r="L69" i="10"/>
  <c r="I774" i="7"/>
  <c r="G90" i="10"/>
  <c r="H105" i="10"/>
  <c r="G61" i="10"/>
  <c r="J324" i="7"/>
  <c r="E659" i="7"/>
  <c r="K61" i="10"/>
  <c r="K712" i="7"/>
  <c r="F689" i="7"/>
  <c r="F78" i="10"/>
  <c r="R3" i="18"/>
  <c r="M611" i="7"/>
  <c r="M68" i="10"/>
  <c r="H590" i="7"/>
  <c r="F116" i="10"/>
  <c r="K636" i="7"/>
  <c r="G466" i="7"/>
  <c r="I36" i="10"/>
  <c r="F691" i="7"/>
  <c r="H30" i="10"/>
  <c r="J724" i="7"/>
  <c r="D84" i="10"/>
  <c r="I621" i="7"/>
  <c r="E33" i="10"/>
  <c r="L763" i="7"/>
  <c r="K78" i="10"/>
  <c r="L634" i="7"/>
  <c r="G25" i="10"/>
  <c r="K652" i="7"/>
  <c r="E49" i="10"/>
  <c r="K460" i="7"/>
  <c r="L561" i="7"/>
  <c r="L130" i="10"/>
  <c r="K68" i="10"/>
  <c r="K583" i="7"/>
  <c r="I755" i="7"/>
  <c r="M131" i="10"/>
  <c r="L6" i="10"/>
  <c r="M73" i="10"/>
  <c r="G48" i="10"/>
  <c r="U19" i="18"/>
  <c r="N26" i="8" s="1"/>
  <c r="H86" i="10"/>
  <c r="H713" i="7"/>
  <c r="L785" i="7"/>
  <c r="M139" i="10"/>
  <c r="L82" i="10"/>
  <c r="E21" i="10"/>
  <c r="H734" i="7"/>
  <c r="H482" i="7"/>
  <c r="I2" i="10"/>
  <c r="H15" i="10"/>
  <c r="L91" i="10"/>
  <c r="K109" i="10"/>
  <c r="G665" i="7"/>
  <c r="F55" i="10"/>
  <c r="I117" i="10"/>
  <c r="M560" i="7"/>
  <c r="H671" i="7"/>
  <c r="L107" i="10"/>
  <c r="M91" i="10"/>
  <c r="E126" i="10"/>
  <c r="H19" i="10"/>
  <c r="J137" i="10"/>
  <c r="K700" i="7"/>
  <c r="I54" i="10"/>
  <c r="I114" i="10"/>
  <c r="H47" i="10"/>
  <c r="E768" i="7"/>
  <c r="L755" i="7"/>
  <c r="J484" i="7"/>
  <c r="K63" i="10"/>
  <c r="J93" i="10"/>
  <c r="L32" i="10"/>
  <c r="E121" i="10"/>
  <c r="E578" i="7"/>
  <c r="E42" i="10"/>
  <c r="I20" i="10"/>
  <c r="F663" i="7"/>
  <c r="G102" i="10"/>
  <c r="L110" i="10"/>
  <c r="J104" i="10"/>
  <c r="F98" i="10"/>
  <c r="F90" i="10"/>
  <c r="K571" i="7"/>
  <c r="E740" i="7"/>
  <c r="F121" i="10"/>
  <c r="T4" i="18"/>
  <c r="E607" i="7"/>
  <c r="H79" i="10"/>
  <c r="E102" i="10"/>
  <c r="F133" i="10"/>
  <c r="E26" i="10"/>
  <c r="M686" i="7"/>
  <c r="H98" i="10"/>
  <c r="K687" i="7"/>
  <c r="J132" i="10"/>
  <c r="G710" i="7"/>
  <c r="E68" i="10"/>
  <c r="K128" i="10"/>
  <c r="J83" i="10"/>
  <c r="M204" i="7"/>
  <c r="G596" i="7"/>
  <c r="L423" i="7"/>
  <c r="M555" i="7"/>
  <c r="F745" i="7"/>
  <c r="K717" i="7"/>
  <c r="J88" i="10"/>
  <c r="I45" i="10"/>
  <c r="D71" i="10"/>
  <c r="E16" i="10"/>
  <c r="F123" i="10"/>
  <c r="J629" i="7"/>
  <c r="G69" i="10"/>
  <c r="G98" i="10"/>
  <c r="H745" i="7"/>
  <c r="H703" i="7"/>
  <c r="I680" i="7"/>
  <c r="I610" i="7"/>
  <c r="M583" i="7"/>
  <c r="H692" i="7"/>
  <c r="I546" i="7"/>
  <c r="I597" i="7"/>
  <c r="E761" i="7"/>
  <c r="E546" i="7"/>
  <c r="D20" i="10"/>
  <c r="H627" i="7"/>
  <c r="M33" i="10"/>
  <c r="K104" i="10"/>
  <c r="G711" i="7"/>
  <c r="F682" i="7"/>
  <c r="G104" i="10"/>
  <c r="L780" i="7"/>
  <c r="H751" i="7"/>
  <c r="M633" i="7"/>
  <c r="I720" i="7"/>
  <c r="E683" i="7"/>
  <c r="M732" i="7"/>
  <c r="G557" i="7"/>
  <c r="F776" i="7"/>
  <c r="K686" i="7"/>
  <c r="L86" i="10"/>
  <c r="L14" i="10"/>
  <c r="K492" i="7"/>
  <c r="L11" i="10"/>
  <c r="M77" i="10"/>
  <c r="J686" i="7"/>
  <c r="K120" i="10"/>
  <c r="E684" i="7"/>
  <c r="E739" i="7"/>
  <c r="G757" i="7"/>
  <c r="G701" i="7"/>
  <c r="I70" i="10"/>
  <c r="J29" i="10"/>
  <c r="E55" i="10"/>
  <c r="M730" i="7"/>
  <c r="M172" i="7"/>
  <c r="L81" i="10"/>
  <c r="M123" i="10"/>
  <c r="M782" i="7"/>
  <c r="E10" i="10"/>
  <c r="K77" i="10"/>
  <c r="I558" i="7"/>
  <c r="K70" i="10"/>
  <c r="L716" i="7"/>
  <c r="F765" i="7"/>
  <c r="H749" i="7"/>
  <c r="E695" i="7"/>
  <c r="K633" i="7"/>
  <c r="J493" i="7"/>
  <c r="L80" i="10"/>
  <c r="G784" i="7"/>
  <c r="J51" i="10"/>
  <c r="H39" i="10"/>
  <c r="G760" i="7"/>
  <c r="E694" i="7"/>
  <c r="J75" i="10"/>
  <c r="K267" i="7"/>
  <c r="H111" i="10"/>
  <c r="J80" i="10"/>
  <c r="E23" i="10"/>
  <c r="M743" i="7"/>
  <c r="F622" i="7"/>
  <c r="J16" i="10"/>
  <c r="J37" i="10"/>
  <c r="H89" i="10"/>
  <c r="I81" i="10"/>
  <c r="J23" i="10"/>
  <c r="M115" i="10"/>
  <c r="M127" i="10"/>
  <c r="I63" i="10"/>
  <c r="D128" i="10"/>
  <c r="H131" i="10"/>
  <c r="K572" i="7"/>
  <c r="J54" i="10"/>
  <c r="J114" i="10"/>
  <c r="E774" i="7"/>
  <c r="K678" i="7"/>
  <c r="L729" i="7"/>
  <c r="J64" i="10"/>
  <c r="L759" i="7"/>
  <c r="H14" i="10"/>
  <c r="D101" i="10"/>
  <c r="M634" i="7"/>
  <c r="J741" i="7"/>
  <c r="K659" i="7"/>
  <c r="J117" i="10"/>
  <c r="L28" i="10"/>
  <c r="M110" i="10"/>
  <c r="F127" i="10"/>
  <c r="G674" i="7"/>
  <c r="H642" i="7"/>
  <c r="L78" i="10"/>
  <c r="T10" i="18"/>
  <c r="F137" i="10"/>
  <c r="I101" i="10"/>
  <c r="J695" i="7"/>
  <c r="G140" i="10"/>
  <c r="M54" i="10"/>
  <c r="M718" i="7"/>
  <c r="G117" i="10"/>
  <c r="M87" i="10"/>
  <c r="H72" i="10"/>
  <c r="E507" i="7"/>
  <c r="H601" i="7"/>
  <c r="J481" i="7"/>
  <c r="H87" i="10"/>
  <c r="H67" i="10"/>
  <c r="K137" i="10"/>
  <c r="I603" i="7"/>
  <c r="K33" i="10"/>
  <c r="D62" i="10"/>
  <c r="L10" i="10"/>
  <c r="I662" i="7"/>
  <c r="L766" i="7"/>
  <c r="E455" i="7"/>
  <c r="I107" i="10"/>
  <c r="L123" i="10"/>
  <c r="G125" i="10"/>
  <c r="H727" i="7"/>
  <c r="J568" i="7"/>
  <c r="J101" i="10"/>
  <c r="L122" i="10"/>
  <c r="D65" i="10"/>
  <c r="M80" i="10"/>
  <c r="G616" i="7"/>
  <c r="T8" i="18"/>
  <c r="M569" i="7"/>
  <c r="M63" i="10"/>
  <c r="G740" i="7"/>
  <c r="M72" i="10"/>
  <c r="I85" i="10"/>
  <c r="G43" i="10"/>
  <c r="K762" i="7"/>
  <c r="L570" i="7"/>
  <c r="G38" i="10"/>
  <c r="B62" i="10"/>
  <c r="B77" i="10"/>
  <c r="B58" i="10"/>
  <c r="B68" i="10"/>
  <c r="B69" i="10"/>
  <c r="B49" i="10"/>
  <c r="B81" i="10"/>
  <c r="B59" i="10"/>
  <c r="B86" i="10"/>
  <c r="B87" i="10"/>
  <c r="B51" i="10"/>
  <c r="B80" i="10"/>
  <c r="B65" i="10"/>
  <c r="B60" i="10"/>
  <c r="B70" i="10"/>
  <c r="B71" i="10"/>
  <c r="B52" i="10"/>
  <c r="B61" i="10"/>
  <c r="B94" i="10"/>
  <c r="B92" i="10"/>
  <c r="B55" i="10"/>
  <c r="B82" i="10"/>
  <c r="B79" i="10"/>
  <c r="B74" i="10"/>
  <c r="B75" i="10"/>
  <c r="B56" i="10"/>
  <c r="B66" i="10"/>
  <c r="B67" i="10"/>
  <c r="B78" i="10"/>
  <c r="B73" i="10"/>
  <c r="B64" i="10"/>
  <c r="B88" i="10"/>
  <c r="B91" i="10"/>
  <c r="B84" i="10"/>
  <c r="B50" i="10"/>
  <c r="B76" i="10"/>
  <c r="B53" i="10"/>
  <c r="B90" i="10"/>
  <c r="B54" i="10"/>
  <c r="B85" i="10"/>
  <c r="B72" i="10"/>
  <c r="B93" i="10"/>
  <c r="B57" i="10"/>
  <c r="B83" i="10"/>
  <c r="B89" i="10"/>
  <c r="B63" i="10"/>
  <c r="I442" i="7"/>
  <c r="L740" i="7"/>
  <c r="M716" i="7"/>
  <c r="D85" i="10"/>
  <c r="I745" i="7"/>
  <c r="H128" i="10"/>
  <c r="I717" i="7"/>
  <c r="E95" i="10"/>
  <c r="H651" i="7"/>
  <c r="G730" i="7"/>
  <c r="D4" i="10"/>
  <c r="L476" i="7"/>
  <c r="I105" i="10"/>
  <c r="D16" i="10"/>
  <c r="J57" i="10"/>
  <c r="M652" i="7"/>
  <c r="M706" i="7"/>
  <c r="K339" i="7"/>
  <c r="F757" i="7"/>
  <c r="I50" i="10"/>
  <c r="H564" i="7"/>
  <c r="H701" i="7"/>
  <c r="K604" i="7"/>
  <c r="I693" i="7"/>
  <c r="J709" i="7"/>
  <c r="T28" i="18"/>
  <c r="K666" i="7"/>
  <c r="F60" i="10"/>
  <c r="H65" i="10"/>
  <c r="G87" i="10"/>
  <c r="I628" i="7"/>
  <c r="M712" i="7"/>
  <c r="L22" i="10"/>
  <c r="K651" i="7"/>
  <c r="H555" i="7"/>
  <c r="E354" i="7"/>
  <c r="E527" i="7"/>
  <c r="K638" i="7"/>
  <c r="G13" i="10"/>
  <c r="K31" i="10"/>
  <c r="H617" i="7"/>
  <c r="E576" i="7"/>
  <c r="D118" i="10"/>
  <c r="M93" i="10"/>
  <c r="L659" i="7"/>
  <c r="E30" i="10"/>
  <c r="K419" i="7"/>
  <c r="G591" i="7"/>
  <c r="E134" i="10"/>
  <c r="K501" i="7"/>
  <c r="E43" i="10"/>
  <c r="M562" i="7"/>
  <c r="J125" i="10"/>
  <c r="E76" i="10"/>
  <c r="J39" i="10"/>
  <c r="K71" i="10"/>
  <c r="J102" i="10"/>
  <c r="K94" i="10"/>
  <c r="G763" i="7"/>
  <c r="C88" i="10"/>
  <c r="C18" i="10"/>
  <c r="C98" i="10"/>
  <c r="C30" i="10"/>
  <c r="C93" i="10"/>
  <c r="C44" i="10"/>
  <c r="C123" i="10"/>
  <c r="C63" i="10"/>
  <c r="C5" i="10"/>
  <c r="C27" i="10"/>
  <c r="C51" i="10"/>
  <c r="C22" i="10"/>
  <c r="C52" i="10"/>
  <c r="C69" i="10"/>
  <c r="C108" i="10"/>
  <c r="C76" i="10"/>
  <c r="C74" i="10"/>
  <c r="C72" i="10"/>
  <c r="C134" i="10"/>
  <c r="C84" i="10"/>
  <c r="C14" i="10"/>
  <c r="C140" i="10"/>
  <c r="C28" i="10"/>
  <c r="C107" i="10"/>
  <c r="C58" i="10"/>
  <c r="C113" i="10"/>
  <c r="C137" i="10"/>
  <c r="C19" i="10"/>
  <c r="C49" i="10"/>
  <c r="C20" i="10"/>
  <c r="C48" i="10"/>
  <c r="C130" i="10"/>
  <c r="C92" i="10"/>
  <c r="C89" i="10"/>
  <c r="C136" i="10"/>
  <c r="C45" i="10"/>
  <c r="C68" i="10"/>
  <c r="C57" i="10"/>
  <c r="C82" i="10"/>
  <c r="C12" i="10"/>
  <c r="C91" i="10"/>
  <c r="C42" i="10"/>
  <c r="C114" i="10"/>
  <c r="C105" i="10"/>
  <c r="C135" i="10"/>
  <c r="C17" i="10"/>
  <c r="C47" i="10"/>
  <c r="C16" i="10"/>
  <c r="C40" i="10"/>
  <c r="C110" i="10"/>
  <c r="C94" i="10"/>
  <c r="C115" i="10"/>
  <c r="C61" i="10"/>
  <c r="C127" i="10"/>
  <c r="C67" i="10"/>
  <c r="C9" i="10"/>
  <c r="C81" i="10"/>
  <c r="C23" i="10"/>
  <c r="C64" i="10"/>
  <c r="C53" i="10"/>
  <c r="C90" i="10"/>
  <c r="C77" i="10"/>
  <c r="C138" i="10"/>
  <c r="C100" i="10"/>
  <c r="C97" i="10"/>
  <c r="C121" i="10"/>
  <c r="C3" i="10"/>
  <c r="C33" i="10"/>
  <c r="C31" i="10"/>
  <c r="C99" i="10"/>
  <c r="C50" i="10"/>
  <c r="C111" i="10"/>
  <c r="C106" i="10"/>
  <c r="C125" i="10"/>
  <c r="C65" i="10"/>
  <c r="C7" i="10"/>
  <c r="C118" i="10"/>
  <c r="C37" i="10"/>
  <c r="C32" i="10"/>
  <c r="C56" i="10"/>
  <c r="C75" i="10"/>
  <c r="C102" i="10"/>
  <c r="C86" i="10"/>
  <c r="C128" i="10"/>
  <c r="C119" i="10"/>
  <c r="C117" i="10"/>
  <c r="C95" i="10"/>
  <c r="C122" i="10"/>
  <c r="C26" i="10"/>
  <c r="C24" i="10"/>
  <c r="C129" i="10"/>
  <c r="C38" i="10"/>
  <c r="C133" i="10"/>
  <c r="C131" i="10"/>
  <c r="C132" i="10"/>
  <c r="C60" i="10"/>
  <c r="C10" i="10"/>
  <c r="C103" i="10"/>
  <c r="C104" i="10"/>
  <c r="C6" i="10"/>
  <c r="C126" i="10"/>
  <c r="C83" i="10"/>
  <c r="C55" i="10"/>
  <c r="C21" i="10"/>
  <c r="C116" i="10"/>
  <c r="C43" i="10"/>
  <c r="C96" i="10"/>
  <c r="C71" i="10"/>
  <c r="C139" i="10"/>
  <c r="C85" i="10"/>
  <c r="C4" i="10"/>
  <c r="C87" i="10"/>
  <c r="C46" i="10"/>
  <c r="C39" i="10"/>
  <c r="C70" i="10"/>
  <c r="C54" i="10"/>
  <c r="C11" i="10"/>
  <c r="C36" i="10"/>
  <c r="C41" i="10"/>
  <c r="C78" i="10"/>
  <c r="C34" i="10"/>
  <c r="C25" i="10"/>
  <c r="C124" i="10"/>
  <c r="C59" i="10"/>
  <c r="C101" i="10"/>
  <c r="C8" i="10"/>
  <c r="C29" i="10"/>
  <c r="C109" i="10"/>
  <c r="C80" i="10"/>
  <c r="C120" i="10"/>
  <c r="C73" i="10"/>
  <c r="C35" i="10"/>
  <c r="C13" i="10"/>
  <c r="C66" i="10"/>
  <c r="C79" i="10"/>
  <c r="C62" i="10"/>
  <c r="C15" i="10"/>
  <c r="C112" i="10"/>
  <c r="J138" i="10"/>
  <c r="J679" i="7"/>
  <c r="E128" i="10"/>
  <c r="E699" i="7"/>
  <c r="L595" i="7"/>
  <c r="H748" i="7"/>
  <c r="F136" i="10"/>
  <c r="H74" i="10"/>
  <c r="D21" i="10"/>
  <c r="L20" i="10"/>
  <c r="F601" i="7"/>
  <c r="H628" i="7"/>
  <c r="H107" i="10"/>
  <c r="L658" i="7"/>
  <c r="K35" i="10"/>
  <c r="M89" i="10"/>
  <c r="L36" i="10"/>
  <c r="J5" i="10"/>
  <c r="I570" i="7"/>
  <c r="G743" i="7"/>
  <c r="L41" i="10"/>
  <c r="H626" i="7"/>
  <c r="K32" i="10"/>
  <c r="I69" i="10"/>
  <c r="K96" i="10"/>
  <c r="H618" i="7"/>
  <c r="J687" i="7"/>
  <c r="H709" i="7"/>
  <c r="G739" i="7"/>
  <c r="E62" i="10"/>
  <c r="M22" i="10"/>
  <c r="H764" i="7"/>
  <c r="M34" i="10"/>
  <c r="F44" i="10"/>
  <c r="K26" i="10"/>
  <c r="L442" i="7"/>
  <c r="H69" i="10"/>
  <c r="T5" i="18"/>
  <c r="K47" i="10"/>
  <c r="M95" i="10"/>
  <c r="J491" i="7"/>
  <c r="F108" i="10"/>
  <c r="D121" i="10"/>
  <c r="L38" i="10"/>
  <c r="I480" i="7"/>
  <c r="H28" i="10"/>
  <c r="K118" i="10"/>
  <c r="G64" i="10"/>
  <c r="F435" i="7"/>
  <c r="E715" i="7"/>
  <c r="U14" i="18"/>
  <c r="N21" i="8" s="1"/>
  <c r="E179" i="7"/>
  <c r="I31" i="10"/>
  <c r="K122" i="10"/>
  <c r="E705" i="7"/>
  <c r="H785" i="7"/>
  <c r="I129" i="10"/>
  <c r="J91" i="10"/>
  <c r="I405" i="7"/>
  <c r="K18" i="10"/>
  <c r="I263" i="7"/>
  <c r="I711" i="7"/>
  <c r="I673" i="7"/>
  <c r="M700" i="7"/>
  <c r="M525" i="7"/>
  <c r="I606" i="7"/>
  <c r="F666" i="7"/>
  <c r="F710" i="7"/>
  <c r="I689" i="7"/>
  <c r="I140" i="10"/>
  <c r="I762" i="7"/>
  <c r="K753" i="7"/>
  <c r="M779" i="7"/>
  <c r="E749" i="7"/>
  <c r="M580" i="7"/>
  <c r="F37" i="10"/>
  <c r="L686" i="7"/>
  <c r="H728" i="7"/>
  <c r="J100" i="10"/>
  <c r="E594" i="7"/>
  <c r="J699" i="7"/>
  <c r="K49" i="10"/>
  <c r="J52" i="10"/>
  <c r="L701" i="7"/>
  <c r="M675" i="7"/>
  <c r="H127" i="10"/>
  <c r="I772" i="7"/>
  <c r="L27" i="10"/>
  <c r="J130" i="10"/>
  <c r="F102" i="10"/>
  <c r="K101" i="10"/>
  <c r="E31" i="10"/>
  <c r="K24" i="10"/>
  <c r="H711" i="7"/>
  <c r="M19" i="10"/>
  <c r="L25" i="10"/>
  <c r="F92" i="10"/>
  <c r="J27" i="10"/>
  <c r="M750" i="7"/>
  <c r="I116" i="10"/>
  <c r="T9" i="18"/>
  <c r="U17" i="18"/>
  <c r="N24" i="8" s="1"/>
  <c r="J124" i="10"/>
  <c r="M733" i="7"/>
  <c r="G132" i="10"/>
  <c r="G114" i="10"/>
  <c r="L45" i="10"/>
  <c r="K779" i="7"/>
  <c r="L65" i="10"/>
  <c r="G4" i="10"/>
  <c r="F703" i="7"/>
  <c r="M666" i="7"/>
  <c r="I690" i="7"/>
  <c r="M43" i="10"/>
  <c r="E663" i="7"/>
  <c r="D67" i="10"/>
  <c r="F113" i="10"/>
  <c r="L685" i="7"/>
  <c r="I594" i="7"/>
  <c r="H778" i="7"/>
  <c r="T16" i="18"/>
  <c r="K543" i="7"/>
  <c r="H576" i="7"/>
  <c r="U18" i="18"/>
  <c r="N25" i="8" s="1"/>
  <c r="G550" i="7"/>
  <c r="K488" i="7"/>
  <c r="L591" i="7"/>
  <c r="D66" i="10"/>
  <c r="G614" i="7"/>
  <c r="K474" i="7"/>
  <c r="H44" i="10"/>
  <c r="J43" i="10"/>
  <c r="J619" i="7"/>
  <c r="I707" i="7"/>
  <c r="E692" i="7"/>
  <c r="F391" i="7"/>
  <c r="D112" i="10"/>
  <c r="F89" i="10"/>
  <c r="J32" i="10"/>
  <c r="E127" i="10"/>
  <c r="L84" i="10"/>
  <c r="K64" i="10"/>
  <c r="M766" i="7"/>
  <c r="L698" i="7"/>
  <c r="H37" i="10"/>
  <c r="G772" i="7"/>
  <c r="L703" i="7"/>
  <c r="J118" i="10"/>
  <c r="I57" i="10"/>
  <c r="I447" i="7"/>
  <c r="D64" i="10"/>
  <c r="K724" i="7"/>
  <c r="M106" i="10"/>
  <c r="F74" i="10"/>
  <c r="G21" i="10"/>
  <c r="M774" i="7"/>
  <c r="F764" i="7"/>
  <c r="H84" i="10"/>
  <c r="T12" i="18"/>
  <c r="K95" i="10"/>
  <c r="K682" i="7"/>
  <c r="U2" i="18"/>
  <c r="F94" i="10"/>
  <c r="F602" i="7"/>
  <c r="E57" i="10"/>
  <c r="G726" i="7"/>
  <c r="H664" i="7"/>
  <c r="I687" i="7"/>
  <c r="I77" i="10"/>
  <c r="G656" i="7"/>
  <c r="K98" i="10"/>
  <c r="J670" i="7"/>
  <c r="F122" i="10"/>
  <c r="J103" i="10"/>
  <c r="E137" i="10"/>
  <c r="H449" i="7"/>
  <c r="I131" i="10"/>
  <c r="K710" i="7"/>
  <c r="M67" i="10"/>
  <c r="L125" i="10"/>
  <c r="H60" i="10"/>
  <c r="L63" i="10"/>
  <c r="L717" i="7"/>
  <c r="H75" i="10"/>
  <c r="E660" i="7"/>
  <c r="E5" i="10"/>
  <c r="I760" i="7"/>
  <c r="L140" i="10"/>
  <c r="L134" i="10"/>
  <c r="E716" i="7"/>
  <c r="G85" i="10"/>
  <c r="F30" i="10"/>
  <c r="K39" i="10"/>
  <c r="H49" i="10"/>
  <c r="H9" i="10"/>
  <c r="H663" i="7"/>
  <c r="L17" i="10"/>
  <c r="L115" i="10"/>
  <c r="J10" i="10"/>
  <c r="I74" i="10"/>
  <c r="T23" i="18"/>
  <c r="I733" i="7"/>
  <c r="D127" i="10"/>
  <c r="E82" i="10"/>
  <c r="H64" i="10"/>
  <c r="J652" i="7"/>
  <c r="K65" i="10"/>
  <c r="G39" i="10"/>
  <c r="K704" i="7"/>
  <c r="E36" i="10"/>
  <c r="J76" i="10"/>
  <c r="I759" i="7"/>
  <c r="U12" i="18"/>
  <c r="N19" i="8" s="1"/>
  <c r="E98" i="10"/>
  <c r="K2" i="10"/>
  <c r="G83" i="10"/>
  <c r="J663" i="7"/>
  <c r="F126" i="10"/>
  <c r="G80" i="10"/>
  <c r="K123" i="10"/>
  <c r="K761" i="7"/>
  <c r="L112" i="10"/>
  <c r="G93" i="10"/>
  <c r="H691" i="7"/>
  <c r="G67" i="10"/>
  <c r="I30" i="10"/>
  <c r="K562" i="7"/>
  <c r="H135" i="10"/>
  <c r="G19" i="10"/>
  <c r="I67" i="10"/>
  <c r="G52" i="10"/>
  <c r="G127" i="10"/>
  <c r="K56" i="10"/>
  <c r="J72" i="10"/>
  <c r="J669" i="7"/>
  <c r="I104" i="10"/>
  <c r="L111" i="10"/>
  <c r="F104" i="10"/>
  <c r="G91" i="10"/>
  <c r="G40" i="10"/>
  <c r="G60" i="10"/>
  <c r="I96" i="10"/>
  <c r="G33" i="10"/>
  <c r="M121" i="10"/>
  <c r="I93" i="10"/>
  <c r="L784" i="7"/>
  <c r="H762" i="7"/>
  <c r="H136" i="10"/>
  <c r="J755" i="7"/>
  <c r="F139" i="10"/>
  <c r="L693" i="7"/>
  <c r="L102" i="10"/>
  <c r="J716" i="7"/>
  <c r="H662" i="7"/>
  <c r="F675" i="7"/>
  <c r="I709" i="7"/>
  <c r="I87" i="10"/>
  <c r="J44" i="10"/>
  <c r="G26" i="10"/>
  <c r="D111" i="10"/>
  <c r="U21" i="18"/>
  <c r="N28" i="8" s="1"/>
  <c r="M76" i="10"/>
  <c r="I655" i="7"/>
  <c r="J726" i="7"/>
  <c r="U28" i="18"/>
  <c r="N35" i="8" s="1"/>
  <c r="F32" i="10"/>
  <c r="L756" i="7"/>
  <c r="D83" i="10"/>
  <c r="F773" i="7"/>
  <c r="I25" i="10"/>
  <c r="F614" i="7"/>
  <c r="K718" i="7"/>
  <c r="F86" i="10"/>
  <c r="E2" i="10"/>
  <c r="G65" i="10"/>
  <c r="I731" i="7"/>
  <c r="D91" i="10"/>
  <c r="L113" i="10"/>
  <c r="M668" i="7"/>
  <c r="G120" i="10"/>
  <c r="I719" i="7"/>
  <c r="M759" i="7"/>
  <c r="I725" i="7"/>
  <c r="E79" i="10"/>
  <c r="M58" i="10"/>
  <c r="M112" i="10"/>
  <c r="J48" i="10"/>
  <c r="L714" i="7"/>
  <c r="L119" i="10"/>
  <c r="K59" i="10"/>
  <c r="M60" i="10"/>
  <c r="K84" i="10"/>
  <c r="I754" i="7"/>
  <c r="L564" i="7"/>
  <c r="K674" i="7"/>
  <c r="K5" i="10"/>
  <c r="H537" i="7"/>
  <c r="K784" i="7"/>
  <c r="J759" i="7"/>
  <c r="M137" i="10"/>
  <c r="L651" i="7"/>
  <c r="I358" i="7"/>
  <c r="I28" i="10"/>
  <c r="F702" i="7"/>
  <c r="G31" i="10"/>
  <c r="E34" i="10"/>
  <c r="U11" i="18"/>
  <c r="N18" i="8" s="1"/>
  <c r="H4" i="10"/>
  <c r="H585" i="7"/>
  <c r="E7" i="10"/>
  <c r="E370" i="7"/>
  <c r="K10" i="10"/>
  <c r="G59" i="10"/>
  <c r="M438" i="7"/>
  <c r="I133" i="10"/>
  <c r="H52" i="10"/>
  <c r="L354" i="7"/>
  <c r="I728" i="7"/>
  <c r="G30" i="10"/>
  <c r="D124" i="10"/>
  <c r="M5" i="10"/>
  <c r="G532" i="7"/>
  <c r="J564" i="7"/>
  <c r="J67" i="10"/>
  <c r="M722" i="7"/>
  <c r="G657" i="7"/>
  <c r="J120" i="10"/>
  <c r="K100" i="10"/>
  <c r="K680" i="7"/>
  <c r="H118" i="10"/>
  <c r="E554" i="7"/>
  <c r="K125" i="10"/>
  <c r="T20" i="18"/>
  <c r="H513" i="7"/>
  <c r="F713" i="7"/>
  <c r="F674" i="7"/>
  <c r="H90" i="10"/>
  <c r="M75" i="10"/>
  <c r="K502" i="7"/>
  <c r="M138" i="10"/>
  <c r="I633" i="7"/>
  <c r="G755" i="7"/>
  <c r="L124" i="10"/>
  <c r="G95" i="10"/>
  <c r="K720" i="7"/>
  <c r="G8" i="10"/>
  <c r="E22" i="10"/>
  <c r="J764" i="7"/>
  <c r="J12" i="10"/>
  <c r="H66" i="10"/>
  <c r="E88" i="10"/>
  <c r="I769" i="7"/>
  <c r="H3" i="10"/>
  <c r="M554" i="7"/>
  <c r="G611" i="7"/>
  <c r="E74" i="10"/>
  <c r="F6" i="10"/>
  <c r="J720" i="7"/>
  <c r="M778" i="7"/>
  <c r="E641" i="7"/>
  <c r="G29" i="10"/>
  <c r="J678" i="7"/>
  <c r="E765" i="7"/>
  <c r="K107" i="10"/>
  <c r="D53" i="10"/>
  <c r="F23" i="10"/>
  <c r="T26" i="18"/>
  <c r="K54" i="10"/>
  <c r="K563" i="7"/>
  <c r="L615" i="7"/>
  <c r="K50" i="10"/>
  <c r="L571" i="7"/>
  <c r="J774" i="7"/>
  <c r="G138" i="10"/>
  <c r="L62" i="10"/>
  <c r="J745" i="7"/>
  <c r="M751" i="7"/>
  <c r="L723" i="7"/>
  <c r="L137" i="10"/>
  <c r="F722" i="7"/>
  <c r="M577" i="7"/>
  <c r="J112" i="10"/>
  <c r="M25" i="10"/>
  <c r="D27" i="10"/>
  <c r="I79" i="10"/>
  <c r="L665" i="7"/>
  <c r="F42" i="10"/>
  <c r="D61" i="10"/>
  <c r="U13" i="18"/>
  <c r="N20" i="8" s="1"/>
  <c r="F49" i="10"/>
  <c r="J58" i="10"/>
  <c r="J668" i="7"/>
  <c r="L706" i="7"/>
  <c r="I542" i="7"/>
  <c r="G109" i="10"/>
  <c r="H702" i="7"/>
  <c r="L76" i="10"/>
  <c r="T14" i="18"/>
  <c r="M69" i="10"/>
  <c r="G116" i="10"/>
  <c r="F38" i="10"/>
  <c r="M28" i="10"/>
  <c r="I671" i="7"/>
  <c r="D74" i="10"/>
  <c r="D87" i="10"/>
  <c r="I109" i="10"/>
  <c r="G785" i="7"/>
  <c r="M24" i="10"/>
  <c r="I49" i="10"/>
  <c r="E32" i="10"/>
  <c r="F559" i="7"/>
  <c r="I66" i="10"/>
  <c r="L587" i="7"/>
  <c r="U9" i="18"/>
  <c r="N16" i="8" s="1"/>
  <c r="L90" i="10"/>
  <c r="J671" i="7"/>
  <c r="G719" i="7"/>
  <c r="E112" i="10"/>
  <c r="M119" i="10"/>
  <c r="H114" i="10"/>
  <c r="H747" i="7"/>
  <c r="M731" i="7"/>
  <c r="M83" i="10"/>
  <c r="L745" i="7"/>
  <c r="L56" i="10"/>
  <c r="I39" i="10"/>
  <c r="E92" i="10"/>
  <c r="F711" i="7"/>
  <c r="F50" i="10"/>
  <c r="F10" i="10"/>
  <c r="D123" i="10"/>
  <c r="G119" i="10"/>
  <c r="K87" i="10"/>
  <c r="F664" i="7"/>
  <c r="M27" i="10"/>
  <c r="K114" i="10"/>
  <c r="G555" i="7"/>
  <c r="J698" i="7"/>
  <c r="M84" i="10"/>
  <c r="J133" i="10"/>
  <c r="H656" i="7"/>
  <c r="K667" i="7"/>
  <c r="E46" i="10"/>
  <c r="K115" i="10"/>
  <c r="I38" i="10"/>
  <c r="M81" i="10"/>
  <c r="K756" i="7"/>
  <c r="H123" i="10"/>
  <c r="H153" i="7"/>
  <c r="I130" i="10"/>
  <c r="E108" i="10"/>
  <c r="J92" i="10"/>
  <c r="E767" i="7"/>
  <c r="E47" i="10"/>
  <c r="F14" i="10"/>
  <c r="M665" i="7"/>
  <c r="K28" i="10"/>
  <c r="F130" i="10"/>
  <c r="H717" i="7"/>
  <c r="K134" i="10"/>
  <c r="L30" i="10"/>
  <c r="K554" i="7"/>
  <c r="G50" i="10"/>
  <c r="E577" i="7"/>
  <c r="M79" i="10"/>
  <c r="L674" i="7"/>
  <c r="G135" i="10"/>
  <c r="K69" i="10"/>
  <c r="D129" i="10"/>
  <c r="G111" i="10"/>
  <c r="K139" i="10"/>
  <c r="E80" i="10"/>
  <c r="F17" i="10"/>
  <c r="T27" i="18"/>
  <c r="K782" i="7"/>
  <c r="L121" i="10"/>
  <c r="M667" i="7"/>
  <c r="H92" i="10"/>
  <c r="K27" i="10"/>
  <c r="M729" i="7"/>
  <c r="H768" i="7"/>
  <c r="H108" i="10"/>
  <c r="E131" i="10"/>
  <c r="M98" i="10"/>
  <c r="I53" i="10"/>
  <c r="M113" i="10"/>
  <c r="J70" i="10"/>
  <c r="M4" i="10"/>
  <c r="J33" i="10"/>
  <c r="D134" i="10"/>
  <c r="G744" i="7"/>
  <c r="H139" i="10"/>
  <c r="J110" i="10"/>
  <c r="M47" i="10"/>
  <c r="M12" i="10"/>
  <c r="G564" i="7"/>
  <c r="E38" i="10"/>
  <c r="L42" i="10"/>
  <c r="D97" i="10"/>
  <c r="K707" i="7"/>
  <c r="E119" i="10"/>
  <c r="J768" i="7"/>
  <c r="F134" i="10"/>
  <c r="G780" i="7"/>
  <c r="H681" i="7"/>
  <c r="I554" i="7"/>
  <c r="J664" i="7"/>
  <c r="E63" i="10"/>
  <c r="E504" i="7"/>
  <c r="M45" i="10"/>
  <c r="J30" i="10"/>
  <c r="L106" i="10"/>
  <c r="E733" i="7"/>
  <c r="M594" i="7"/>
  <c r="L55" i="10"/>
  <c r="G608" i="7"/>
  <c r="K746" i="7"/>
  <c r="I99" i="10"/>
  <c r="G775" i="7"/>
  <c r="G103" i="10"/>
  <c r="E545" i="7"/>
  <c r="E3" i="10"/>
  <c r="J45" i="10"/>
  <c r="J747" i="7"/>
  <c r="F742" i="7"/>
  <c r="G17" i="10"/>
  <c r="M107" i="10"/>
  <c r="F45" i="10"/>
  <c r="I8" i="10"/>
  <c r="F105" i="10"/>
  <c r="J17" i="10"/>
  <c r="J135" i="10"/>
  <c r="F734" i="7"/>
  <c r="J638" i="7"/>
  <c r="H22" i="10"/>
  <c r="D38" i="10"/>
  <c r="H682" i="7"/>
  <c r="K676" i="7"/>
  <c r="J50" i="10"/>
  <c r="I10" i="10"/>
  <c r="G2" i="10"/>
  <c r="E13" i="10"/>
  <c r="L722" i="7"/>
  <c r="F718" i="7"/>
  <c r="E139" i="10"/>
  <c r="K781" i="7"/>
  <c r="E11" i="10"/>
  <c r="L138" i="10"/>
  <c r="M599" i="7"/>
  <c r="J21" i="10"/>
  <c r="J773" i="7"/>
  <c r="M739" i="7"/>
  <c r="G92" i="10"/>
  <c r="E520" i="7"/>
  <c r="K461" i="7"/>
  <c r="F77" i="10"/>
  <c r="E727" i="7"/>
  <c r="H721" i="7"/>
  <c r="I698" i="7"/>
  <c r="H54" i="10"/>
  <c r="I672" i="7"/>
  <c r="M642" i="7"/>
  <c r="G628" i="7"/>
  <c r="I102" i="10"/>
  <c r="J106" i="10"/>
  <c r="H103" i="10"/>
  <c r="E118" i="10"/>
  <c r="I559" i="7"/>
  <c r="K62" i="10"/>
  <c r="F61" i="10"/>
  <c r="L120" i="10"/>
  <c r="G113" i="10"/>
  <c r="G56" i="10"/>
  <c r="L696" i="7"/>
  <c r="E550" i="7"/>
  <c r="G733" i="7"/>
  <c r="J82" i="10"/>
  <c r="E116" i="10"/>
  <c r="L735" i="7"/>
  <c r="K131" i="10"/>
  <c r="M128" i="10"/>
  <c r="K760" i="7"/>
  <c r="J61" i="10"/>
  <c r="F111" i="10"/>
  <c r="E75" i="10"/>
  <c r="J777" i="7"/>
  <c r="G101" i="10"/>
  <c r="M655" i="7"/>
  <c r="M62" i="10"/>
  <c r="H70" i="10"/>
  <c r="U31" i="18"/>
  <c r="N38" i="8" s="1"/>
  <c r="I664" i="7"/>
  <c r="F737" i="7"/>
  <c r="L58" i="10"/>
  <c r="M124" i="10"/>
  <c r="M126" i="10"/>
  <c r="K767" i="7"/>
  <c r="M78" i="10"/>
  <c r="M683" i="7"/>
  <c r="K90" i="10"/>
  <c r="F53" i="10"/>
  <c r="H100" i="10"/>
  <c r="G97" i="10"/>
  <c r="K97" i="10"/>
  <c r="K138" i="10"/>
  <c r="L96" i="10"/>
  <c r="I726" i="7"/>
  <c r="K40" i="10"/>
  <c r="G36" i="10"/>
  <c r="I29" i="10"/>
  <c r="E24" i="10"/>
  <c r="J761" i="7"/>
  <c r="I46" i="10"/>
  <c r="I12" i="10"/>
  <c r="E115" i="10"/>
  <c r="I136" i="10"/>
  <c r="L35" i="10"/>
  <c r="U5" i="18"/>
  <c r="N12" i="8" s="1"/>
  <c r="M570" i="7"/>
  <c r="M48" i="10"/>
  <c r="I18" i="10"/>
  <c r="J548" i="7"/>
  <c r="D100" i="10"/>
  <c r="D36" i="10"/>
  <c r="F20" i="10"/>
  <c r="K110" i="10"/>
  <c r="J86" i="10"/>
  <c r="I75" i="10"/>
  <c r="K99" i="10"/>
  <c r="H91" i="10"/>
  <c r="H121" i="10"/>
  <c r="K124" i="10"/>
  <c r="H615" i="7"/>
  <c r="E571" i="7"/>
  <c r="E67" i="10"/>
  <c r="L664" i="7"/>
  <c r="M724" i="7"/>
  <c r="J47" i="10"/>
  <c r="M572" i="7"/>
  <c r="F106" i="10"/>
  <c r="K4" i="10"/>
  <c r="G122" i="10"/>
  <c r="M26" i="10"/>
  <c r="E56" i="10"/>
  <c r="F75" i="10"/>
  <c r="M120" i="10"/>
  <c r="E763" i="7"/>
  <c r="I676" i="7"/>
  <c r="J49" i="10"/>
  <c r="G100" i="10"/>
  <c r="M235" i="7"/>
  <c r="F128" i="10"/>
  <c r="G53" i="10"/>
  <c r="F69" i="10"/>
  <c r="L736" i="7"/>
  <c r="L116" i="10"/>
  <c r="H672" i="7"/>
  <c r="D17" i="10"/>
  <c r="M46" i="10"/>
  <c r="E53" i="10"/>
  <c r="F756" i="7"/>
  <c r="F750" i="7"/>
  <c r="J98" i="10"/>
  <c r="H99" i="10"/>
  <c r="F117" i="10"/>
  <c r="L95" i="10"/>
  <c r="G139" i="10"/>
  <c r="F34" i="10"/>
  <c r="I125" i="10"/>
  <c r="J46" i="10"/>
  <c r="E64" i="10"/>
  <c r="L653" i="7"/>
  <c r="M90" i="10"/>
  <c r="K669" i="7"/>
  <c r="J4" i="10"/>
  <c r="T22" i="18"/>
  <c r="G621" i="7"/>
  <c r="I653" i="7"/>
  <c r="H104" i="10"/>
  <c r="E755" i="7"/>
  <c r="L684" i="7"/>
  <c r="K618" i="7"/>
  <c r="K135" i="10"/>
  <c r="H57" i="10"/>
  <c r="L118" i="10"/>
  <c r="I746" i="7"/>
  <c r="I679" i="7"/>
  <c r="J24" i="10"/>
  <c r="G664" i="7"/>
  <c r="K16" i="10"/>
  <c r="I738" i="7"/>
  <c r="I91" i="10"/>
  <c r="F5" i="10"/>
  <c r="M130" i="10"/>
  <c r="E41" i="10"/>
  <c r="E29" i="10"/>
  <c r="F762" i="7"/>
  <c r="H120" i="10"/>
  <c r="K129" i="10"/>
  <c r="H95" i="10"/>
  <c r="K773" i="7"/>
  <c r="L89" i="10"/>
  <c r="E730" i="7"/>
  <c r="M125" i="10"/>
  <c r="F100" i="10"/>
  <c r="L100" i="10"/>
  <c r="J81" i="10"/>
  <c r="M74" i="10"/>
  <c r="K777" i="7"/>
  <c r="D56" i="10"/>
  <c r="E502" i="7"/>
  <c r="E666" i="7"/>
  <c r="I718" i="7"/>
  <c r="M702" i="7"/>
  <c r="L126" i="10"/>
  <c r="G708" i="7"/>
  <c r="M576" i="7"/>
  <c r="F701" i="7"/>
  <c r="F546" i="7"/>
  <c r="J34" i="10"/>
  <c r="G99" i="10"/>
  <c r="E89" i="10"/>
  <c r="I80" i="10"/>
  <c r="H661" i="7"/>
  <c r="D43" i="10"/>
  <c r="M741" i="7"/>
  <c r="M749" i="7"/>
  <c r="G779" i="7"/>
  <c r="U27" i="18"/>
  <c r="N34" i="8" s="1"/>
  <c r="J550" i="7"/>
  <c r="J675" i="7"/>
  <c r="J784" i="7"/>
  <c r="L713" i="7"/>
  <c r="I11" i="10"/>
  <c r="H117" i="10"/>
  <c r="J109" i="10"/>
  <c r="A55" i="10" l="1"/>
  <c r="A65" i="10"/>
  <c r="A303" i="7"/>
  <c r="A330" i="7"/>
  <c r="A290" i="7"/>
  <c r="A21" i="3"/>
  <c r="A50" i="3"/>
  <c r="A487" i="7"/>
  <c r="A473" i="7"/>
  <c r="A470" i="7"/>
  <c r="A484" i="7"/>
  <c r="A471" i="7"/>
  <c r="A78" i="10"/>
  <c r="A69" i="10"/>
  <c r="A93" i="10"/>
  <c r="A61" i="10"/>
  <c r="A47" i="3"/>
  <c r="A89" i="10"/>
  <c r="A494" i="7"/>
  <c r="A477" i="7"/>
  <c r="A70" i="3"/>
  <c r="A63" i="10"/>
  <c r="A73" i="10"/>
  <c r="A60" i="10"/>
  <c r="A25" i="10"/>
  <c r="A4" i="10"/>
  <c r="A32" i="10"/>
  <c r="A28" i="10"/>
  <c r="A34" i="10"/>
  <c r="A101" i="10"/>
  <c r="A119" i="10"/>
  <c r="A99" i="10"/>
  <c r="A102" i="10"/>
  <c r="A118" i="10"/>
  <c r="A51" i="10"/>
  <c r="A70" i="10"/>
  <c r="A7" i="10"/>
  <c r="A90" i="10"/>
  <c r="A82" i="10"/>
  <c r="A49" i="10"/>
  <c r="A37" i="10"/>
  <c r="A3" i="10"/>
  <c r="A45" i="10"/>
  <c r="A20" i="10"/>
  <c r="A10" i="10"/>
  <c r="A31" i="10"/>
  <c r="A98" i="10"/>
  <c r="A132" i="10"/>
  <c r="A117" i="10"/>
  <c r="A124" i="10"/>
  <c r="A135" i="10"/>
  <c r="A23" i="3"/>
  <c r="A28" i="3"/>
  <c r="H7" i="9"/>
  <c r="H9" i="8"/>
  <c r="A83" i="10"/>
  <c r="A76" i="10"/>
  <c r="A67" i="10"/>
  <c r="A92" i="10"/>
  <c r="A80" i="10"/>
  <c r="A68" i="10"/>
  <c r="A38" i="10"/>
  <c r="A29" i="10"/>
  <c r="A35" i="10"/>
  <c r="A41" i="10"/>
  <c r="A15" i="10"/>
  <c r="A21" i="10"/>
  <c r="A100" i="10"/>
  <c r="A95" i="10"/>
  <c r="A112" i="10"/>
  <c r="A122" i="10"/>
  <c r="A108" i="10"/>
  <c r="A115" i="10"/>
  <c r="F7" i="9"/>
  <c r="F9" i="8"/>
  <c r="A80" i="3"/>
  <c r="A76" i="3"/>
  <c r="A82" i="3"/>
  <c r="A75" i="3"/>
  <c r="A78" i="3"/>
  <c r="A81" i="3"/>
  <c r="A77" i="3"/>
  <c r="A79" i="3"/>
  <c r="A83" i="3"/>
  <c r="A101" i="3"/>
  <c r="A95" i="3"/>
  <c r="A93" i="3"/>
  <c r="A96" i="3"/>
  <c r="A100" i="3"/>
  <c r="A98" i="3"/>
  <c r="A94" i="3"/>
  <c r="A99" i="3"/>
  <c r="A769" i="7"/>
  <c r="A785" i="7"/>
  <c r="A599" i="7"/>
  <c r="A759" i="7"/>
  <c r="A604" i="7"/>
  <c r="A573" i="7"/>
  <c r="A615" i="7"/>
  <c r="A639" i="7"/>
  <c r="A753" i="7"/>
  <c r="A743" i="7"/>
  <c r="A641" i="7"/>
  <c r="A688" i="7"/>
  <c r="A589" i="7"/>
  <c r="A733" i="7"/>
  <c r="A720" i="7"/>
  <c r="A697" i="7"/>
  <c r="A761" i="7"/>
  <c r="A752" i="7"/>
  <c r="A534" i="7"/>
  <c r="A683" i="7"/>
  <c r="A693" i="7"/>
  <c r="A664" i="7"/>
  <c r="A563" i="7"/>
  <c r="A648" i="7"/>
  <c r="A682" i="7"/>
  <c r="A659" i="7"/>
  <c r="A680" i="7"/>
  <c r="A533" i="7"/>
  <c r="A526" i="7"/>
  <c r="A561" i="7"/>
  <c r="A637" i="7"/>
  <c r="A760" i="7"/>
  <c r="A651" i="7"/>
  <c r="A574" i="7"/>
  <c r="A527" i="7"/>
  <c r="A728" i="7"/>
  <c r="A713" i="7"/>
  <c r="A560" i="7"/>
  <c r="A540" i="7"/>
  <c r="A617" i="7"/>
  <c r="A762" i="7"/>
  <c r="A595" i="7"/>
  <c r="A603" i="7"/>
  <c r="A747" i="7"/>
  <c r="A543" i="7"/>
  <c r="A630" i="7"/>
  <c r="A605" i="7"/>
  <c r="A767" i="7"/>
  <c r="A652" i="7"/>
  <c r="A662" i="7"/>
  <c r="A634" i="7"/>
  <c r="A632" i="7"/>
  <c r="A602" i="7"/>
  <c r="A567" i="7"/>
  <c r="A541" i="7"/>
  <c r="A530" i="7"/>
  <c r="A780" i="7"/>
  <c r="A669" i="7"/>
  <c r="A538" i="7"/>
  <c r="A687" i="7"/>
  <c r="A536" i="7"/>
  <c r="A781" i="7"/>
  <c r="A559" i="7"/>
  <c r="A768" i="7"/>
  <c r="A735" i="7"/>
  <c r="A779" i="7"/>
  <c r="A782" i="7"/>
  <c r="A650" i="7"/>
  <c r="A719" i="7"/>
  <c r="A553" i="7"/>
  <c r="A528" i="7"/>
  <c r="A551" i="7"/>
  <c r="A772" i="7"/>
  <c r="A701" i="7"/>
  <c r="A739" i="7"/>
  <c r="A705" i="7"/>
  <c r="A756" i="7"/>
  <c r="A692" i="7"/>
  <c r="A564" i="7"/>
  <c r="A539" i="7"/>
  <c r="A531" i="7"/>
  <c r="A750" i="7"/>
  <c r="A640" i="7"/>
  <c r="A711" i="7"/>
  <c r="A766" i="7"/>
  <c r="A537" i="7"/>
  <c r="A763" i="7"/>
  <c r="A592" i="7"/>
  <c r="A614" i="7"/>
  <c r="A685" i="7"/>
  <c r="A714" i="7"/>
  <c r="A625" i="7"/>
  <c r="A654" i="7"/>
  <c r="A730" i="7"/>
  <c r="A576" i="7"/>
  <c r="A724" i="7"/>
  <c r="A626" i="7"/>
  <c r="A734" i="7"/>
  <c r="A627" i="7"/>
  <c r="A777" i="7"/>
  <c r="A731" i="7"/>
  <c r="A746" i="7"/>
  <c r="A770" i="7"/>
  <c r="A577" i="7"/>
  <c r="A621" i="7"/>
  <c r="A542" i="7"/>
  <c r="A745" i="7"/>
  <c r="A624" i="7"/>
  <c r="A643" i="7"/>
  <c r="A679" i="7"/>
  <c r="A672" i="7"/>
  <c r="A544" i="7"/>
  <c r="A636" i="7"/>
  <c r="A649" i="7"/>
  <c r="A580" i="7"/>
  <c r="A583" i="7"/>
  <c r="A665" i="7"/>
  <c r="A704" i="7"/>
  <c r="A778" i="7"/>
  <c r="A585" i="7"/>
  <c r="A582" i="7"/>
  <c r="A633" i="7"/>
  <c r="A674" i="7"/>
  <c r="A744" i="7"/>
  <c r="A677" i="7"/>
  <c r="A565" i="7"/>
  <c r="A646" i="7"/>
  <c r="A690" i="7"/>
  <c r="A774" i="7"/>
  <c r="A708" i="7"/>
  <c r="A647" i="7"/>
  <c r="A700" i="7"/>
  <c r="A635" i="7"/>
  <c r="A749" i="7"/>
  <c r="A738" i="7"/>
  <c r="A736" i="7"/>
  <c r="A532" i="7"/>
  <c r="A571" i="7"/>
  <c r="A619" i="7"/>
  <c r="A581" i="7"/>
  <c r="A529" i="7"/>
  <c r="A709" i="7"/>
  <c r="A596" i="7"/>
  <c r="A660" i="7"/>
  <c r="A613" i="7"/>
  <c r="A671" i="7"/>
  <c r="A546" i="7"/>
  <c r="A628" i="7"/>
  <c r="A784" i="7"/>
  <c r="A773" i="7"/>
  <c r="A695" i="7"/>
  <c r="A568" i="7"/>
  <c r="A696" i="7"/>
  <c r="A681" i="7"/>
  <c r="A771" i="7"/>
  <c r="A587" i="7"/>
  <c r="A601" i="7"/>
  <c r="A670" i="7"/>
  <c r="A703" i="7"/>
  <c r="A575" i="7"/>
  <c r="A755" i="7"/>
  <c r="A732" i="7"/>
  <c r="A702" i="7"/>
  <c r="A579" i="7"/>
  <c r="A550" i="7"/>
  <c r="A578" i="7"/>
  <c r="A764" i="7"/>
  <c r="A658" i="7"/>
  <c r="A566" i="7"/>
  <c r="A570" i="7"/>
  <c r="A721" i="7"/>
  <c r="A775" i="7"/>
  <c r="A667" i="7"/>
  <c r="A706" i="7"/>
  <c r="A712" i="7"/>
  <c r="A618" i="7"/>
  <c r="A684" i="7"/>
  <c r="A525" i="7"/>
  <c r="A718" i="7"/>
  <c r="A555" i="7"/>
  <c r="A610" i="7"/>
  <c r="A675" i="7"/>
  <c r="A548" i="7"/>
  <c r="A620" i="7"/>
  <c r="A656" i="7"/>
  <c r="A631" i="7"/>
  <c r="A535" i="7"/>
  <c r="A717" i="7"/>
  <c r="A557" i="7"/>
  <c r="A638" i="7"/>
  <c r="A698" i="7"/>
  <c r="A691" i="7"/>
  <c r="A562" i="7"/>
  <c r="A629" i="7"/>
  <c r="A726" i="7"/>
  <c r="A722" i="7"/>
  <c r="A740" i="7"/>
  <c r="A590" i="7"/>
  <c r="A552" i="7"/>
  <c r="A606" i="7"/>
  <c r="A715" i="7"/>
  <c r="A572" i="7"/>
  <c r="A727" i="7"/>
  <c r="A645" i="7"/>
  <c r="A608" i="7"/>
  <c r="A758" i="7"/>
  <c r="A612" i="7"/>
  <c r="A644" i="7"/>
  <c r="A741" i="7"/>
  <c r="A663" i="7"/>
  <c r="A598" i="7"/>
  <c r="A686" i="7"/>
  <c r="A751" i="7"/>
  <c r="A594" i="7"/>
  <c r="A547" i="7"/>
  <c r="A593" i="7"/>
  <c r="A661" i="7"/>
  <c r="A569" i="7"/>
  <c r="A716" i="7"/>
  <c r="A707" i="7"/>
  <c r="A765" i="7"/>
  <c r="A600" i="7"/>
  <c r="A597" i="7"/>
  <c r="A655" i="7"/>
  <c r="A622" i="7"/>
  <c r="A676" i="7"/>
  <c r="A725" i="7"/>
  <c r="A558" i="7"/>
  <c r="A748" i="7"/>
  <c r="A657" i="7"/>
  <c r="A554" i="7"/>
  <c r="A666" i="7"/>
  <c r="A710" i="7"/>
  <c r="A545" i="7"/>
  <c r="A742" i="7"/>
  <c r="A776" i="7"/>
  <c r="A623" i="7"/>
  <c r="A586" i="7"/>
  <c r="A723" i="7"/>
  <c r="A607" i="7"/>
  <c r="A729" i="7"/>
  <c r="A588" i="7"/>
  <c r="A699" i="7"/>
  <c r="A694" i="7"/>
  <c r="A653" i="7"/>
  <c r="A591" i="7"/>
  <c r="A642" i="7"/>
  <c r="A737" i="7"/>
  <c r="A549" i="7"/>
  <c r="A754" i="7"/>
  <c r="A609" i="7"/>
  <c r="A616" i="7"/>
  <c r="A757" i="7"/>
  <c r="A668" i="7"/>
  <c r="A673" i="7"/>
  <c r="A611" i="7"/>
  <c r="A678" i="7"/>
  <c r="A689" i="7"/>
  <c r="A556" i="7"/>
  <c r="A57" i="10"/>
  <c r="A50" i="10"/>
  <c r="A66" i="10"/>
  <c r="A94" i="10"/>
  <c r="A58" i="10"/>
  <c r="A13" i="10"/>
  <c r="A16" i="10"/>
  <c r="A22" i="10"/>
  <c r="A12" i="10"/>
  <c r="A18" i="10"/>
  <c r="A8" i="10"/>
  <c r="A136" i="10"/>
  <c r="A128" i="10"/>
  <c r="A110" i="10"/>
  <c r="A106" i="10"/>
  <c r="A137" i="10"/>
  <c r="A109" i="10"/>
  <c r="A90" i="3"/>
  <c r="A89" i="3"/>
  <c r="A86" i="3"/>
  <c r="A84" i="3"/>
  <c r="A91" i="3"/>
  <c r="A85" i="3"/>
  <c r="A92" i="3"/>
  <c r="A87" i="3"/>
  <c r="A88" i="3"/>
  <c r="C7" i="9"/>
  <c r="C9" i="8"/>
  <c r="A282" i="7"/>
  <c r="A491" i="7"/>
  <c r="A472" i="7"/>
  <c r="A489" i="7"/>
  <c r="A474" i="7"/>
  <c r="A358" i="7"/>
  <c r="A493" i="7"/>
  <c r="A482" i="7"/>
  <c r="A337" i="7"/>
  <c r="A481" i="7"/>
  <c r="A305" i="7"/>
  <c r="A488" i="7"/>
  <c r="A364" i="7"/>
  <c r="A370" i="7"/>
  <c r="A359" i="7"/>
  <c r="A269" i="7"/>
  <c r="A309" i="7"/>
  <c r="A304" i="7"/>
  <c r="A386" i="7"/>
  <c r="A467" i="7"/>
  <c r="A510" i="7"/>
  <c r="A397" i="7"/>
  <c r="A523" i="7"/>
  <c r="A346" i="7"/>
  <c r="A433" i="7"/>
  <c r="A413" i="7"/>
  <c r="A349" i="7"/>
  <c r="A410" i="7"/>
  <c r="A335" i="7"/>
  <c r="A350" i="7"/>
  <c r="A389" i="7"/>
  <c r="A457" i="7"/>
  <c r="A446" i="7"/>
  <c r="A463" i="7"/>
  <c r="A266" i="7"/>
  <c r="A311" i="7"/>
  <c r="A418" i="7"/>
  <c r="A479" i="7"/>
  <c r="A368" i="7"/>
  <c r="A505" i="7"/>
  <c r="A498" i="7"/>
  <c r="A462" i="7"/>
  <c r="A438" i="7"/>
  <c r="A272" i="7"/>
  <c r="A292" i="7"/>
  <c r="A404" i="7"/>
  <c r="A390" i="7"/>
  <c r="A406" i="7"/>
  <c r="A369" i="7"/>
  <c r="A400" i="7"/>
  <c r="A265" i="7"/>
  <c r="A281" i="7"/>
  <c r="A297" i="7"/>
  <c r="A310" i="7"/>
  <c r="A414" i="7"/>
  <c r="A399" i="7"/>
  <c r="A314" i="7"/>
  <c r="A437" i="7"/>
  <c r="A513" i="7"/>
  <c r="A500" i="7"/>
  <c r="A317" i="7"/>
  <c r="A312" i="7"/>
  <c r="A436" i="7"/>
  <c r="A345" i="7"/>
  <c r="A340" i="7"/>
  <c r="A426" i="7"/>
  <c r="A296" i="7"/>
  <c r="A329" i="7"/>
  <c r="A294" i="7"/>
  <c r="A419" i="7"/>
  <c r="A393" i="7"/>
  <c r="A447" i="7"/>
  <c r="A480" i="7"/>
  <c r="A332" i="7"/>
  <c r="A343" i="7"/>
  <c r="A458" i="7"/>
  <c r="A445" i="7"/>
  <c r="A270" i="7"/>
  <c r="A295" i="7"/>
  <c r="A286" i="7"/>
  <c r="A432" i="7"/>
  <c r="A428" i="7"/>
  <c r="A365" i="7"/>
  <c r="A392" i="7"/>
  <c r="A504" i="7"/>
  <c r="A519" i="7"/>
  <c r="A321" i="7"/>
  <c r="A334" i="7"/>
  <c r="A420" i="7"/>
  <c r="A460" i="7"/>
  <c r="A459" i="7"/>
  <c r="A274" i="7"/>
  <c r="A372" i="7"/>
  <c r="A396" i="7"/>
  <c r="A395" i="7"/>
  <c r="A367" i="7"/>
  <c r="A360" i="7"/>
  <c r="A402" i="7"/>
  <c r="A375" i="7"/>
  <c r="A362" i="7"/>
  <c r="A276" i="7"/>
  <c r="A319" i="7"/>
  <c r="A268" i="7"/>
  <c r="A478" i="7"/>
  <c r="A391" i="7"/>
  <c r="A496" i="7"/>
  <c r="A520" i="7"/>
  <c r="A502" i="7"/>
  <c r="A497" i="7"/>
  <c r="A280" i="7"/>
  <c r="A517" i="7"/>
  <c r="A348" i="7"/>
  <c r="A333" i="7"/>
  <c r="A342" i="7"/>
  <c r="A341" i="7"/>
  <c r="A475" i="7"/>
  <c r="A435" i="7"/>
  <c r="A374" i="7"/>
  <c r="A417" i="7"/>
  <c r="A339" i="7"/>
  <c r="A451" i="7"/>
  <c r="A444" i="7"/>
  <c r="A279" i="7"/>
  <c r="A273" i="7"/>
  <c r="A298" i="7"/>
  <c r="A267" i="7"/>
  <c r="A422" i="7"/>
  <c r="A423" i="7"/>
  <c r="A351" i="7"/>
  <c r="A301" i="7"/>
  <c r="A495" i="7"/>
  <c r="A508" i="7"/>
  <c r="A455" i="7"/>
  <c r="A461" i="7"/>
  <c r="A287" i="7"/>
  <c r="A425" i="7"/>
  <c r="A357" i="7"/>
  <c r="A366" i="7"/>
  <c r="A377" i="7"/>
  <c r="A398" i="7"/>
  <c r="A380" i="7"/>
  <c r="A376" i="7"/>
  <c r="A383" i="7"/>
  <c r="A379" i="7"/>
  <c r="A307" i="7"/>
  <c r="A476" i="7"/>
  <c r="A354" i="7"/>
  <c r="A503" i="7"/>
  <c r="A524" i="7"/>
  <c r="A516" i="7"/>
  <c r="A322" i="7"/>
  <c r="A324" i="7"/>
  <c r="A483" i="7"/>
  <c r="A509" i="7"/>
  <c r="A424" i="7"/>
  <c r="A507" i="7"/>
  <c r="A464" i="7"/>
  <c r="A328" i="7"/>
  <c r="A449" i="7"/>
  <c r="A454" i="7"/>
  <c r="A275" i="7"/>
  <c r="A289" i="7"/>
  <c r="A293" i="7"/>
  <c r="A411" i="7"/>
  <c r="A415" i="7"/>
  <c r="A501" i="7"/>
  <c r="A486" i="7"/>
  <c r="A356" i="7"/>
  <c r="A318" i="7"/>
  <c r="A412" i="7"/>
  <c r="A431" i="7"/>
  <c r="A384" i="7"/>
  <c r="A373" i="7"/>
  <c r="A388" i="7"/>
  <c r="A352" i="7"/>
  <c r="A394" i="7"/>
  <c r="A363" i="7"/>
  <c r="A271" i="7"/>
  <c r="A306" i="7"/>
  <c r="A511" i="7"/>
  <c r="A506" i="7"/>
  <c r="A521" i="7"/>
  <c r="A468" i="7"/>
  <c r="A408" i="7"/>
  <c r="A336" i="7"/>
  <c r="A326" i="7"/>
  <c r="A323" i="7"/>
  <c r="A344" i="7"/>
  <c r="A514" i="7"/>
  <c r="A355" i="7"/>
  <c r="A382" i="7"/>
  <c r="A442" i="7"/>
  <c r="A456" i="7"/>
  <c r="A448" i="7"/>
  <c r="A277" i="7"/>
  <c r="A283" i="7"/>
  <c r="A302" i="7"/>
  <c r="A443" i="7"/>
  <c r="A427" i="7"/>
  <c r="A361" i="7"/>
  <c r="A401" i="7"/>
  <c r="A429" i="7"/>
  <c r="A308" i="7"/>
  <c r="A278" i="7"/>
  <c r="A381" i="7"/>
  <c r="A518" i="7"/>
  <c r="A515" i="7"/>
  <c r="A378" i="7"/>
  <c r="A327" i="7"/>
  <c r="A416" i="7"/>
  <c r="A421" i="7"/>
  <c r="A347" i="7"/>
  <c r="A450" i="7"/>
  <c r="A452" i="7"/>
  <c r="A284" i="7"/>
  <c r="A320" i="7"/>
  <c r="A407" i="7"/>
  <c r="A403" i="7"/>
  <c r="A385" i="7"/>
  <c r="A353" i="7"/>
  <c r="A300" i="7"/>
  <c r="A313" i="7"/>
  <c r="A430" i="7"/>
  <c r="A316" i="7"/>
  <c r="A469" i="7"/>
  <c r="A512" i="7"/>
  <c r="A485" i="7"/>
  <c r="A264" i="7"/>
  <c r="A499" i="7"/>
  <c r="A285" i="7"/>
  <c r="A325" i="7"/>
  <c r="A291" i="7"/>
  <c r="A434" i="7"/>
  <c r="A522" i="7"/>
  <c r="A331" i="7"/>
  <c r="A387" i="7"/>
  <c r="A439" i="7"/>
  <c r="A453" i="7"/>
  <c r="A465" i="7"/>
  <c r="A288" i="7"/>
  <c r="A315" i="7"/>
  <c r="A466" i="7"/>
  <c r="A409" i="7"/>
  <c r="A492" i="7"/>
  <c r="A440" i="7"/>
  <c r="A299" i="7"/>
  <c r="A338" i="7"/>
  <c r="A371" i="7"/>
  <c r="A490" i="7"/>
  <c r="A441" i="7"/>
  <c r="A84" i="10"/>
  <c r="A56" i="10"/>
  <c r="A87" i="10"/>
  <c r="A77" i="10"/>
  <c r="A24" i="10"/>
  <c r="A19" i="10"/>
  <c r="A9" i="10"/>
  <c r="A46" i="10"/>
  <c r="A5" i="10"/>
  <c r="A42" i="10"/>
  <c r="A138" i="10"/>
  <c r="A131" i="10"/>
  <c r="A105" i="10"/>
  <c r="A130" i="10"/>
  <c r="A125" i="10"/>
  <c r="A113" i="10"/>
  <c r="A11" i="3"/>
  <c r="A7" i="3"/>
  <c r="A4" i="3"/>
  <c r="A3" i="3"/>
  <c r="A10" i="3"/>
  <c r="A5" i="3"/>
  <c r="A9" i="3"/>
  <c r="A8" i="3"/>
  <c r="A6" i="3"/>
  <c r="A41" i="3"/>
  <c r="A43" i="3"/>
  <c r="A42" i="3"/>
  <c r="A39" i="3"/>
  <c r="A40" i="3"/>
  <c r="A44" i="3"/>
  <c r="A45" i="3"/>
  <c r="A72" i="10"/>
  <c r="A91" i="10"/>
  <c r="A75" i="10"/>
  <c r="A52" i="10"/>
  <c r="A86" i="10"/>
  <c r="A62" i="10"/>
  <c r="A47" i="10"/>
  <c r="A6" i="10"/>
  <c r="A43" i="10"/>
  <c r="A33" i="10"/>
  <c r="A39" i="10"/>
  <c r="A97" i="10"/>
  <c r="A96" i="10"/>
  <c r="A111" i="10"/>
  <c r="A133" i="10"/>
  <c r="A127" i="10"/>
  <c r="A134" i="10"/>
  <c r="M7" i="5"/>
  <c r="K9" i="8"/>
  <c r="K7" i="9"/>
  <c r="A38" i="3"/>
  <c r="A35" i="3"/>
  <c r="A32" i="3"/>
  <c r="A30" i="3"/>
  <c r="A37" i="3"/>
  <c r="A36" i="3"/>
  <c r="A33" i="3"/>
  <c r="A31" i="3"/>
  <c r="A34" i="3"/>
  <c r="I9" i="8"/>
  <c r="I7" i="9"/>
  <c r="G9" i="8"/>
  <c r="G7" i="9"/>
  <c r="J9" i="8"/>
  <c r="J7" i="9"/>
  <c r="A68" i="3"/>
  <c r="A85" i="10"/>
  <c r="A88" i="10"/>
  <c r="A74" i="10"/>
  <c r="A71" i="10"/>
  <c r="A59" i="10"/>
  <c r="A11" i="10"/>
  <c r="A40" i="10"/>
  <c r="A30" i="10"/>
  <c r="A36" i="10"/>
  <c r="A26" i="10"/>
  <c r="A126" i="10"/>
  <c r="A116" i="10"/>
  <c r="A140" i="10"/>
  <c r="A121" i="10"/>
  <c r="A107" i="10"/>
  <c r="A103" i="10"/>
  <c r="A207" i="7"/>
  <c r="A39" i="7"/>
  <c r="A237" i="7"/>
  <c r="A213" i="7"/>
  <c r="A202" i="7"/>
  <c r="A22" i="7"/>
  <c r="A107" i="7"/>
  <c r="A9" i="7"/>
  <c r="A195" i="7"/>
  <c r="A157" i="7"/>
  <c r="A117" i="7"/>
  <c r="A60" i="7"/>
  <c r="A166" i="7"/>
  <c r="A95" i="7"/>
  <c r="A191" i="7"/>
  <c r="A108" i="7"/>
  <c r="A205" i="7"/>
  <c r="A6" i="7"/>
  <c r="A43" i="7"/>
  <c r="A88" i="7"/>
  <c r="A175" i="7"/>
  <c r="A36" i="7"/>
  <c r="A256" i="7"/>
  <c r="A103" i="7"/>
  <c r="A262" i="7"/>
  <c r="A130" i="7"/>
  <c r="A196" i="7"/>
  <c r="A133" i="7"/>
  <c r="A206" i="7"/>
  <c r="A65" i="7"/>
  <c r="A168" i="7"/>
  <c r="A144" i="7"/>
  <c r="A220" i="7"/>
  <c r="A234" i="7"/>
  <c r="A155" i="7"/>
  <c r="A170" i="7"/>
  <c r="A94" i="7"/>
  <c r="A90" i="7"/>
  <c r="A182" i="7"/>
  <c r="A14" i="7"/>
  <c r="A20" i="7"/>
  <c r="A86" i="7"/>
  <c r="A55" i="7"/>
  <c r="A59" i="7"/>
  <c r="A251" i="7"/>
  <c r="A160" i="7"/>
  <c r="A28" i="7"/>
  <c r="A200" i="7"/>
  <c r="A167" i="7"/>
  <c r="A245" i="7"/>
  <c r="A102" i="7"/>
  <c r="A146" i="7"/>
  <c r="A145" i="7"/>
  <c r="A16" i="7"/>
  <c r="A47" i="7"/>
  <c r="A227" i="7"/>
  <c r="A26" i="7"/>
  <c r="A71" i="7"/>
  <c r="A221" i="7"/>
  <c r="A156" i="7"/>
  <c r="A131" i="7"/>
  <c r="A69" i="7"/>
  <c r="A121" i="7"/>
  <c r="A116" i="7"/>
  <c r="A215" i="7"/>
  <c r="A11" i="7"/>
  <c r="A45" i="7"/>
  <c r="A30" i="7"/>
  <c r="A127" i="7"/>
  <c r="A263" i="7"/>
  <c r="A110" i="7"/>
  <c r="A57" i="7"/>
  <c r="A190" i="7"/>
  <c r="A143" i="7"/>
  <c r="A171" i="7"/>
  <c r="A23" i="7"/>
  <c r="A82" i="7"/>
  <c r="A186" i="7"/>
  <c r="A151" i="7"/>
  <c r="A109" i="7"/>
  <c r="A230" i="7"/>
  <c r="A17" i="7"/>
  <c r="A241" i="7"/>
  <c r="A24" i="7"/>
  <c r="A10" i="7"/>
  <c r="A231" i="7"/>
  <c r="A92" i="7"/>
  <c r="A115" i="7"/>
  <c r="A250" i="7"/>
  <c r="A214" i="7"/>
  <c r="A169" i="7"/>
  <c r="A27" i="7"/>
  <c r="A124" i="7"/>
  <c r="A120" i="7"/>
  <c r="A183" i="7"/>
  <c r="A67" i="7"/>
  <c r="A212" i="7"/>
  <c r="A141" i="7"/>
  <c r="A58" i="7"/>
  <c r="A54" i="7"/>
  <c r="A105" i="7"/>
  <c r="A174" i="7"/>
  <c r="A38" i="7"/>
  <c r="A203" i="7"/>
  <c r="A111" i="7"/>
  <c r="A87" i="7"/>
  <c r="A80" i="7"/>
  <c r="A7" i="7"/>
  <c r="A64" i="7"/>
  <c r="A31" i="7"/>
  <c r="A180" i="7"/>
  <c r="A158" i="7"/>
  <c r="A12" i="7"/>
  <c r="A246" i="7"/>
  <c r="A21" i="7"/>
  <c r="A261" i="7"/>
  <c r="A188" i="7"/>
  <c r="A229" i="7"/>
  <c r="A15" i="7"/>
  <c r="A164" i="7"/>
  <c r="A199" i="7"/>
  <c r="A91" i="7"/>
  <c r="A210" i="7"/>
  <c r="A49" i="7"/>
  <c r="A173" i="7"/>
  <c r="A134" i="7"/>
  <c r="A89" i="7"/>
  <c r="A233" i="7"/>
  <c r="A248" i="7"/>
  <c r="A216" i="7"/>
  <c r="A56" i="7"/>
  <c r="A29" i="7"/>
  <c r="A37" i="7"/>
  <c r="A8" i="7"/>
  <c r="A178" i="7"/>
  <c r="A73" i="7"/>
  <c r="A197" i="7"/>
  <c r="A129" i="7"/>
  <c r="A176" i="7"/>
  <c r="A224" i="7"/>
  <c r="A242" i="7"/>
  <c r="A44" i="7"/>
  <c r="A41" i="7"/>
  <c r="A226" i="7"/>
  <c r="A53" i="7"/>
  <c r="A152" i="7"/>
  <c r="A223" i="7"/>
  <c r="A72" i="7"/>
  <c r="A217" i="7"/>
  <c r="A51" i="7"/>
  <c r="A25" i="7"/>
  <c r="A100" i="7"/>
  <c r="A159" i="7"/>
  <c r="A247" i="7"/>
  <c r="A126" i="7"/>
  <c r="A259" i="7"/>
  <c r="A5" i="7"/>
  <c r="A75" i="7"/>
  <c r="A135" i="7"/>
  <c r="A219" i="7"/>
  <c r="A93" i="7"/>
  <c r="A249" i="7"/>
  <c r="A98" i="7"/>
  <c r="A61" i="7"/>
  <c r="A238" i="7"/>
  <c r="A161" i="7"/>
  <c r="A50" i="7"/>
  <c r="A235" i="7"/>
  <c r="A138" i="7"/>
  <c r="A68" i="7"/>
  <c r="A62" i="7"/>
  <c r="A179" i="7"/>
  <c r="A40" i="7"/>
  <c r="A253" i="7"/>
  <c r="A244" i="7"/>
  <c r="A243" i="7"/>
  <c r="A18" i="7"/>
  <c r="A208" i="7"/>
  <c r="A252" i="7"/>
  <c r="A185" i="7"/>
  <c r="A154" i="7"/>
  <c r="A99" i="7"/>
  <c r="A232" i="7"/>
  <c r="A63" i="7"/>
  <c r="A132" i="7"/>
  <c r="A204" i="7"/>
  <c r="A181" i="7"/>
  <c r="A142" i="7"/>
  <c r="A83" i="7"/>
  <c r="A240" i="7"/>
  <c r="A66" i="7"/>
  <c r="A46" i="7"/>
  <c r="A78" i="7"/>
  <c r="A255" i="7"/>
  <c r="A125" i="7"/>
  <c r="A77" i="7"/>
  <c r="A3" i="7"/>
  <c r="A184" i="7"/>
  <c r="A163" i="7"/>
  <c r="A85" i="7"/>
  <c r="A260" i="7"/>
  <c r="A211" i="7"/>
  <c r="A193" i="7"/>
  <c r="A149" i="7"/>
  <c r="A198" i="7"/>
  <c r="A32" i="7"/>
  <c r="A112" i="7"/>
  <c r="A97" i="7"/>
  <c r="A34" i="7"/>
  <c r="A192" i="7"/>
  <c r="A254" i="7"/>
  <c r="A228" i="7"/>
  <c r="A13" i="7"/>
  <c r="A123" i="7"/>
  <c r="A165" i="7"/>
  <c r="A52" i="7"/>
  <c r="A148" i="7"/>
  <c r="A218" i="7"/>
  <c r="A162" i="7"/>
  <c r="A48" i="7"/>
  <c r="A239" i="7"/>
  <c r="A128" i="7"/>
  <c r="A19" i="7"/>
  <c r="A74" i="7"/>
  <c r="A70" i="7"/>
  <c r="A209" i="7"/>
  <c r="A122" i="7"/>
  <c r="A150" i="7"/>
  <c r="A189" i="7"/>
  <c r="A101" i="7"/>
  <c r="A4" i="7"/>
  <c r="A35" i="7"/>
  <c r="A118" i="7"/>
  <c r="A140" i="7"/>
  <c r="A81" i="7"/>
  <c r="A225" i="7"/>
  <c r="A147" i="7"/>
  <c r="A177" i="7"/>
  <c r="A258" i="7"/>
  <c r="A139" i="7"/>
  <c r="A33" i="7"/>
  <c r="A79" i="7"/>
  <c r="A113" i="7"/>
  <c r="A136" i="7"/>
  <c r="A84" i="7"/>
  <c r="A172" i="7"/>
  <c r="A137" i="7"/>
  <c r="A114" i="7"/>
  <c r="A257" i="7"/>
  <c r="A119" i="7"/>
  <c r="A104" i="7"/>
  <c r="A42" i="7"/>
  <c r="A106" i="7"/>
  <c r="A194" i="7"/>
  <c r="A76" i="7"/>
  <c r="A96" i="7"/>
  <c r="A153" i="7"/>
  <c r="A222" i="7"/>
  <c r="A236" i="7"/>
  <c r="A201" i="7"/>
  <c r="A187" i="7"/>
  <c r="A66" i="3"/>
  <c r="A74" i="3"/>
  <c r="A71" i="3"/>
  <c r="A73" i="3"/>
  <c r="A69" i="3"/>
  <c r="A72" i="3"/>
  <c r="E9" i="8"/>
  <c r="E7" i="9"/>
  <c r="A46" i="3"/>
  <c r="A584" i="7"/>
  <c r="A53" i="10"/>
  <c r="A54" i="10"/>
  <c r="A64" i="10"/>
  <c r="A79" i="10"/>
  <c r="A81" i="10"/>
  <c r="A14" i="10"/>
  <c r="A48" i="10"/>
  <c r="A27" i="10"/>
  <c r="A17" i="10"/>
  <c r="A23" i="10"/>
  <c r="A44" i="10"/>
  <c r="A139" i="10"/>
  <c r="A104" i="10"/>
  <c r="A129" i="10"/>
  <c r="A120" i="10"/>
  <c r="A114" i="10"/>
  <c r="A123" i="10"/>
  <c r="A27" i="3"/>
  <c r="A26" i="3"/>
  <c r="A24" i="3"/>
  <c r="A22" i="3"/>
  <c r="A29" i="3"/>
  <c r="A25" i="3"/>
  <c r="A55" i="3"/>
  <c r="A48" i="3"/>
  <c r="A54" i="3"/>
  <c r="A56" i="3"/>
  <c r="A53" i="3"/>
  <c r="A52" i="3"/>
  <c r="A49" i="3"/>
  <c r="A51" i="3"/>
  <c r="A67" i="3"/>
  <c r="D7" i="9"/>
  <c r="D9" i="8"/>
  <c r="A19" i="3"/>
  <c r="A20" i="3"/>
  <c r="A17" i="3"/>
  <c r="A12" i="3"/>
  <c r="A14" i="3"/>
  <c r="A15" i="3"/>
  <c r="A13" i="3"/>
  <c r="A16" i="3"/>
  <c r="A18" i="3"/>
  <c r="A62" i="3"/>
  <c r="A61" i="3"/>
  <c r="A65" i="3"/>
  <c r="A60" i="3"/>
  <c r="A58" i="3"/>
  <c r="A57" i="3"/>
  <c r="A59" i="3"/>
  <c r="A63" i="3"/>
  <c r="K10" i="9" l="1"/>
  <c r="H40" i="9"/>
  <c r="D13" i="9"/>
  <c r="F45" i="9"/>
  <c r="I10" i="9"/>
  <c r="K30" i="9"/>
  <c r="J51" i="9"/>
  <c r="F50" i="9"/>
  <c r="I36" i="9"/>
  <c r="F22" i="9"/>
  <c r="H12" i="9"/>
  <c r="F42" i="9"/>
  <c r="G20" i="9"/>
  <c r="J14" i="9"/>
  <c r="K28" i="9"/>
  <c r="C8" i="9"/>
  <c r="D25" i="9"/>
  <c r="K47" i="9"/>
  <c r="K53" i="9"/>
  <c r="J34" i="9"/>
  <c r="C16" i="9"/>
  <c r="I46" i="9"/>
  <c r="J40" i="9"/>
  <c r="E36" i="9"/>
  <c r="I48" i="9"/>
  <c r="F19" i="9"/>
  <c r="I53" i="9"/>
  <c r="I43" i="9"/>
  <c r="G32" i="9"/>
  <c r="H46" i="9"/>
  <c r="K18" i="9"/>
  <c r="F33" i="9"/>
  <c r="C22" i="9"/>
  <c r="D27" i="9"/>
  <c r="E11" i="9"/>
  <c r="G53" i="9"/>
  <c r="J39" i="9"/>
  <c r="G25" i="9"/>
  <c r="D53" i="9"/>
  <c r="H10" i="9"/>
  <c r="E34" i="9"/>
  <c r="I26" i="9"/>
  <c r="E46" i="9"/>
  <c r="D40" i="9"/>
  <c r="C24" i="9"/>
  <c r="C15" i="9"/>
  <c r="H26" i="9"/>
  <c r="I35" i="9"/>
  <c r="K27" i="9"/>
  <c r="D15" i="9"/>
  <c r="K43" i="9"/>
  <c r="K45" i="9"/>
  <c r="G14" i="9"/>
  <c r="G16" i="9"/>
  <c r="H31" i="9"/>
  <c r="D24" i="9"/>
  <c r="C28" i="9"/>
  <c r="E16" i="9"/>
  <c r="I13" i="9"/>
  <c r="F24" i="9"/>
  <c r="E14" i="9"/>
  <c r="J48" i="9"/>
  <c r="K32" i="9"/>
  <c r="C26" i="9"/>
  <c r="J37" i="9"/>
  <c r="K46" i="9"/>
  <c r="F11" i="9"/>
  <c r="G23" i="9"/>
  <c r="G28" i="9"/>
  <c r="F28" i="9"/>
  <c r="H24" i="9"/>
  <c r="C33" i="9"/>
  <c r="K9" i="9"/>
  <c r="H28" i="9"/>
  <c r="K33" i="9"/>
  <c r="H48" i="9"/>
  <c r="G37" i="9"/>
  <c r="F9" i="9"/>
  <c r="D37" i="9"/>
  <c r="D21" i="9"/>
  <c r="F31" i="9"/>
  <c r="I16" i="9"/>
  <c r="D14" i="9"/>
  <c r="K25" i="9"/>
  <c r="C23" i="9"/>
  <c r="C31" i="9"/>
  <c r="J44" i="9"/>
  <c r="I12" i="9"/>
  <c r="F15" i="9"/>
  <c r="I30" i="9"/>
  <c r="I9" i="9"/>
  <c r="I25" i="9"/>
  <c r="E19" i="9"/>
  <c r="D8" i="9"/>
  <c r="J16" i="9"/>
  <c r="D33" i="9"/>
  <c r="D47" i="9"/>
  <c r="C50" i="9"/>
  <c r="I34" i="9"/>
  <c r="E29" i="9"/>
  <c r="E45" i="9"/>
  <c r="G49" i="9"/>
  <c r="I49" i="9"/>
  <c r="D49" i="9"/>
  <c r="J12" i="9"/>
  <c r="C39" i="9"/>
  <c r="C37" i="9"/>
  <c r="K14" i="9"/>
  <c r="F47" i="9"/>
  <c r="H33" i="9"/>
  <c r="C11" i="9"/>
  <c r="J38" i="9"/>
  <c r="G34" i="9"/>
  <c r="G24" i="9"/>
  <c r="G9" i="9"/>
  <c r="K23" i="9"/>
  <c r="J23" i="9"/>
  <c r="F26" i="9"/>
  <c r="F10" i="9"/>
  <c r="C51" i="9"/>
  <c r="J25" i="9"/>
  <c r="E47" i="9"/>
  <c r="G12" i="9"/>
  <c r="H53" i="9"/>
  <c r="I39" i="9"/>
  <c r="E52" i="9"/>
  <c r="F48" i="9"/>
  <c r="D51" i="9"/>
  <c r="E21" i="9"/>
  <c r="K26" i="9"/>
  <c r="J52" i="9"/>
  <c r="H30" i="9"/>
  <c r="E43" i="9"/>
  <c r="H42" i="9"/>
  <c r="J10" i="9"/>
  <c r="H37" i="9"/>
  <c r="G29" i="9"/>
  <c r="E24" i="9"/>
  <c r="C35" i="9"/>
  <c r="D36" i="9"/>
  <c r="E53" i="9"/>
  <c r="G45" i="9"/>
  <c r="I38" i="9"/>
  <c r="J17" i="9"/>
  <c r="C18" i="9"/>
  <c r="J47" i="9"/>
  <c r="K50" i="9"/>
  <c r="C9" i="9"/>
  <c r="F23" i="9"/>
  <c r="D35" i="9"/>
  <c r="K44" i="9"/>
  <c r="C30" i="9"/>
  <c r="E25" i="9"/>
  <c r="H32" i="9"/>
  <c r="D10" i="9"/>
  <c r="H50" i="9"/>
  <c r="G31" i="9"/>
  <c r="C42" i="9"/>
  <c r="G50" i="9"/>
  <c r="H43" i="9"/>
  <c r="F8" i="9"/>
  <c r="G48" i="9"/>
  <c r="H36" i="9"/>
  <c r="D42" i="9"/>
  <c r="I23" i="9"/>
  <c r="J9" i="9"/>
  <c r="I45" i="9"/>
  <c r="C13" i="9"/>
  <c r="H19" i="9"/>
  <c r="I44" i="9"/>
  <c r="E38" i="9"/>
  <c r="C49" i="9"/>
  <c r="J20" i="9"/>
  <c r="H23" i="9"/>
  <c r="C29" i="9"/>
  <c r="F37" i="9"/>
  <c r="I24" i="9"/>
  <c r="G11" i="9"/>
  <c r="J21" i="9"/>
  <c r="E18" i="9"/>
  <c r="H25" i="9"/>
  <c r="I8" i="9"/>
  <c r="C12" i="9"/>
  <c r="D19" i="9"/>
  <c r="D43" i="9"/>
  <c r="G17" i="9"/>
  <c r="F20" i="9"/>
  <c r="F41" i="9"/>
  <c r="G43" i="9"/>
  <c r="K21" i="9"/>
  <c r="E33" i="9"/>
  <c r="F14" i="9"/>
  <c r="H49" i="9"/>
  <c r="F35" i="9"/>
  <c r="H27" i="9"/>
  <c r="K12" i="9"/>
  <c r="E26" i="9"/>
  <c r="D39" i="9"/>
  <c r="K37" i="9"/>
  <c r="E15" i="9"/>
  <c r="D50" i="9"/>
  <c r="G21" i="9"/>
  <c r="F52" i="9"/>
  <c r="C27" i="9"/>
  <c r="J8" i="9"/>
  <c r="K42" i="9"/>
  <c r="I41" i="9"/>
  <c r="I17" i="9"/>
  <c r="E23" i="9"/>
  <c r="H16" i="9"/>
  <c r="K29" i="9"/>
  <c r="G30" i="9"/>
  <c r="H34" i="9"/>
  <c r="J45" i="9"/>
  <c r="D46" i="9"/>
  <c r="D41" i="9"/>
  <c r="C47" i="9"/>
  <c r="G42" i="9"/>
  <c r="K8" i="9"/>
  <c r="D48" i="9"/>
  <c r="G41" i="9"/>
  <c r="F36" i="9"/>
  <c r="E37" i="9"/>
  <c r="C46" i="9"/>
  <c r="G27" i="9"/>
  <c r="F30" i="9"/>
  <c r="F21" i="9"/>
  <c r="F32" i="9"/>
  <c r="H44" i="9"/>
  <c r="J32" i="9"/>
  <c r="K49" i="9"/>
  <c r="J36" i="9"/>
  <c r="I47" i="9"/>
  <c r="H18" i="9"/>
  <c r="E27" i="9"/>
  <c r="H47" i="9"/>
  <c r="H20" i="9"/>
  <c r="I52" i="9"/>
  <c r="C52" i="9"/>
  <c r="F44" i="9"/>
  <c r="I11" i="9"/>
  <c r="K38" i="9"/>
  <c r="G52" i="9"/>
  <c r="F51" i="9"/>
  <c r="H52" i="9"/>
  <c r="F16" i="9"/>
  <c r="I21" i="9"/>
  <c r="F34" i="9"/>
  <c r="K31" i="9"/>
  <c r="C43" i="9"/>
  <c r="G40" i="9"/>
  <c r="G15" i="9"/>
  <c r="K24" i="9"/>
  <c r="E9" i="9"/>
  <c r="J24" i="9"/>
  <c r="C40" i="9"/>
  <c r="G19" i="9"/>
  <c r="G22" i="9"/>
  <c r="H21" i="9"/>
  <c r="G44" i="9"/>
  <c r="E10" i="9"/>
  <c r="C21" i="9"/>
  <c r="I51" i="9"/>
  <c r="F18" i="9"/>
  <c r="J33" i="9"/>
  <c r="I18" i="9"/>
  <c r="K34" i="9"/>
  <c r="G36" i="9"/>
  <c r="F43" i="9"/>
  <c r="D18" i="9"/>
  <c r="E20" i="9"/>
  <c r="K22" i="9"/>
  <c r="E28" i="9"/>
  <c r="H11" i="9"/>
  <c r="I28" i="9"/>
  <c r="E48" i="9"/>
  <c r="E42" i="9"/>
  <c r="H29" i="9"/>
  <c r="G10" i="9"/>
  <c r="K11" i="9"/>
  <c r="D32" i="9"/>
  <c r="K16" i="9"/>
  <c r="H15" i="9"/>
  <c r="D38" i="9"/>
  <c r="E30" i="9"/>
  <c r="K39" i="9"/>
  <c r="D23" i="9"/>
  <c r="C17" i="9"/>
  <c r="H38" i="9"/>
  <c r="I40" i="9"/>
  <c r="H39" i="9"/>
  <c r="F25" i="9"/>
  <c r="F12" i="9"/>
  <c r="C36" i="9"/>
  <c r="C44" i="9"/>
  <c r="K20" i="9"/>
  <c r="G46" i="9"/>
  <c r="I33" i="9"/>
  <c r="F13" i="9"/>
  <c r="J53" i="9"/>
  <c r="J26" i="9"/>
  <c r="E22" i="9"/>
  <c r="G18" i="9"/>
  <c r="D17" i="9"/>
  <c r="J27" i="9"/>
  <c r="I37" i="9"/>
  <c r="K41" i="9"/>
  <c r="D29" i="9"/>
  <c r="D34" i="9"/>
  <c r="E51" i="9"/>
  <c r="F46" i="9"/>
  <c r="H35" i="9"/>
  <c r="I27" i="9"/>
  <c r="I14" i="9"/>
  <c r="G8" i="9"/>
  <c r="K35" i="9"/>
  <c r="H41" i="9"/>
  <c r="H8" i="9"/>
  <c r="J50" i="9"/>
  <c r="E44" i="9"/>
  <c r="H22" i="9"/>
  <c r="C34" i="9"/>
  <c r="J11" i="9"/>
  <c r="D28" i="9"/>
  <c r="J35" i="9"/>
  <c r="G39" i="9"/>
  <c r="J19" i="9"/>
  <c r="G38" i="9"/>
  <c r="D26" i="9"/>
  <c r="J41" i="9"/>
  <c r="E8" i="9"/>
  <c r="J15" i="9"/>
  <c r="D11" i="9"/>
  <c r="H9" i="9"/>
  <c r="K13" i="9"/>
  <c r="E40" i="9"/>
  <c r="K52" i="9"/>
  <c r="E41" i="9"/>
  <c r="F27" i="9"/>
  <c r="F38" i="9"/>
  <c r="J13" i="9"/>
  <c r="C19" i="9"/>
  <c r="G33" i="9"/>
  <c r="J22" i="9"/>
  <c r="F39" i="9"/>
  <c r="C53" i="9"/>
  <c r="J28" i="9"/>
  <c r="C45" i="9"/>
  <c r="J49" i="9"/>
  <c r="G47" i="9"/>
  <c r="C41" i="9"/>
  <c r="J30" i="9"/>
  <c r="J42" i="9"/>
  <c r="D9" i="9"/>
  <c r="D52" i="9"/>
  <c r="J29" i="9"/>
  <c r="I22" i="9"/>
  <c r="H14" i="9"/>
  <c r="I20" i="9"/>
  <c r="F53" i="9"/>
  <c r="I42" i="9"/>
  <c r="E31" i="9"/>
  <c r="E17" i="9"/>
  <c r="C48" i="9"/>
  <c r="J43" i="9"/>
  <c r="D45" i="9"/>
  <c r="F49" i="9"/>
  <c r="D12" i="9"/>
  <c r="H51" i="9"/>
  <c r="I15" i="9"/>
  <c r="K15" i="9"/>
  <c r="G35" i="9"/>
  <c r="J46" i="9"/>
  <c r="I32" i="9"/>
  <c r="I31" i="9"/>
  <c r="F40" i="9"/>
  <c r="I50" i="9"/>
  <c r="K19" i="9"/>
  <c r="I29" i="9"/>
  <c r="H13" i="9"/>
  <c r="D16" i="9"/>
  <c r="K36" i="9"/>
  <c r="E13" i="9"/>
  <c r="F17" i="9"/>
  <c r="K51" i="9"/>
  <c r="H45" i="9"/>
  <c r="E39" i="9"/>
  <c r="K48" i="9"/>
  <c r="C14" i="9"/>
  <c r="E32" i="9"/>
  <c r="G51" i="9"/>
  <c r="C32" i="9"/>
  <c r="D44" i="9"/>
  <c r="E50" i="9"/>
  <c r="C25" i="9"/>
  <c r="D22" i="9"/>
  <c r="I19" i="9"/>
  <c r="K40" i="9"/>
  <c r="D20" i="9"/>
  <c r="G26" i="9"/>
  <c r="C10" i="9"/>
  <c r="J31" i="9"/>
  <c r="K17" i="9"/>
  <c r="C20" i="9"/>
  <c r="J18" i="9"/>
  <c r="E49" i="9"/>
  <c r="D30" i="9"/>
  <c r="H17" i="9"/>
  <c r="C38" i="9"/>
  <c r="G13" i="9"/>
  <c r="E12" i="9"/>
  <c r="E35" i="9"/>
  <c r="F29" i="9"/>
  <c r="D31" i="9"/>
  <c r="G9" i="5"/>
  <c r="I8" i="5"/>
  <c r="G10" i="5"/>
  <c r="E9" i="5"/>
  <c r="J16" i="5"/>
  <c r="E15" i="5"/>
  <c r="D9" i="5"/>
  <c r="J15" i="5"/>
  <c r="D14" i="5"/>
  <c r="C12" i="5"/>
  <c r="C10" i="5"/>
  <c r="G11" i="5"/>
  <c r="G15" i="5"/>
  <c r="G12" i="5"/>
  <c r="I10" i="5"/>
  <c r="C11" i="5"/>
  <c r="I15" i="5"/>
  <c r="K16" i="5"/>
  <c r="F13" i="5"/>
  <c r="D10" i="5"/>
  <c r="K15" i="5"/>
  <c r="K14" i="5"/>
  <c r="F16" i="5"/>
  <c r="C13" i="5"/>
  <c r="J14" i="5"/>
  <c r="E12" i="5"/>
  <c r="F11" i="5"/>
  <c r="F8" i="5"/>
  <c r="E16" i="5"/>
  <c r="C16" i="5"/>
  <c r="D12" i="5"/>
  <c r="G8" i="5"/>
  <c r="F10" i="5"/>
  <c r="C8" i="5"/>
  <c r="H12" i="5"/>
  <c r="H10" i="5"/>
  <c r="K13" i="5"/>
  <c r="H9" i="5"/>
  <c r="K12" i="5"/>
  <c r="I13" i="5"/>
  <c r="E14" i="5"/>
  <c r="I14" i="5"/>
  <c r="G16" i="5"/>
  <c r="D11" i="5"/>
  <c r="J9" i="5"/>
  <c r="G14" i="5"/>
  <c r="D13" i="5"/>
  <c r="I12" i="5"/>
  <c r="J12" i="5"/>
  <c r="K10" i="5"/>
  <c r="F12" i="5"/>
  <c r="I9" i="5"/>
  <c r="F9" i="5"/>
  <c r="J11" i="5"/>
  <c r="H13" i="5"/>
  <c r="D8" i="5"/>
  <c r="J8" i="5"/>
  <c r="G13" i="5"/>
  <c r="J10" i="5"/>
  <c r="K8" i="5"/>
  <c r="H15" i="5"/>
  <c r="H16" i="5"/>
  <c r="E11" i="5"/>
  <c r="C9" i="5"/>
  <c r="F15" i="5"/>
  <c r="K11" i="5"/>
  <c r="J13" i="5"/>
  <c r="I16" i="5"/>
  <c r="C15" i="5"/>
  <c r="F14" i="5"/>
  <c r="E8" i="5"/>
  <c r="H14" i="5"/>
  <c r="D16" i="5"/>
  <c r="H8" i="5"/>
  <c r="K9" i="5"/>
  <c r="D15" i="5"/>
  <c r="E13" i="5"/>
  <c r="H11" i="5"/>
  <c r="I11" i="5"/>
  <c r="C14" i="5"/>
  <c r="E10" i="5"/>
  <c r="H30" i="8"/>
  <c r="J13" i="8"/>
  <c r="G27" i="8"/>
  <c r="H34" i="8"/>
  <c r="F36" i="8"/>
  <c r="E35" i="8"/>
  <c r="K14" i="8"/>
  <c r="D33" i="8"/>
  <c r="K31" i="8"/>
  <c r="K21" i="8"/>
  <c r="F27" i="8"/>
  <c r="C37" i="8"/>
  <c r="I35" i="8"/>
  <c r="C33" i="8"/>
  <c r="J32" i="8"/>
  <c r="F32" i="8"/>
  <c r="J26" i="8"/>
  <c r="C18" i="8"/>
  <c r="K13" i="8"/>
  <c r="G38" i="8"/>
  <c r="C30" i="8"/>
  <c r="H20" i="8"/>
  <c r="H38" i="8"/>
  <c r="H13" i="8"/>
  <c r="E20" i="8"/>
  <c r="E14" i="8"/>
  <c r="E37" i="8"/>
  <c r="K20" i="8"/>
  <c r="H33" i="8"/>
  <c r="H27" i="8"/>
  <c r="C34" i="8"/>
  <c r="E34" i="8"/>
  <c r="F30" i="8"/>
  <c r="E30" i="8"/>
  <c r="I10" i="8"/>
  <c r="F22" i="8"/>
  <c r="I15" i="8"/>
  <c r="E36" i="8"/>
  <c r="H37" i="8"/>
  <c r="D10" i="8"/>
  <c r="I19" i="8"/>
  <c r="D37" i="8"/>
  <c r="E19" i="8"/>
  <c r="I38" i="8"/>
  <c r="H12" i="8"/>
  <c r="C26" i="8"/>
  <c r="H31" i="8"/>
  <c r="F16" i="8"/>
  <c r="J34" i="8"/>
  <c r="G12" i="8"/>
  <c r="F35" i="8"/>
  <c r="J36" i="8"/>
  <c r="H24" i="8"/>
  <c r="K16" i="8"/>
  <c r="G15" i="8"/>
  <c r="J11" i="8"/>
  <c r="C20" i="8"/>
  <c r="I24" i="8"/>
  <c r="E16" i="8"/>
  <c r="K15" i="8"/>
  <c r="C10" i="8"/>
  <c r="G20" i="8"/>
  <c r="F18" i="8"/>
  <c r="G22" i="8"/>
  <c r="K18" i="8"/>
  <c r="J10" i="8"/>
  <c r="H35" i="8"/>
  <c r="F33" i="8"/>
  <c r="I36" i="8"/>
  <c r="K17" i="8"/>
  <c r="D38" i="8"/>
  <c r="C36" i="8"/>
  <c r="G35" i="8"/>
  <c r="I26" i="8"/>
  <c r="I21" i="8"/>
  <c r="E21" i="8"/>
  <c r="D26" i="8"/>
  <c r="I34" i="8"/>
  <c r="D32" i="8"/>
  <c r="E25" i="8"/>
  <c r="D24" i="8"/>
  <c r="K28" i="8"/>
  <c r="J31" i="8"/>
  <c r="K33" i="8"/>
  <c r="F15" i="8"/>
  <c r="I32" i="8"/>
  <c r="F20" i="8"/>
  <c r="G11" i="8"/>
  <c r="C22" i="8"/>
  <c r="I18" i="8"/>
  <c r="D22" i="8"/>
  <c r="D30" i="8"/>
  <c r="C29" i="8"/>
  <c r="I17" i="8"/>
  <c r="I27" i="8"/>
  <c r="D12" i="8"/>
  <c r="K24" i="8"/>
  <c r="J15" i="8"/>
  <c r="H16" i="8"/>
  <c r="H32" i="8"/>
  <c r="C25" i="8"/>
  <c r="G13" i="8"/>
  <c r="K37" i="8"/>
  <c r="F19" i="8"/>
  <c r="F14" i="8"/>
  <c r="F10" i="8"/>
  <c r="J25" i="8"/>
  <c r="E29" i="8"/>
  <c r="K32" i="8"/>
  <c r="H22" i="8"/>
  <c r="H19" i="8"/>
  <c r="D18" i="8"/>
  <c r="H29" i="8"/>
  <c r="E15" i="8"/>
  <c r="D11" i="8"/>
  <c r="K10" i="8"/>
  <c r="I11" i="8"/>
  <c r="D35" i="8"/>
  <c r="I25" i="8"/>
  <c r="F17" i="8"/>
  <c r="I33" i="8"/>
  <c r="G18" i="8"/>
  <c r="C32" i="8"/>
  <c r="F34" i="8"/>
  <c r="K38" i="8"/>
  <c r="E17" i="8"/>
  <c r="K25" i="8"/>
  <c r="G36" i="8"/>
  <c r="I37" i="8"/>
  <c r="E22" i="8"/>
  <c r="K19" i="8"/>
  <c r="J29" i="8"/>
  <c r="E18" i="8"/>
  <c r="J28" i="8"/>
  <c r="E31" i="8"/>
  <c r="I31" i="8"/>
  <c r="H26" i="8"/>
  <c r="E26" i="8"/>
  <c r="E28" i="8"/>
  <c r="H18" i="8"/>
  <c r="D17" i="8"/>
  <c r="J20" i="8"/>
  <c r="G21" i="8"/>
  <c r="J16" i="8"/>
  <c r="J23" i="8"/>
  <c r="C31" i="8"/>
  <c r="G14" i="8"/>
  <c r="K35" i="8"/>
  <c r="D29" i="8"/>
  <c r="I29" i="8"/>
  <c r="J17" i="8"/>
  <c r="J14" i="8"/>
  <c r="E38" i="8"/>
  <c r="D31" i="8"/>
  <c r="D36" i="8"/>
  <c r="E11" i="8"/>
  <c r="D14" i="8"/>
  <c r="G10" i="8"/>
  <c r="K30" i="8"/>
  <c r="G16" i="8"/>
  <c r="H25" i="8"/>
  <c r="K34" i="8"/>
  <c r="H15" i="8"/>
  <c r="C24" i="8"/>
  <c r="F21" i="8"/>
  <c r="I12" i="8"/>
  <c r="C35" i="8"/>
  <c r="F12" i="8"/>
  <c r="G31" i="8"/>
  <c r="D16" i="8"/>
  <c r="K29" i="8"/>
  <c r="K11" i="8"/>
  <c r="F13" i="8"/>
  <c r="J37" i="8"/>
  <c r="C15" i="8"/>
  <c r="H23" i="8"/>
  <c r="F37" i="8"/>
  <c r="J19" i="8"/>
  <c r="I16" i="8"/>
  <c r="H21" i="8"/>
  <c r="K22" i="8"/>
  <c r="J12" i="8"/>
  <c r="C19" i="8"/>
  <c r="D19" i="8"/>
  <c r="C23" i="8"/>
  <c r="E12" i="8"/>
  <c r="F25" i="8"/>
  <c r="D20" i="8"/>
  <c r="C38" i="8"/>
  <c r="H36" i="8"/>
  <c r="J33" i="8"/>
  <c r="J35" i="8"/>
  <c r="C12" i="8"/>
  <c r="G19" i="8"/>
  <c r="G28" i="8"/>
  <c r="K12" i="8"/>
  <c r="G32" i="8"/>
  <c r="G33" i="8"/>
  <c r="I23" i="8"/>
  <c r="F29" i="8"/>
  <c r="J38" i="8"/>
  <c r="E23" i="8"/>
  <c r="G17" i="8"/>
  <c r="K36" i="8"/>
  <c r="I22" i="8"/>
  <c r="G25" i="8"/>
  <c r="I20" i="8"/>
  <c r="I30" i="8"/>
  <c r="F28" i="8"/>
  <c r="D15" i="8"/>
  <c r="E33" i="8"/>
  <c r="G24" i="8"/>
  <c r="D21" i="8"/>
  <c r="C11" i="8"/>
  <c r="G30" i="8"/>
  <c r="C17" i="8"/>
  <c r="F11" i="8"/>
  <c r="H17" i="8"/>
  <c r="I14" i="8"/>
  <c r="C16" i="8"/>
  <c r="H28" i="8"/>
  <c r="H14" i="8"/>
  <c r="F24" i="8"/>
  <c r="J21" i="8"/>
  <c r="D25" i="8"/>
  <c r="J22" i="8"/>
  <c r="K26" i="8"/>
  <c r="D13" i="8"/>
  <c r="D27" i="8"/>
  <c r="F31" i="8"/>
  <c r="C28" i="8"/>
  <c r="C14" i="8"/>
  <c r="D34" i="8"/>
  <c r="K27" i="8"/>
  <c r="C27" i="8"/>
  <c r="E13" i="8"/>
  <c r="H10" i="8"/>
  <c r="J24" i="8"/>
  <c r="E32" i="8"/>
  <c r="F26" i="8"/>
  <c r="G23" i="8"/>
  <c r="E10" i="8"/>
  <c r="J30" i="8"/>
  <c r="I13" i="8"/>
  <c r="G34" i="8"/>
  <c r="K23" i="8"/>
  <c r="J27" i="8"/>
  <c r="E24" i="8"/>
  <c r="G26" i="8"/>
  <c r="D23" i="8"/>
  <c r="I28" i="8"/>
  <c r="C13" i="8"/>
  <c r="C21" i="8"/>
  <c r="G37" i="8"/>
  <c r="G29" i="8"/>
  <c r="H11" i="8"/>
  <c r="E27" i="8"/>
  <c r="D28" i="8"/>
  <c r="F23" i="8"/>
  <c r="F38" i="8"/>
  <c r="J18" i="8"/>
  <c r="M10" i="5" l="1"/>
  <c r="M8" i="5"/>
  <c r="M15" i="5"/>
  <c r="M12" i="5"/>
  <c r="M11" i="5"/>
  <c r="M16" i="5"/>
  <c r="M14" i="5"/>
  <c r="M13" i="5"/>
  <c r="M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M7" authorId="0" shapeId="0" xr:uid="{FEB69596-88EA-4D55-A9CF-558EAE56A09D}">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<sst xmlns="http://schemas.openxmlformats.org/spreadsheetml/2006/main" count="257" uniqueCount="168">
  <si>
    <t>Informe consumo de aperitivos fuera del hogar</t>
  </si>
  <si>
    <t>Principales variables</t>
  </si>
  <si>
    <t>Perfil sociodemografico</t>
  </si>
  <si>
    <t>Lugares y motivos de consumo</t>
  </si>
  <si>
    <t>Metodología</t>
  </si>
  <si>
    <t>Glosario Variables</t>
  </si>
  <si>
    <t>Conclusiones</t>
  </si>
  <si>
    <t>Informe consumo de aperitivos
fuera del hogar</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</si>
  <si>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</si>
  <si>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</si>
  <si>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</si>
  <si>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</si>
  <si>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</si>
  <si>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</si>
  <si>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</si>
  <si>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</si>
  <si>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</si>
  <si>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</si>
  <si>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</si>
  <si>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</si>
  <si>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</si>
  <si>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</si>
  <si>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</si>
  <si>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</si>
  <si>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</si>
  <si>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</si>
  <si>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</si>
  <si>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</si>
  <si>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</si>
  <si>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</si>
  <si>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</si>
  <si>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</si>
  <si>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</si>
  <si>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</si>
  <si>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t>* No se incluye Canarias</t>
  </si>
  <si>
    <t>Informe consumo aperitivos
fuera del hogar</t>
  </si>
  <si>
    <t>Metodología del panel de consumo alimentario fuera de hogares: APERITIVOS</t>
  </si>
  <si>
    <t>KPI</t>
  </si>
  <si>
    <t>PERFIL - NOMECLATURA</t>
  </si>
  <si>
    <t>Motivos</t>
  </si>
  <si>
    <t>Volumen (Millones de consumiciones)</t>
  </si>
  <si>
    <t>VOLUMEN (miles Consumiciones)</t>
  </si>
  <si>
    <t>Total Aperitivos</t>
  </si>
  <si>
    <t>DISTRIBUCION VOLUMEN X CRITERIO (Consumiciones)</t>
  </si>
  <si>
    <t>Volumen (Millones de kilos/litros)</t>
  </si>
  <si>
    <t>VOLUMEN (Miles kg ó litros)</t>
  </si>
  <si>
    <t>Patatas Fritas + Otros Aperitivos Salados</t>
  </si>
  <si>
    <t>DISTRIBUCION VOLUMEN X CRITERIO (kg ó litros)</t>
  </si>
  <si>
    <t>Valor (Millones de euros)</t>
  </si>
  <si>
    <t>VALOR (Miles Euros)</t>
  </si>
  <si>
    <t>Patatas Fritas</t>
  </si>
  <si>
    <t>CONSUMO PER CAPITA (kg ó litros por individuo)</t>
  </si>
  <si>
    <t>% Penetración (población 15-75 años)</t>
  </si>
  <si>
    <t>PENETRACION (%)</t>
  </si>
  <si>
    <t>Otros Snacks Salados</t>
  </si>
  <si>
    <t>Frecuencia (actos de consumo)</t>
  </si>
  <si>
    <t>FRECUENCIA COMPRA (Actos)</t>
  </si>
  <si>
    <t>Frutos Secos</t>
  </si>
  <si>
    <t>Consumo medio (consumiciones por consumidor)</t>
  </si>
  <si>
    <t>COMPRA MEDIA (Consumiciones)</t>
  </si>
  <si>
    <t>Chocolatinas/Chocolate/Bombones</t>
  </si>
  <si>
    <t>Consumo medio (kilos/litros por consumidor)</t>
  </si>
  <si>
    <t>CONSUMO MEDIO (kg ó litros por consumidor)</t>
  </si>
  <si>
    <t>Chicles</t>
  </si>
  <si>
    <t>Consumo por acto (consumiciones)</t>
  </si>
  <si>
    <t>VOLUMEN POR ACTO (consumiciones)</t>
  </si>
  <si>
    <t>Caramelos</t>
  </si>
  <si>
    <t>Consumo per cápita (kilos/litros por individuo)</t>
  </si>
  <si>
    <t>Golosinas</t>
  </si>
  <si>
    <t>Gasto per cápita (euros por individuo)</t>
  </si>
  <si>
    <t>GASTO PER CAPITA (€ por individuo)</t>
  </si>
  <si>
    <t>Precio medio (€/kg o €/l)</t>
  </si>
  <si>
    <t>PRECIO MEDIO (kg ó litros)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</si>
  <si>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</si>
  <si>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</si>
  <si>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</si>
  <si>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 Sociodemografico</t>
  </si>
  <si>
    <t>Perfil de la categoría</t>
  </si>
  <si>
    <t xml:space="preserve">% Poblacion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</si>
  <si>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</si>
  <si>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</si>
  <si>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</si>
  <si>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</si>
  <si>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</si>
  <si>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</si>
  <si>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</si>
  <si>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</si>
  <si>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</si>
  <si>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</si>
  <si>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</si>
  <si>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</si>
  <si>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</si>
  <si>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</si>
  <si>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</si>
  <si>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</si>
  <si>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</si>
  <si>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</si>
  <si>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</si>
  <si>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</si>
  <si>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</si>
  <si>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</si>
  <si>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</si>
  <si>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</si>
  <si>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</si>
  <si>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</si>
  <si>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</si>
  <si>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</si>
  <si>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</si>
  <si>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</si>
  <si>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Motivos y Lugares de Consumo</t>
  </si>
  <si>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</si>
  <si>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</si>
  <si>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</si>
  <si>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</si>
  <si>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</si>
  <si>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</si>
  <si>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</si>
  <si>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</si>
  <si>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</si>
  <si>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</si>
  <si>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</si>
  <si>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</si>
  <si>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</si>
  <si>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</si>
  <si>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</si>
  <si>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</si>
  <si>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</si>
  <si>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</si>
  <si>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</si>
  <si>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</si>
  <si>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</si>
  <si>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</si>
  <si>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</si>
  <si>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</si>
  <si>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</si>
  <si>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</si>
  <si>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</si>
  <si>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</si>
  <si>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</si>
  <si>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</si>
  <si>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</si>
  <si>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</si>
  <si>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</si>
  <si>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</si>
  <si>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</si>
  <si>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</si>
  <si>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</si>
  <si>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</si>
  <si>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</si>
  <si>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</si>
  <si>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</si>
  <si>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</si>
  <si>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</si>
  <si>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</si>
  <si>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</si>
  <si>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</si>
  <si>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</si>
  <si>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</si>
  <si>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</si>
  <si>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</si>
  <si>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</si>
  <si>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</si>
  <si>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</si>
  <si>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r>
      <rPr>
        <b/>
        <sz val="11"/>
        <color theme="1"/>
        <rFont val="Calibri"/>
        <family val="2"/>
        <scheme val="minor"/>
      </rPr>
      <t xml:space="preserve">Noroeste: </t>
    </r>
    <r>
      <rPr>
        <sz val="11"/>
        <color theme="1"/>
        <rFont val="Calibri"/>
        <family val="2"/>
        <scheme val="minor"/>
      </rPr>
      <t>A Coruña, Pontevedra, Ourense, Lugo, Asturias y León.</t>
    </r>
  </si>
  <si>
    <r>
      <rPr>
        <b/>
        <sz val="11"/>
        <color theme="1"/>
        <rFont val="Calibri"/>
        <family val="2"/>
        <scheme val="minor"/>
      </rPr>
      <t xml:space="preserve">Rto Cat Aragón: </t>
    </r>
    <r>
      <rPr>
        <sz val="11"/>
        <color theme="1"/>
        <rFont val="Calibri"/>
        <family val="2"/>
        <scheme val="minor"/>
      </rPr>
      <t>Zaragoza, Huesca, Islas Baleares, Tarragona, Lleida y Girona.</t>
    </r>
  </si>
  <si>
    <t xml:space="preserve">Los aperitivos fuera de casa se consumen principalmente en entornos familiares, que representan el 36,0 % del volumen, si bien empeoran su dato de consumo respecto al mismo periodo del año anterior (2,0 %). El segundo entorno de consumo, el realizado con amigos, muestra una evolución muy favorable este trimestre pues incrementa de forma significativa su consumo en un 45,5 %, lo que se traduce en un avance en su porcentaje sobre el total de 7,8 puntos porcentuales.
Las personas de entre 60 y 75 años destacan como los principales consumidores de aperitivos fuera de casa y, además, intensifican su consumo un 30,9 %, lo cual deriva en un aumento de su peso en el mercado del 33,2 % al 43,0 %. Cabe destacar, asimismo, el desarrollo del grupo de individuos menores de 19 años (15,6 %), que contribuyen también al crecimiento del sector. A nivel regional, el aumento en los niveles de consumo se produce en la región catalana aragonesa, Andalucía, norte-centro y resto centro. En contraposición, es el área metropolitana de Madrid la que registra un mayor retroceso en el consumo extradoméstico de aperitivos, con una evolución negativa del 33,7 %.
</t>
  </si>
  <si>
    <t xml:space="preserve">Este trimestre, el 29,5 % de los españoles ha disfrutado de aperitivos fuera de casa y lo ha hecho aproximadamente 5 veces durante este periodo. No obstante, cabe señalar, en ambos casos se observa un decrecimiento frente al 2024 y la expansión del volumen del mercado procedería de un mayor consumo por acto, que se incrementa en un 13,6 %.
El mercado de aperitivos se divide en varios segmentos y, entre ellos, destaca el crecimiento en las compras de chicles y caramelos (13,2 % y 27,3 %, respectivamente), frutos secos (15,7 %) y snacks salados sin incluir patatas fritas (6,7 %). En contraste, se reduce el consumo de golosinas (17,7 %) y de patatas fritas (5,9 %), el predominante en el mercado pero cuya participación en volumen pasa del 33,2 % al 30,2 %.
Consumimos aperitivos principalmente en la calle, lugar que aglutina el 35,3 % del volumen del mercado y que ha adquirido aún más relevancia en comparación con el 32,6 % del volumen en el primer trimestre de 2024. En segundo lugar, la casa de otras personas representa el 21,5 % del volumen total, pero aquí el consumo ha descendido en un 1,9 % respecto al mismo periodo del año anterior, cuando representaba el 22,4 % del volumen. El principal motivo para comprar y consumir aperitivos es el hambre (43,1 %), seguido de placer y relax (17,5 %), si bien este último motivo pierde peso frente al año previo. 
En cuanto al lugar de compra, supermercados y autoservicios, tiendas de descuento e hipermercados continúan siendo líderes y concentran más de 1 de cada 2 kilos consumidos (57,2 %), mejorando su dato respecto al mismo trimestre del año anterior en 4,8 puntos porcentuales. En contraste, el canal de conveniencia y bares y cafeterías son los canales más damnificados en términos de cuota y pierden 2,3 y 1,7 puntos porcentuales, respectivamente, con respecto al primer trimestre de 2024.
</t>
  </si>
  <si>
    <t>Las compras de aperitivos para consumo fuera del hogar crecen a cierre del primer trimestre de 2025 en un 3,4 % ante una reducción del precio medio (6,6 %). No obstante, el incremento en consumo no es suficiente para lograr un crecimiento en la facturación, que se resiente en este periodo en un 3,5 %.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</si>
</sst>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4"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cellStyleXfs>
  <cellXfs count="106">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2" fillId="0" borderId="0" xfId="0" applyFont="1" applyAlignment="1">
      <alignment horizontal="left"/>
    </xf>
    <xf numFmtId="49" fontId="22" fillId="0" borderId="0" xfId="0" applyNumberFormat="1" applyFont="1" applyAlignment="1">
      <alignment horizontal="left"/>
    </xf>
    <xf numFmtId="0" fontId="18" fillId="0" borderId="0" xfId="0" applyFont="1" applyAlignment="1">
      <alignment horizontal="left" indent="3"/>
    </xf>
    <xf numFmtId="0" fontId="18" fillId="0" borderId="0" xfId="0" quotePrefix="1" applyFont="1" applyAlignment="1">
      <alignment horizontal="left" indent="3"/>
    </xf>
    <xf numFmtId="164" fontId="0" fillId="0" borderId="0" xfId="1" applyFont="1" applyBorder="1"/>
    <xf numFmtId="0" fontId="18" fillId="0" borderId="0" xfId="0" applyFont="1" applyProtection="1">
      <protection locked="0"/>
    </xf>
    <xf numFmtId="0" fontId="30" fillId="0" borderId="0" xfId="0" applyFont="1" applyProtection="1">
      <protection locked="0"/>
    </xf>
    <xf numFmtId="0" fontId="31" fillId="0" borderId="0" xfId="0" applyFont="1" applyProtection="1">
      <protection locked="0"/>
    </xf>
    <xf numFmtId="0" fontId="17" fillId="0" borderId="0" xfId="0" applyFont="1" applyAlignment="1">
      <alignment horizontal="left"/>
    </xf>
    <xf numFmtId="0" fontId="33" fillId="0" borderId="0" xfId="2" applyFont="1" applyAlignment="1">
      <alignment horizontal="left" vertical="center"/>
    </xf>
    <xf numFmtId="0" fontId="33" fillId="0" borderId="0" xfId="0" applyFont="1"/>
    <xf numFmtId="0" fontId="0" fillId="0" borderId="0" xfId="0" applyAlignment="1">
      <alignment vertical="center"/>
    </xf>
    <xf numFmtId="0" fontId="7" fillId="0" borderId="21"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2"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11" fillId="0" borderId="0" xfId="0" applyFont="1" applyProtection="1">
      <protection locked="0"/>
    </xf>
    <xf numFmtId="0" fontId="17" fillId="0" borderId="0" xfId="0" applyFont="1" applyAlignment="1">
      <alignment horizontal="left" wrapText="1"/>
    </xf>
    <xf numFmtId="0" fontId="0" fillId="0" borderId="0" xfId="0" applyAlignment="1">
      <alignment horizontal="left" vertical="top" wrapText="1"/>
    </xf>
    <xf numFmtId="0" fontId="0" fillId="0" borderId="0" xfId="0" applyProtection="1">
      <protection locked="0" hidden="1"/>
    </xf>
    <xf numFmtId="164" fontId="0" fillId="0" borderId="0" xfId="0" applyNumberFormat="1" applyProtection="1">
      <protection locked="0" hidden="1"/>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0" fontId="23" fillId="0" borderId="0" xfId="0" applyFont="1" applyAlignment="1" applyProtection="1">
      <alignment horizontal="left" indent="4"/>
      <protection locked="0"/>
    </xf>
    <xf numFmtId="0" fontId="18" fillId="0" borderId="0" xfId="0" applyFont="1" applyAlignment="1" applyProtection="1">
      <alignment horizontal="left" indent="8"/>
      <protection locked="0"/>
    </xf>
    <xf numFmtId="0" fontId="18" fillId="0" borderId="0" xfId="0" applyFont="1" applyAlignment="1" applyProtection="1">
      <alignment horizontal="left" indent="10"/>
      <protection locked="0"/>
    </xf>
    <xf numFmtId="0" fontId="18" fillId="0" borderId="0" xfId="0" applyFont="1" applyAlignment="1" applyProtection="1">
      <alignment horizontal="left" indent="3"/>
      <protection locked="0"/>
    </xf>
    <xf numFmtId="0" fontId="18" fillId="0" borderId="0" xfId="0" quotePrefix="1" applyFont="1" applyAlignment="1" applyProtection="1">
      <alignment horizontal="left" indent="3"/>
      <protection locked="0"/>
    </xf>
    <xf numFmtId="0" fontId="16" fillId="0" borderId="0" xfId="0" applyFont="1" applyAlignment="1" applyProtection="1">
      <alignment vertical="center"/>
      <protection locked="0"/>
    </xf>
    <xf numFmtId="0" fontId="18" fillId="0" borderId="11" xfId="0" applyFont="1" applyBorder="1" applyAlignment="1" applyProtection="1">
      <alignment horizontal="left" indent="3"/>
      <protection locked="0"/>
    </xf>
    <xf numFmtId="0" fontId="5" fillId="0" borderId="12" xfId="0" applyFont="1" applyBorder="1" applyProtection="1">
      <protection locked="0"/>
    </xf>
    <xf numFmtId="0" fontId="18" fillId="0" borderId="3" xfId="0" applyFont="1" applyBorder="1" applyAlignment="1" applyProtection="1">
      <alignment horizontal="left" indent="5"/>
      <protection locked="0"/>
    </xf>
    <xf numFmtId="0" fontId="5" fillId="0" borderId="4" xfId="0" applyFont="1" applyBorder="1" applyProtection="1">
      <protection locked="0"/>
    </xf>
    <xf numFmtId="0" fontId="18" fillId="0" borderId="6" xfId="0" applyFont="1" applyBorder="1" applyAlignment="1" applyProtection="1">
      <alignment horizontal="left" indent="5"/>
      <protection locked="0"/>
    </xf>
    <xf numFmtId="0" fontId="18" fillId="0" borderId="7" xfId="0" applyFont="1" applyBorder="1" applyAlignment="1" applyProtection="1">
      <alignment horizontal="left" indent="5"/>
      <protection locked="0"/>
    </xf>
    <xf numFmtId="0" fontId="5" fillId="0" borderId="8" xfId="0" applyFont="1" applyBorder="1" applyProtection="1">
      <protection locked="0"/>
    </xf>
    <xf numFmtId="0" fontId="18" fillId="0" borderId="0" xfId="0" applyFont="1" applyProtection="1">
      <protection hidden="1"/>
    </xf>
    <xf numFmtId="0" fontId="5" fillId="0" borderId="0" xfId="0" applyFont="1" applyAlignment="1" applyProtection="1">
      <alignment horizontal="center" vertical="center" wrapText="1"/>
      <protection hidden="1"/>
    </xf>
    <xf numFmtId="0" fontId="0" fillId="0" borderId="0" xfId="0" applyProtection="1">
      <protection hidden="1"/>
    </xf>
    <xf numFmtId="164" fontId="21" fillId="3" borderId="10" xfId="0" applyNumberFormat="1" applyFont="1" applyFill="1" applyBorder="1" applyAlignment="1" applyProtection="1">
      <alignment horizontal="center" vertical="center" wrapText="1"/>
      <protection hidden="1"/>
    </xf>
    <xf numFmtId="164" fontId="21" fillId="3" borderId="1" xfId="0" applyNumberFormat="1" applyFont="1" applyFill="1" applyBorder="1" applyAlignment="1" applyProtection="1">
      <alignment horizontal="center" vertical="center" wrapText="1"/>
      <protection hidden="1"/>
    </xf>
    <xf numFmtId="0" fontId="21" fillId="3" borderId="1" xfId="0" applyFont="1" applyFill="1" applyBorder="1" applyAlignment="1" applyProtection="1">
      <alignment horizontal="center" vertical="center" wrapText="1"/>
      <protection hidden="1"/>
    </xf>
    <xf numFmtId="164" fontId="18" fillId="0" borderId="2" xfId="1" applyFont="1" applyFill="1" applyBorder="1" applyProtection="1">
      <protection hidden="1"/>
    </xf>
    <xf numFmtId="167" fontId="18" fillId="0" borderId="2" xfId="1" applyNumberFormat="1" applyFont="1" applyFill="1" applyBorder="1" applyAlignment="1" applyProtection="1">
      <alignment horizontal="center"/>
      <protection hidden="1"/>
    </xf>
    <xf numFmtId="164" fontId="9" fillId="3" borderId="10" xfId="0" applyNumberFormat="1"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164" fontId="18" fillId="0" borderId="13" xfId="1" applyFont="1" applyFill="1" applyBorder="1" applyProtection="1">
      <protection hidden="1"/>
    </xf>
    <xf numFmtId="164" fontId="18" fillId="0" borderId="5" xfId="1" applyFont="1" applyFill="1" applyBorder="1" applyProtection="1">
      <protection hidden="1"/>
    </xf>
    <xf numFmtId="164" fontId="18" fillId="0" borderId="9" xfId="1" applyFont="1" applyFill="1" applyBorder="1" applyProtection="1">
      <protection hidden="1"/>
    </xf>
    <xf numFmtId="0" fontId="32" fillId="0" borderId="0" xfId="0" applyFont="1" applyAlignment="1">
      <alignment horizontal="center" vertical="center" wrapText="1"/>
    </xf>
    <xf numFmtId="164" fontId="33" fillId="0" borderId="0" xfId="4" applyFont="1" applyFill="1" applyAlignment="1">
      <alignment horizontal="center" vertical="center" wrapText="1"/>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8" fillId="0" borderId="0" xfId="3" applyFont="1" applyAlignment="1">
      <alignment horizontal="left" vertical="center"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 fillId="0" borderId="18" xfId="0" applyFont="1" applyBorder="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11"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M$3:$M$5" noThreeD="1" sel="1" val="0"/>
</file>

<file path=xl/ctrlProps/ctrlProp3.xml><?xml version="1.0" encoding="utf-8"?>
<formControlPr xmlns="http://schemas.microsoft.com/office/spreadsheetml/2009/9/main" objectType="Drop" dropStyle="combo" dx="22" fmlaLink="D7" fmlaRange="DESPLEGABLES!$H$3:$H$11" noThreeD="1" sel="1" val="0"/>
</file>

<file path=xl/ctrlProps/ctrlProp4.xml><?xml version="1.0" encoding="utf-8"?>
<formControlPr xmlns="http://schemas.microsoft.com/office/spreadsheetml/2009/9/main" objectType="Drop" dropStyle="combo" dx="22" fmlaLink="$A$6" fmlaRange="DESPLEGABLES!$M$3:$M$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3.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498209</xdr:colOff>
      <xdr:row>3</xdr:row>
      <xdr:rowOff>127480</xdr:rowOff>
    </xdr:from>
    <xdr:to>
      <xdr:col>15</xdr:col>
      <xdr:colOff>219340</xdr:colOff>
      <xdr:row>10</xdr:row>
      <xdr:rowOff>209226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832209" y="1214918"/>
          <a:ext cx="5817131" cy="3883808"/>
        </a:xfrm>
        <a:prstGeom prst="rect">
          <a:avLst/>
        </a:prstGeom>
      </xdr:spPr>
    </xdr:pic>
    <xdr:clientData/>
  </xdr:twoCellAnchor>
  <xdr:twoCellAnchor editAs="oneCell">
    <xdr:from>
      <xdr:col>0</xdr:col>
      <xdr:colOff>0</xdr:colOff>
      <xdr:row>0</xdr:row>
      <xdr:rowOff>12699</xdr:rowOff>
    </xdr:from>
    <xdr:to>
      <xdr:col>2</xdr:col>
      <xdr:colOff>345413</xdr:colOff>
      <xdr:row>0</xdr:row>
      <xdr:rowOff>525990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12699"/>
          <a:ext cx="1869413" cy="513291"/>
        </a:xfrm>
        <a:prstGeom prst="rect">
          <a:avLst/>
        </a:prstGeom>
      </xdr:spPr>
    </xdr:pic>
    <xdr:clientData/>
  </xdr:twoCellAnchor>
  <xdr:twoCellAnchor editAs="oneCell">
    <xdr:from>
      <xdr:col>12</xdr:col>
      <xdr:colOff>245869</xdr:colOff>
      <xdr:row>0</xdr:row>
      <xdr:rowOff>0</xdr:rowOff>
    </xdr:from>
    <xdr:to>
      <xdr:col>15</xdr:col>
      <xdr:colOff>183970</xdr:colOff>
      <xdr:row>0</xdr:row>
      <xdr:rowOff>497416</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389869" y="0"/>
          <a:ext cx="2224101" cy="497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6126070</xdr:colOff>
      <xdr:row>0</xdr:row>
      <xdr:rowOff>0</xdr:rowOff>
    </xdr:from>
    <xdr:to>
      <xdr:col>2</xdr:col>
      <xdr:colOff>907</xdr:colOff>
      <xdr:row>0</xdr:row>
      <xdr:rowOff>426316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6215717" y="0"/>
          <a:ext cx="1809162" cy="429491"/>
        </a:xfrm>
        <a:prstGeom prst="rect">
          <a:avLst/>
        </a:prstGeom>
      </xdr:spPr>
    </xdr:pic>
    <xdr:clientData/>
  </xdr:twoCellAnchor>
  <xdr:twoCellAnchor editAs="oneCell">
    <xdr:from>
      <xdr:col>0</xdr:col>
      <xdr:colOff>0</xdr:colOff>
      <xdr:row>0</xdr:row>
      <xdr:rowOff>32096</xdr:rowOff>
    </xdr:from>
    <xdr:to>
      <xdr:col>1</xdr:col>
      <xdr:colOff>444688</xdr:colOff>
      <xdr:row>0</xdr:row>
      <xdr:rowOff>388644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32096"/>
          <a:ext cx="531160" cy="353373"/>
        </a:xfrm>
        <a:prstGeom prst="rect">
          <a:avLst/>
        </a:prstGeom>
      </xdr:spPr>
    </xdr:pic>
    <xdr:clientData/>
  </xdr:twoCellAnchor>
  <xdr:twoCellAnchor editAs="oneCell">
    <xdr:from>
      <xdr:col>1</xdr:col>
      <xdr:colOff>576862</xdr:colOff>
      <xdr:row>0</xdr:row>
      <xdr:rowOff>71516</xdr:rowOff>
    </xdr:from>
    <xdr:to>
      <xdr:col>1</xdr:col>
      <xdr:colOff>2293488</xdr:colOff>
      <xdr:row>0</xdr:row>
      <xdr:rowOff>464283</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666509" y="71516"/>
          <a:ext cx="1713451" cy="395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1541" y="10760142"/>
          <a:ext cx="4235450" cy="2874463"/>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672841</xdr:colOff>
      <xdr:row>0</xdr:row>
      <xdr:rowOff>135892</xdr:rowOff>
    </xdr:from>
    <xdr:to>
      <xdr:col>1</xdr:col>
      <xdr:colOff>2420282</xdr:colOff>
      <xdr:row>0</xdr:row>
      <xdr:rowOff>542079</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a:stretch>
          <a:fillRect/>
        </a:stretch>
      </xdr:blipFill>
      <xdr:spPr>
        <a:xfrm>
          <a:off x="762488" y="135892"/>
          <a:ext cx="1747441" cy="409362"/>
        </a:xfrm>
        <a:prstGeom prst="rect">
          <a:avLst/>
        </a:prstGeom>
      </xdr:spPr>
    </xdr:pic>
    <xdr:clientData/>
  </xdr:twoCellAnchor>
  <xdr:twoCellAnchor editAs="oneCell">
    <xdr:from>
      <xdr:col>0</xdr:col>
      <xdr:colOff>52294</xdr:colOff>
      <xdr:row>0</xdr:row>
      <xdr:rowOff>52294</xdr:rowOff>
    </xdr:from>
    <xdr:to>
      <xdr:col>1</xdr:col>
      <xdr:colOff>716616</xdr:colOff>
      <xdr:row>0</xdr:row>
      <xdr:rowOff>449222</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52294" y="52294"/>
          <a:ext cx="750794" cy="393753"/>
        </a:xfrm>
        <a:prstGeom prst="rect">
          <a:avLst/>
        </a:prstGeom>
      </xdr:spPr>
    </xdr:pic>
    <xdr:clientData/>
  </xdr:twoCellAnchor>
  <xdr:twoCellAnchor editAs="oneCell">
    <xdr:from>
      <xdr:col>1</xdr:col>
      <xdr:colOff>6437006</xdr:colOff>
      <xdr:row>0</xdr:row>
      <xdr:rowOff>52362</xdr:rowOff>
    </xdr:from>
    <xdr:to>
      <xdr:col>2</xdr:col>
      <xdr:colOff>11639</xdr:colOff>
      <xdr:row>0</xdr:row>
      <xdr:rowOff>560957</xdr:rowOff>
    </xdr:to>
    <xdr:pic>
      <xdr:nvPicPr>
        <xdr:cNvPr id="86" name="Imagen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5"/>
        <a:stretch>
          <a:fillRect/>
        </a:stretch>
      </xdr:blipFill>
      <xdr:spPr>
        <a:xfrm>
          <a:off x="6526653" y="52362"/>
          <a:ext cx="1810396" cy="511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36284</xdr:rowOff>
    </xdr:from>
    <xdr:to>
      <xdr:col>1</xdr:col>
      <xdr:colOff>398008</xdr:colOff>
      <xdr:row>0</xdr:row>
      <xdr:rowOff>466330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36284"/>
          <a:ext cx="833437" cy="430046"/>
        </a:xfrm>
        <a:prstGeom prst="rect">
          <a:avLst/>
        </a:prstGeom>
      </xdr:spPr>
    </xdr:pic>
    <xdr:clientData/>
  </xdr:twoCellAnchor>
  <xdr:twoCellAnchor editAs="oneCell">
    <xdr:from>
      <xdr:col>8</xdr:col>
      <xdr:colOff>1321253</xdr:colOff>
      <xdr:row>0</xdr:row>
      <xdr:rowOff>36352</xdr:rowOff>
    </xdr:from>
    <xdr:to>
      <xdr:col>9</xdr:col>
      <xdr:colOff>330393</xdr:colOff>
      <xdr:row>0</xdr:row>
      <xdr:rowOff>541772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0682" y="36352"/>
          <a:ext cx="1827632" cy="505420"/>
        </a:xfrm>
        <a:prstGeom prst="rect">
          <a:avLst/>
        </a:prstGeom>
      </xdr:spPr>
    </xdr:pic>
    <xdr:clientData/>
  </xdr:twoCellAnchor>
  <xdr:twoCellAnchor editAs="oneCell">
    <xdr:from>
      <xdr:col>1</xdr:col>
      <xdr:colOff>412599</xdr:colOff>
      <xdr:row>0</xdr:row>
      <xdr:rowOff>116487</xdr:rowOff>
    </xdr:from>
    <xdr:to>
      <xdr:col>4</xdr:col>
      <xdr:colOff>202747</xdr:colOff>
      <xdr:row>0</xdr:row>
      <xdr:rowOff>597708</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116487"/>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152400</xdr:rowOff>
        </xdr:from>
        <xdr:to>
          <xdr:col>1</xdr:col>
          <xdr:colOff>393700</xdr:colOff>
          <xdr:row>6</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823912</xdr:colOff>
      <xdr:row>0</xdr:row>
      <xdr:rowOff>420521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23912" cy="420521"/>
        </a:xfrm>
        <a:prstGeom prst="rect">
          <a:avLst/>
        </a:prstGeom>
      </xdr:spPr>
    </xdr:pic>
    <xdr:clientData/>
  </xdr:twoCellAnchor>
  <xdr:twoCellAnchor editAs="oneCell">
    <xdr:from>
      <xdr:col>10</xdr:col>
      <xdr:colOff>618972</xdr:colOff>
      <xdr:row>0</xdr:row>
      <xdr:rowOff>37918</xdr:rowOff>
    </xdr:from>
    <xdr:to>
      <xdr:col>12</xdr:col>
      <xdr:colOff>1091185</xdr:colOff>
      <xdr:row>0</xdr:row>
      <xdr:rowOff>613009</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414472" y="37918"/>
          <a:ext cx="2047013" cy="581441"/>
        </a:xfrm>
        <a:prstGeom prst="rect">
          <a:avLst/>
        </a:prstGeom>
      </xdr:spPr>
    </xdr:pic>
    <xdr:clientData/>
  </xdr:twoCellAnchor>
  <xdr:twoCellAnchor editAs="oneCell">
    <xdr:from>
      <xdr:col>0</xdr:col>
      <xdr:colOff>1204837</xdr:colOff>
      <xdr:row>0</xdr:row>
      <xdr:rowOff>20739</xdr:rowOff>
    </xdr:from>
    <xdr:to>
      <xdr:col>0</xdr:col>
      <xdr:colOff>3617603</xdr:colOff>
      <xdr:row>0</xdr:row>
      <xdr:rowOff>576213</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04837" y="20739"/>
          <a:ext cx="2412766" cy="555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203200</xdr:colOff>
          <xdr:row>5</xdr:row>
          <xdr:rowOff>146050</xdr:rowOff>
        </xdr:from>
        <xdr:to>
          <xdr:col>1</xdr:col>
          <xdr:colOff>260350</xdr:colOff>
          <xdr:row>7</xdr:row>
          <xdr:rowOff>127000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5</xdr:row>
          <xdr:rowOff>146050</xdr:rowOff>
        </xdr:from>
        <xdr:to>
          <xdr:col>5</xdr:col>
          <xdr:colOff>241300</xdr:colOff>
          <xdr:row>7</xdr:row>
          <xdr:rowOff>152400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63497</xdr:rowOff>
    </xdr:from>
    <xdr:to>
      <xdr:col>0</xdr:col>
      <xdr:colOff>827087</xdr:colOff>
      <xdr:row>0</xdr:row>
      <xdr:rowOff>493543</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63497"/>
          <a:ext cx="833437" cy="430046"/>
        </a:xfrm>
        <a:prstGeom prst="rect">
          <a:avLst/>
        </a:prstGeom>
      </xdr:spPr>
    </xdr:pic>
    <xdr:clientData/>
  </xdr:twoCellAnchor>
  <xdr:twoCellAnchor editAs="oneCell">
    <xdr:from>
      <xdr:col>9</xdr:col>
      <xdr:colOff>1052436</xdr:colOff>
      <xdr:row>0</xdr:row>
      <xdr:rowOff>101295</xdr:rowOff>
    </xdr:from>
    <xdr:to>
      <xdr:col>13</xdr:col>
      <xdr:colOff>730444</xdr:colOff>
      <xdr:row>1</xdr:row>
      <xdr:rowOff>59680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2473365" y="101295"/>
          <a:ext cx="2024786" cy="575242"/>
        </a:xfrm>
        <a:prstGeom prst="rect">
          <a:avLst/>
        </a:prstGeom>
      </xdr:spPr>
    </xdr:pic>
    <xdr:clientData/>
  </xdr:twoCellAnchor>
  <xdr:twoCellAnchor editAs="oneCell">
    <xdr:from>
      <xdr:col>0</xdr:col>
      <xdr:colOff>1265617</xdr:colOff>
      <xdr:row>0</xdr:row>
      <xdr:rowOff>111179</xdr:rowOff>
    </xdr:from>
    <xdr:to>
      <xdr:col>2</xdr:col>
      <xdr:colOff>48753</xdr:colOff>
      <xdr:row>1</xdr:row>
      <xdr:rowOff>49796</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5617" y="111179"/>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5</xdr:row>
          <xdr:rowOff>336550</xdr:rowOff>
        </xdr:from>
        <xdr:to>
          <xdr:col>1</xdr:col>
          <xdr:colOff>400050</xdr:colOff>
          <xdr:row>6</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0</xdr:colOff>
      <xdr:row>0</xdr:row>
      <xdr:rowOff>82547</xdr:rowOff>
    </xdr:from>
    <xdr:ext cx="833437" cy="433221"/>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82547"/>
          <a:ext cx="833437" cy="433221"/>
        </a:xfrm>
        <a:prstGeom prst="rect">
          <a:avLst/>
        </a:prstGeom>
      </xdr:spPr>
    </xdr:pic>
    <xdr:clientData/>
  </xdr:oneCellAnchor>
  <xdr:twoCellAnchor editAs="oneCell">
    <xdr:from>
      <xdr:col>9</xdr:col>
      <xdr:colOff>30386</xdr:colOff>
      <xdr:row>0</xdr:row>
      <xdr:rowOff>137996</xdr:rowOff>
    </xdr:from>
    <xdr:to>
      <xdr:col>10</xdr:col>
      <xdr:colOff>922455</xdr:colOff>
      <xdr:row>1</xdr:row>
      <xdr:rowOff>97137</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26053" y="137996"/>
          <a:ext cx="2013902" cy="572974"/>
        </a:xfrm>
        <a:prstGeom prst="rect">
          <a:avLst/>
        </a:prstGeom>
      </xdr:spPr>
    </xdr:pic>
    <xdr:clientData/>
  </xdr:twoCellAnchor>
  <xdr:twoCellAnchor editAs="oneCell">
    <xdr:from>
      <xdr:col>0</xdr:col>
      <xdr:colOff>1722966</xdr:colOff>
      <xdr:row>0</xdr:row>
      <xdr:rowOff>74081</xdr:rowOff>
    </xdr:from>
    <xdr:to>
      <xdr:col>2</xdr:col>
      <xdr:colOff>69919</xdr:colOff>
      <xdr:row>1</xdr:row>
      <xdr:rowOff>13605</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722966" y="74081"/>
          <a:ext cx="2389786" cy="553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ktglbuc-my.sharepoint.com/personal/dora_sulyok_kantar_com/Documents/Escritorio/Proyectos/11%20Noviembre/MAPA%20Extradom&#233;stico%20T3/Bristol%20APERITIVOS.xlsx" TargetMode="External"/><Relationship Id="rId1" Type="http://schemas.openxmlformats.org/officeDocument/2006/relationships/externalLinkPath" Target="https://ktglbuc-my.sharepoint.com/personal/belen_nunez_kantar_com/Documents/Desktop/INSTITUCIONES/MAPA/TRIM%20OOH%202025/TRIM1%202025/Bristol%20APERITIV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pi"/>
      <sheetName val="Perfil"/>
      <sheetName val="Perfil (2)"/>
      <sheetName val="poblacion"/>
    </sheetNames>
    <sheetDataSet>
      <sheetData sheetId="0">
        <row r="2">
          <cell r="C2" t="str">
            <v>TRIM 1 23</v>
          </cell>
          <cell r="D2" t="str">
            <v>TRIM 2 23</v>
          </cell>
          <cell r="E2" t="str">
            <v>TRIM 3 23</v>
          </cell>
          <cell r="F2" t="str">
            <v>TRIM 4 23</v>
          </cell>
          <cell r="G2" t="str">
            <v>TRIM 1 24</v>
          </cell>
          <cell r="H2" t="str">
            <v>TRIM 2 24</v>
          </cell>
          <cell r="I2" t="str">
            <v>TRIM 3 24</v>
          </cell>
          <cell r="J2" t="str">
            <v>TRIM 4 24</v>
          </cell>
          <cell r="K2" t="str">
            <v>TRIM 1 25</v>
          </cell>
        </row>
        <row r="3">
          <cell r="A3" t="str">
            <v>VOLUMEN (miles Consumiciones)</v>
          </cell>
          <cell r="B3" t="str">
            <v>Total Aperitivos</v>
          </cell>
          <cell r="C3">
            <v>129382.5</v>
          </cell>
          <cell r="D3">
            <v>123864.1</v>
          </cell>
          <cell r="E3">
            <v>142315.9</v>
          </cell>
          <cell r="F3">
            <v>120396</v>
          </cell>
          <cell r="G3">
            <v>108393.1</v>
          </cell>
          <cell r="H3">
            <v>110506.6</v>
          </cell>
          <cell r="I3">
            <v>135145.60000000001</v>
          </cell>
          <cell r="J3">
            <v>111810.7</v>
          </cell>
          <cell r="K3">
            <v>116074.9</v>
          </cell>
        </row>
        <row r="4">
          <cell r="A4"/>
          <cell r="B4" t="str">
            <v>Patatas Fritas + Otros Aperitivos Salados</v>
          </cell>
          <cell r="C4">
            <v>62046.99</v>
          </cell>
          <cell r="D4">
            <v>60368.47</v>
          </cell>
          <cell r="E4">
            <v>79033.59</v>
          </cell>
          <cell r="F4">
            <v>53950.66</v>
          </cell>
          <cell r="G4">
            <v>55151.8</v>
          </cell>
          <cell r="H4">
            <v>55060.42</v>
          </cell>
          <cell r="I4">
            <v>79029.58</v>
          </cell>
          <cell r="J4">
            <v>53182.46</v>
          </cell>
          <cell r="K4">
            <v>56810.32</v>
          </cell>
        </row>
        <row r="5">
          <cell r="A5"/>
          <cell r="B5" t="str">
            <v>Patatas Fritas</v>
          </cell>
          <cell r="C5">
            <v>28790.13</v>
          </cell>
          <cell r="D5">
            <v>29081.41</v>
          </cell>
          <cell r="E5">
            <v>44774.46</v>
          </cell>
          <cell r="F5">
            <v>28768.17</v>
          </cell>
          <cell r="G5">
            <v>28725.87</v>
          </cell>
          <cell r="H5">
            <v>29477.42</v>
          </cell>
          <cell r="I5">
            <v>42583.68</v>
          </cell>
          <cell r="J5">
            <v>28360.080000000002</v>
          </cell>
          <cell r="K5">
            <v>27499.68</v>
          </cell>
        </row>
        <row r="6">
          <cell r="A6"/>
          <cell r="B6" t="str">
            <v>Otros Snacks Salados</v>
          </cell>
          <cell r="C6">
            <v>33256.86</v>
          </cell>
          <cell r="D6">
            <v>31287.05</v>
          </cell>
          <cell r="E6">
            <v>34259.129999999997</v>
          </cell>
          <cell r="F6">
            <v>25182.49</v>
          </cell>
          <cell r="G6">
            <v>26425.919999999998</v>
          </cell>
          <cell r="H6">
            <v>25583</v>
          </cell>
          <cell r="I6">
            <v>36445.89</v>
          </cell>
          <cell r="J6">
            <v>24822.38</v>
          </cell>
          <cell r="K6">
            <v>29310.639999999999</v>
          </cell>
        </row>
        <row r="7">
          <cell r="A7"/>
          <cell r="B7" t="str">
            <v>Frutos Secos</v>
          </cell>
          <cell r="C7">
            <v>19867.689999999999</v>
          </cell>
          <cell r="D7">
            <v>16461.2</v>
          </cell>
          <cell r="E7">
            <v>21486.3</v>
          </cell>
          <cell r="F7">
            <v>15492.21</v>
          </cell>
          <cell r="G7">
            <v>15672.41</v>
          </cell>
          <cell r="H7">
            <v>12140.44</v>
          </cell>
          <cell r="I7">
            <v>16746.68</v>
          </cell>
          <cell r="J7">
            <v>12584.54</v>
          </cell>
          <cell r="K7">
            <v>13302.51</v>
          </cell>
        </row>
        <row r="8">
          <cell r="A8"/>
          <cell r="B8" t="str">
            <v>Chocolatinas/Chocolate/Bombones</v>
          </cell>
          <cell r="C8">
            <v>20802.34</v>
          </cell>
          <cell r="D8">
            <v>22953.48</v>
          </cell>
          <cell r="E8">
            <v>13779.56</v>
          </cell>
          <cell r="F8">
            <v>18408.53</v>
          </cell>
          <cell r="G8">
            <v>18141.93</v>
          </cell>
          <cell r="H8">
            <v>17491.740000000002</v>
          </cell>
          <cell r="I8">
            <v>15728.37</v>
          </cell>
          <cell r="J8">
            <v>21280.46</v>
          </cell>
          <cell r="K8">
            <v>16331.49</v>
          </cell>
        </row>
        <row r="9">
          <cell r="A9"/>
          <cell r="B9" t="str">
            <v>Chicles</v>
          </cell>
          <cell r="C9">
            <v>6994.9690000000001</v>
          </cell>
          <cell r="D9">
            <v>6349.2449999999999</v>
          </cell>
          <cell r="E9">
            <v>8895.0750000000007</v>
          </cell>
          <cell r="F9">
            <v>7603.2479999999996</v>
          </cell>
          <cell r="G9">
            <v>5115.2809999999999</v>
          </cell>
          <cell r="H9">
            <v>6657.3450000000003</v>
          </cell>
          <cell r="I9">
            <v>6403.8940000000002</v>
          </cell>
          <cell r="J9">
            <v>7150.8370000000004</v>
          </cell>
          <cell r="K9">
            <v>9581.0820000000003</v>
          </cell>
        </row>
        <row r="10">
          <cell r="A10"/>
          <cell r="B10" t="str">
            <v>Caramelos</v>
          </cell>
          <cell r="C10">
            <v>6660.1980000000003</v>
          </cell>
          <cell r="D10">
            <v>7729.8890000000001</v>
          </cell>
          <cell r="E10">
            <v>6271.4740000000002</v>
          </cell>
          <cell r="F10">
            <v>11155.18</v>
          </cell>
          <cell r="G10">
            <v>5965.2669999999998</v>
          </cell>
          <cell r="H10">
            <v>8343.259</v>
          </cell>
          <cell r="I10">
            <v>6806.7619999999997</v>
          </cell>
          <cell r="J10">
            <v>9029.9509999999991</v>
          </cell>
          <cell r="K10">
            <v>10984.67</v>
          </cell>
        </row>
        <row r="11">
          <cell r="A11"/>
          <cell r="B11" t="str">
            <v>Golosinas</v>
          </cell>
          <cell r="C11">
            <v>13010.35</v>
          </cell>
          <cell r="D11">
            <v>10001.790000000001</v>
          </cell>
          <cell r="E11">
            <v>12849.93</v>
          </cell>
          <cell r="F11">
            <v>13786.15</v>
          </cell>
          <cell r="G11">
            <v>8346.3979999999992</v>
          </cell>
          <cell r="H11">
            <v>10813.37</v>
          </cell>
          <cell r="I11">
            <v>10430.290000000001</v>
          </cell>
          <cell r="J11">
            <v>8582.4390000000003</v>
          </cell>
          <cell r="K11">
            <v>9064.8340000000007</v>
          </cell>
        </row>
        <row r="12">
          <cell r="A12" t="str">
            <v>VOLUMEN (Miles kg ó litros)</v>
          </cell>
          <cell r="B12" t="str">
            <v>Total Aperitivos</v>
          </cell>
          <cell r="C12">
            <v>13149.00246813</v>
          </cell>
          <cell r="D12">
            <v>12688.718308879999</v>
          </cell>
          <cell r="E12">
            <v>16048.280994860001</v>
          </cell>
          <cell r="F12">
            <v>11797.9702707</v>
          </cell>
          <cell r="G12">
            <v>11582.410850684</v>
          </cell>
          <cell r="H12">
            <v>11283.449835580001</v>
          </cell>
          <cell r="I12">
            <v>15459.029273951999</v>
          </cell>
          <cell r="J12">
            <v>12225.029082887</v>
          </cell>
          <cell r="K12">
            <v>11972.46315999</v>
          </cell>
        </row>
        <row r="13">
          <cell r="A13"/>
          <cell r="B13" t="str">
            <v>Patatas Fritas + Otros Aperitivos Salados</v>
          </cell>
          <cell r="C13">
            <v>7100.7611500000003</v>
          </cell>
          <cell r="D13">
            <v>7207.1676600000001</v>
          </cell>
          <cell r="E13">
            <v>10028.337401999999</v>
          </cell>
          <cell r="F13">
            <v>6397.2350159999996</v>
          </cell>
          <cell r="G13">
            <v>6563.5273219999999</v>
          </cell>
          <cell r="H13">
            <v>6491.2914030000002</v>
          </cell>
          <cell r="I13">
            <v>9529.5981830000001</v>
          </cell>
          <cell r="J13">
            <v>6548.8336939999999</v>
          </cell>
          <cell r="K13">
            <v>6517.14491</v>
          </cell>
        </row>
        <row r="14">
          <cell r="A14"/>
          <cell r="B14" t="str">
            <v>Patatas Fritas</v>
          </cell>
          <cell r="C14">
            <v>3969.8604599999999</v>
          </cell>
          <cell r="D14">
            <v>4253.5118700000003</v>
          </cell>
          <cell r="E14">
            <v>6510.8680299999996</v>
          </cell>
          <cell r="F14">
            <v>3969.1217900000001</v>
          </cell>
          <cell r="G14">
            <v>3847.47415</v>
          </cell>
          <cell r="H14">
            <v>3815.9975800000002</v>
          </cell>
          <cell r="I14">
            <v>5884.7322899999999</v>
          </cell>
          <cell r="J14">
            <v>3933.30341</v>
          </cell>
          <cell r="K14">
            <v>3619.2775299999998</v>
          </cell>
        </row>
        <row r="15">
          <cell r="A15"/>
          <cell r="B15" t="str">
            <v>Otros Snacks Salados</v>
          </cell>
          <cell r="C15">
            <v>3130.9006899999999</v>
          </cell>
          <cell r="D15">
            <v>2953.6557899999998</v>
          </cell>
          <cell r="E15">
            <v>3517.469372</v>
          </cell>
          <cell r="F15">
            <v>2428.1132259999999</v>
          </cell>
          <cell r="G15">
            <v>2716.0531719999999</v>
          </cell>
          <cell r="H15">
            <v>2675.293823</v>
          </cell>
          <cell r="I15">
            <v>3644.8658930000001</v>
          </cell>
          <cell r="J15">
            <v>2615.5302839999999</v>
          </cell>
          <cell r="K15">
            <v>2897.8673800000001</v>
          </cell>
        </row>
        <row r="16">
          <cell r="A16"/>
          <cell r="B16" t="str">
            <v>Frutos Secos</v>
          </cell>
          <cell r="C16">
            <v>3202.9900090000001</v>
          </cell>
          <cell r="D16">
            <v>2670.3182630000001</v>
          </cell>
          <cell r="E16">
            <v>3470.9141760000002</v>
          </cell>
          <cell r="F16">
            <v>2422.164217</v>
          </cell>
          <cell r="G16">
            <v>2525.6303280000002</v>
          </cell>
          <cell r="H16">
            <v>2291.401773</v>
          </cell>
          <cell r="I16">
            <v>3216.5187879999999</v>
          </cell>
          <cell r="J16">
            <v>2550.7224620000002</v>
          </cell>
          <cell r="K16">
            <v>2922.4024920000002</v>
          </cell>
        </row>
        <row r="17">
          <cell r="A17"/>
          <cell r="B17" t="str">
            <v>Chocolatinas/Chocolate/Bombones</v>
          </cell>
          <cell r="C17">
            <v>1509.3298522299999</v>
          </cell>
          <cell r="D17">
            <v>1516.60167056</v>
          </cell>
          <cell r="E17">
            <v>1101.5858471900001</v>
          </cell>
          <cell r="F17">
            <v>1645.5043939</v>
          </cell>
          <cell r="G17">
            <v>1278.5255387340001</v>
          </cell>
          <cell r="H17">
            <v>1278.07177978</v>
          </cell>
          <cell r="I17">
            <v>1292.855883212</v>
          </cell>
          <cell r="J17">
            <v>1857.0133996070001</v>
          </cell>
          <cell r="K17">
            <v>1281.3651708499999</v>
          </cell>
        </row>
        <row r="18">
          <cell r="A18"/>
          <cell r="B18" t="str">
            <v>Chicles</v>
          </cell>
          <cell r="C18">
            <v>265.0040654</v>
          </cell>
          <cell r="D18">
            <v>296.88196072</v>
          </cell>
          <cell r="E18">
            <v>353.48168412000001</v>
          </cell>
          <cell r="F18">
            <v>310.0550088</v>
          </cell>
          <cell r="G18">
            <v>240.23433879999999</v>
          </cell>
          <cell r="H18">
            <v>286.888036</v>
          </cell>
          <cell r="I18">
            <v>302.21646664000002</v>
          </cell>
          <cell r="J18">
            <v>250.26895518000001</v>
          </cell>
          <cell r="K18">
            <v>271.88174684000001</v>
          </cell>
        </row>
        <row r="19">
          <cell r="A19"/>
          <cell r="B19" t="str">
            <v>Caramelos</v>
          </cell>
          <cell r="C19">
            <v>384.92380350000002</v>
          </cell>
          <cell r="D19">
            <v>395.51692960000003</v>
          </cell>
          <cell r="E19">
            <v>342.75739055000003</v>
          </cell>
          <cell r="F19">
            <v>506.53272600000003</v>
          </cell>
          <cell r="G19">
            <v>395.47056114999998</v>
          </cell>
          <cell r="H19">
            <v>397.48251379999999</v>
          </cell>
          <cell r="I19">
            <v>415.68235809999999</v>
          </cell>
          <cell r="J19">
            <v>445.49745309999997</v>
          </cell>
          <cell r="K19">
            <v>503.4188633</v>
          </cell>
        </row>
        <row r="20">
          <cell r="A20"/>
          <cell r="B20" t="str">
            <v>Golosinas</v>
          </cell>
          <cell r="C20">
            <v>685.99358800000005</v>
          </cell>
          <cell r="D20">
            <v>602.23182499999996</v>
          </cell>
          <cell r="E20">
            <v>751.20449499999995</v>
          </cell>
          <cell r="F20">
            <v>516.47890900000004</v>
          </cell>
          <cell r="G20">
            <v>579.02276199999994</v>
          </cell>
          <cell r="H20">
            <v>538.31433000000004</v>
          </cell>
          <cell r="I20">
            <v>702.15759500000001</v>
          </cell>
          <cell r="J20">
            <v>572.69311900000002</v>
          </cell>
          <cell r="K20">
            <v>476.249977</v>
          </cell>
        </row>
        <row r="21">
          <cell r="A21" t="str">
            <v>VALOR (Miles Euros)</v>
          </cell>
          <cell r="B21" t="str">
            <v>Total Aperitivos</v>
          </cell>
          <cell r="C21">
            <v>119524.8</v>
          </cell>
          <cell r="D21">
            <v>110643.3</v>
          </cell>
          <cell r="E21">
            <v>140455.1</v>
          </cell>
          <cell r="F21">
            <v>108034.8</v>
          </cell>
          <cell r="G21">
            <v>104084.7</v>
          </cell>
          <cell r="H21">
            <v>97035.13</v>
          </cell>
          <cell r="I21">
            <v>131803.9</v>
          </cell>
          <cell r="J21">
            <v>98878.77</v>
          </cell>
          <cell r="K21">
            <v>100480.5</v>
          </cell>
        </row>
        <row r="22">
          <cell r="A22"/>
          <cell r="B22" t="str">
            <v>Patatas Fritas + Otros Aperitivos Salados</v>
          </cell>
          <cell r="C22">
            <v>59154.879999999997</v>
          </cell>
          <cell r="D22">
            <v>59348.95</v>
          </cell>
          <cell r="E22">
            <v>78662.73</v>
          </cell>
          <cell r="F22">
            <v>54367.34</v>
          </cell>
          <cell r="G22">
            <v>54823.26</v>
          </cell>
          <cell r="H22">
            <v>53945.06</v>
          </cell>
          <cell r="I22">
            <v>79596.899999999994</v>
          </cell>
          <cell r="J22">
            <v>52237.18</v>
          </cell>
          <cell r="K22">
            <v>54088.89</v>
          </cell>
        </row>
        <row r="23">
          <cell r="A23"/>
          <cell r="B23" t="str">
            <v>Patatas Fritas</v>
          </cell>
          <cell r="C23">
            <v>32748.66</v>
          </cell>
          <cell r="D23">
            <v>32371.99</v>
          </cell>
          <cell r="E23">
            <v>50325.97</v>
          </cell>
          <cell r="F23">
            <v>32710.78</v>
          </cell>
          <cell r="G23">
            <v>33444.370000000003</v>
          </cell>
          <cell r="H23">
            <v>33537.11</v>
          </cell>
          <cell r="I23">
            <v>49373.5</v>
          </cell>
          <cell r="J23">
            <v>32303.47</v>
          </cell>
          <cell r="K23">
            <v>30990.53</v>
          </cell>
        </row>
        <row r="24">
          <cell r="A24"/>
          <cell r="B24" t="str">
            <v>Otros Snacks Salados</v>
          </cell>
          <cell r="C24">
            <v>26406.21</v>
          </cell>
          <cell r="D24">
            <v>26976.959999999999</v>
          </cell>
          <cell r="E24">
            <v>28336.76</v>
          </cell>
          <cell r="F24">
            <v>21656.57</v>
          </cell>
          <cell r="G24">
            <v>21378.89</v>
          </cell>
          <cell r="H24">
            <v>20407.95</v>
          </cell>
          <cell r="I24">
            <v>30223.4</v>
          </cell>
          <cell r="J24">
            <v>19933.71</v>
          </cell>
          <cell r="K24">
            <v>23098.36</v>
          </cell>
        </row>
        <row r="25">
          <cell r="A25"/>
          <cell r="B25" t="str">
            <v>Frutos Secos</v>
          </cell>
          <cell r="C25">
            <v>33031.24</v>
          </cell>
          <cell r="D25">
            <v>25452.58</v>
          </cell>
          <cell r="E25">
            <v>34901.89</v>
          </cell>
          <cell r="F25">
            <v>24451.279999999999</v>
          </cell>
          <cell r="G25">
            <v>23761.9</v>
          </cell>
          <cell r="H25">
            <v>18906.23</v>
          </cell>
          <cell r="I25">
            <v>27132.28</v>
          </cell>
          <cell r="J25">
            <v>20276.71</v>
          </cell>
          <cell r="K25">
            <v>21677.73</v>
          </cell>
        </row>
        <row r="26">
          <cell r="A26"/>
          <cell r="B26" t="str">
            <v>Chocolatinas/Chocolate/Bombones</v>
          </cell>
          <cell r="C26">
            <v>12802.83</v>
          </cell>
          <cell r="D26">
            <v>11783.15</v>
          </cell>
          <cell r="E26">
            <v>10528.13</v>
          </cell>
          <cell r="F26">
            <v>13466.2</v>
          </cell>
          <cell r="G26">
            <v>12223.08</v>
          </cell>
          <cell r="H26">
            <v>10523.55</v>
          </cell>
          <cell r="I26">
            <v>10172.11</v>
          </cell>
          <cell r="J26">
            <v>13877.29</v>
          </cell>
          <cell r="K26">
            <v>10679.77</v>
          </cell>
        </row>
        <row r="27">
          <cell r="A27"/>
          <cell r="B27" t="str">
            <v>Chicles</v>
          </cell>
          <cell r="C27">
            <v>4008.5509999999999</v>
          </cell>
          <cell r="D27">
            <v>4499.5429999999997</v>
          </cell>
          <cell r="E27">
            <v>6401.2070000000003</v>
          </cell>
          <cell r="F27">
            <v>4318.7139999999999</v>
          </cell>
          <cell r="G27">
            <v>4207.2820000000002</v>
          </cell>
          <cell r="H27">
            <v>4306.6949999999997</v>
          </cell>
          <cell r="I27">
            <v>5008.9859999999999</v>
          </cell>
          <cell r="J27">
            <v>3385.9780000000001</v>
          </cell>
          <cell r="K27">
            <v>4204.6769999999997</v>
          </cell>
        </row>
        <row r="28">
          <cell r="A28"/>
          <cell r="B28" t="str">
            <v>Caramelos</v>
          </cell>
          <cell r="C28">
            <v>5471.0309999999999</v>
          </cell>
          <cell r="D28">
            <v>5746.95</v>
          </cell>
          <cell r="E28">
            <v>4931.5410000000002</v>
          </cell>
          <cell r="F28">
            <v>7179.0940000000001</v>
          </cell>
          <cell r="G28">
            <v>4697.6469999999999</v>
          </cell>
          <cell r="H28">
            <v>5071.4970000000003</v>
          </cell>
          <cell r="I28">
            <v>5240.45</v>
          </cell>
          <cell r="J28">
            <v>5002.7939999999999</v>
          </cell>
          <cell r="K28">
            <v>5848.8710000000001</v>
          </cell>
        </row>
        <row r="29">
          <cell r="A29"/>
          <cell r="B29" t="str">
            <v>Golosinas</v>
          </cell>
          <cell r="C29">
            <v>5056.2849999999999</v>
          </cell>
          <cell r="D29">
            <v>3812.1660000000002</v>
          </cell>
          <cell r="E29">
            <v>5029.6239999999998</v>
          </cell>
          <cell r="F29">
            <v>4252.1239999999998</v>
          </cell>
          <cell r="G29">
            <v>4371.567</v>
          </cell>
          <cell r="H29">
            <v>4282.0940000000001</v>
          </cell>
          <cell r="I29">
            <v>4653.1959999999999</v>
          </cell>
          <cell r="J29">
            <v>4098.817</v>
          </cell>
          <cell r="K29">
            <v>3980.57</v>
          </cell>
        </row>
        <row r="30">
          <cell r="A30" t="str">
            <v>PENETRACION (%)</v>
          </cell>
          <cell r="B30" t="str">
            <v>Total Aperitivos</v>
          </cell>
          <cell r="C30">
            <v>31.907330000000002</v>
          </cell>
          <cell r="D30">
            <v>35.210529999999999</v>
          </cell>
          <cell r="E30">
            <v>38.389040000000001</v>
          </cell>
          <cell r="F30">
            <v>30.80152</v>
          </cell>
          <cell r="G30">
            <v>31.13701</v>
          </cell>
          <cell r="H30">
            <v>31.205480000000001</v>
          </cell>
          <cell r="I30">
            <v>36.529269999999997</v>
          </cell>
          <cell r="J30">
            <v>30.775069999999999</v>
          </cell>
          <cell r="K30">
            <v>29.51961</v>
          </cell>
        </row>
        <row r="31">
          <cell r="A31"/>
          <cell r="B31" t="str">
            <v>Patatas Fritas + Otros Aperitivos Salados</v>
          </cell>
          <cell r="C31">
            <v>26.426030000000001</v>
          </cell>
          <cell r="D31">
            <v>28.017420000000001</v>
          </cell>
          <cell r="E31">
            <v>32.134059999999998</v>
          </cell>
          <cell r="F31">
            <v>24.574400000000001</v>
          </cell>
          <cell r="G31">
            <v>23.96762</v>
          </cell>
          <cell r="H31">
            <v>25.237069999999999</v>
          </cell>
          <cell r="I31">
            <v>30.223510000000001</v>
          </cell>
          <cell r="J31">
            <v>24.660430000000002</v>
          </cell>
          <cell r="K31">
            <v>22.577159999999999</v>
          </cell>
        </row>
        <row r="32">
          <cell r="A32"/>
          <cell r="B32" t="str">
            <v>Patatas Fritas</v>
          </cell>
          <cell r="C32">
            <v>18.742599999999999</v>
          </cell>
          <cell r="D32">
            <v>20.505420000000001</v>
          </cell>
          <cell r="E32">
            <v>25.18206</v>
          </cell>
          <cell r="F32">
            <v>17.066420000000001</v>
          </cell>
          <cell r="G32">
            <v>17.334610000000001</v>
          </cell>
          <cell r="H32">
            <v>18.439170000000001</v>
          </cell>
          <cell r="I32">
            <v>23.0669</v>
          </cell>
          <cell r="J32">
            <v>17.785150000000002</v>
          </cell>
          <cell r="K32">
            <v>15.94463</v>
          </cell>
        </row>
        <row r="33">
          <cell r="A33"/>
          <cell r="B33" t="str">
            <v>Otros Snacks Salados</v>
          </cell>
          <cell r="C33">
            <v>16.113579999999999</v>
          </cell>
          <cell r="D33">
            <v>15.929550000000001</v>
          </cell>
          <cell r="E33">
            <v>17.664429999999999</v>
          </cell>
          <cell r="F33">
            <v>14.69436</v>
          </cell>
          <cell r="G33">
            <v>14.591290000000001</v>
          </cell>
          <cell r="H33">
            <v>14.12257</v>
          </cell>
          <cell r="I33">
            <v>17.79025</v>
          </cell>
          <cell r="J33">
            <v>13.41606</v>
          </cell>
          <cell r="K33">
            <v>12.64922</v>
          </cell>
        </row>
        <row r="34">
          <cell r="A34"/>
          <cell r="B34" t="str">
            <v>Frutos Secos</v>
          </cell>
          <cell r="C34">
            <v>8.1553570000000004</v>
          </cell>
          <cell r="D34">
            <v>8.8349589999999996</v>
          </cell>
          <cell r="E34">
            <v>11.40612</v>
          </cell>
          <cell r="F34">
            <v>9.1150439999999993</v>
          </cell>
          <cell r="G34">
            <v>7.7069400000000003</v>
          </cell>
          <cell r="H34">
            <v>7.9374729999999998</v>
          </cell>
          <cell r="I34">
            <v>10.186999999999999</v>
          </cell>
          <cell r="J34">
            <v>7.595294</v>
          </cell>
          <cell r="K34">
            <v>7.5312349999999997</v>
          </cell>
        </row>
        <row r="35">
          <cell r="A35"/>
          <cell r="B35" t="str">
            <v>Chocolatinas/Chocolate/Bombones</v>
          </cell>
          <cell r="C35">
            <v>8.0438010000000002</v>
          </cell>
          <cell r="D35">
            <v>9.6234889999999993</v>
          </cell>
          <cell r="E35">
            <v>7.9989379999999999</v>
          </cell>
          <cell r="F35">
            <v>8.2583789999999997</v>
          </cell>
          <cell r="G35">
            <v>9.3957940000000004</v>
          </cell>
          <cell r="H35">
            <v>7.6027810000000002</v>
          </cell>
          <cell r="I35">
            <v>7.2464110000000002</v>
          </cell>
          <cell r="J35">
            <v>8.4321420000000007</v>
          </cell>
          <cell r="K35">
            <v>7.241168</v>
          </cell>
        </row>
        <row r="36">
          <cell r="A36"/>
          <cell r="B36" t="str">
            <v>Chicles</v>
          </cell>
          <cell r="C36">
            <v>4.5861850000000004</v>
          </cell>
          <cell r="D36">
            <v>5.6068369999999996</v>
          </cell>
          <cell r="E36">
            <v>5.93058</v>
          </cell>
          <cell r="F36">
            <v>3.846622</v>
          </cell>
          <cell r="G36">
            <v>3.278079</v>
          </cell>
          <cell r="H36">
            <v>4.4082020000000002</v>
          </cell>
          <cell r="I36">
            <v>4.874339</v>
          </cell>
          <cell r="J36">
            <v>3.8487269999999998</v>
          </cell>
          <cell r="K36">
            <v>3.9841190000000002</v>
          </cell>
        </row>
        <row r="37">
          <cell r="A37"/>
          <cell r="B37" t="str">
            <v>Caramelos</v>
          </cell>
          <cell r="C37">
            <v>4.4690409999999998</v>
          </cell>
          <cell r="D37">
            <v>4.5164299999999997</v>
          </cell>
          <cell r="E37">
            <v>3.7479830000000001</v>
          </cell>
          <cell r="F37">
            <v>4.4125759999999996</v>
          </cell>
          <cell r="G37">
            <v>3.352115</v>
          </cell>
          <cell r="H37">
            <v>3.7671960000000002</v>
          </cell>
          <cell r="I37">
            <v>3.9819849999999999</v>
          </cell>
          <cell r="J37">
            <v>4.2279390000000001</v>
          </cell>
          <cell r="K37">
            <v>3.994526</v>
          </cell>
        </row>
        <row r="38">
          <cell r="A38"/>
          <cell r="B38" t="str">
            <v>Golosinas</v>
          </cell>
          <cell r="C38">
            <v>5.3774150000000001</v>
          </cell>
          <cell r="D38">
            <v>5.052219</v>
          </cell>
          <cell r="E38">
            <v>6.2168770000000002</v>
          </cell>
          <cell r="F38">
            <v>4.5541869999999998</v>
          </cell>
          <cell r="G38">
            <v>4.3784939999999999</v>
          </cell>
          <cell r="H38">
            <v>4.5472979999999996</v>
          </cell>
          <cell r="I38">
            <v>6.0769729999999997</v>
          </cell>
          <cell r="J38">
            <v>4.3844190000000003</v>
          </cell>
          <cell r="K38">
            <v>4.621607</v>
          </cell>
        </row>
        <row r="39">
          <cell r="A39" t="str">
            <v>FRECUENCIA COMPRA (Actos)</v>
          </cell>
          <cell r="B39" t="str">
            <v>Total Aperitivos</v>
          </cell>
          <cell r="C39">
            <v>5.6423879441855096</v>
          </cell>
          <cell r="D39">
            <v>5.0632989073127499</v>
          </cell>
          <cell r="E39">
            <v>5.7441693550608699</v>
          </cell>
          <cell r="F39">
            <v>5.0954647781198803</v>
          </cell>
          <cell r="G39">
            <v>5.2306217645643196</v>
          </cell>
          <cell r="H39">
            <v>4.8889143655660403</v>
          </cell>
          <cell r="I39">
            <v>5.6550384189469698</v>
          </cell>
          <cell r="J39">
            <v>4.7319830808055396</v>
          </cell>
          <cell r="K39">
            <v>5.1388204639446897</v>
          </cell>
        </row>
        <row r="40">
          <cell r="A40"/>
          <cell r="B40" t="str">
            <v>Patatas Fritas + Otros Aperitivos Salados</v>
          </cell>
          <cell r="C40">
            <v>4.3961998631358901</v>
          </cell>
          <cell r="D40">
            <v>4.1247444657757297</v>
          </cell>
          <cell r="E40">
            <v>4.8103472812725698</v>
          </cell>
          <cell r="F40">
            <v>4.13249467454383</v>
          </cell>
          <cell r="G40">
            <v>4.39354019396343</v>
          </cell>
          <cell r="H40">
            <v>3.9650197417350399</v>
          </cell>
          <cell r="I40">
            <v>4.9395408921742501</v>
          </cell>
          <cell r="J40">
            <v>3.8917978956227901</v>
          </cell>
          <cell r="K40">
            <v>4.5243772490923497</v>
          </cell>
        </row>
        <row r="41">
          <cell r="A41"/>
          <cell r="B41" t="str">
            <v>Patatas Fritas</v>
          </cell>
          <cell r="C41">
            <v>3.1631213201312902</v>
          </cell>
          <cell r="D41">
            <v>3.0091064368117899</v>
          </cell>
          <cell r="E41">
            <v>3.7136155366288</v>
          </cell>
          <cell r="F41">
            <v>3.5254864439795002</v>
          </cell>
          <cell r="G41">
            <v>3.5392904658264999</v>
          </cell>
          <cell r="H41">
            <v>3.1900886468860801</v>
          </cell>
          <cell r="I41">
            <v>3.9259018000646999</v>
          </cell>
          <cell r="J41">
            <v>3.21330975447311</v>
          </cell>
          <cell r="K41">
            <v>3.3871087943421099</v>
          </cell>
        </row>
        <row r="42">
          <cell r="A42"/>
          <cell r="B42" t="str">
            <v>Otros Snacks Salados</v>
          </cell>
          <cell r="C42">
            <v>3.8274143207136602</v>
          </cell>
          <cell r="D42">
            <v>3.7081675129635898</v>
          </cell>
          <cell r="E42">
            <v>3.82596077642016</v>
          </cell>
          <cell r="F42">
            <v>3.1163522055395299</v>
          </cell>
          <cell r="G42">
            <v>3.4504572196612</v>
          </cell>
          <cell r="H42">
            <v>3.2909501518733402</v>
          </cell>
          <cell r="I42">
            <v>3.6907303698148799</v>
          </cell>
          <cell r="J42">
            <v>3.1667260882656398</v>
          </cell>
          <cell r="K42">
            <v>4.1830125464284302</v>
          </cell>
        </row>
        <row r="43">
          <cell r="A43"/>
          <cell r="B43" t="str">
            <v>Frutos Secos</v>
          </cell>
          <cell r="C43">
            <v>3.8563676177018098</v>
          </cell>
          <cell r="D43">
            <v>3.18210431101918</v>
          </cell>
          <cell r="E43">
            <v>3.19337663942057</v>
          </cell>
          <cell r="F43">
            <v>2.9626187331534699</v>
          </cell>
          <cell r="G43">
            <v>3.4132077195803898</v>
          </cell>
          <cell r="H43">
            <v>2.7786998346898599</v>
          </cell>
          <cell r="I43">
            <v>2.90923213867468</v>
          </cell>
          <cell r="J43">
            <v>2.8433355833636198</v>
          </cell>
          <cell r="K43">
            <v>2.86439267579446</v>
          </cell>
        </row>
        <row r="44">
          <cell r="A44"/>
          <cell r="B44" t="str">
            <v>Chocolatinas/Chocolate/Bombones</v>
          </cell>
          <cell r="C44">
            <v>2.36291032668368</v>
          </cell>
          <cell r="D44">
            <v>2.12419887573073</v>
          </cell>
          <cell r="E44">
            <v>2.13846820115258</v>
          </cell>
          <cell r="F44">
            <v>2.0415167633834899</v>
          </cell>
          <cell r="G44">
            <v>2.2116078621370701</v>
          </cell>
          <cell r="H44">
            <v>2.3400525617459702</v>
          </cell>
          <cell r="I44">
            <v>2.3819049062940998</v>
          </cell>
          <cell r="J44">
            <v>2.1800587572252201</v>
          </cell>
          <cell r="K44">
            <v>2.1376229785402399</v>
          </cell>
        </row>
        <row r="45">
          <cell r="A45"/>
          <cell r="B45" t="str">
            <v>Chicles</v>
          </cell>
          <cell r="C45">
            <v>2.17241785478575</v>
          </cell>
          <cell r="D45">
            <v>2.0571298070575499</v>
          </cell>
          <cell r="E45">
            <v>2.1937729103672701</v>
          </cell>
          <cell r="F45">
            <v>2.3552357337799501</v>
          </cell>
          <cell r="G45">
            <v>2.6803369623035702</v>
          </cell>
          <cell r="H45">
            <v>2.0672425174439102</v>
          </cell>
          <cell r="I45">
            <v>2.1269561116678402</v>
          </cell>
          <cell r="J45">
            <v>2.2212326616471398</v>
          </cell>
          <cell r="K45">
            <v>2.4340597091237299</v>
          </cell>
        </row>
        <row r="46">
          <cell r="A46"/>
          <cell r="B46" t="str">
            <v>Caramelos</v>
          </cell>
          <cell r="C46">
            <v>2.09857046192653</v>
          </cell>
          <cell r="D46">
            <v>2.1692576309779099</v>
          </cell>
          <cell r="E46">
            <v>2.3246801478522601</v>
          </cell>
          <cell r="F46">
            <v>2.4283101118646502</v>
          </cell>
          <cell r="G46">
            <v>2.4293929358061099</v>
          </cell>
          <cell r="H46">
            <v>2.3113775141663702</v>
          </cell>
          <cell r="I46">
            <v>2.2704850421062202</v>
          </cell>
          <cell r="J46">
            <v>2.0202008155215601</v>
          </cell>
          <cell r="K46">
            <v>2.16762968732366</v>
          </cell>
        </row>
        <row r="47">
          <cell r="A47"/>
          <cell r="B47" t="str">
            <v>Golosinas</v>
          </cell>
          <cell r="C47">
            <v>1.82986985720702</v>
          </cell>
          <cell r="D47">
            <v>1.5580899611852901</v>
          </cell>
          <cell r="E47">
            <v>1.64700121971348</v>
          </cell>
          <cell r="F47">
            <v>1.6426880050207899</v>
          </cell>
          <cell r="G47">
            <v>1.6479271762927901</v>
          </cell>
          <cell r="H47">
            <v>1.6520039324739499</v>
          </cell>
          <cell r="I47">
            <v>1.61791059997126</v>
          </cell>
          <cell r="J47">
            <v>1.75451755267988</v>
          </cell>
          <cell r="K47">
            <v>1.4702764348461199</v>
          </cell>
        </row>
        <row r="48">
          <cell r="A48" t="str">
            <v>COMPRA MEDIA (Consumiciones)</v>
          </cell>
          <cell r="B48" t="str">
            <v>Total Aperitivos</v>
          </cell>
          <cell r="C48">
            <v>11.5898726285248</v>
          </cell>
          <cell r="D48">
            <v>10.054581599247401</v>
          </cell>
          <cell r="E48">
            <v>10.5959263475537</v>
          </cell>
          <cell r="F48">
            <v>11.1720459442456</v>
          </cell>
          <cell r="G48">
            <v>9.8063307332236906</v>
          </cell>
          <cell r="H48">
            <v>9.9756176163398997</v>
          </cell>
          <cell r="I48">
            <v>10.421821838495401</v>
          </cell>
          <cell r="J48">
            <v>10.234510799670799</v>
          </cell>
          <cell r="K48">
            <v>10.942482510395701</v>
          </cell>
        </row>
        <row r="49">
          <cell r="A49"/>
          <cell r="B49" t="str">
            <v>Patatas Fritas + Otros Aperitivos Salados</v>
          </cell>
          <cell r="C49">
            <v>6.7109263182418299</v>
          </cell>
          <cell r="D49">
            <v>6.1584750343866297</v>
          </cell>
          <cell r="E49">
            <v>7.0297320230975302</v>
          </cell>
          <cell r="F49">
            <v>6.2748976343518201</v>
          </cell>
          <cell r="G49">
            <v>6.4821136524842498</v>
          </cell>
          <cell r="H49">
            <v>6.1458639242883599</v>
          </cell>
          <cell r="I49">
            <v>7.3659301318753601</v>
          </cell>
          <cell r="J49">
            <v>6.0750592656417801</v>
          </cell>
          <cell r="K49">
            <v>7.0023856787783103</v>
          </cell>
        </row>
        <row r="50">
          <cell r="A50"/>
          <cell r="B50" t="str">
            <v>Patatas Fritas</v>
          </cell>
          <cell r="C50">
            <v>4.3904332601496101</v>
          </cell>
          <cell r="D50">
            <v>4.0535728672452302</v>
          </cell>
          <cell r="E50">
            <v>5.0819679387800196</v>
          </cell>
          <cell r="F50">
            <v>4.8179520575739199</v>
          </cell>
          <cell r="G50">
            <v>4.6681079809147201</v>
          </cell>
          <cell r="H50">
            <v>4.5032942005387904</v>
          </cell>
          <cell r="I50">
            <v>5.2004002179143303</v>
          </cell>
          <cell r="J50">
            <v>4.4919280945076201</v>
          </cell>
          <cell r="K50">
            <v>4.7995585052918797</v>
          </cell>
        </row>
        <row r="51">
          <cell r="A51"/>
          <cell r="B51" t="str">
            <v>Otros Snacks Salados</v>
          </cell>
          <cell r="C51">
            <v>5.89906223371006</v>
          </cell>
          <cell r="D51">
            <v>5.6137387185330097</v>
          </cell>
          <cell r="E51">
            <v>5.5433135358986396</v>
          </cell>
          <cell r="F51">
            <v>4.8982469394332702</v>
          </cell>
          <cell r="G51">
            <v>5.1017397243824396</v>
          </cell>
          <cell r="H51">
            <v>5.1029363775554604</v>
          </cell>
          <cell r="I51">
            <v>5.7709770566313097</v>
          </cell>
          <cell r="J51">
            <v>5.2119629326805796</v>
          </cell>
          <cell r="K51">
            <v>6.4483656906915696</v>
          </cell>
        </row>
        <row r="52">
          <cell r="A52"/>
          <cell r="B52" t="str">
            <v>Frutos Secos</v>
          </cell>
          <cell r="C52">
            <v>6.9630275273086104</v>
          </cell>
          <cell r="D52">
            <v>5.3253499884507196</v>
          </cell>
          <cell r="E52">
            <v>5.3841429356475397</v>
          </cell>
          <cell r="F52">
            <v>4.85788709234376</v>
          </cell>
          <cell r="G52">
            <v>5.7284294016594197</v>
          </cell>
          <cell r="H52">
            <v>4.30858271220775</v>
          </cell>
          <cell r="I52">
            <v>4.6308994491870301</v>
          </cell>
          <cell r="J52">
            <v>4.6674059623330102</v>
          </cell>
          <cell r="K52">
            <v>4.9153608930818802</v>
          </cell>
        </row>
        <row r="53">
          <cell r="A53"/>
          <cell r="B53" t="str">
            <v>Chocolatinas/Chocolate/Bombones</v>
          </cell>
          <cell r="C53">
            <v>7.39170417179231</v>
          </cell>
          <cell r="D53">
            <v>6.8172166984903697</v>
          </cell>
          <cell r="E53">
            <v>4.9237473701061099</v>
          </cell>
          <cell r="F53">
            <v>6.3711378597981598</v>
          </cell>
          <cell r="G53">
            <v>5.4391594004849102</v>
          </cell>
          <cell r="H53">
            <v>6.4810122267380201</v>
          </cell>
          <cell r="I53">
            <v>6.1142547261128701</v>
          </cell>
          <cell r="J53">
            <v>7.1092834945916499</v>
          </cell>
          <cell r="K53">
            <v>6.2763212506917503</v>
          </cell>
        </row>
        <row r="54">
          <cell r="A54"/>
          <cell r="B54" t="str">
            <v>Chicles</v>
          </cell>
          <cell r="C54">
            <v>4.3594122277224896</v>
          </cell>
          <cell r="D54">
            <v>3.23664800402514</v>
          </cell>
          <cell r="E54">
            <v>4.2869194875596</v>
          </cell>
          <cell r="F54">
            <v>5.6495323665366604</v>
          </cell>
          <cell r="G54">
            <v>4.3957382157290903</v>
          </cell>
          <cell r="H54">
            <v>4.2542398009295299</v>
          </cell>
          <cell r="I54">
            <v>3.7009326458407701</v>
          </cell>
          <cell r="J54">
            <v>5.23386566129654</v>
          </cell>
          <cell r="K54">
            <v>6.6922232295899802</v>
          </cell>
        </row>
        <row r="55">
          <cell r="A55"/>
          <cell r="B55" t="str">
            <v>Caramelos</v>
          </cell>
          <cell r="C55">
            <v>4.25957704808574</v>
          </cell>
          <cell r="D55">
            <v>4.8918053805569102</v>
          </cell>
          <cell r="E55">
            <v>4.7826057778906401</v>
          </cell>
          <cell r="F55">
            <v>7.2256530835649002</v>
          </cell>
          <cell r="G55">
            <v>5.0129431508109903</v>
          </cell>
          <cell r="H55">
            <v>6.2387809368274798</v>
          </cell>
          <cell r="I55">
            <v>4.8153056662290004</v>
          </cell>
          <cell r="J55">
            <v>6.0164376898886003</v>
          </cell>
          <cell r="K55">
            <v>7.65261450703421</v>
          </cell>
        </row>
        <row r="56">
          <cell r="A56"/>
          <cell r="B56" t="str">
            <v>Golosinas</v>
          </cell>
          <cell r="C56">
            <v>6.9152676604328196</v>
          </cell>
          <cell r="D56">
            <v>5.65830838937356</v>
          </cell>
          <cell r="E56">
            <v>5.9077394566964898</v>
          </cell>
          <cell r="F56">
            <v>8.6521691378363492</v>
          </cell>
          <cell r="G56">
            <v>5.3697756395203298</v>
          </cell>
          <cell r="H56">
            <v>6.6986918391253898</v>
          </cell>
          <cell r="I56">
            <v>4.8349488010309303</v>
          </cell>
          <cell r="J56">
            <v>5.5141859988473598</v>
          </cell>
          <cell r="K56">
            <v>5.4582674244755296</v>
          </cell>
        </row>
        <row r="57">
          <cell r="A57" t="str">
            <v>CONSUMO MEDIO (kg ó litros por consumidor)</v>
          </cell>
          <cell r="B57" t="str">
            <v>Total Aperitivos</v>
          </cell>
          <cell r="C57">
            <v>1.1778661240723001</v>
          </cell>
          <cell r="D57">
            <v>1.02999782524959</v>
          </cell>
          <cell r="E57">
            <v>1.19485175884341</v>
          </cell>
          <cell r="F57">
            <v>1.09478276614758</v>
          </cell>
          <cell r="G57">
            <v>1.04786145511002</v>
          </cell>
          <cell r="H57">
            <v>1.01857609367132</v>
          </cell>
          <cell r="I57">
            <v>1.1921309231614901</v>
          </cell>
          <cell r="J57">
            <v>1.1190091125008399</v>
          </cell>
          <cell r="K57">
            <v>1.1286545905665</v>
          </cell>
        </row>
        <row r="58">
          <cell r="A58"/>
          <cell r="B58" t="str">
            <v>Patatas Fritas + Otros Aperitivos Salados</v>
          </cell>
          <cell r="C58">
            <v>0.76800961466598405</v>
          </cell>
          <cell r="D58">
            <v>0.73523748577276604</v>
          </cell>
          <cell r="E58">
            <v>0.89198180891524903</v>
          </cell>
          <cell r="F58">
            <v>0.74405011668608001</v>
          </cell>
          <cell r="G58">
            <v>0.77142595640377298</v>
          </cell>
          <cell r="H58">
            <v>0.72456028587760202</v>
          </cell>
          <cell r="I58">
            <v>0.88820356125927002</v>
          </cell>
          <cell r="J58">
            <v>0.74807658035904701</v>
          </cell>
          <cell r="K58">
            <v>0.80329704504933097</v>
          </cell>
        </row>
        <row r="59">
          <cell r="A59"/>
          <cell r="B59" t="str">
            <v>Patatas Fritas</v>
          </cell>
          <cell r="C59">
            <v>0.60539523099537296</v>
          </cell>
          <cell r="D59">
            <v>0.59288460589557201</v>
          </cell>
          <cell r="E59">
            <v>0.73899322475553797</v>
          </cell>
          <cell r="F59">
            <v>0.66472905627615397</v>
          </cell>
          <cell r="G59">
            <v>0.62523518995170801</v>
          </cell>
          <cell r="H59">
            <v>0.58297367175567205</v>
          </cell>
          <cell r="I59">
            <v>0.71865473071569896</v>
          </cell>
          <cell r="J59">
            <v>0.62299246305375799</v>
          </cell>
          <cell r="K59">
            <v>0.63167768687211201</v>
          </cell>
        </row>
        <row r="60">
          <cell r="A60"/>
          <cell r="B60" t="str">
            <v>Otros Snacks Salados</v>
          </cell>
          <cell r="C60">
            <v>0.55535543697979195</v>
          </cell>
          <cell r="D60">
            <v>0.52996533292663195</v>
          </cell>
          <cell r="E60">
            <v>0.56914567246501802</v>
          </cell>
          <cell r="F60">
            <v>0.47229238164502202</v>
          </cell>
          <cell r="G60">
            <v>0.52435625178337497</v>
          </cell>
          <cell r="H60">
            <v>0.53362991713388197</v>
          </cell>
          <cell r="I60">
            <v>0.577141549925135</v>
          </cell>
          <cell r="J60">
            <v>0.54918371604622496</v>
          </cell>
          <cell r="K60">
            <v>0.63753328447847801</v>
          </cell>
        </row>
        <row r="61">
          <cell r="A61"/>
          <cell r="B61" t="str">
            <v>Frutos Secos</v>
          </cell>
          <cell r="C61">
            <v>1.12255162036258</v>
          </cell>
          <cell r="D61">
            <v>0.86387258104067699</v>
          </cell>
          <cell r="E61">
            <v>0.86975877842854699</v>
          </cell>
          <cell r="F61">
            <v>0.75951722093240603</v>
          </cell>
          <cell r="G61">
            <v>0.92314424065207101</v>
          </cell>
          <cell r="H61">
            <v>0.81320726974228197</v>
          </cell>
          <cell r="I61">
            <v>0.88945242183220297</v>
          </cell>
          <cell r="J61">
            <v>0.946022439230638</v>
          </cell>
          <cell r="K61">
            <v>1.0798460533404499</v>
          </cell>
        </row>
        <row r="62">
          <cell r="A62"/>
          <cell r="B62" t="str">
            <v>Chocolatinas/Chocolate/Bombones</v>
          </cell>
          <cell r="C62">
            <v>0.53631080759852801</v>
          </cell>
          <cell r="D62">
            <v>0.45043288571057699</v>
          </cell>
          <cell r="E62">
            <v>0.39362145221239803</v>
          </cell>
          <cell r="F62">
            <v>0.56950421040900701</v>
          </cell>
          <cell r="G62">
            <v>0.38331667042950102</v>
          </cell>
          <cell r="H62">
            <v>0.47354916271354403</v>
          </cell>
          <cell r="I62">
            <v>0.50258546779556901</v>
          </cell>
          <cell r="J62">
            <v>0.62038295746715899</v>
          </cell>
          <cell r="K62">
            <v>0.492438806973652</v>
          </cell>
        </row>
        <row r="63">
          <cell r="A63"/>
          <cell r="B63" t="str">
            <v>Chicles</v>
          </cell>
          <cell r="C63">
            <v>0.165156123365369</v>
          </cell>
          <cell r="D63">
            <v>0.15134120759168301</v>
          </cell>
          <cell r="E63">
            <v>0.170358037470107</v>
          </cell>
          <cell r="F63">
            <v>0.23038388431133799</v>
          </cell>
          <cell r="G63">
            <v>0.20644169182368899</v>
          </cell>
          <cell r="H63">
            <v>0.183329916229624</v>
          </cell>
          <cell r="I63">
            <v>0.17465666788029699</v>
          </cell>
          <cell r="J63">
            <v>0.18317773018811201</v>
          </cell>
          <cell r="K63">
            <v>0.189904787570355</v>
          </cell>
        </row>
        <row r="64">
          <cell r="A64"/>
          <cell r="B64" t="str">
            <v>Caramelos</v>
          </cell>
          <cell r="C64">
            <v>0.246180758988016</v>
          </cell>
          <cell r="D64">
            <v>0.25030008119374397</v>
          </cell>
          <cell r="E64">
            <v>0.26138567686944902</v>
          </cell>
          <cell r="F64">
            <v>0.32810136219661501</v>
          </cell>
          <cell r="G64">
            <v>0.332335743037867</v>
          </cell>
          <cell r="H64">
            <v>0.297222743512782</v>
          </cell>
          <cell r="I64">
            <v>0.29406604995302699</v>
          </cell>
          <cell r="J64">
            <v>0.29682416522306898</v>
          </cell>
          <cell r="K64">
            <v>0.35071335747038801</v>
          </cell>
        </row>
        <row r="65">
          <cell r="A65"/>
          <cell r="B65" t="str">
            <v>Golosinas</v>
          </cell>
          <cell r="C65">
            <v>0.36461965084418702</v>
          </cell>
          <cell r="D65">
            <v>0.34070035341126398</v>
          </cell>
          <cell r="E65">
            <v>0.34536533935665498</v>
          </cell>
          <cell r="F65">
            <v>0.32414146638424701</v>
          </cell>
          <cell r="G65">
            <v>0.37252265254009898</v>
          </cell>
          <cell r="H65">
            <v>0.333476225196701</v>
          </cell>
          <cell r="I65">
            <v>0.32548433668479099</v>
          </cell>
          <cell r="J65">
            <v>0.36795325646078297</v>
          </cell>
          <cell r="K65">
            <v>0.28676749462442602</v>
          </cell>
        </row>
        <row r="66">
          <cell r="A66" t="str">
            <v>VOLUMEN POR ACTO (consumiciones)</v>
          </cell>
          <cell r="B66" t="str">
            <v>Total Aperitivos</v>
          </cell>
          <cell r="C66">
            <v>2.0540722727986398</v>
          </cell>
          <cell r="D66">
            <v>1.98577681928394</v>
          </cell>
          <cell r="E66">
            <v>1.8446403113477501</v>
          </cell>
          <cell r="F66">
            <v>2.1925469865317799</v>
          </cell>
          <cell r="G66">
            <v>1.8747925532788901</v>
          </cell>
          <cell r="H66">
            <v>2.0404566066038901</v>
          </cell>
          <cell r="I66">
            <v>1.8429267966734899</v>
          </cell>
          <cell r="J66">
            <v>2.1628375725148601</v>
          </cell>
          <cell r="K66">
            <v>2.1293763008789699</v>
          </cell>
        </row>
        <row r="67">
          <cell r="A67"/>
          <cell r="B67" t="str">
            <v>Patatas Fritas + Otros Aperitivos Salados</v>
          </cell>
          <cell r="C67">
            <v>1.5265289402595099</v>
          </cell>
          <cell r="D67">
            <v>1.49305613607955</v>
          </cell>
          <cell r="E67">
            <v>1.4613772378691601</v>
          </cell>
          <cell r="F67">
            <v>1.5184284865520099</v>
          </cell>
          <cell r="G67">
            <v>1.47537370009507</v>
          </cell>
          <cell r="H67">
            <v>1.55002101492665</v>
          </cell>
          <cell r="I67">
            <v>1.49121756306244</v>
          </cell>
          <cell r="J67">
            <v>1.56099042873592</v>
          </cell>
          <cell r="K67">
            <v>1.5477015494636499</v>
          </cell>
        </row>
        <row r="68">
          <cell r="A68"/>
          <cell r="B68" t="str">
            <v>Patatas Fritas</v>
          </cell>
          <cell r="C68">
            <v>1.3880065972200499</v>
          </cell>
          <cell r="D68">
            <v>1.34710185643685</v>
          </cell>
          <cell r="E68">
            <v>1.3684690535825901</v>
          </cell>
          <cell r="F68">
            <v>1.3666063206118899</v>
          </cell>
          <cell r="G68">
            <v>1.3189389302707599</v>
          </cell>
          <cell r="H68">
            <v>1.4116517435760201</v>
          </cell>
          <cell r="I68">
            <v>1.32463838444167</v>
          </cell>
          <cell r="J68">
            <v>1.3979131916101799</v>
          </cell>
          <cell r="K68">
            <v>1.4170074824018499</v>
          </cell>
        </row>
        <row r="69">
          <cell r="A69"/>
          <cell r="B69" t="str">
            <v>Otros Snacks Salados</v>
          </cell>
          <cell r="C69">
            <v>1.54126565336416</v>
          </cell>
          <cell r="D69">
            <v>1.51388487680441</v>
          </cell>
          <cell r="E69">
            <v>1.4488683653169501</v>
          </cell>
          <cell r="F69">
            <v>1.5717886221994799</v>
          </cell>
          <cell r="G69">
            <v>1.4785691865159201</v>
          </cell>
          <cell r="H69">
            <v>1.55059667939688</v>
          </cell>
          <cell r="I69">
            <v>1.56364092696394</v>
          </cell>
          <cell r="J69">
            <v>1.6458521474255701</v>
          </cell>
          <cell r="K69">
            <v>1.5415602078930799</v>
          </cell>
        </row>
        <row r="70">
          <cell r="A70"/>
          <cell r="B70" t="str">
            <v>Frutos Secos</v>
          </cell>
          <cell r="C70">
            <v>1.8055922613151201</v>
          </cell>
          <cell r="D70">
            <v>1.67353093046315</v>
          </cell>
          <cell r="E70">
            <v>1.6860344217412699</v>
          </cell>
          <cell r="F70">
            <v>1.63972739319478</v>
          </cell>
          <cell r="G70">
            <v>1.6783125646872901</v>
          </cell>
          <cell r="H70">
            <v>1.5505750777462599</v>
          </cell>
          <cell r="I70">
            <v>1.59179440774935</v>
          </cell>
          <cell r="J70">
            <v>1.64152483078045</v>
          </cell>
          <cell r="K70">
            <v>1.71602201563324</v>
          </cell>
        </row>
        <row r="71">
          <cell r="A71"/>
          <cell r="B71" t="str">
            <v>Chocolatinas/Chocolate/Bombones</v>
          </cell>
          <cell r="C71">
            <v>3.12822035111527</v>
          </cell>
          <cell r="D71">
            <v>3.2093118852373101</v>
          </cell>
          <cell r="E71">
            <v>2.3024646181095099</v>
          </cell>
          <cell r="F71">
            <v>3.1207864535185199</v>
          </cell>
          <cell r="G71">
            <v>2.4593688119868902</v>
          </cell>
          <cell r="H71">
            <v>2.76960113319095</v>
          </cell>
          <cell r="I71">
            <v>2.5669600452797998</v>
          </cell>
          <cell r="J71">
            <v>3.2610513230571598</v>
          </cell>
          <cell r="K71">
            <v>2.93612171730011</v>
          </cell>
        </row>
        <row r="72">
          <cell r="A72"/>
          <cell r="B72" t="str">
            <v>Chicles</v>
          </cell>
          <cell r="C72">
            <v>2.0067098132704499</v>
          </cell>
          <cell r="D72">
            <v>1.57338053871026</v>
          </cell>
          <cell r="E72">
            <v>1.9541309254483901</v>
          </cell>
          <cell r="F72">
            <v>2.39871206330147</v>
          </cell>
          <cell r="G72">
            <v>1.63999462662756</v>
          </cell>
          <cell r="H72">
            <v>2.0579297131474399</v>
          </cell>
          <cell r="I72">
            <v>1.74001363993294</v>
          </cell>
          <cell r="J72">
            <v>2.3562888083121498</v>
          </cell>
          <cell r="K72">
            <v>2.74940799706151</v>
          </cell>
        </row>
        <row r="73">
          <cell r="A73"/>
          <cell r="B73" t="str">
            <v>Caramelos</v>
          </cell>
          <cell r="C73">
            <v>2.0297517407041799</v>
          </cell>
          <cell r="D73">
            <v>2.2550596622087999</v>
          </cell>
          <cell r="E73">
            <v>2.05731777006365</v>
          </cell>
          <cell r="F73">
            <v>2.9755890931148299</v>
          </cell>
          <cell r="G73">
            <v>2.06345506193201</v>
          </cell>
          <cell r="H73">
            <v>2.6991613869176101</v>
          </cell>
          <cell r="I73">
            <v>2.1208268616304502</v>
          </cell>
          <cell r="J73">
            <v>2.9781384324089202</v>
          </cell>
          <cell r="K73">
            <v>3.5304067626434801</v>
          </cell>
        </row>
        <row r="74">
          <cell r="A74"/>
          <cell r="B74" t="str">
            <v>Golosinas</v>
          </cell>
          <cell r="C74">
            <v>3.7791035429086599</v>
          </cell>
          <cell r="D74">
            <v>3.6315671946625501</v>
          </cell>
          <cell r="E74">
            <v>3.5869672626740701</v>
          </cell>
          <cell r="F74">
            <v>5.2670800002139497</v>
          </cell>
          <cell r="G74">
            <v>3.2585029950172202</v>
          </cell>
          <cell r="H74">
            <v>4.0548885553158502</v>
          </cell>
          <cell r="I74">
            <v>2.9883905829635</v>
          </cell>
          <cell r="J74">
            <v>3.1428502897704802</v>
          </cell>
          <cell r="K74">
            <v>3.71240896957366</v>
          </cell>
        </row>
        <row r="75">
          <cell r="A75" t="str">
            <v>CONSUMO PER CAPITA (kg ó litros por individuo)</v>
          </cell>
          <cell r="B75" t="str">
            <v>Total Aperitivos</v>
          </cell>
          <cell r="C75">
            <v>0.37582563116596002</v>
          </cell>
          <cell r="D75">
            <v>0.36266769325885501</v>
          </cell>
          <cell r="E75">
            <v>0.45869211964310003</v>
          </cell>
          <cell r="F75">
            <v>0.33720973267149901</v>
          </cell>
          <cell r="G75">
            <v>0.32627272606375302</v>
          </cell>
          <cell r="H75">
            <v>0.31785155919538599</v>
          </cell>
          <cell r="I75">
            <v>0.435476723675153</v>
          </cell>
          <cell r="J75">
            <v>0.34437583767851099</v>
          </cell>
          <cell r="K75">
            <v>0.33317443338232799</v>
          </cell>
        </row>
        <row r="76">
          <cell r="A76"/>
          <cell r="B76" t="str">
            <v>Patatas Fritas + Otros Aperitivos Salados</v>
          </cell>
          <cell r="C76">
            <v>0.20295445117451699</v>
          </cell>
          <cell r="D76">
            <v>0.20599457438639601</v>
          </cell>
          <cell r="E76">
            <v>0.28662996966591098</v>
          </cell>
          <cell r="F76">
            <v>0.18284585187490399</v>
          </cell>
          <cell r="G76">
            <v>0.184892441812222</v>
          </cell>
          <cell r="H76">
            <v>0.18285778653913101</v>
          </cell>
          <cell r="I76">
            <v>0.268446292157552</v>
          </cell>
          <cell r="J76">
            <v>0.18447890144583701</v>
          </cell>
          <cell r="K76">
            <v>0.18136165913606</v>
          </cell>
        </row>
        <row r="77">
          <cell r="A77"/>
          <cell r="B77" t="str">
            <v>Patatas Fritas</v>
          </cell>
          <cell r="C77">
            <v>0.113466806564539</v>
          </cell>
          <cell r="D77">
            <v>0.12157347855423201</v>
          </cell>
          <cell r="E77">
            <v>0.186093717253874</v>
          </cell>
          <cell r="F77">
            <v>0.113445452606125</v>
          </cell>
          <cell r="G77">
            <v>0.108382081760888</v>
          </cell>
          <cell r="H77">
            <v>0.10749550639027</v>
          </cell>
          <cell r="I77">
            <v>0.16577136807946</v>
          </cell>
          <cell r="J77">
            <v>0.110800144042805</v>
          </cell>
          <cell r="K77">
            <v>0.100718669964317</v>
          </cell>
        </row>
        <row r="78">
          <cell r="A78"/>
          <cell r="B78" t="str">
            <v>Otros Snacks Salados</v>
          </cell>
          <cell r="C78">
            <v>8.9487642622088401E-2</v>
          </cell>
          <cell r="D78">
            <v>8.4421092691214394E-2</v>
          </cell>
          <cell r="E78">
            <v>0.10053633891061201</v>
          </cell>
          <cell r="F78">
            <v>6.9400342811493404E-2</v>
          </cell>
          <cell r="G78">
            <v>7.6510341330842405E-2</v>
          </cell>
          <cell r="H78">
            <v>7.5362258588174497E-2</v>
          </cell>
          <cell r="I78">
            <v>0.10267492458555599</v>
          </cell>
          <cell r="J78">
            <v>7.3678816854991197E-2</v>
          </cell>
          <cell r="K78">
            <v>8.0642987726908505E-2</v>
          </cell>
        </row>
        <row r="79">
          <cell r="A79"/>
          <cell r="B79" t="str">
            <v>Frutos Secos</v>
          </cell>
          <cell r="C79">
            <v>9.1548092149853294E-2</v>
          </cell>
          <cell r="D79">
            <v>7.6322788347185602E-2</v>
          </cell>
          <cell r="E79">
            <v>9.9205729978094195E-2</v>
          </cell>
          <cell r="F79">
            <v>6.9230328875566002E-2</v>
          </cell>
          <cell r="G79">
            <v>7.1146172740510702E-2</v>
          </cell>
          <cell r="H79">
            <v>6.4548107469830807E-2</v>
          </cell>
          <cell r="I79">
            <v>9.0608518212046602E-2</v>
          </cell>
          <cell r="J79">
            <v>7.1853185565538297E-2</v>
          </cell>
          <cell r="K79">
            <v>8.1325743915294499E-2</v>
          </cell>
        </row>
        <row r="80">
          <cell r="A80"/>
          <cell r="B80" t="str">
            <v>Chocolatinas/Chocolate/Bombones</v>
          </cell>
          <cell r="C80">
            <v>4.3139774104718497E-2</v>
          </cell>
          <cell r="D80">
            <v>4.3347359208739999E-2</v>
          </cell>
          <cell r="E80">
            <v>3.1485535917169398E-2</v>
          </cell>
          <cell r="F80">
            <v>4.7031816116533197E-2</v>
          </cell>
          <cell r="G80">
            <v>3.6015644721214803E-2</v>
          </cell>
          <cell r="H80">
            <v>3.60029057684444E-2</v>
          </cell>
          <cell r="I80">
            <v>3.6419408622739603E-2</v>
          </cell>
          <cell r="J80">
            <v>5.2311571917430397E-2</v>
          </cell>
          <cell r="K80">
            <v>3.5658321310157899E-2</v>
          </cell>
        </row>
        <row r="81">
          <cell r="A81"/>
          <cell r="B81" t="str">
            <v>Chicles</v>
          </cell>
          <cell r="C81">
            <v>7.5743653563640498E-3</v>
          </cell>
          <cell r="D81">
            <v>8.4854548234972998E-3</v>
          </cell>
          <cell r="E81">
            <v>1.01032196985947E-2</v>
          </cell>
          <cell r="F81">
            <v>8.8619971783744592E-3</v>
          </cell>
          <cell r="G81">
            <v>6.7673217469170497E-3</v>
          </cell>
          <cell r="H81">
            <v>8.0815530338325999E-3</v>
          </cell>
          <cell r="I81">
            <v>8.5133580785897792E-3</v>
          </cell>
          <cell r="J81">
            <v>7.0500107597369997E-3</v>
          </cell>
          <cell r="K81">
            <v>7.5660327235001403E-3</v>
          </cell>
        </row>
        <row r="82">
          <cell r="A82"/>
          <cell r="B82" t="str">
            <v>Caramelos</v>
          </cell>
          <cell r="C82">
            <v>1.1001919053285601E-2</v>
          </cell>
          <cell r="D82">
            <v>1.13046279570586E-2</v>
          </cell>
          <cell r="E82">
            <v>9.7966907335018706E-3</v>
          </cell>
          <cell r="F82">
            <v>1.44777219639609E-2</v>
          </cell>
          <cell r="G82">
            <v>1.11402762927338E-2</v>
          </cell>
          <cell r="H82">
            <v>1.1196963304703799E-2</v>
          </cell>
          <cell r="I82">
            <v>1.1709665999222E-2</v>
          </cell>
          <cell r="J82">
            <v>1.2549544642890599E-2</v>
          </cell>
          <cell r="K82">
            <v>1.4009336249627601E-2</v>
          </cell>
        </row>
        <row r="83">
          <cell r="A83"/>
          <cell r="B83" t="str">
            <v>Golosinas</v>
          </cell>
          <cell r="C83">
            <v>1.9607111797443001E-2</v>
          </cell>
          <cell r="D83">
            <v>1.7212927988111099E-2</v>
          </cell>
          <cell r="E83">
            <v>2.1470938348435799E-2</v>
          </cell>
          <cell r="F83">
            <v>1.47620085236808E-2</v>
          </cell>
          <cell r="G83">
            <v>1.6310881990109102E-2</v>
          </cell>
          <cell r="H83">
            <v>1.5164157718845101E-2</v>
          </cell>
          <cell r="I83">
            <v>1.9779595259563899E-2</v>
          </cell>
          <cell r="J83">
            <v>1.61326124873853E-2</v>
          </cell>
          <cell r="K83">
            <v>1.32532666052871E-2</v>
          </cell>
        </row>
        <row r="84">
          <cell r="A84" t="str">
            <v>GASTO PER CAPITA (€ por individuo)</v>
          </cell>
          <cell r="B84" t="str">
            <v>Total Aperitivos</v>
          </cell>
          <cell r="C84">
            <v>3.4162654930563301</v>
          </cell>
          <cell r="D84">
            <v>3.1623958707843101</v>
          </cell>
          <cell r="E84">
            <v>4.0144890006797596</v>
          </cell>
          <cell r="F84">
            <v>3.08785199414283</v>
          </cell>
          <cell r="G84">
            <v>2.93203196194015</v>
          </cell>
          <cell r="H84">
            <v>2.73345189783808</v>
          </cell>
          <cell r="I84">
            <v>3.7128806422742602</v>
          </cell>
          <cell r="J84">
            <v>2.7853888131061502</v>
          </cell>
          <cell r="K84">
            <v>2.7962110391242998</v>
          </cell>
        </row>
        <row r="85">
          <cell r="A85"/>
          <cell r="B85" t="str">
            <v>Patatas Fritas + Otros Aperitivos Salados</v>
          </cell>
          <cell r="C85">
            <v>1.6907689121038001</v>
          </cell>
          <cell r="D85">
            <v>1.6963059931825599</v>
          </cell>
          <cell r="E85">
            <v>2.2483383845103901</v>
          </cell>
          <cell r="F85">
            <v>1.55392799726909</v>
          </cell>
          <cell r="G85">
            <v>1.5443535026555799</v>
          </cell>
          <cell r="H85">
            <v>1.5196166146172001</v>
          </cell>
          <cell r="I85">
            <v>2.2422238862445698</v>
          </cell>
          <cell r="J85">
            <v>1.47150745175549</v>
          </cell>
          <cell r="K85">
            <v>1.5052067994031799</v>
          </cell>
        </row>
        <row r="86">
          <cell r="A86"/>
          <cell r="B86" t="str">
            <v>Patatas Fritas</v>
          </cell>
          <cell r="C86">
            <v>0.93602430284611304</v>
          </cell>
          <cell r="D86">
            <v>0.92525319131713302</v>
          </cell>
          <cell r="E86">
            <v>1.4384175487130799</v>
          </cell>
          <cell r="F86">
            <v>0.934939626077681</v>
          </cell>
          <cell r="G86">
            <v>0.94211690643363599</v>
          </cell>
          <cell r="H86">
            <v>0.94473032195062301</v>
          </cell>
          <cell r="I86">
            <v>1.3908385697985901</v>
          </cell>
          <cell r="J86">
            <v>0.90998043018564001</v>
          </cell>
          <cell r="K86">
            <v>0.86241658375649899</v>
          </cell>
        </row>
        <row r="87">
          <cell r="A87"/>
          <cell r="B87" t="str">
            <v>Otros Snacks Salados</v>
          </cell>
          <cell r="C87">
            <v>0.75474431080847104</v>
          </cell>
          <cell r="D87">
            <v>0.77105275719591604</v>
          </cell>
          <cell r="E87">
            <v>0.80992151052301697</v>
          </cell>
          <cell r="F87">
            <v>0.61898817815718499</v>
          </cell>
          <cell r="G87">
            <v>0.60223643190683895</v>
          </cell>
          <cell r="H87">
            <v>0.57488608986876699</v>
          </cell>
          <cell r="I87">
            <v>0.85138532028813496</v>
          </cell>
          <cell r="J87">
            <v>0.561527494946225</v>
          </cell>
          <cell r="K87">
            <v>0.64279020318442404</v>
          </cell>
        </row>
        <row r="88">
          <cell r="A88"/>
          <cell r="B88" t="str">
            <v>Frutos Secos</v>
          </cell>
          <cell r="C88">
            <v>0.94410129124568198</v>
          </cell>
          <cell r="D88">
            <v>0.727483275363349</v>
          </cell>
          <cell r="E88">
            <v>0.99756643336408002</v>
          </cell>
          <cell r="F88">
            <v>0.69886680017309</v>
          </cell>
          <cell r="G88">
            <v>0.66936488024416096</v>
          </cell>
          <cell r="H88">
            <v>0.53258288453342295</v>
          </cell>
          <cell r="I88">
            <v>0.76430944401321699</v>
          </cell>
          <cell r="J88">
            <v>0.57118962489796998</v>
          </cell>
          <cell r="K88">
            <v>0.60325623300382003</v>
          </cell>
        </row>
        <row r="89">
          <cell r="A89"/>
          <cell r="B89" t="str">
            <v>Chocolatinas/Chocolate/Bombones</v>
          </cell>
          <cell r="C89">
            <v>0.365931405441352</v>
          </cell>
          <cell r="D89">
            <v>0.33678482990979802</v>
          </cell>
          <cell r="E89">
            <v>0.30091509990002102</v>
          </cell>
          <cell r="F89">
            <v>0.38489100639068202</v>
          </cell>
          <cell r="G89">
            <v>0.34432015109756497</v>
          </cell>
          <cell r="H89">
            <v>0.29644530533702201</v>
          </cell>
          <cell r="I89">
            <v>0.286545650954591</v>
          </cell>
          <cell r="J89">
            <v>0.39091955610426399</v>
          </cell>
          <cell r="K89">
            <v>0.29720073468671199</v>
          </cell>
        </row>
        <row r="90">
          <cell r="A90"/>
          <cell r="B90" t="str">
            <v>Chicles</v>
          </cell>
          <cell r="C90">
            <v>0.11457269448976</v>
          </cell>
          <cell r="D90">
            <v>0.12860555340003699</v>
          </cell>
          <cell r="E90">
            <v>0.18295941080564501</v>
          </cell>
          <cell r="F90">
            <v>0.123437552034174</v>
          </cell>
          <cell r="G90">
            <v>0.11851774028739601</v>
          </cell>
          <cell r="H90">
            <v>0.121318353070121</v>
          </cell>
          <cell r="I90">
            <v>0.14110181322263901</v>
          </cell>
          <cell r="J90">
            <v>9.5382111277301604E-2</v>
          </cell>
          <cell r="K90">
            <v>0.11700941362742499</v>
          </cell>
        </row>
        <row r="91">
          <cell r="A91"/>
          <cell r="B91" t="str">
            <v>Caramelos</v>
          </cell>
          <cell r="C91">
            <v>0.156373390402748</v>
          </cell>
          <cell r="D91">
            <v>0.16425878837480201</v>
          </cell>
          <cell r="E91">
            <v>0.14095329042813701</v>
          </cell>
          <cell r="F91">
            <v>0.20519291558101599</v>
          </cell>
          <cell r="G91">
            <v>0.13233117871922301</v>
          </cell>
          <cell r="H91">
            <v>0.14286255077245399</v>
          </cell>
          <cell r="I91">
            <v>0.14762213981393199</v>
          </cell>
          <cell r="J91">
            <v>0.14092737501709701</v>
          </cell>
          <cell r="K91">
            <v>0.16276466078877599</v>
          </cell>
        </row>
        <row r="92">
          <cell r="A92"/>
          <cell r="B92" t="str">
            <v>Golosinas</v>
          </cell>
          <cell r="C92">
            <v>0.144519055292881</v>
          </cell>
          <cell r="D92">
            <v>0.10895893593256301</v>
          </cell>
          <cell r="E92">
            <v>0.14375678998008801</v>
          </cell>
          <cell r="F92">
            <v>0.121534276885153</v>
          </cell>
          <cell r="G92">
            <v>0.123145613831422</v>
          </cell>
          <cell r="H92">
            <v>0.12062533944233</v>
          </cell>
          <cell r="I92">
            <v>0.13107931068298401</v>
          </cell>
          <cell r="J92">
            <v>0.115462582182181</v>
          </cell>
          <cell r="K92">
            <v>0.110772825194294</v>
          </cell>
        </row>
        <row r="93">
          <cell r="A93" t="str">
            <v>PRECIO MEDIO (kg ó litros)</v>
          </cell>
          <cell r="B93" t="str">
            <v>Total Aperitivos</v>
          </cell>
          <cell r="C93">
            <v>9.0900279538085993</v>
          </cell>
          <cell r="D93">
            <v>8.7198168724864793</v>
          </cell>
          <cell r="E93">
            <v>8.7520339433852996</v>
          </cell>
          <cell r="F93">
            <v>9.1570666412257395</v>
          </cell>
          <cell r="G93">
            <v>8.9864451660211397</v>
          </cell>
          <cell r="H93">
            <v>8.5997750168587608</v>
          </cell>
          <cell r="I93">
            <v>8.5260139989569499</v>
          </cell>
          <cell r="J93">
            <v>8.0882237031577908</v>
          </cell>
          <cell r="K93">
            <v>8.3926338847121507</v>
          </cell>
        </row>
        <row r="94">
          <cell r="A94"/>
          <cell r="B94" t="str">
            <v>Patatas Fritas + Otros Aperitivos Salados</v>
          </cell>
          <cell r="C94">
            <v>8.3307801446046401</v>
          </cell>
          <cell r="D94">
            <v>8.2347119978058103</v>
          </cell>
          <cell r="E94">
            <v>7.8440450143123304</v>
          </cell>
          <cell r="F94">
            <v>8.4985685009262504</v>
          </cell>
          <cell r="G94">
            <v>8.3527130017788291</v>
          </cell>
          <cell r="H94">
            <v>8.3103741075418203</v>
          </cell>
          <cell r="I94">
            <v>8.3525977141401597</v>
          </cell>
          <cell r="J94">
            <v>7.9765623072486003</v>
          </cell>
          <cell r="K94">
            <v>8.2994763423175097</v>
          </cell>
        </row>
        <row r="95">
          <cell r="A95"/>
          <cell r="B95" t="str">
            <v>Patatas Fritas</v>
          </cell>
          <cell r="C95">
            <v>8.2493226978562397</v>
          </cell>
          <cell r="D95">
            <v>7.61064997333603</v>
          </cell>
          <cell r="E95">
            <v>7.7295331080454996</v>
          </cell>
          <cell r="F95">
            <v>8.2413142580842802</v>
          </cell>
          <cell r="G95">
            <v>8.69255222936326</v>
          </cell>
          <cell r="H95">
            <v>8.7885564120300099</v>
          </cell>
          <cell r="I95">
            <v>8.3901012938007398</v>
          </cell>
          <cell r="J95">
            <v>8.2128090901586503</v>
          </cell>
          <cell r="K95">
            <v>8.5626287962503902</v>
          </cell>
        </row>
        <row r="96">
          <cell r="A96"/>
          <cell r="B96" t="str">
            <v>Otros Snacks Salados</v>
          </cell>
          <cell r="C96">
            <v>8.4340618290259499</v>
          </cell>
          <cell r="D96">
            <v>9.1334136128299495</v>
          </cell>
          <cell r="E96">
            <v>8.0560076018197098</v>
          </cell>
          <cell r="F96">
            <v>8.9190939566176599</v>
          </cell>
          <cell r="G96">
            <v>7.87130760929006</v>
          </cell>
          <cell r="H96">
            <v>7.6283022913405096</v>
          </cell>
          <cell r="I96">
            <v>8.2920471938471891</v>
          </cell>
          <cell r="J96">
            <v>7.6212881655168001</v>
          </cell>
          <cell r="K96">
            <v>7.9708133503335103</v>
          </cell>
        </row>
        <row r="97">
          <cell r="A97"/>
          <cell r="B97" t="str">
            <v>Frutos Secos</v>
          </cell>
          <cell r="C97">
            <v>10.3126266105065</v>
          </cell>
          <cell r="D97">
            <v>9.5316653271902503</v>
          </cell>
          <cell r="E97">
            <v>10.0555324131414</v>
          </cell>
          <cell r="F97">
            <v>10.0948068790664</v>
          </cell>
          <cell r="G97">
            <v>9.4083048245689298</v>
          </cell>
          <cell r="H97">
            <v>8.2509449991596906</v>
          </cell>
          <cell r="I97">
            <v>8.4352934922138605</v>
          </cell>
          <cell r="J97">
            <v>7.9493987692025101</v>
          </cell>
          <cell r="K97">
            <v>7.41777700345596</v>
          </cell>
        </row>
        <row r="98">
          <cell r="A98"/>
          <cell r="B98" t="str">
            <v>Chocolatinas/Chocolate/Bombones</v>
          </cell>
          <cell r="C98">
            <v>8.4824599348406906</v>
          </cell>
          <cell r="D98">
            <v>7.7694428462874603</v>
          </cell>
          <cell r="E98">
            <v>9.5572487853360393</v>
          </cell>
          <cell r="F98">
            <v>8.1836305329357693</v>
          </cell>
          <cell r="G98">
            <v>9.5602939712125998</v>
          </cell>
          <cell r="H98">
            <v>8.2339272069769507</v>
          </cell>
          <cell r="I98">
            <v>7.8679380525601799</v>
          </cell>
          <cell r="J98">
            <v>7.4729078438189296</v>
          </cell>
          <cell r="K98">
            <v>8.3346810440582804</v>
          </cell>
        </row>
        <row r="99">
          <cell r="A99"/>
          <cell r="B99" t="str">
            <v>Chicles</v>
          </cell>
          <cell r="C99">
            <v>15.1263754914456</v>
          </cell>
          <cell r="D99">
            <v>15.1560000112088</v>
          </cell>
          <cell r="E99">
            <v>18.109020318650799</v>
          </cell>
          <cell r="F99">
            <v>13.928863838435101</v>
          </cell>
          <cell r="G99">
            <v>17.513241533312399</v>
          </cell>
          <cell r="H99">
            <v>15.0117622890346</v>
          </cell>
          <cell r="I99">
            <v>16.574166377130901</v>
          </cell>
          <cell r="J99">
            <v>13.529356837585899</v>
          </cell>
          <cell r="K99">
            <v>15.4650948394649</v>
          </cell>
        </row>
        <row r="100">
          <cell r="A100"/>
          <cell r="B100" t="str">
            <v>Caramelos</v>
          </cell>
          <cell r="C100">
            <v>14.213283123188299</v>
          </cell>
          <cell r="D100">
            <v>14.530225054619301</v>
          </cell>
          <cell r="E100">
            <v>14.3878473111453</v>
          </cell>
          <cell r="F100">
            <v>14.173011202439101</v>
          </cell>
          <cell r="G100">
            <v>11.878626278374799</v>
          </cell>
          <cell r="H100">
            <v>12.7590442948436</v>
          </cell>
          <cell r="I100">
            <v>12.606861700729899</v>
          </cell>
          <cell r="J100">
            <v>11.2296803611064</v>
          </cell>
          <cell r="K100">
            <v>11.6182992461975</v>
          </cell>
        </row>
        <row r="101">
          <cell r="A101"/>
          <cell r="B101" t="str">
            <v>Golosinas</v>
          </cell>
          <cell r="C101">
            <v>7.3707467364840697</v>
          </cell>
          <cell r="D101">
            <v>6.3300640081583204</v>
          </cell>
          <cell r="E101">
            <v>6.6954125454214699</v>
          </cell>
          <cell r="F101">
            <v>8.2329092745198604</v>
          </cell>
          <cell r="G101">
            <v>7.5499052660731198</v>
          </cell>
          <cell r="H101">
            <v>7.9546349806441201</v>
          </cell>
          <cell r="I101">
            <v>6.6269966075066096</v>
          </cell>
          <cell r="J101">
            <v>7.1570914055281296</v>
          </cell>
          <cell r="K101">
            <v>8.3581526346194508</v>
          </cell>
        </row>
      </sheetData>
      <sheetData sheetId="1">
        <row r="1">
          <cell r="D1" t="str">
            <v>TRIM 1 23</v>
          </cell>
          <cell r="E1" t="str">
            <v>TRIM 2 23</v>
          </cell>
          <cell r="F1" t="str">
            <v>TRIM 3 23</v>
          </cell>
          <cell r="G1" t="str">
            <v>TRIM 4 23</v>
          </cell>
          <cell r="H1" t="str">
            <v>TRIM 1 24</v>
          </cell>
          <cell r="I1" t="str">
            <v>TRIM 2 24</v>
          </cell>
          <cell r="J1" t="str">
            <v>TRIM 3 24</v>
          </cell>
          <cell r="K1" t="str">
            <v>TRIM 4 24</v>
          </cell>
          <cell r="L1" t="str">
            <v>TRIM 1 25</v>
          </cell>
        </row>
        <row r="2">
          <cell r="A2" t="str">
            <v>DISTRIBUCION VOLUMEN X CRITERIO (Consumiciones)</v>
          </cell>
          <cell r="B2" t="str">
            <v>Total Aperitivos</v>
          </cell>
          <cell r="C2" t="str">
            <v>T.ESPAÑA</v>
          </cell>
          <cell r="D2">
            <v>100</v>
          </cell>
          <cell r="E2">
            <v>100</v>
          </cell>
          <cell r="F2">
            <v>100</v>
          </cell>
          <cell r="G2">
            <v>100</v>
          </cell>
          <cell r="H2">
            <v>100</v>
          </cell>
          <cell r="I2">
            <v>100</v>
          </cell>
          <cell r="J2">
            <v>100</v>
          </cell>
          <cell r="K2">
            <v>100</v>
          </cell>
          <cell r="L2">
            <v>100</v>
          </cell>
        </row>
        <row r="3">
          <cell r="A3"/>
          <cell r="B3"/>
          <cell r="C3" t="str">
            <v>BCN AM</v>
          </cell>
          <cell r="D3">
            <v>11.5562537437443</v>
          </cell>
          <cell r="E3">
            <v>9.7505491906048594</v>
          </cell>
          <cell r="F3">
            <v>9.8908203510640806</v>
          </cell>
          <cell r="G3">
            <v>10.5517375992558</v>
          </cell>
          <cell r="H3">
            <v>11.586217203862599</v>
          </cell>
          <cell r="I3">
            <v>11.858079064960799</v>
          </cell>
          <cell r="J3">
            <v>8.8941704354414792</v>
          </cell>
          <cell r="K3">
            <v>9.1887627928275197</v>
          </cell>
          <cell r="L3">
            <v>11.032867570853</v>
          </cell>
        </row>
        <row r="4">
          <cell r="A4"/>
          <cell r="B4"/>
          <cell r="C4" t="str">
            <v>REST.CAT ARAGON</v>
          </cell>
          <cell r="D4">
            <v>11.753320580449399</v>
          </cell>
          <cell r="E4">
            <v>14.511613938179</v>
          </cell>
          <cell r="F4">
            <v>13.568968751910401</v>
          </cell>
          <cell r="G4">
            <v>12.1095551347221</v>
          </cell>
          <cell r="H4">
            <v>14.7291940169623</v>
          </cell>
          <cell r="I4">
            <v>17.569312602143199</v>
          </cell>
          <cell r="J4">
            <v>15.351509779082701</v>
          </cell>
          <cell r="K4">
            <v>16.4611794756674</v>
          </cell>
          <cell r="L4">
            <v>15.1302650271506</v>
          </cell>
        </row>
        <row r="5">
          <cell r="A5"/>
          <cell r="B5"/>
          <cell r="C5" t="str">
            <v>LEVANTE</v>
          </cell>
          <cell r="D5">
            <v>15.9604969760207</v>
          </cell>
          <cell r="E5">
            <v>15.0509308185342</v>
          </cell>
          <cell r="F5">
            <v>13.8286375591202</v>
          </cell>
          <cell r="G5">
            <v>12.0567294594505</v>
          </cell>
          <cell r="H5">
            <v>14.502998807119599</v>
          </cell>
          <cell r="I5">
            <v>13.195972005292001</v>
          </cell>
          <cell r="J5">
            <v>14.4967057751048</v>
          </cell>
          <cell r="K5">
            <v>12.726733666813599</v>
          </cell>
          <cell r="L5">
            <v>10.948921773785701</v>
          </cell>
        </row>
        <row r="6">
          <cell r="A6"/>
          <cell r="B6"/>
          <cell r="C6" t="str">
            <v>ANDALUCIA</v>
          </cell>
          <cell r="D6">
            <v>19.947558595636998</v>
          </cell>
          <cell r="E6">
            <v>19.650512133862801</v>
          </cell>
          <cell r="F6">
            <v>21.420438615783599</v>
          </cell>
          <cell r="G6">
            <v>21.1008089969766</v>
          </cell>
          <cell r="H6">
            <v>20.822432424204099</v>
          </cell>
          <cell r="I6">
            <v>17.842843775846902</v>
          </cell>
          <cell r="J6">
            <v>18.063125991523201</v>
          </cell>
          <cell r="K6">
            <v>24.2404081183643</v>
          </cell>
          <cell r="L6">
            <v>26.4626805622921</v>
          </cell>
        </row>
        <row r="7">
          <cell r="A7"/>
          <cell r="B7"/>
          <cell r="C7" t="str">
            <v>MDD AM</v>
          </cell>
          <cell r="D7">
            <v>9.5739995749038709</v>
          </cell>
          <cell r="E7">
            <v>10.3074821518099</v>
          </cell>
          <cell r="F7">
            <v>10.558792095612599</v>
          </cell>
          <cell r="G7">
            <v>12.2386208844148</v>
          </cell>
          <cell r="H7">
            <v>11.066211779163099</v>
          </cell>
          <cell r="I7">
            <v>9.1807548146445495</v>
          </cell>
          <cell r="J7">
            <v>14.328132029455601</v>
          </cell>
          <cell r="K7">
            <v>9.2274889612532593</v>
          </cell>
          <cell r="L7">
            <v>8.4101575792871692</v>
          </cell>
        </row>
        <row r="8">
          <cell r="A8"/>
          <cell r="B8"/>
          <cell r="C8" t="str">
            <v>RTO CENTRO</v>
          </cell>
          <cell r="D8">
            <v>11.358931849361401</v>
          </cell>
          <cell r="E8">
            <v>12.478926500899</v>
          </cell>
          <cell r="F8">
            <v>11.5051867008535</v>
          </cell>
          <cell r="G8">
            <v>13.3857021827968</v>
          </cell>
          <cell r="H8">
            <v>10.227043972356199</v>
          </cell>
          <cell r="I8">
            <v>10.2169553673717</v>
          </cell>
          <cell r="J8">
            <v>8.9842362607439696</v>
          </cell>
          <cell r="K8">
            <v>12.599295058522999</v>
          </cell>
          <cell r="L8">
            <v>11.7154613098956</v>
          </cell>
        </row>
        <row r="9">
          <cell r="A9"/>
          <cell r="B9"/>
          <cell r="C9" t="str">
            <v>NORTE-CENTRO</v>
          </cell>
          <cell r="D9">
            <v>14.244221591018899</v>
          </cell>
          <cell r="E9">
            <v>9.4672790582581996</v>
          </cell>
          <cell r="F9">
            <v>11.402464517316799</v>
          </cell>
          <cell r="G9">
            <v>10.976336423137001</v>
          </cell>
          <cell r="H9">
            <v>8.9124446113267393</v>
          </cell>
          <cell r="I9">
            <v>10.948350596254</v>
          </cell>
          <cell r="J9">
            <v>12.1820688205905</v>
          </cell>
          <cell r="K9">
            <v>9.4616168220036201</v>
          </cell>
          <cell r="L9">
            <v>9.7304929834098495</v>
          </cell>
        </row>
        <row r="10">
          <cell r="A10"/>
          <cell r="B10"/>
          <cell r="C10" t="str">
            <v>NOROESTE</v>
          </cell>
          <cell r="D10">
            <v>5.6052456862404103</v>
          </cell>
          <cell r="E10">
            <v>8.7826900611234393</v>
          </cell>
          <cell r="F10">
            <v>7.8247265414475802</v>
          </cell>
          <cell r="G10">
            <v>7.58049769095319</v>
          </cell>
          <cell r="H10">
            <v>8.1534405787822308</v>
          </cell>
          <cell r="I10">
            <v>9.1877046257870596</v>
          </cell>
          <cell r="J10">
            <v>7.7000213103497304</v>
          </cell>
          <cell r="K10">
            <v>6.0945124214408803</v>
          </cell>
          <cell r="L10">
            <v>6.5691678390418602</v>
          </cell>
        </row>
        <row r="11">
          <cell r="A11"/>
          <cell r="B11"/>
          <cell r="C11" t="str">
            <v>&lt;2MIL</v>
          </cell>
          <cell r="D11">
            <v>5.4748408787896397</v>
          </cell>
          <cell r="E11">
            <v>4.1993127952328404</v>
          </cell>
          <cell r="F11">
            <v>6.5771828727499901</v>
          </cell>
          <cell r="G11">
            <v>4.0393144290508003</v>
          </cell>
          <cell r="H11">
            <v>4.3833620405726901</v>
          </cell>
          <cell r="I11">
            <v>5.9114270097894597</v>
          </cell>
          <cell r="J11">
            <v>5.4683689295100999</v>
          </cell>
          <cell r="K11">
            <v>4.6441065121674399</v>
          </cell>
          <cell r="L11">
            <v>5.7054160718639402</v>
          </cell>
        </row>
        <row r="12">
          <cell r="A12"/>
          <cell r="B12"/>
          <cell r="C12" t="str">
            <v>2-5MIL</v>
          </cell>
          <cell r="D12">
            <v>6.6854327285374797</v>
          </cell>
          <cell r="E12">
            <v>4.9957090068873899</v>
          </cell>
          <cell r="F12">
            <v>4.8319885550384702</v>
          </cell>
          <cell r="G12">
            <v>4.8185429748496604</v>
          </cell>
          <cell r="H12">
            <v>6.9850257996127096</v>
          </cell>
          <cell r="I12">
            <v>4.8936371221266404</v>
          </cell>
          <cell r="J12">
            <v>4.8040942509412101</v>
          </cell>
          <cell r="K12">
            <v>4.1181926237828801</v>
          </cell>
          <cell r="L12">
            <v>4.2370684790596398</v>
          </cell>
        </row>
        <row r="13">
          <cell r="A13"/>
          <cell r="B13"/>
          <cell r="C13" t="str">
            <v>5-10MIL</v>
          </cell>
          <cell r="D13">
            <v>6.3216887909879604</v>
          </cell>
          <cell r="E13">
            <v>8.6955623138584901</v>
          </cell>
          <cell r="F13">
            <v>8.4350308011964898</v>
          </cell>
          <cell r="G13">
            <v>7.66453204425396</v>
          </cell>
          <cell r="H13">
            <v>5.7272861464428999</v>
          </cell>
          <cell r="I13">
            <v>5.3842603066242196</v>
          </cell>
          <cell r="J13">
            <v>5.99547451045391</v>
          </cell>
          <cell r="K13">
            <v>8.7367568577962604</v>
          </cell>
          <cell r="L13">
            <v>13.172753110276201</v>
          </cell>
        </row>
        <row r="14">
          <cell r="A14"/>
          <cell r="B14"/>
          <cell r="C14" t="str">
            <v>10-30MIL</v>
          </cell>
          <cell r="D14">
            <v>20.386234614418498</v>
          </cell>
          <cell r="E14">
            <v>21.923971513941499</v>
          </cell>
          <cell r="F14">
            <v>22.2886058409496</v>
          </cell>
          <cell r="G14">
            <v>24.369937539453101</v>
          </cell>
          <cell r="H14">
            <v>20.780252617555899</v>
          </cell>
          <cell r="I14">
            <v>23.253995688945299</v>
          </cell>
          <cell r="J14">
            <v>20.340085063812701</v>
          </cell>
          <cell r="K14">
            <v>20.627229773179099</v>
          </cell>
          <cell r="L14">
            <v>16.9324462049935</v>
          </cell>
        </row>
        <row r="15">
          <cell r="A15"/>
          <cell r="B15"/>
          <cell r="C15" t="str">
            <v>30-100MIL</v>
          </cell>
          <cell r="D15">
            <v>22.849519834599</v>
          </cell>
          <cell r="E15">
            <v>20.3245411705248</v>
          </cell>
          <cell r="F15">
            <v>18.3620593341995</v>
          </cell>
          <cell r="G15">
            <v>19.6765839396658</v>
          </cell>
          <cell r="H15">
            <v>20.738847767985199</v>
          </cell>
          <cell r="I15">
            <v>19.589391040897102</v>
          </cell>
          <cell r="J15">
            <v>21.7377258305117</v>
          </cell>
          <cell r="K15">
            <v>21.845163298324799</v>
          </cell>
          <cell r="L15">
            <v>21.6453169462132</v>
          </cell>
        </row>
        <row r="16">
          <cell r="A16"/>
          <cell r="B16"/>
          <cell r="C16" t="str">
            <v>100-200MIL</v>
          </cell>
          <cell r="D16">
            <v>7.2579259173381301</v>
          </cell>
          <cell r="E16">
            <v>7.0174336228172596</v>
          </cell>
          <cell r="F16">
            <v>9.0382592528311996</v>
          </cell>
          <cell r="G16">
            <v>6.3534419748164401</v>
          </cell>
          <cell r="H16">
            <v>9.4215314443446996</v>
          </cell>
          <cell r="I16">
            <v>8.6868757160205803</v>
          </cell>
          <cell r="J16">
            <v>8.5564457888381096</v>
          </cell>
          <cell r="K16">
            <v>9.2120521560101096</v>
          </cell>
          <cell r="L16">
            <v>6.9116105204484404</v>
          </cell>
        </row>
        <row r="17">
          <cell r="A17"/>
          <cell r="B17"/>
          <cell r="C17" t="str">
            <v>200-500MIL</v>
          </cell>
          <cell r="D17">
            <v>16.691762796359601</v>
          </cell>
          <cell r="E17">
            <v>16.024061854887702</v>
          </cell>
          <cell r="F17">
            <v>15.750123492877499</v>
          </cell>
          <cell r="G17">
            <v>14.9564769593674</v>
          </cell>
          <cell r="H17">
            <v>15.1020406280474</v>
          </cell>
          <cell r="I17">
            <v>13.5788631629242</v>
          </cell>
          <cell r="J17">
            <v>14.696334915824099</v>
          </cell>
          <cell r="K17">
            <v>14.689801602172199</v>
          </cell>
          <cell r="L17">
            <v>14.910751592290801</v>
          </cell>
        </row>
        <row r="18">
          <cell r="A18"/>
          <cell r="B18"/>
          <cell r="C18" t="str">
            <v>&gt;500MIL</v>
          </cell>
          <cell r="D18">
            <v>14.332626127953899</v>
          </cell>
          <cell r="E18">
            <v>16.819393189794301</v>
          </cell>
          <cell r="F18">
            <v>14.716781469955199</v>
          </cell>
          <cell r="G18">
            <v>18.121150204325701</v>
          </cell>
          <cell r="H18">
            <v>16.8616544780064</v>
          </cell>
          <cell r="I18">
            <v>18.701525519742699</v>
          </cell>
          <cell r="J18">
            <v>18.4014499917126</v>
          </cell>
          <cell r="K18">
            <v>16.1266944934608</v>
          </cell>
          <cell r="L18">
            <v>16.484640520905</v>
          </cell>
        </row>
        <row r="19">
          <cell r="A19"/>
          <cell r="B19"/>
          <cell r="C19" t="str">
            <v>DE 15 A 19 AÑOS</v>
          </cell>
          <cell r="D19">
            <v>9.6247792398508292</v>
          </cell>
          <cell r="E19">
            <v>6.4088941024881301</v>
          </cell>
          <cell r="F19">
            <v>8.3700696830080101</v>
          </cell>
          <cell r="G19">
            <v>12.15495531413</v>
          </cell>
          <cell r="H19">
            <v>6.9252996731341696</v>
          </cell>
          <cell r="I19">
            <v>5.4528697833432602</v>
          </cell>
          <cell r="J19">
            <v>4.7746371321004899</v>
          </cell>
          <cell r="K19">
            <v>8.9326898051796508</v>
          </cell>
          <cell r="L19">
            <v>5.63070569089441</v>
          </cell>
        </row>
        <row r="20">
          <cell r="A20"/>
          <cell r="B20"/>
          <cell r="C20" t="str">
            <v>DE 20 A 24 AÑOS</v>
          </cell>
          <cell r="D20">
            <v>4.9481831004965899</v>
          </cell>
          <cell r="E20">
            <v>4.23684263640554</v>
          </cell>
          <cell r="F20">
            <v>3.2774581055244001</v>
          </cell>
          <cell r="G20">
            <v>3.6152762550250799</v>
          </cell>
          <cell r="H20">
            <v>4.4251645169295797</v>
          </cell>
          <cell r="I20">
            <v>5.2752631969493198</v>
          </cell>
          <cell r="J20">
            <v>4.3261156856013097</v>
          </cell>
          <cell r="K20">
            <v>3.1039533783439301</v>
          </cell>
          <cell r="L20">
            <v>4.7245020241240798</v>
          </cell>
        </row>
        <row r="21">
          <cell r="A21"/>
          <cell r="B21"/>
          <cell r="C21" t="str">
            <v>DE 25 A 34 AÑOS</v>
          </cell>
          <cell r="D21">
            <v>10.130890962842701</v>
          </cell>
          <cell r="E21">
            <v>11.114350324266701</v>
          </cell>
          <cell r="F21">
            <v>11.337854730216399</v>
          </cell>
          <cell r="G21">
            <v>8.1070907671351193</v>
          </cell>
          <cell r="H21">
            <v>10.7871626514972</v>
          </cell>
          <cell r="I21">
            <v>10.736670931871901</v>
          </cell>
          <cell r="J21">
            <v>9.6932493547699696</v>
          </cell>
          <cell r="K21">
            <v>9.2030369186491097</v>
          </cell>
          <cell r="L21">
            <v>7.6731713746899599</v>
          </cell>
        </row>
        <row r="22">
          <cell r="A22"/>
          <cell r="B22"/>
          <cell r="C22" t="str">
            <v>DE 35 A 49 AÑOS</v>
          </cell>
          <cell r="D22">
            <v>31.346619519641401</v>
          </cell>
          <cell r="E22">
            <v>30.249927137887401</v>
          </cell>
          <cell r="F22">
            <v>29.1839351751983</v>
          </cell>
          <cell r="G22">
            <v>29.107030133891499</v>
          </cell>
          <cell r="H22">
            <v>27.187228707362401</v>
          </cell>
          <cell r="I22">
            <v>28.193827337009701</v>
          </cell>
          <cell r="J22">
            <v>29.422526519546299</v>
          </cell>
          <cell r="K22">
            <v>21.388033524519599</v>
          </cell>
          <cell r="L22">
            <v>23.153239847719</v>
          </cell>
        </row>
        <row r="23">
          <cell r="A23"/>
          <cell r="B23"/>
          <cell r="C23" t="str">
            <v>DE 50 A 59 AÑOS</v>
          </cell>
          <cell r="D23">
            <v>18.699862809885399</v>
          </cell>
          <cell r="E23">
            <v>20.7652822730719</v>
          </cell>
          <cell r="F23">
            <v>22.390217818248001</v>
          </cell>
          <cell r="G23">
            <v>22.282991129273402</v>
          </cell>
          <cell r="H23">
            <v>22.900009317936298</v>
          </cell>
          <cell r="I23">
            <v>20.717242228065999</v>
          </cell>
          <cell r="J23">
            <v>21.014402244690199</v>
          </cell>
          <cell r="K23">
            <v>19.143087378935999</v>
          </cell>
          <cell r="L23">
            <v>18.985542955453798</v>
          </cell>
        </row>
        <row r="24">
          <cell r="A24"/>
          <cell r="B24"/>
          <cell r="C24" t="str">
            <v>DE 60 A 75 AÑOS</v>
          </cell>
          <cell r="D24">
            <v>25.249689873050801</v>
          </cell>
          <cell r="E24">
            <v>27.224684149806102</v>
          </cell>
          <cell r="F24">
            <v>25.440495404940702</v>
          </cell>
          <cell r="G24">
            <v>24.732632313365901</v>
          </cell>
          <cell r="H24">
            <v>27.775116681781402</v>
          </cell>
          <cell r="I24">
            <v>29.624103899676602</v>
          </cell>
          <cell r="J24">
            <v>30.769044645182699</v>
          </cell>
          <cell r="K24">
            <v>38.229185578840003</v>
          </cell>
          <cell r="L24">
            <v>39.832832076529897</v>
          </cell>
        </row>
        <row r="25">
          <cell r="A25"/>
          <cell r="B25"/>
          <cell r="C25" t="str">
            <v>NIVEL ALTO</v>
          </cell>
          <cell r="D25">
            <v>18.881943075763701</v>
          </cell>
          <cell r="E25">
            <v>21.194123236676301</v>
          </cell>
          <cell r="F25">
            <v>19.332091495047301</v>
          </cell>
          <cell r="G25">
            <v>20.406367321173501</v>
          </cell>
          <cell r="H25">
            <v>22.7086318225053</v>
          </cell>
          <cell r="I25">
            <v>21.512995603882501</v>
          </cell>
          <cell r="J25">
            <v>22.133824556626301</v>
          </cell>
          <cell r="K25">
            <v>17.816568539504701</v>
          </cell>
          <cell r="L25">
            <v>16.099690803093502</v>
          </cell>
        </row>
        <row r="26">
          <cell r="A26"/>
          <cell r="B26"/>
          <cell r="C26" t="str">
            <v>NIVEL MEDIO ALTO</v>
          </cell>
          <cell r="D26">
            <v>11.774745425386</v>
          </cell>
          <cell r="E26">
            <v>12.9162525703574</v>
          </cell>
          <cell r="F26">
            <v>12.6976536001951</v>
          </cell>
          <cell r="G26">
            <v>12.0741552875511</v>
          </cell>
          <cell r="H26">
            <v>12.379090550966801</v>
          </cell>
          <cell r="I26">
            <v>11.4371177830102</v>
          </cell>
          <cell r="J26">
            <v>9.8639319371107899</v>
          </cell>
          <cell r="K26">
            <v>8.3261145847401004</v>
          </cell>
          <cell r="L26">
            <v>10.991222047143699</v>
          </cell>
        </row>
        <row r="27">
          <cell r="A27"/>
          <cell r="B27"/>
          <cell r="C27" t="str">
            <v>NIVEL MEDIO</v>
          </cell>
          <cell r="D27">
            <v>29.370479006048001</v>
          </cell>
          <cell r="E27">
            <v>30.979953029166602</v>
          </cell>
          <cell r="F27">
            <v>31.686501648796799</v>
          </cell>
          <cell r="G27">
            <v>30.320010631582399</v>
          </cell>
          <cell r="H27">
            <v>26.281968132657902</v>
          </cell>
          <cell r="I27">
            <v>24.243692231957201</v>
          </cell>
          <cell r="J27">
            <v>26.462962908152399</v>
          </cell>
          <cell r="K27">
            <v>29.3893697114856</v>
          </cell>
          <cell r="L27">
            <v>28.446778760955201</v>
          </cell>
        </row>
        <row r="28">
          <cell r="A28"/>
          <cell r="B28"/>
          <cell r="C28" t="str">
            <v>NIVEL MEDIO BAJO</v>
          </cell>
          <cell r="D28">
            <v>11.717867563233</v>
          </cell>
          <cell r="E28">
            <v>12.6606902242054</v>
          </cell>
          <cell r="F28">
            <v>11.6531041155626</v>
          </cell>
          <cell r="G28">
            <v>13.522160204658</v>
          </cell>
          <cell r="H28">
            <v>12.680253632380699</v>
          </cell>
          <cell r="I28">
            <v>12.078445993271</v>
          </cell>
          <cell r="J28">
            <v>14.4852884592617</v>
          </cell>
          <cell r="K28">
            <v>16.922629050708</v>
          </cell>
          <cell r="L28">
            <v>13.516987738089799</v>
          </cell>
        </row>
        <row r="29">
          <cell r="A29"/>
          <cell r="B29"/>
          <cell r="C29" t="str">
            <v>HOMBRE</v>
          </cell>
          <cell r="D29">
            <v>38.351832743995502</v>
          </cell>
          <cell r="E29">
            <v>41.529555375609199</v>
          </cell>
          <cell r="F29">
            <v>36.304439630427801</v>
          </cell>
          <cell r="G29">
            <v>38.602686135752002</v>
          </cell>
          <cell r="H29">
            <v>42.578632772750296</v>
          </cell>
          <cell r="I29">
            <v>42.612296460120902</v>
          </cell>
          <cell r="J29">
            <v>40.4016556957829</v>
          </cell>
          <cell r="K29">
            <v>41.222924102970502</v>
          </cell>
          <cell r="L29">
            <v>40.691734388743797</v>
          </cell>
        </row>
        <row r="30">
          <cell r="A30"/>
          <cell r="B30"/>
          <cell r="C30" t="str">
            <v>MUJER</v>
          </cell>
          <cell r="D30">
            <v>61.648190443066099</v>
          </cell>
          <cell r="E30">
            <v>58.470428477662203</v>
          </cell>
          <cell r="F30">
            <v>63.695588476059299</v>
          </cell>
          <cell r="G30">
            <v>61.397305558324199</v>
          </cell>
          <cell r="H30">
            <v>57.421348775890699</v>
          </cell>
          <cell r="I30">
            <v>57.3876854414126</v>
          </cell>
          <cell r="J30">
            <v>59.5983147065091</v>
          </cell>
          <cell r="K30">
            <v>58.777066953341702</v>
          </cell>
          <cell r="L30">
            <v>59.308274226383098</v>
          </cell>
        </row>
        <row r="31">
          <cell r="A31"/>
          <cell r="B31" t="str">
            <v>Patatas Fritas + Otros Aperitivos Salados</v>
          </cell>
          <cell r="C31" t="str">
            <v>T.ESPAÑA</v>
          </cell>
          <cell r="D31">
            <v>100</v>
          </cell>
          <cell r="E31">
            <v>100</v>
          </cell>
          <cell r="F31">
            <v>100</v>
          </cell>
          <cell r="G31">
            <v>100</v>
          </cell>
          <cell r="H31">
            <v>100</v>
          </cell>
          <cell r="I31">
            <v>100</v>
          </cell>
          <cell r="J31">
            <v>100</v>
          </cell>
          <cell r="K31">
            <v>100</v>
          </cell>
          <cell r="L31">
            <v>100</v>
          </cell>
        </row>
        <row r="32">
          <cell r="A32"/>
          <cell r="B32"/>
          <cell r="C32" t="str">
            <v>BCN AM</v>
          </cell>
          <cell r="D32">
            <v>7.6952226046743002</v>
          </cell>
          <cell r="E32">
            <v>6.8654812686158904</v>
          </cell>
          <cell r="F32">
            <v>8.0511653336258693</v>
          </cell>
          <cell r="G32">
            <v>10.347024484964599</v>
          </cell>
          <cell r="H32">
            <v>10.8768653063001</v>
          </cell>
          <cell r="I32">
            <v>11.901294977408501</v>
          </cell>
          <cell r="J32">
            <v>8.2566919879872795</v>
          </cell>
          <cell r="K32">
            <v>9.9646988875655609</v>
          </cell>
          <cell r="L32">
            <v>13.0876608334542</v>
          </cell>
        </row>
        <row r="33">
          <cell r="A33"/>
          <cell r="B33"/>
          <cell r="C33" t="str">
            <v>REST.CAT ARAGON</v>
          </cell>
          <cell r="D33">
            <v>12.8430597519719</v>
          </cell>
          <cell r="E33">
            <v>14.472390968331601</v>
          </cell>
          <cell r="F33">
            <v>14.201632495752801</v>
          </cell>
          <cell r="G33">
            <v>12.5901184526751</v>
          </cell>
          <cell r="H33">
            <v>13.711077426303399</v>
          </cell>
          <cell r="I33">
            <v>16.4566271016458</v>
          </cell>
          <cell r="J33">
            <v>13.4527603461894</v>
          </cell>
          <cell r="K33">
            <v>14.094953486544201</v>
          </cell>
          <cell r="L33">
            <v>13.0834925767009</v>
          </cell>
        </row>
        <row r="34">
          <cell r="A34"/>
          <cell r="B34"/>
          <cell r="C34" t="str">
            <v>LEVANTE</v>
          </cell>
          <cell r="D34">
            <v>19.544912654103001</v>
          </cell>
          <cell r="E34">
            <v>18.407307655801102</v>
          </cell>
          <cell r="F34">
            <v>14.8836210021587</v>
          </cell>
          <cell r="G34">
            <v>14.0526399491684</v>
          </cell>
          <cell r="H34">
            <v>12.644314419475</v>
          </cell>
          <cell r="I34">
            <v>12.971760840182499</v>
          </cell>
          <cell r="J34">
            <v>16.4364912479606</v>
          </cell>
          <cell r="K34">
            <v>12.4655008436992</v>
          </cell>
          <cell r="L34">
            <v>10.708186470345501</v>
          </cell>
        </row>
        <row r="35">
          <cell r="A35"/>
          <cell r="B35"/>
          <cell r="C35" t="str">
            <v>ANDALUCIA</v>
          </cell>
          <cell r="D35">
            <v>18.6009667834008</v>
          </cell>
          <cell r="E35">
            <v>18.418869982956299</v>
          </cell>
          <cell r="F35">
            <v>21.314089363775601</v>
          </cell>
          <cell r="G35">
            <v>19.896308960817201</v>
          </cell>
          <cell r="H35">
            <v>20.264179954235399</v>
          </cell>
          <cell r="I35">
            <v>17.451744828680901</v>
          </cell>
          <cell r="J35">
            <v>17.092271020546999</v>
          </cell>
          <cell r="K35">
            <v>20.507193537117299</v>
          </cell>
          <cell r="L35">
            <v>22.2460285384768</v>
          </cell>
        </row>
        <row r="36">
          <cell r="A36"/>
          <cell r="B36"/>
          <cell r="C36" t="str">
            <v>MDD AM</v>
          </cell>
          <cell r="D36">
            <v>10.5062260070956</v>
          </cell>
          <cell r="E36">
            <v>9.7373247988560898</v>
          </cell>
          <cell r="F36">
            <v>11.4581863230558</v>
          </cell>
          <cell r="G36">
            <v>9.8997658230687104</v>
          </cell>
          <cell r="H36">
            <v>13.0193502297296</v>
          </cell>
          <cell r="I36">
            <v>11.1327774107063</v>
          </cell>
          <cell r="J36">
            <v>15.253149516927699</v>
          </cell>
          <cell r="K36">
            <v>10.993611427527</v>
          </cell>
          <cell r="L36">
            <v>10.218535998388999</v>
          </cell>
        </row>
        <row r="37">
          <cell r="A37"/>
          <cell r="B37"/>
          <cell r="C37" t="str">
            <v>RTO CENTRO</v>
          </cell>
          <cell r="D37">
            <v>12.442548784397101</v>
          </cell>
          <cell r="E37">
            <v>11.9296116002277</v>
          </cell>
          <cell r="F37">
            <v>10.395040893372</v>
          </cell>
          <cell r="G37">
            <v>12.776344163352199</v>
          </cell>
          <cell r="H37">
            <v>10.5132380085509</v>
          </cell>
          <cell r="I37">
            <v>9.8453843977216309</v>
          </cell>
          <cell r="J37">
            <v>10.2060367776217</v>
          </cell>
          <cell r="K37">
            <v>16.4073963483449</v>
          </cell>
          <cell r="L37">
            <v>14.6006570637166</v>
          </cell>
        </row>
        <row r="38">
          <cell r="A38"/>
          <cell r="B38"/>
          <cell r="C38" t="str">
            <v>NORTE-CENTRO</v>
          </cell>
          <cell r="D38">
            <v>12.3468036080396</v>
          </cell>
          <cell r="E38">
            <v>10.842211174144399</v>
          </cell>
          <cell r="F38">
            <v>11.435192302412201</v>
          </cell>
          <cell r="G38">
            <v>10.1925685431837</v>
          </cell>
          <cell r="H38">
            <v>9.1788119336086904</v>
          </cell>
          <cell r="I38">
            <v>10.4856428628768</v>
          </cell>
          <cell r="J38">
            <v>12.2369991084351</v>
          </cell>
          <cell r="K38">
            <v>9.2302537340318604</v>
          </cell>
          <cell r="L38">
            <v>8.7775407707613695</v>
          </cell>
        </row>
        <row r="39">
          <cell r="A39"/>
          <cell r="B39"/>
          <cell r="C39" t="str">
            <v>NOROESTE</v>
          </cell>
          <cell r="D39">
            <v>6.0202630296812103</v>
          </cell>
          <cell r="E39">
            <v>9.32679758158522</v>
          </cell>
          <cell r="F39">
            <v>8.2610849386950491</v>
          </cell>
          <cell r="G39">
            <v>10.245231476315601</v>
          </cell>
          <cell r="H39">
            <v>9.7921572822645899</v>
          </cell>
          <cell r="I39">
            <v>9.7547712131509403</v>
          </cell>
          <cell r="J39">
            <v>7.06560125968024</v>
          </cell>
          <cell r="K39">
            <v>6.3364030170849599</v>
          </cell>
          <cell r="L39">
            <v>7.2778995083991802</v>
          </cell>
        </row>
        <row r="40">
          <cell r="A40"/>
          <cell r="B40"/>
          <cell r="C40" t="str">
            <v>&lt;2MIL</v>
          </cell>
          <cell r="D40">
            <v>5.7215781136200201</v>
          </cell>
          <cell r="E40">
            <v>4.7358016527501903</v>
          </cell>
          <cell r="F40">
            <v>7.1659569051589296</v>
          </cell>
          <cell r="G40">
            <v>5.0735394154584901</v>
          </cell>
          <cell r="H40">
            <v>4.0477228304425203</v>
          </cell>
          <cell r="I40">
            <v>5.47749363335768</v>
          </cell>
          <cell r="J40">
            <v>6.4171959410640902</v>
          </cell>
          <cell r="K40">
            <v>5.3548444355526197</v>
          </cell>
          <cell r="L40">
            <v>5.9902443781341104</v>
          </cell>
        </row>
        <row r="41">
          <cell r="A41"/>
          <cell r="B41"/>
          <cell r="C41" t="str">
            <v>2-5MIL</v>
          </cell>
          <cell r="D41">
            <v>7.4278800631585797</v>
          </cell>
          <cell r="E41">
            <v>4.7670447834771998</v>
          </cell>
          <cell r="F41">
            <v>4.8646100980608402</v>
          </cell>
          <cell r="G41">
            <v>5.8014989992708204</v>
          </cell>
          <cell r="H41">
            <v>7.1064788456587102</v>
          </cell>
          <cell r="I41">
            <v>5.0312638370720704</v>
          </cell>
          <cell r="J41">
            <v>5.3803310102369304</v>
          </cell>
          <cell r="K41">
            <v>4.9372593896559103</v>
          </cell>
          <cell r="L41">
            <v>4.8878496019737296</v>
          </cell>
        </row>
        <row r="42">
          <cell r="A42"/>
          <cell r="B42"/>
          <cell r="C42" t="str">
            <v>5-10MIL</v>
          </cell>
          <cell r="D42">
            <v>6.7800146308467202</v>
          </cell>
          <cell r="E42">
            <v>9.5557714151112307</v>
          </cell>
          <cell r="F42">
            <v>9.2365575194040908</v>
          </cell>
          <cell r="G42">
            <v>8.8496285309577303</v>
          </cell>
          <cell r="H42">
            <v>5.3644776779724301</v>
          </cell>
          <cell r="I42">
            <v>5.0394693683774996</v>
          </cell>
          <cell r="J42">
            <v>5.4670947257976099</v>
          </cell>
          <cell r="K42">
            <v>4.4547055551773997</v>
          </cell>
          <cell r="L42">
            <v>6.9836149488332397</v>
          </cell>
        </row>
        <row r="43">
          <cell r="A43"/>
          <cell r="B43"/>
          <cell r="C43" t="str">
            <v>10-30MIL</v>
          </cell>
          <cell r="D43">
            <v>24.4295492819233</v>
          </cell>
          <cell r="E43">
            <v>25.514709913966701</v>
          </cell>
          <cell r="F43">
            <v>21.306813976184099</v>
          </cell>
          <cell r="G43">
            <v>24.384131723319001</v>
          </cell>
          <cell r="H43">
            <v>20.502703447575598</v>
          </cell>
          <cell r="I43">
            <v>23.557666287325802</v>
          </cell>
          <cell r="J43">
            <v>20.3226690563204</v>
          </cell>
          <cell r="K43">
            <v>24.567460775601599</v>
          </cell>
          <cell r="L43">
            <v>21.394387498609401</v>
          </cell>
        </row>
        <row r="44">
          <cell r="A44"/>
          <cell r="B44"/>
          <cell r="C44" t="str">
            <v>30-100MIL</v>
          </cell>
          <cell r="D44">
            <v>22.306045788844902</v>
          </cell>
          <cell r="E44">
            <v>19.545335503781999</v>
          </cell>
          <cell r="F44">
            <v>19.978480036146699</v>
          </cell>
          <cell r="G44">
            <v>19.536406042113299</v>
          </cell>
          <cell r="H44">
            <v>23.295939570422</v>
          </cell>
          <cell r="I44">
            <v>19.146112579598899</v>
          </cell>
          <cell r="J44">
            <v>22.1486815443028</v>
          </cell>
          <cell r="K44">
            <v>20.832338331096398</v>
          </cell>
          <cell r="L44">
            <v>24.1834054094397</v>
          </cell>
        </row>
        <row r="45">
          <cell r="A45"/>
          <cell r="B45"/>
          <cell r="C45" t="str">
            <v>100-200MIL</v>
          </cell>
          <cell r="D45">
            <v>8.4212417072931292</v>
          </cell>
          <cell r="E45">
            <v>7.2877778747747</v>
          </cell>
          <cell r="F45">
            <v>9.4010141763774104</v>
          </cell>
          <cell r="G45">
            <v>7.7776082813444702</v>
          </cell>
          <cell r="H45">
            <v>10.457299671089601</v>
          </cell>
          <cell r="I45">
            <v>7.9316085856228504</v>
          </cell>
          <cell r="J45">
            <v>8.3355928248638005</v>
          </cell>
          <cell r="K45">
            <v>10.375717858858</v>
          </cell>
          <cell r="L45">
            <v>7.4017273622116502</v>
          </cell>
        </row>
        <row r="46">
          <cell r="A46"/>
          <cell r="B46"/>
          <cell r="C46" t="str">
            <v>200-500MIL</v>
          </cell>
          <cell r="D46">
            <v>10.866746315977601</v>
          </cell>
          <cell r="E46">
            <v>14.9191374238903</v>
          </cell>
          <cell r="F46">
            <v>12.9937410156871</v>
          </cell>
          <cell r="G46">
            <v>13.778268884940401</v>
          </cell>
          <cell r="H46">
            <v>12.2211967696431</v>
          </cell>
          <cell r="I46">
            <v>13.8433306538526</v>
          </cell>
          <cell r="J46">
            <v>14.095836014818801</v>
          </cell>
          <cell r="K46">
            <v>12.7079115934088</v>
          </cell>
          <cell r="L46">
            <v>13.101239352286701</v>
          </cell>
        </row>
        <row r="47">
          <cell r="A47"/>
          <cell r="B47"/>
          <cell r="C47" t="str">
            <v>&gt;500MIL</v>
          </cell>
          <cell r="D47">
            <v>14.0469473216992</v>
          </cell>
          <cell r="E47">
            <v>13.6744264017292</v>
          </cell>
          <cell r="F47">
            <v>15.052840191113701</v>
          </cell>
          <cell r="G47">
            <v>14.7989162690503</v>
          </cell>
          <cell r="H47">
            <v>17.004168494953898</v>
          </cell>
          <cell r="I47">
            <v>19.9730586871658</v>
          </cell>
          <cell r="J47">
            <v>17.832588759803599</v>
          </cell>
          <cell r="K47">
            <v>16.769782744160398</v>
          </cell>
          <cell r="L47">
            <v>16.057545530460001</v>
          </cell>
        </row>
        <row r="48">
          <cell r="A48"/>
          <cell r="B48"/>
          <cell r="C48" t="str">
            <v>DE 15 A 19 AÑOS</v>
          </cell>
          <cell r="D48">
            <v>11.622365565195</v>
          </cell>
          <cell r="E48">
            <v>8.4643688998578206</v>
          </cell>
          <cell r="F48">
            <v>7.7782851569819904</v>
          </cell>
          <cell r="G48">
            <v>8.4608362529763301</v>
          </cell>
          <cell r="H48">
            <v>8.1006204693228501</v>
          </cell>
          <cell r="I48">
            <v>3.65935457811619</v>
          </cell>
          <cell r="J48">
            <v>4.2823750297040704</v>
          </cell>
          <cell r="K48">
            <v>8.4373814223712102</v>
          </cell>
          <cell r="L48">
            <v>6.7346161753709497</v>
          </cell>
        </row>
        <row r="49">
          <cell r="A49"/>
          <cell r="B49"/>
          <cell r="C49" t="str">
            <v>DE 20 A 24 AÑOS</v>
          </cell>
          <cell r="D49">
            <v>4.9466670341301002</v>
          </cell>
          <cell r="E49">
            <v>3.5527867444710801</v>
          </cell>
          <cell r="F49">
            <v>2.6743160724446402</v>
          </cell>
          <cell r="G49">
            <v>4.9499431517612598</v>
          </cell>
          <cell r="H49">
            <v>4.2281575578675596</v>
          </cell>
          <cell r="I49">
            <v>5.9754320798860601</v>
          </cell>
          <cell r="J49">
            <v>4.84828085888853</v>
          </cell>
          <cell r="K49">
            <v>4.1320032958234698</v>
          </cell>
          <cell r="L49">
            <v>5.8119440270711404</v>
          </cell>
        </row>
        <row r="50">
          <cell r="A50"/>
          <cell r="B50"/>
          <cell r="C50" t="str">
            <v>DE 25 A 34 AÑOS</v>
          </cell>
          <cell r="D50">
            <v>9.1421695073362894</v>
          </cell>
          <cell r="E50">
            <v>11.803776044017701</v>
          </cell>
          <cell r="F50">
            <v>10.6344441648165</v>
          </cell>
          <cell r="G50">
            <v>8.7476483142189494</v>
          </cell>
          <cell r="H50">
            <v>10.3275849564293</v>
          </cell>
          <cell r="I50">
            <v>10.364475970216001</v>
          </cell>
          <cell r="J50">
            <v>9.8303293526297395</v>
          </cell>
          <cell r="K50">
            <v>9.3375052601929305</v>
          </cell>
          <cell r="L50">
            <v>6.3830673722661704</v>
          </cell>
        </row>
        <row r="51">
          <cell r="A51"/>
          <cell r="B51"/>
          <cell r="C51" t="str">
            <v>DE 35 A 49 AÑOS</v>
          </cell>
          <cell r="D51">
            <v>30.150390856994001</v>
          </cell>
          <cell r="E51">
            <v>29.023412387294201</v>
          </cell>
          <cell r="F51">
            <v>30.0561065238211</v>
          </cell>
          <cell r="G51">
            <v>32.898763425692998</v>
          </cell>
          <cell r="H51">
            <v>30.282765023081701</v>
          </cell>
          <cell r="I51">
            <v>30.8519622625472</v>
          </cell>
          <cell r="J51">
            <v>32.219442391064199</v>
          </cell>
          <cell r="K51">
            <v>24.156723852187401</v>
          </cell>
          <cell r="L51">
            <v>27.9018319206792</v>
          </cell>
        </row>
        <row r="52">
          <cell r="A52"/>
          <cell r="B52"/>
          <cell r="C52" t="str">
            <v>DE 50 A 59 AÑOS</v>
          </cell>
          <cell r="D52">
            <v>20.450258747442899</v>
          </cell>
          <cell r="E52">
            <v>22.3811039107004</v>
          </cell>
          <cell r="F52">
            <v>23.127318397152401</v>
          </cell>
          <cell r="G52">
            <v>23.043035988808999</v>
          </cell>
          <cell r="H52">
            <v>20.7951871017809</v>
          </cell>
          <cell r="I52">
            <v>22.088353121897701</v>
          </cell>
          <cell r="J52">
            <v>20.844157339568302</v>
          </cell>
          <cell r="K52">
            <v>20.980770727792599</v>
          </cell>
          <cell r="L52">
            <v>20.267743607147398</v>
          </cell>
        </row>
        <row r="53">
          <cell r="A53"/>
          <cell r="B53"/>
          <cell r="C53" t="str">
            <v>DE 60 A 75 AÑOS</v>
          </cell>
          <cell r="D53">
            <v>23.688143453856501</v>
          </cell>
          <cell r="E53">
            <v>24.7745553266465</v>
          </cell>
          <cell r="F53">
            <v>25.729541072346599</v>
          </cell>
          <cell r="G53">
            <v>21.899787694904902</v>
          </cell>
          <cell r="H53">
            <v>26.265688517872501</v>
          </cell>
          <cell r="I53">
            <v>27.060436516830102</v>
          </cell>
          <cell r="J53">
            <v>27.9754112320982</v>
          </cell>
          <cell r="K53">
            <v>32.955639885781899</v>
          </cell>
          <cell r="L53">
            <v>32.900818020387803</v>
          </cell>
        </row>
        <row r="54">
          <cell r="A54"/>
          <cell r="B54"/>
          <cell r="C54" t="str">
            <v>NIVEL ALTO</v>
          </cell>
          <cell r="D54">
            <v>19.306432108954802</v>
          </cell>
          <cell r="E54">
            <v>20.280769083596098</v>
          </cell>
          <cell r="F54">
            <v>21.668660122866701</v>
          </cell>
          <cell r="G54">
            <v>24.462573766474801</v>
          </cell>
          <cell r="H54">
            <v>23.1645929960582</v>
          </cell>
          <cell r="I54">
            <v>23.314951102806699</v>
          </cell>
          <cell r="J54">
            <v>22.701955394423202</v>
          </cell>
          <cell r="K54">
            <v>17.3568484797431</v>
          </cell>
          <cell r="L54">
            <v>17.714967984690102</v>
          </cell>
        </row>
        <row r="55">
          <cell r="A55"/>
          <cell r="B55"/>
          <cell r="C55" t="str">
            <v>NIVEL MEDIO ALTO</v>
          </cell>
          <cell r="D55">
            <v>13.181446835696599</v>
          </cell>
          <cell r="E55">
            <v>13.1181161291648</v>
          </cell>
          <cell r="F55">
            <v>13.6343926677252</v>
          </cell>
          <cell r="G55">
            <v>13.467045630211</v>
          </cell>
          <cell r="H55">
            <v>12.3663851406482</v>
          </cell>
          <cell r="I55">
            <v>10.6085569270994</v>
          </cell>
          <cell r="J55">
            <v>11.144611928849899</v>
          </cell>
          <cell r="K55">
            <v>9.5192945192832408</v>
          </cell>
          <cell r="L55">
            <v>10.1819141310945</v>
          </cell>
        </row>
        <row r="56">
          <cell r="A56"/>
          <cell r="B56"/>
          <cell r="C56" t="str">
            <v>NIVEL MEDIO</v>
          </cell>
          <cell r="D56">
            <v>28.2103773285376</v>
          </cell>
          <cell r="E56">
            <v>30.826174657068499</v>
          </cell>
          <cell r="F56">
            <v>27.460387412491301</v>
          </cell>
          <cell r="G56">
            <v>26.941023520379499</v>
          </cell>
          <cell r="H56">
            <v>26.231782099587001</v>
          </cell>
          <cell r="I56">
            <v>23.3855462780705</v>
          </cell>
          <cell r="J56">
            <v>26.814529445809999</v>
          </cell>
          <cell r="K56">
            <v>31.843449889305599</v>
          </cell>
          <cell r="L56">
            <v>36.137659495669098</v>
          </cell>
        </row>
        <row r="57">
          <cell r="A57"/>
          <cell r="B57"/>
          <cell r="C57" t="str">
            <v>NIVEL MEDIO BAJO</v>
          </cell>
          <cell r="D57">
            <v>14.7266160695305</v>
          </cell>
          <cell r="E57">
            <v>14.8180101301226</v>
          </cell>
          <cell r="F57">
            <v>12.683847462831899</v>
          </cell>
          <cell r="G57">
            <v>13.5525774846869</v>
          </cell>
          <cell r="H57">
            <v>14.3031378848922</v>
          </cell>
          <cell r="I57">
            <v>11.874202921082</v>
          </cell>
          <cell r="J57">
            <v>13.10847153686</v>
          </cell>
          <cell r="K57">
            <v>12.537533991470101</v>
          </cell>
          <cell r="L57">
            <v>14.627585269718599</v>
          </cell>
        </row>
        <row r="58">
          <cell r="A58"/>
          <cell r="B58"/>
          <cell r="C58" t="str">
            <v>HOMBRE</v>
          </cell>
          <cell r="D58">
            <v>41.380379612290596</v>
          </cell>
          <cell r="E58">
            <v>42.923449940010101</v>
          </cell>
          <cell r="F58">
            <v>38.211778055381302</v>
          </cell>
          <cell r="G58">
            <v>44.447649018566203</v>
          </cell>
          <cell r="H58">
            <v>42.511015052999198</v>
          </cell>
          <cell r="I58">
            <v>40.011372960830997</v>
          </cell>
          <cell r="J58">
            <v>41.628197948160697</v>
          </cell>
          <cell r="K58">
            <v>47.196970580149902</v>
          </cell>
          <cell r="L58">
            <v>51.576016470246998</v>
          </cell>
        </row>
        <row r="59">
          <cell r="A59"/>
          <cell r="B59"/>
          <cell r="C59" t="str">
            <v>MUJER</v>
          </cell>
          <cell r="D59">
            <v>58.619604270892097</v>
          </cell>
          <cell r="E59">
            <v>57.076550059989899</v>
          </cell>
          <cell r="F59">
            <v>61.788234597466698</v>
          </cell>
          <cell r="G59">
            <v>55.552350981433797</v>
          </cell>
          <cell r="H59">
            <v>57.488984947000802</v>
          </cell>
          <cell r="I59">
            <v>59.988645201035503</v>
          </cell>
          <cell r="J59">
            <v>58.3717893983493</v>
          </cell>
          <cell r="K59">
            <v>52.803029419850098</v>
          </cell>
          <cell r="L59">
            <v>48.423983529753002</v>
          </cell>
        </row>
        <row r="60">
          <cell r="A60"/>
          <cell r="B60" t="str">
            <v>Patatas Fritas</v>
          </cell>
          <cell r="C60" t="str">
            <v>T.ESPAÑA</v>
          </cell>
          <cell r="D60">
            <v>100</v>
          </cell>
          <cell r="E60">
            <v>100</v>
          </cell>
          <cell r="F60">
            <v>100</v>
          </cell>
          <cell r="G60">
            <v>100</v>
          </cell>
          <cell r="H60">
            <v>100</v>
          </cell>
          <cell r="I60">
            <v>100</v>
          </cell>
          <cell r="J60">
            <v>100</v>
          </cell>
          <cell r="K60">
            <v>100</v>
          </cell>
          <cell r="L60">
            <v>100</v>
          </cell>
        </row>
        <row r="61">
          <cell r="A61"/>
          <cell r="B61"/>
          <cell r="C61" t="str">
            <v>BCN AM</v>
          </cell>
          <cell r="D61">
            <v>10.141187274944601</v>
          </cell>
          <cell r="E61">
            <v>7.1826090963264804</v>
          </cell>
          <cell r="F61">
            <v>9.9741772430086293</v>
          </cell>
          <cell r="G61">
            <v>9.4642829210200006</v>
          </cell>
          <cell r="H61">
            <v>12.2411923468288</v>
          </cell>
          <cell r="I61">
            <v>13.3605620844701</v>
          </cell>
          <cell r="J61">
            <v>9.1903870215068295</v>
          </cell>
          <cell r="K61">
            <v>9.0799285474512104</v>
          </cell>
          <cell r="L61">
            <v>11.6469318915711</v>
          </cell>
        </row>
        <row r="62">
          <cell r="A62"/>
          <cell r="B62"/>
          <cell r="C62" t="str">
            <v>REST.CAT ARAGON</v>
          </cell>
          <cell r="D62">
            <v>15.907166796398601</v>
          </cell>
          <cell r="E62">
            <v>17.819228847569601</v>
          </cell>
          <cell r="F62">
            <v>14.7275232353444</v>
          </cell>
          <cell r="G62">
            <v>15.784754469957599</v>
          </cell>
          <cell r="H62">
            <v>15.0444773300165</v>
          </cell>
          <cell r="I62">
            <v>19.317806646579001</v>
          </cell>
          <cell r="J62">
            <v>12.748137314576899</v>
          </cell>
          <cell r="K62">
            <v>15.9973349863611</v>
          </cell>
          <cell r="L62">
            <v>12.4998763621977</v>
          </cell>
        </row>
        <row r="63">
          <cell r="A63"/>
          <cell r="B63"/>
          <cell r="C63" t="str">
            <v>LEVANTE</v>
          </cell>
          <cell r="D63">
            <v>20.806449988242498</v>
          </cell>
          <cell r="E63">
            <v>17.574361078090799</v>
          </cell>
          <cell r="F63">
            <v>15.984550120760799</v>
          </cell>
          <cell r="G63">
            <v>14.5018748151168</v>
          </cell>
          <cell r="H63">
            <v>11.302157254071</v>
          </cell>
          <cell r="I63">
            <v>12.8778230930658</v>
          </cell>
          <cell r="J63">
            <v>16.393799220734302</v>
          </cell>
          <cell r="K63">
            <v>14.1444664472033</v>
          </cell>
          <cell r="L63">
            <v>12.720060742525</v>
          </cell>
        </row>
        <row r="64">
          <cell r="A64"/>
          <cell r="B64"/>
          <cell r="C64" t="str">
            <v>ANDALUCIA</v>
          </cell>
          <cell r="D64">
            <v>17.459306366452701</v>
          </cell>
          <cell r="E64">
            <v>18.007885449845801</v>
          </cell>
          <cell r="F64">
            <v>22.557033630332999</v>
          </cell>
          <cell r="G64">
            <v>19.131317702863999</v>
          </cell>
          <cell r="H64">
            <v>19.7678538543828</v>
          </cell>
          <cell r="I64">
            <v>18.551559125595102</v>
          </cell>
          <cell r="J64">
            <v>19.973499237266498</v>
          </cell>
          <cell r="K64">
            <v>20.766746779275699</v>
          </cell>
          <cell r="L64">
            <v>24.450528151600299</v>
          </cell>
        </row>
        <row r="65">
          <cell r="A65"/>
          <cell r="B65"/>
          <cell r="C65" t="str">
            <v>MDD AM</v>
          </cell>
          <cell r="D65">
            <v>8.7954066202549299</v>
          </cell>
          <cell r="E65">
            <v>10.170273724692199</v>
          </cell>
          <cell r="F65">
            <v>11.588550705022501</v>
          </cell>
          <cell r="G65">
            <v>10.8539229294043</v>
          </cell>
          <cell r="H65">
            <v>11.306829001175601</v>
          </cell>
          <cell r="I65">
            <v>9.2284127986777698</v>
          </cell>
          <cell r="J65">
            <v>14.587820968032799</v>
          </cell>
          <cell r="K65">
            <v>12.080621775397001</v>
          </cell>
          <cell r="L65">
            <v>9.9935381066252393</v>
          </cell>
        </row>
        <row r="66">
          <cell r="A66"/>
          <cell r="B66"/>
          <cell r="C66" t="str">
            <v>RTO CENTRO</v>
          </cell>
          <cell r="D66">
            <v>9.8383647451400904</v>
          </cell>
          <cell r="E66">
            <v>9.8200362362072493</v>
          </cell>
          <cell r="F66">
            <v>6.9955863230958002</v>
          </cell>
          <cell r="G66">
            <v>8.4949303344633993</v>
          </cell>
          <cell r="H66">
            <v>7.4759302329224502</v>
          </cell>
          <cell r="I66">
            <v>6.6843875753033997</v>
          </cell>
          <cell r="J66">
            <v>6.7639903362039204</v>
          </cell>
          <cell r="K66">
            <v>10.272393448819599</v>
          </cell>
          <cell r="L66">
            <v>7.8007962274470097</v>
          </cell>
        </row>
        <row r="67">
          <cell r="A67"/>
          <cell r="B67"/>
          <cell r="C67" t="str">
            <v>NORTE-CENTRO</v>
          </cell>
          <cell r="D67">
            <v>9.7391501879289901</v>
          </cell>
          <cell r="E67">
            <v>9.8231344353661001</v>
          </cell>
          <cell r="F67">
            <v>9.4961591943264096</v>
          </cell>
          <cell r="G67">
            <v>7.6296128672765802</v>
          </cell>
          <cell r="H67">
            <v>9.1890445789805497</v>
          </cell>
          <cell r="I67">
            <v>9.3915953295776902</v>
          </cell>
          <cell r="J67">
            <v>11.0265998617311</v>
          </cell>
          <cell r="K67">
            <v>9.5612459485304697</v>
          </cell>
          <cell r="L67">
            <v>10.2276535581505</v>
          </cell>
        </row>
        <row r="68">
          <cell r="A68"/>
          <cell r="B68"/>
          <cell r="C68" t="str">
            <v>NOROESTE</v>
          </cell>
          <cell r="D68">
            <v>7.3129784408754004</v>
          </cell>
          <cell r="E68">
            <v>9.6024848863930607</v>
          </cell>
          <cell r="F68">
            <v>8.6764307151889692</v>
          </cell>
          <cell r="G68">
            <v>14.1393213402173</v>
          </cell>
          <cell r="H68">
            <v>13.6725328075355</v>
          </cell>
          <cell r="I68">
            <v>10.587853346731199</v>
          </cell>
          <cell r="J68">
            <v>9.3157824781700391</v>
          </cell>
          <cell r="K68">
            <v>8.0972832234605807</v>
          </cell>
          <cell r="L68">
            <v>10.6606113234772</v>
          </cell>
        </row>
        <row r="69">
          <cell r="A69"/>
          <cell r="B69"/>
          <cell r="C69" t="str">
            <v>&lt;2MIL</v>
          </cell>
          <cell r="D69">
            <v>5.7328292716983196</v>
          </cell>
          <cell r="E69">
            <v>3.7985778543750102</v>
          </cell>
          <cell r="F69">
            <v>6.8185501288011103</v>
          </cell>
          <cell r="G69">
            <v>5.1682154269805798</v>
          </cell>
          <cell r="H69">
            <v>3.6276499197413301</v>
          </cell>
          <cell r="I69">
            <v>5.8899455922533202</v>
          </cell>
          <cell r="J69">
            <v>5.1430078377444097</v>
          </cell>
          <cell r="K69">
            <v>6.7124951692660897</v>
          </cell>
          <cell r="L69">
            <v>5.3432585397357304</v>
          </cell>
        </row>
        <row r="70">
          <cell r="A70"/>
          <cell r="B70"/>
          <cell r="C70" t="str">
            <v>2-5MIL</v>
          </cell>
          <cell r="D70">
            <v>7.1176337168328203</v>
          </cell>
          <cell r="E70">
            <v>3.7986294337172799</v>
          </cell>
          <cell r="F70">
            <v>5.28645794946494</v>
          </cell>
          <cell r="G70">
            <v>3.5610711421685801</v>
          </cell>
          <cell r="H70">
            <v>7.5778418547462598</v>
          </cell>
          <cell r="I70">
            <v>2.8275859963321102</v>
          </cell>
          <cell r="J70">
            <v>4.7975116288681496</v>
          </cell>
          <cell r="K70">
            <v>4.4961403493925296</v>
          </cell>
          <cell r="L70">
            <v>5.3142872935248704</v>
          </cell>
        </row>
        <row r="71">
          <cell r="A71"/>
          <cell r="B71"/>
          <cell r="C71" t="str">
            <v>5-10MIL</v>
          </cell>
          <cell r="D71">
            <v>8.4115875822721193</v>
          </cell>
          <cell r="E71">
            <v>9.1280649734658699</v>
          </cell>
          <cell r="F71">
            <v>10.175211493337899</v>
          </cell>
          <cell r="G71">
            <v>7.4390515628905201</v>
          </cell>
          <cell r="H71">
            <v>3.93543172060585</v>
          </cell>
          <cell r="I71">
            <v>5.1810063431602904</v>
          </cell>
          <cell r="J71">
            <v>6.5256830785878499</v>
          </cell>
          <cell r="K71">
            <v>5.07326848161218</v>
          </cell>
          <cell r="L71">
            <v>6.6568410977873196</v>
          </cell>
        </row>
        <row r="72">
          <cell r="A72"/>
          <cell r="B72"/>
          <cell r="C72" t="str">
            <v>10-30MIL</v>
          </cell>
          <cell r="D72">
            <v>24.621264301342201</v>
          </cell>
          <cell r="E72">
            <v>25.568371684866701</v>
          </cell>
          <cell r="F72">
            <v>20.2732249590503</v>
          </cell>
          <cell r="G72">
            <v>25.017677523457301</v>
          </cell>
          <cell r="H72">
            <v>19.668880350708299</v>
          </cell>
          <cell r="I72">
            <v>20.838913310595</v>
          </cell>
          <cell r="J72">
            <v>17.043552835264599</v>
          </cell>
          <cell r="K72">
            <v>19.830511761602899</v>
          </cell>
          <cell r="L72">
            <v>18.469029457797301</v>
          </cell>
        </row>
        <row r="73">
          <cell r="A73"/>
          <cell r="B73"/>
          <cell r="C73" t="str">
            <v>30-100MIL</v>
          </cell>
          <cell r="D73">
            <v>23.028673368268901</v>
          </cell>
          <cell r="E73">
            <v>21.672742140081901</v>
          </cell>
          <cell r="F73">
            <v>21.8287032384087</v>
          </cell>
          <cell r="G73">
            <v>21.5028171760665</v>
          </cell>
          <cell r="H73">
            <v>27.046627308415701</v>
          </cell>
          <cell r="I73">
            <v>20.886512455974799</v>
          </cell>
          <cell r="J73">
            <v>22.954577904023299</v>
          </cell>
          <cell r="K73">
            <v>20.2945725117842</v>
          </cell>
          <cell r="L73">
            <v>25.137677965707201</v>
          </cell>
        </row>
        <row r="74">
          <cell r="A74"/>
          <cell r="B74"/>
          <cell r="C74" t="str">
            <v>100-200MIL</v>
          </cell>
          <cell r="D74">
            <v>5.9144922235502202</v>
          </cell>
          <cell r="E74">
            <v>6.5396966653267503</v>
          </cell>
          <cell r="F74">
            <v>7.1370709998512503</v>
          </cell>
          <cell r="G74">
            <v>5.2627608916382203</v>
          </cell>
          <cell r="H74">
            <v>8.0524175595029792</v>
          </cell>
          <cell r="I74">
            <v>8.8436945974240597</v>
          </cell>
          <cell r="J74">
            <v>7.5750897996603399</v>
          </cell>
          <cell r="K74">
            <v>9.796918767507</v>
          </cell>
          <cell r="L74">
            <v>7.1399630832067897</v>
          </cell>
        </row>
        <row r="75">
          <cell r="A75"/>
          <cell r="B75"/>
          <cell r="C75" t="str">
            <v>200-500MIL</v>
          </cell>
          <cell r="D75">
            <v>10.6464402904745</v>
          </cell>
          <cell r="E75">
            <v>13.425411628940999</v>
          </cell>
          <cell r="F75">
            <v>12.4236361532892</v>
          </cell>
          <cell r="G75">
            <v>15.949175773085299</v>
          </cell>
          <cell r="H75">
            <v>11.966520074065601</v>
          </cell>
          <cell r="I75">
            <v>15.367074187632401</v>
          </cell>
          <cell r="J75">
            <v>15.845034999323699</v>
          </cell>
          <cell r="K75">
            <v>14.046751631166099</v>
          </cell>
          <cell r="L75">
            <v>14.802870433401401</v>
          </cell>
        </row>
        <row r="76">
          <cell r="A76"/>
          <cell r="B76"/>
          <cell r="C76" t="str">
            <v>&gt;500MIL</v>
          </cell>
          <cell r="D76">
            <v>14.527086192386101</v>
          </cell>
          <cell r="E76">
            <v>16.068522812339602</v>
          </cell>
          <cell r="F76">
            <v>16.0571584782932</v>
          </cell>
          <cell r="G76">
            <v>16.099247884032899</v>
          </cell>
          <cell r="H76">
            <v>18.1246486181271</v>
          </cell>
          <cell r="I76">
            <v>20.165262088744502</v>
          </cell>
          <cell r="J76">
            <v>20.115556006432499</v>
          </cell>
          <cell r="K76">
            <v>19.749351905918498</v>
          </cell>
          <cell r="L76">
            <v>17.136068492433399</v>
          </cell>
        </row>
        <row r="77">
          <cell r="A77"/>
          <cell r="B77"/>
          <cell r="C77" t="str">
            <v>DE 15 A 19 AÑOS</v>
          </cell>
          <cell r="D77">
            <v>9.0118870599056002</v>
          </cell>
          <cell r="E77">
            <v>4.0913593941971902</v>
          </cell>
          <cell r="F77">
            <v>7.3567431075662304</v>
          </cell>
          <cell r="G77">
            <v>6.4606542578134096</v>
          </cell>
          <cell r="H77">
            <v>6.5874767239425696</v>
          </cell>
          <cell r="I77">
            <v>3.03920695908936</v>
          </cell>
          <cell r="J77">
            <v>3.7393949982716399</v>
          </cell>
          <cell r="K77">
            <v>8.7662975562833392</v>
          </cell>
          <cell r="L77">
            <v>5.4659472401133398</v>
          </cell>
        </row>
        <row r="78">
          <cell r="A78"/>
          <cell r="B78"/>
          <cell r="C78" t="str">
            <v>DE 20 A 24 AÑOS</v>
          </cell>
          <cell r="D78">
            <v>4.0862267728558397</v>
          </cell>
          <cell r="E78">
            <v>4.7044899129718996</v>
          </cell>
          <cell r="F78">
            <v>2.6636412812125498</v>
          </cell>
          <cell r="G78">
            <v>3.83291325099928</v>
          </cell>
          <cell r="H78">
            <v>3.6970647016086899</v>
          </cell>
          <cell r="I78">
            <v>6.8735119966401399</v>
          </cell>
          <cell r="J78">
            <v>5.8938165982836601</v>
          </cell>
          <cell r="K78">
            <v>3.06982455620718</v>
          </cell>
          <cell r="L78">
            <v>8.0228169927795498</v>
          </cell>
        </row>
        <row r="79">
          <cell r="A79"/>
          <cell r="B79"/>
          <cell r="C79" t="str">
            <v>DE 25 A 34 AÑOS</v>
          </cell>
          <cell r="D79">
            <v>8.0185223199756308</v>
          </cell>
          <cell r="E79">
            <v>9.4534790438290308</v>
          </cell>
          <cell r="F79">
            <v>8.7815464441112194</v>
          </cell>
          <cell r="G79">
            <v>7.4415612810964298</v>
          </cell>
          <cell r="H79">
            <v>8.8644730342370792</v>
          </cell>
          <cell r="I79">
            <v>6.8213907458658198</v>
          </cell>
          <cell r="J79">
            <v>8.5668265401205392</v>
          </cell>
          <cell r="K79">
            <v>7.2622503180526996</v>
          </cell>
          <cell r="L79">
            <v>5.9759022650445397</v>
          </cell>
        </row>
        <row r="80">
          <cell r="A80"/>
          <cell r="B80"/>
          <cell r="C80" t="str">
            <v>DE 35 A 49 AÑOS</v>
          </cell>
          <cell r="D80">
            <v>26.810028297892401</v>
          </cell>
          <cell r="E80">
            <v>24.3057403337734</v>
          </cell>
          <cell r="F80">
            <v>28.922403530941502</v>
          </cell>
          <cell r="G80">
            <v>31.239661751164601</v>
          </cell>
          <cell r="H80">
            <v>28.263982953344801</v>
          </cell>
          <cell r="I80">
            <v>24.416583947984599</v>
          </cell>
          <cell r="J80">
            <v>27.061094766821501</v>
          </cell>
          <cell r="K80">
            <v>22.538250949926798</v>
          </cell>
          <cell r="L80">
            <v>24.7330768939857</v>
          </cell>
        </row>
        <row r="81">
          <cell r="A81"/>
          <cell r="B81"/>
          <cell r="C81" t="str">
            <v>DE 50 A 59 AÑOS</v>
          </cell>
          <cell r="D81">
            <v>23.847266406924899</v>
          </cell>
          <cell r="E81">
            <v>24.723096301039099</v>
          </cell>
          <cell r="F81">
            <v>22.472119150068998</v>
          </cell>
          <cell r="G81">
            <v>22.736242868420199</v>
          </cell>
          <cell r="H81">
            <v>19.066994315576899</v>
          </cell>
          <cell r="I81">
            <v>23.2629551704322</v>
          </cell>
          <cell r="J81">
            <v>19.684851097885399</v>
          </cell>
          <cell r="K81">
            <v>21.183709636926299</v>
          </cell>
          <cell r="L81">
            <v>19.5668204139103</v>
          </cell>
        </row>
        <row r="82">
          <cell r="A82"/>
          <cell r="B82"/>
          <cell r="C82" t="str">
            <v>DE 60 A 75 AÑOS</v>
          </cell>
          <cell r="D82">
            <v>28.226076089270901</v>
          </cell>
          <cell r="E82">
            <v>32.721845330057903</v>
          </cell>
          <cell r="F82">
            <v>29.803553186347798</v>
          </cell>
          <cell r="G82">
            <v>28.2889804947621</v>
          </cell>
          <cell r="H82">
            <v>33.520022196020498</v>
          </cell>
          <cell r="I82">
            <v>35.586357286356801</v>
          </cell>
          <cell r="J82">
            <v>35.054039481792103</v>
          </cell>
          <cell r="K82">
            <v>37.179690607360797</v>
          </cell>
          <cell r="L82">
            <v>36.235436194166603</v>
          </cell>
        </row>
        <row r="83">
          <cell r="A83"/>
          <cell r="B83"/>
          <cell r="C83" t="str">
            <v>NIVEL ALTO</v>
          </cell>
          <cell r="D83">
            <v>23.798228767984</v>
          </cell>
          <cell r="E83">
            <v>20.156096282814399</v>
          </cell>
          <cell r="F83">
            <v>21.229010913811099</v>
          </cell>
          <cell r="G83">
            <v>21.300670150378</v>
          </cell>
          <cell r="H83">
            <v>20.1181095646537</v>
          </cell>
          <cell r="I83">
            <v>22.517642317407699</v>
          </cell>
          <cell r="J83">
            <v>22.4687368494221</v>
          </cell>
          <cell r="K83">
            <v>16.676070730407002</v>
          </cell>
          <cell r="L83">
            <v>17.283342933444999</v>
          </cell>
        </row>
        <row r="84">
          <cell r="A84"/>
          <cell r="B84"/>
          <cell r="C84" t="str">
            <v>NIVEL MEDIO ALTO</v>
          </cell>
          <cell r="D84">
            <v>13.1148105270799</v>
          </cell>
          <cell r="E84">
            <v>12.410020697070699</v>
          </cell>
          <cell r="F84">
            <v>13.508212047671799</v>
          </cell>
          <cell r="G84">
            <v>14.6531983091034</v>
          </cell>
          <cell r="H84">
            <v>11.2949512060035</v>
          </cell>
          <cell r="I84">
            <v>10.734049994877401</v>
          </cell>
          <cell r="J84">
            <v>12.896924361633401</v>
          </cell>
          <cell r="K84">
            <v>9.5218842824138701</v>
          </cell>
          <cell r="L84">
            <v>11.9360479831038</v>
          </cell>
        </row>
        <row r="85">
          <cell r="A85"/>
          <cell r="B85"/>
          <cell r="C85" t="str">
            <v>NIVEL MEDIO</v>
          </cell>
          <cell r="D85">
            <v>28.3066870486517</v>
          </cell>
          <cell r="E85">
            <v>31.4285689724123</v>
          </cell>
          <cell r="F85">
            <v>28.0412092072132</v>
          </cell>
          <cell r="G85">
            <v>28.481933331178201</v>
          </cell>
          <cell r="H85">
            <v>31.1556238331511</v>
          </cell>
          <cell r="I85">
            <v>24.760063804769899</v>
          </cell>
          <cell r="J85">
            <v>28.699562837218402</v>
          </cell>
          <cell r="K85">
            <v>31.169460734948601</v>
          </cell>
          <cell r="L85">
            <v>33.885899763197202</v>
          </cell>
        </row>
        <row r="86">
          <cell r="A86"/>
          <cell r="B86"/>
          <cell r="C86" t="str">
            <v>NIVEL MEDIO BAJO</v>
          </cell>
          <cell r="D86">
            <v>14.8932672412386</v>
          </cell>
          <cell r="E86">
            <v>16.793229764306499</v>
          </cell>
          <cell r="F86">
            <v>12.3255757858386</v>
          </cell>
          <cell r="G86">
            <v>11.391183380798999</v>
          </cell>
          <cell r="H86">
            <v>15.512055857664199</v>
          </cell>
          <cell r="I86">
            <v>12.042719478163299</v>
          </cell>
          <cell r="J86">
            <v>12.8662130656627</v>
          </cell>
          <cell r="K86">
            <v>14.0964764556376</v>
          </cell>
          <cell r="L86">
            <v>16.987859495092302</v>
          </cell>
        </row>
        <row r="87">
          <cell r="A87"/>
          <cell r="B87"/>
          <cell r="C87" t="str">
            <v>HOMBRE</v>
          </cell>
          <cell r="D87">
            <v>45.782460864191997</v>
          </cell>
          <cell r="E87">
            <v>47.723167480531401</v>
          </cell>
          <cell r="F87">
            <v>42.088838145674998</v>
          </cell>
          <cell r="G87">
            <v>49.4907740047421</v>
          </cell>
          <cell r="H87">
            <v>46.987715254577097</v>
          </cell>
          <cell r="I87">
            <v>43.553370681694702</v>
          </cell>
          <cell r="J87">
            <v>42.184775951726103</v>
          </cell>
          <cell r="K87">
            <v>47.782869441835103</v>
          </cell>
          <cell r="L87">
            <v>51.406380001512701</v>
          </cell>
        </row>
        <row r="88">
          <cell r="A88"/>
          <cell r="B88"/>
          <cell r="C88" t="str">
            <v>MUJER</v>
          </cell>
          <cell r="D88">
            <v>54.217539135808003</v>
          </cell>
          <cell r="E88">
            <v>52.276832519468599</v>
          </cell>
          <cell r="F88">
            <v>57.911161854325002</v>
          </cell>
          <cell r="G88">
            <v>50.509260755897898</v>
          </cell>
          <cell r="H88">
            <v>53.012284745422903</v>
          </cell>
          <cell r="I88">
            <v>56.4465953940338</v>
          </cell>
          <cell r="J88">
            <v>57.815247531448698</v>
          </cell>
          <cell r="K88">
            <v>52.217130558164797</v>
          </cell>
          <cell r="L88">
            <v>48.593619998487299</v>
          </cell>
        </row>
        <row r="89">
          <cell r="A89"/>
          <cell r="B89" t="str">
            <v>Otros Snacks Salados</v>
          </cell>
          <cell r="C89" t="str">
            <v>T.ESPAÑA</v>
          </cell>
          <cell r="D89">
            <v>100</v>
          </cell>
          <cell r="E89">
            <v>100</v>
          </cell>
          <cell r="F89">
            <v>100</v>
          </cell>
          <cell r="G89">
            <v>100</v>
          </cell>
          <cell r="H89">
            <v>100</v>
          </cell>
          <cell r="I89">
            <v>100</v>
          </cell>
          <cell r="J89">
            <v>100</v>
          </cell>
          <cell r="K89">
            <v>100</v>
          </cell>
          <cell r="L89">
            <v>100</v>
          </cell>
        </row>
        <row r="90">
          <cell r="A90"/>
          <cell r="B90"/>
          <cell r="C90" t="str">
            <v>BCN AM</v>
          </cell>
          <cell r="D90">
            <v>5.5777755326269496</v>
          </cell>
          <cell r="E90">
            <v>6.5707121636587704</v>
          </cell>
          <cell r="F90">
            <v>5.5379135430467699</v>
          </cell>
          <cell r="G90">
            <v>11.355457700965999</v>
          </cell>
          <cell r="H90">
            <v>9.3937959397440096</v>
          </cell>
          <cell r="I90">
            <v>10.219892115858199</v>
          </cell>
          <cell r="J90">
            <v>7.1657599800690797</v>
          </cell>
          <cell r="K90">
            <v>10.975563181290401</v>
          </cell>
          <cell r="L90">
            <v>14.4393742340665</v>
          </cell>
        </row>
        <row r="91">
          <cell r="A91"/>
          <cell r="B91"/>
          <cell r="C91" t="str">
            <v>REST.CAT ARAGON</v>
          </cell>
          <cell r="D91">
            <v>10.190493029107399</v>
          </cell>
          <cell r="E91">
            <v>11.361499406303899</v>
          </cell>
          <cell r="F91">
            <v>13.514330340554499</v>
          </cell>
          <cell r="G91">
            <v>8.9406091295975898</v>
          </cell>
          <cell r="H91">
            <v>12.2616317615432</v>
          </cell>
          <cell r="I91">
            <v>13.1598991517805</v>
          </cell>
          <cell r="J91">
            <v>14.2760596599507</v>
          </cell>
          <cell r="K91">
            <v>11.921447500199401</v>
          </cell>
          <cell r="L91">
            <v>13.631053433156</v>
          </cell>
        </row>
        <row r="92">
          <cell r="A92"/>
          <cell r="B92"/>
          <cell r="C92" t="str">
            <v>LEVANTE</v>
          </cell>
          <cell r="D92">
            <v>18.452800414711401</v>
          </cell>
          <cell r="E92">
            <v>19.181546358637199</v>
          </cell>
          <cell r="F92">
            <v>13.444775159205699</v>
          </cell>
          <cell r="G92">
            <v>13.5394355363588</v>
          </cell>
          <cell r="H92">
            <v>14.1032894975842</v>
          </cell>
          <cell r="I92">
            <v>13.0799984364617</v>
          </cell>
          <cell r="J92">
            <v>16.486374732514399</v>
          </cell>
          <cell r="K92">
            <v>10.547252116839701</v>
          </cell>
          <cell r="L92">
            <v>8.82061599473775</v>
          </cell>
        </row>
        <row r="93">
          <cell r="A93"/>
          <cell r="B93"/>
          <cell r="C93" t="str">
            <v>ANDALUCIA</v>
          </cell>
          <cell r="D93">
            <v>19.589305785332702</v>
          </cell>
          <cell r="E93">
            <v>18.800887268055</v>
          </cell>
          <cell r="F93">
            <v>19.689630180334401</v>
          </cell>
          <cell r="G93">
            <v>20.770229631779898</v>
          </cell>
          <cell r="H93">
            <v>20.803718470350301</v>
          </cell>
          <cell r="I93">
            <v>16.184513153265801</v>
          </cell>
          <cell r="J93">
            <v>13.7258165461181</v>
          </cell>
          <cell r="K93">
            <v>20.210652644911601</v>
          </cell>
          <cell r="L93">
            <v>20.177744327657098</v>
          </cell>
        </row>
        <row r="94">
          <cell r="A94"/>
          <cell r="B94"/>
          <cell r="C94" t="str">
            <v>MDD AM</v>
          </cell>
          <cell r="D94">
            <v>11.987265183784601</v>
          </cell>
          <cell r="E94">
            <v>9.3349037381280695</v>
          </cell>
          <cell r="F94">
            <v>11.287811453472401</v>
          </cell>
          <cell r="G94">
            <v>8.8097483608650293</v>
          </cell>
          <cell r="H94">
            <v>14.8809237294293</v>
          </cell>
          <cell r="I94">
            <v>13.327037485830401</v>
          </cell>
          <cell r="J94">
            <v>16.0305181187783</v>
          </cell>
          <cell r="K94">
            <v>9.7516797341753705</v>
          </cell>
          <cell r="L94">
            <v>10.429632379231601</v>
          </cell>
        </row>
        <row r="95">
          <cell r="A95"/>
          <cell r="B95"/>
          <cell r="C95" t="str">
            <v>RTO CENTRO</v>
          </cell>
          <cell r="D95">
            <v>14.696961769692001</v>
          </cell>
          <cell r="E95">
            <v>13.890472256093201</v>
          </cell>
          <cell r="F95">
            <v>14.8379074424832</v>
          </cell>
          <cell r="G95">
            <v>17.667379198800401</v>
          </cell>
          <cell r="H95">
            <v>13.814898402780299</v>
          </cell>
          <cell r="I95">
            <v>13.487573779462901</v>
          </cell>
          <cell r="J95">
            <v>14.227755173491399</v>
          </cell>
          <cell r="K95">
            <v>23.416767449374301</v>
          </cell>
          <cell r="L95">
            <v>20.980388009268999</v>
          </cell>
        </row>
        <row r="96">
          <cell r="A96"/>
          <cell r="B96"/>
          <cell r="C96" t="str">
            <v>NORTE-CENTRO</v>
          </cell>
          <cell r="D96">
            <v>14.604223008425899</v>
          </cell>
          <cell r="E96">
            <v>11.7894496285204</v>
          </cell>
          <cell r="F96">
            <v>13.969385679087599</v>
          </cell>
          <cell r="G96">
            <v>13.1204579054732</v>
          </cell>
          <cell r="H96">
            <v>9.1676921749554996</v>
          </cell>
          <cell r="I96">
            <v>11.7462338271508</v>
          </cell>
          <cell r="J96">
            <v>13.6512457234547</v>
          </cell>
          <cell r="K96">
            <v>8.8520883170751503</v>
          </cell>
          <cell r="L96">
            <v>7.4170233062123501</v>
          </cell>
        </row>
        <row r="97">
          <cell r="A97"/>
          <cell r="B97"/>
          <cell r="C97" t="str">
            <v>NOROESTE</v>
          </cell>
          <cell r="D97">
            <v>4.9011722694205</v>
          </cell>
          <cell r="E97">
            <v>9.0705483578669206</v>
          </cell>
          <cell r="F97">
            <v>7.7182549586051996</v>
          </cell>
          <cell r="G97">
            <v>5.7966745941326696</v>
          </cell>
          <cell r="H97">
            <v>5.5740613761034599</v>
          </cell>
          <cell r="I97">
            <v>8.7948715944181703</v>
          </cell>
          <cell r="J97">
            <v>4.4364700656233103</v>
          </cell>
          <cell r="K97">
            <v>4.3245611420016896</v>
          </cell>
          <cell r="L97">
            <v>4.1041887860517496</v>
          </cell>
        </row>
        <row r="98">
          <cell r="A98"/>
          <cell r="B98"/>
          <cell r="C98" t="str">
            <v>&lt;2MIL</v>
          </cell>
          <cell r="D98">
            <v>5.7118380989666502</v>
          </cell>
          <cell r="E98">
            <v>5.6069555934484097</v>
          </cell>
          <cell r="F98">
            <v>7.6199950203055398</v>
          </cell>
          <cell r="G98">
            <v>4.9653826924978404</v>
          </cell>
          <cell r="H98">
            <v>4.50435784260302</v>
          </cell>
          <cell r="I98">
            <v>5.00225540397921</v>
          </cell>
          <cell r="J98">
            <v>7.9059696443138003</v>
          </cell>
          <cell r="K98">
            <v>3.8037009343987198</v>
          </cell>
          <cell r="L98">
            <v>6.5972561499851299</v>
          </cell>
        </row>
        <row r="99">
          <cell r="A99"/>
          <cell r="B99"/>
          <cell r="C99" t="str">
            <v>2-5MIL</v>
          </cell>
          <cell r="D99">
            <v>7.6964602190345097</v>
          </cell>
          <cell r="E99">
            <v>5.6671913779023599</v>
          </cell>
          <cell r="F99">
            <v>4.3132823279516996</v>
          </cell>
          <cell r="G99">
            <v>8.3609365078671694</v>
          </cell>
          <cell r="H99">
            <v>6.5940939804555496</v>
          </cell>
          <cell r="I99">
            <v>7.5704022202243699</v>
          </cell>
          <cell r="J99">
            <v>6.0613062268475302</v>
          </cell>
          <cell r="K99">
            <v>5.4412469714829896</v>
          </cell>
          <cell r="L99">
            <v>4.4877593938583402</v>
          </cell>
        </row>
        <row r="100">
          <cell r="A100"/>
          <cell r="B100"/>
          <cell r="C100" t="str">
            <v>5-10MIL</v>
          </cell>
          <cell r="D100">
            <v>5.3675782981315701</v>
          </cell>
          <cell r="E100">
            <v>9.9533289332167794</v>
          </cell>
          <cell r="F100">
            <v>8.0097976802096298</v>
          </cell>
          <cell r="G100">
            <v>10.4610505156559</v>
          </cell>
          <cell r="H100">
            <v>6.91790106077669</v>
          </cell>
          <cell r="I100">
            <v>4.8763905718641301</v>
          </cell>
          <cell r="J100">
            <v>4.23023281911897</v>
          </cell>
          <cell r="K100">
            <v>3.7479870987391202</v>
          </cell>
          <cell r="L100">
            <v>7.2901990539954102</v>
          </cell>
        </row>
        <row r="101">
          <cell r="A101"/>
          <cell r="B101"/>
          <cell r="C101" t="str">
            <v>10-30MIL</v>
          </cell>
          <cell r="D101">
            <v>24.263589527093099</v>
          </cell>
          <cell r="E101">
            <v>25.4648360903313</v>
          </cell>
          <cell r="F101">
            <v>22.657665270542498</v>
          </cell>
          <cell r="G101">
            <v>23.660384656163899</v>
          </cell>
          <cell r="H101">
            <v>21.409116503796302</v>
          </cell>
          <cell r="I101">
            <v>26.6902904272368</v>
          </cell>
          <cell r="J101">
            <v>24.154029439259102</v>
          </cell>
          <cell r="K101">
            <v>29.9795063970498</v>
          </cell>
          <cell r="L101">
            <v>24.138991847329201</v>
          </cell>
        </row>
        <row r="102">
          <cell r="A102"/>
          <cell r="B102"/>
          <cell r="C102" t="str">
            <v>30-100MIL</v>
          </cell>
          <cell r="D102">
            <v>21.680462316646899</v>
          </cell>
          <cell r="E102">
            <v>17.567901096460002</v>
          </cell>
          <cell r="F102">
            <v>17.5603496060758</v>
          </cell>
          <cell r="G102">
            <v>17.2900098441417</v>
          </cell>
          <cell r="H102">
            <v>19.218835143677101</v>
          </cell>
          <cell r="I102">
            <v>17.1407575343001</v>
          </cell>
          <cell r="J102">
            <v>21.2070579151723</v>
          </cell>
          <cell r="K102">
            <v>21.4467387897534</v>
          </cell>
          <cell r="L102">
            <v>23.288085828218001</v>
          </cell>
        </row>
        <row r="103">
          <cell r="A103"/>
          <cell r="B103"/>
          <cell r="C103" t="str">
            <v>100-200MIL</v>
          </cell>
          <cell r="D103">
            <v>10.591309582444</v>
          </cell>
          <cell r="E103">
            <v>7.9831272043864798</v>
          </cell>
          <cell r="F103">
            <v>12.3598410117245</v>
          </cell>
          <cell r="G103">
            <v>10.6505432941699</v>
          </cell>
          <cell r="H103">
            <v>13.071491929136201</v>
          </cell>
          <cell r="I103">
            <v>6.8806785756166198</v>
          </cell>
          <cell r="J103">
            <v>9.2241704071432995</v>
          </cell>
          <cell r="K103">
            <v>11.0370117611607</v>
          </cell>
          <cell r="L103">
            <v>7.6473219281462299</v>
          </cell>
        </row>
        <row r="104">
          <cell r="A104"/>
          <cell r="B104"/>
          <cell r="C104" t="str">
            <v>200-500MIL</v>
          </cell>
          <cell r="D104">
            <v>11.0574660385857</v>
          </cell>
          <cell r="E104">
            <v>16.307564950994099</v>
          </cell>
          <cell r="F104">
            <v>13.7388281605517</v>
          </cell>
          <cell r="G104">
            <v>11.2982512849206</v>
          </cell>
          <cell r="H104">
            <v>12.4980473716715</v>
          </cell>
          <cell r="I104">
            <v>12.0876324121487</v>
          </cell>
          <cell r="J104">
            <v>12.0520695200474</v>
          </cell>
          <cell r="K104">
            <v>11.178259296650801</v>
          </cell>
          <cell r="L104">
            <v>11.5047436698755</v>
          </cell>
        </row>
        <row r="105">
          <cell r="A105"/>
          <cell r="B105"/>
          <cell r="C105" t="str">
            <v>&gt;500MIL</v>
          </cell>
          <cell r="D105">
            <v>13.6312959190976</v>
          </cell>
          <cell r="E105">
            <v>11.449113930524</v>
          </cell>
          <cell r="F105">
            <v>13.7402467604986</v>
          </cell>
          <cell r="G105">
            <v>13.3134292915434</v>
          </cell>
          <cell r="H105">
            <v>15.7861750887008</v>
          </cell>
          <cell r="I105">
            <v>19.751612398858601</v>
          </cell>
          <cell r="J105">
            <v>15.165161284303901</v>
          </cell>
          <cell r="K105">
            <v>13.3655636566679</v>
          </cell>
          <cell r="L105">
            <v>15.045659187244</v>
          </cell>
        </row>
        <row r="106">
          <cell r="A106"/>
          <cell r="B106"/>
          <cell r="C106" t="str">
            <v>DE 15 A 19 AÑOS</v>
          </cell>
          <cell r="D106">
            <v>13.8822306134734</v>
          </cell>
          <cell r="E106">
            <v>12.5290943057911</v>
          </cell>
          <cell r="F106">
            <v>8.3292132637343705</v>
          </cell>
          <cell r="G106">
            <v>10.745819813688</v>
          </cell>
          <cell r="H106">
            <v>9.7454620312178406</v>
          </cell>
          <cell r="I106">
            <v>4.3739084548332903</v>
          </cell>
          <cell r="J106">
            <v>4.9167985745443499</v>
          </cell>
          <cell r="K106">
            <v>8.0615879702107502</v>
          </cell>
          <cell r="L106">
            <v>7.9249003092392396</v>
          </cell>
        </row>
        <row r="107">
          <cell r="A107"/>
          <cell r="B107"/>
          <cell r="C107" t="str">
            <v>DE 20 A 24 AÑOS</v>
          </cell>
          <cell r="D107">
            <v>5.6915415345886498</v>
          </cell>
          <cell r="E107">
            <v>2.4822758937004301</v>
          </cell>
          <cell r="F107">
            <v>2.6882693752001301</v>
          </cell>
          <cell r="G107">
            <v>6.2260245114760302</v>
          </cell>
          <cell r="H107">
            <v>4.8054750790133296</v>
          </cell>
          <cell r="I107">
            <v>4.9406363600828698</v>
          </cell>
          <cell r="J107">
            <v>3.6266695641127198</v>
          </cell>
          <cell r="K107">
            <v>5.3455631571186997</v>
          </cell>
          <cell r="L107">
            <v>3.73767000652323</v>
          </cell>
        </row>
        <row r="108">
          <cell r="A108"/>
          <cell r="B108"/>
          <cell r="C108" t="str">
            <v>DE 25 A 34 AÑOS</v>
          </cell>
          <cell r="D108">
            <v>10.1148996026684</v>
          </cell>
          <cell r="E108">
            <v>13.9883881669892</v>
          </cell>
          <cell r="F108">
            <v>13.0560641790962</v>
          </cell>
          <cell r="G108">
            <v>10.2397022693149</v>
          </cell>
          <cell r="H108">
            <v>11.918041074823501</v>
          </cell>
          <cell r="I108">
            <v>14.446913966305701</v>
          </cell>
          <cell r="J108">
            <v>11.3066192100124</v>
          </cell>
          <cell r="K108">
            <v>11.708526740787899</v>
          </cell>
          <cell r="L108">
            <v>6.7650757540606401</v>
          </cell>
        </row>
        <row r="109">
          <cell r="A109"/>
          <cell r="B109"/>
          <cell r="C109" t="str">
            <v>DE 35 A 49 AÑOS</v>
          </cell>
          <cell r="D109">
            <v>33.042115220739397</v>
          </cell>
          <cell r="E109">
            <v>33.408486897933798</v>
          </cell>
          <cell r="F109">
            <v>31.537811964285101</v>
          </cell>
          <cell r="G109">
            <v>34.794097009469702</v>
          </cell>
          <cell r="H109">
            <v>32.477245825310902</v>
          </cell>
          <cell r="I109">
            <v>38.266978071375497</v>
          </cell>
          <cell r="J109">
            <v>38.246507356522201</v>
          </cell>
          <cell r="K109">
            <v>26.0058503656781</v>
          </cell>
          <cell r="L109">
            <v>30.874791543275801</v>
          </cell>
        </row>
        <row r="110">
          <cell r="A110"/>
          <cell r="B110"/>
          <cell r="C110" t="str">
            <v>DE 50 A 59 AÑOS</v>
          </cell>
          <cell r="D110">
            <v>17.5095002955781</v>
          </cell>
          <cell r="E110">
            <v>20.204228266966702</v>
          </cell>
          <cell r="F110">
            <v>23.983609624646</v>
          </cell>
          <cell r="G110">
            <v>23.393508743575399</v>
          </cell>
          <cell r="H110">
            <v>22.673802842058102</v>
          </cell>
          <cell r="I110">
            <v>20.7349372630262</v>
          </cell>
          <cell r="J110">
            <v>22.198706081810599</v>
          </cell>
          <cell r="K110">
            <v>20.748908847580299</v>
          </cell>
          <cell r="L110">
            <v>20.9253567987598</v>
          </cell>
        </row>
        <row r="111">
          <cell r="A111"/>
          <cell r="B111"/>
          <cell r="C111" t="str">
            <v>DE 60 A 75 AÑOS</v>
          </cell>
          <cell r="D111">
            <v>19.759697698459799</v>
          </cell>
          <cell r="E111">
            <v>17.387532541418899</v>
          </cell>
          <cell r="F111">
            <v>20.4050482309387</v>
          </cell>
          <cell r="G111">
            <v>14.6008357394364</v>
          </cell>
          <cell r="H111">
            <v>18.379992068393499</v>
          </cell>
          <cell r="I111">
            <v>17.2366415197592</v>
          </cell>
          <cell r="J111">
            <v>19.704690981616899</v>
          </cell>
          <cell r="K111">
            <v>28.129575004491901</v>
          </cell>
          <cell r="L111">
            <v>29.772215823332399</v>
          </cell>
        </row>
        <row r="112">
          <cell r="A112"/>
          <cell r="B112"/>
          <cell r="C112" t="str">
            <v>NIVEL ALTO</v>
          </cell>
          <cell r="D112">
            <v>15.417937832976399</v>
          </cell>
          <cell r="E112">
            <v>20.3966593207094</v>
          </cell>
          <cell r="F112">
            <v>22.243256031311901</v>
          </cell>
          <cell r="G112">
            <v>28.074674108874898</v>
          </cell>
          <cell r="H112">
            <v>26.476221073854799</v>
          </cell>
          <cell r="I112">
            <v>24.2336160731736</v>
          </cell>
          <cell r="J112">
            <v>22.974442385684601</v>
          </cell>
          <cell r="K112">
            <v>18.134655097536999</v>
          </cell>
          <cell r="L112">
            <v>18.119931874568401</v>
          </cell>
        </row>
        <row r="113">
          <cell r="A113"/>
          <cell r="B113"/>
          <cell r="C113" t="str">
            <v>NIVEL MEDIO ALTO</v>
          </cell>
          <cell r="D113">
            <v>13.2391362263304</v>
          </cell>
          <cell r="E113">
            <v>13.7762972220136</v>
          </cell>
          <cell r="F113">
            <v>13.7992967130222</v>
          </cell>
          <cell r="G113">
            <v>12.112003221285899</v>
          </cell>
          <cell r="H113">
            <v>13.5310747932333</v>
          </cell>
          <cell r="I113">
            <v>10.4639604424813</v>
          </cell>
          <cell r="J113">
            <v>9.0971986141647196</v>
          </cell>
          <cell r="K113">
            <v>9.5163356616086006</v>
          </cell>
          <cell r="L113">
            <v>8.5361595652636701</v>
          </cell>
        </row>
        <row r="114">
          <cell r="A114"/>
          <cell r="B114"/>
          <cell r="C114" t="str">
            <v>NIVEL MEDIO</v>
          </cell>
          <cell r="D114">
            <v>28.127014997808001</v>
          </cell>
          <cell r="E114">
            <v>30.266260321762498</v>
          </cell>
          <cell r="F114">
            <v>26.7012880945897</v>
          </cell>
          <cell r="G114">
            <v>25.180722795879198</v>
          </cell>
          <cell r="H114">
            <v>20.879397954735399</v>
          </cell>
          <cell r="I114">
            <v>21.801805886721699</v>
          </cell>
          <cell r="J114">
            <v>24.612056393738801</v>
          </cell>
          <cell r="K114">
            <v>32.6135084548702</v>
          </cell>
          <cell r="L114">
            <v>38.250307738077403</v>
          </cell>
        </row>
        <row r="115">
          <cell r="A115"/>
          <cell r="B115"/>
          <cell r="C115" t="str">
            <v>NIVEL MEDIO BAJO</v>
          </cell>
          <cell r="D115">
            <v>14.582350829272499</v>
          </cell>
          <cell r="E115">
            <v>12.982045287107599</v>
          </cell>
          <cell r="F115">
            <v>13.1520736224183</v>
          </cell>
          <cell r="G115">
            <v>16.021727795781899</v>
          </cell>
          <cell r="H115">
            <v>12.989008518908699</v>
          </cell>
          <cell r="I115">
            <v>11.680033616073199</v>
          </cell>
          <cell r="J115">
            <v>13.3915237081602</v>
          </cell>
          <cell r="K115">
            <v>10.7564101427824</v>
          </cell>
          <cell r="L115">
            <v>12.413140757076601</v>
          </cell>
        </row>
        <row r="116">
          <cell r="A116"/>
          <cell r="B116"/>
          <cell r="C116" t="str">
            <v>HOMBRE</v>
          </cell>
          <cell r="D116">
            <v>37.569542043355902</v>
          </cell>
          <cell r="E116">
            <v>38.462111320818003</v>
          </cell>
          <cell r="F116">
            <v>33.144712081129903</v>
          </cell>
          <cell r="G116">
            <v>38.686452372263403</v>
          </cell>
          <cell r="H116">
            <v>37.644695056974399</v>
          </cell>
          <cell r="I116">
            <v>35.930156744713301</v>
          </cell>
          <cell r="J116">
            <v>40.977899016871298</v>
          </cell>
          <cell r="K116">
            <v>46.527569072748101</v>
          </cell>
          <cell r="L116">
            <v>51.735171937562598</v>
          </cell>
        </row>
        <row r="117">
          <cell r="A117"/>
          <cell r="B117"/>
          <cell r="C117" t="str">
            <v>MUJER</v>
          </cell>
          <cell r="D117">
            <v>62.430457956644098</v>
          </cell>
          <cell r="E117">
            <v>61.537920641287698</v>
          </cell>
          <cell r="F117">
            <v>66.855317108169402</v>
          </cell>
          <cell r="G117">
            <v>61.313515859631003</v>
          </cell>
          <cell r="H117">
            <v>62.355331432169599</v>
          </cell>
          <cell r="I117">
            <v>64.069851072978196</v>
          </cell>
          <cell r="J117">
            <v>59.022100983128702</v>
          </cell>
          <cell r="K117">
            <v>53.472430927251899</v>
          </cell>
          <cell r="L117">
            <v>48.264828062437402</v>
          </cell>
        </row>
        <row r="118">
          <cell r="A118"/>
          <cell r="B118" t="str">
            <v>Frutos Secos</v>
          </cell>
          <cell r="C118" t="str">
            <v>T.ESPAÑA</v>
          </cell>
          <cell r="D118">
            <v>100</v>
          </cell>
          <cell r="E118">
            <v>100</v>
          </cell>
          <cell r="F118">
            <v>100</v>
          </cell>
          <cell r="G118">
            <v>100</v>
          </cell>
          <cell r="H118">
            <v>100</v>
          </cell>
          <cell r="I118">
            <v>100</v>
          </cell>
          <cell r="J118">
            <v>100</v>
          </cell>
          <cell r="K118">
            <v>100</v>
          </cell>
          <cell r="L118">
            <v>100</v>
          </cell>
        </row>
        <row r="119">
          <cell r="A119"/>
          <cell r="B119"/>
          <cell r="C119" t="str">
            <v>BCN AM</v>
          </cell>
          <cell r="D119">
            <v>19.443971594080601</v>
          </cell>
          <cell r="E119">
            <v>15.3924622749253</v>
          </cell>
          <cell r="F119">
            <v>15.9598302173943</v>
          </cell>
          <cell r="G119">
            <v>12.125139021482401</v>
          </cell>
          <cell r="H119">
            <v>18.735223236247599</v>
          </cell>
          <cell r="I119">
            <v>14.2239490496226</v>
          </cell>
          <cell r="J119">
            <v>9.4176159095414693</v>
          </cell>
          <cell r="K119">
            <v>3.8735337167667598</v>
          </cell>
          <cell r="L119">
            <v>6.0184273494250302</v>
          </cell>
        </row>
        <row r="120">
          <cell r="A120"/>
          <cell r="B120"/>
          <cell r="C120" t="str">
            <v>REST.CAT ARAGON</v>
          </cell>
          <cell r="D120">
            <v>7.06528036223638</v>
          </cell>
          <cell r="E120">
            <v>14.1479175272763</v>
          </cell>
          <cell r="F120">
            <v>13.9433080614159</v>
          </cell>
          <cell r="G120">
            <v>11.854809610765701</v>
          </cell>
          <cell r="H120">
            <v>14.0602944920405</v>
          </cell>
          <cell r="I120">
            <v>20.312097419862901</v>
          </cell>
          <cell r="J120">
            <v>23.0339744952432</v>
          </cell>
          <cell r="K120">
            <v>29.034831626742001</v>
          </cell>
          <cell r="L120">
            <v>28.492976137586101</v>
          </cell>
        </row>
        <row r="121">
          <cell r="A121"/>
          <cell r="B121"/>
          <cell r="C121" t="str">
            <v>LEVANTE</v>
          </cell>
          <cell r="D121">
            <v>9.6420167618882697</v>
          </cell>
          <cell r="E121">
            <v>12.568974315359799</v>
          </cell>
          <cell r="F121">
            <v>13.5560892289505</v>
          </cell>
          <cell r="G121">
            <v>10.3069542692747</v>
          </cell>
          <cell r="H121">
            <v>10.233078384243401</v>
          </cell>
          <cell r="I121">
            <v>9.7495807400720196</v>
          </cell>
          <cell r="J121">
            <v>11.463197481530701</v>
          </cell>
          <cell r="K121">
            <v>8.9613207951979206</v>
          </cell>
          <cell r="L121">
            <v>8.9663604838485398</v>
          </cell>
        </row>
        <row r="122">
          <cell r="A122"/>
          <cell r="B122"/>
          <cell r="C122" t="str">
            <v>ANDALUCIA</v>
          </cell>
          <cell r="D122">
            <v>18.621460270419</v>
          </cell>
          <cell r="E122">
            <v>20.9861249483634</v>
          </cell>
          <cell r="F122">
            <v>19.349627437018</v>
          </cell>
          <cell r="G122">
            <v>27.6865986195643</v>
          </cell>
          <cell r="H122">
            <v>20.414945754992399</v>
          </cell>
          <cell r="I122">
            <v>19.109966360362598</v>
          </cell>
          <cell r="J122">
            <v>18.104818387883501</v>
          </cell>
          <cell r="K122">
            <v>19.5391329361264</v>
          </cell>
          <cell r="L122">
            <v>18.929848577448901</v>
          </cell>
        </row>
        <row r="123">
          <cell r="A123"/>
          <cell r="B123"/>
          <cell r="C123" t="str">
            <v>MDD AM</v>
          </cell>
          <cell r="D123">
            <v>6.85157660503058</v>
          </cell>
          <cell r="E123">
            <v>8.3196304036157702</v>
          </cell>
          <cell r="F123">
            <v>8.4349794985641999</v>
          </cell>
          <cell r="G123">
            <v>9.0232704049325392</v>
          </cell>
          <cell r="H123">
            <v>8.4980548620154792</v>
          </cell>
          <cell r="I123">
            <v>8.2508706438975903</v>
          </cell>
          <cell r="J123">
            <v>11.2112848636267</v>
          </cell>
          <cell r="K123">
            <v>8.5396367288752693</v>
          </cell>
          <cell r="L123">
            <v>6.9256020104476503</v>
          </cell>
        </row>
        <row r="124">
          <cell r="A124"/>
          <cell r="B124"/>
          <cell r="C124" t="str">
            <v>RTO CENTRO</v>
          </cell>
          <cell r="D124">
            <v>8.9800978372422797</v>
          </cell>
          <cell r="E124">
            <v>12.181967292785499</v>
          </cell>
          <cell r="F124">
            <v>10.442602960956499</v>
          </cell>
          <cell r="G124">
            <v>12.7926745118999</v>
          </cell>
          <cell r="H124">
            <v>12.536093683102999</v>
          </cell>
          <cell r="I124">
            <v>10.5520887216608</v>
          </cell>
          <cell r="J124">
            <v>7.2906808991394101</v>
          </cell>
          <cell r="K124">
            <v>12.5289204055134</v>
          </cell>
          <cell r="L124">
            <v>15.0149107198566</v>
          </cell>
        </row>
        <row r="125">
          <cell r="A125"/>
          <cell r="B125"/>
          <cell r="C125" t="str">
            <v>NORTE-CENTRO</v>
          </cell>
          <cell r="D125">
            <v>21.804980850818598</v>
          </cell>
          <cell r="E125">
            <v>8.6057213325881499</v>
          </cell>
          <cell r="F125">
            <v>12.062537523910599</v>
          </cell>
          <cell r="G125">
            <v>11.1572009416345</v>
          </cell>
          <cell r="H125">
            <v>10.708684879989701</v>
          </cell>
          <cell r="I125">
            <v>9.5081644487349699</v>
          </cell>
          <cell r="J125">
            <v>10.4095677471594</v>
          </cell>
          <cell r="K125">
            <v>11.145214684048799</v>
          </cell>
          <cell r="L125">
            <v>8.6304238824101596</v>
          </cell>
        </row>
        <row r="126">
          <cell r="A126"/>
          <cell r="B126"/>
          <cell r="C126" t="str">
            <v>NOROESTE</v>
          </cell>
          <cell r="D126">
            <v>7.5906207515820903</v>
          </cell>
          <cell r="E126">
            <v>7.7972140548684203</v>
          </cell>
          <cell r="F126">
            <v>6.2510436883037102</v>
          </cell>
          <cell r="G126">
            <v>5.0533661756457002</v>
          </cell>
          <cell r="H126">
            <v>4.8136585247578401</v>
          </cell>
          <cell r="I126">
            <v>8.2932743788528303</v>
          </cell>
          <cell r="J126">
            <v>9.0688602158756204</v>
          </cell>
          <cell r="K126">
            <v>6.3774321508771896</v>
          </cell>
          <cell r="L126">
            <v>7.0214245281529601</v>
          </cell>
        </row>
        <row r="127">
          <cell r="A127"/>
          <cell r="B127"/>
          <cell r="C127" t="str">
            <v>&lt;2MIL</v>
          </cell>
          <cell r="D127">
            <v>4.3616374123010804</v>
          </cell>
          <cell r="E127">
            <v>5.7964553009501101</v>
          </cell>
          <cell r="F127">
            <v>5.3580560636312402</v>
          </cell>
          <cell r="G127">
            <v>4.5486802722142299</v>
          </cell>
          <cell r="H127">
            <v>7.0548435116232904</v>
          </cell>
          <cell r="I127">
            <v>7.03533067994241</v>
          </cell>
          <cell r="J127">
            <v>6.9266206794421299</v>
          </cell>
          <cell r="K127">
            <v>6.77212913622588</v>
          </cell>
          <cell r="L127">
            <v>13.878861959133999</v>
          </cell>
        </row>
        <row r="128">
          <cell r="A128"/>
          <cell r="B128"/>
          <cell r="C128" t="str">
            <v>2-5MIL</v>
          </cell>
          <cell r="D128">
            <v>6.7129243510443297</v>
          </cell>
          <cell r="E128">
            <v>4.3812091463562801</v>
          </cell>
          <cell r="F128">
            <v>3.3806821090648498</v>
          </cell>
          <cell r="G128">
            <v>3.52499352900587</v>
          </cell>
          <cell r="H128">
            <v>6.1812178216368796</v>
          </cell>
          <cell r="I128">
            <v>3.89800369673587</v>
          </cell>
          <cell r="J128">
            <v>5.8705182161479197</v>
          </cell>
          <cell r="K128">
            <v>5.23481986628037</v>
          </cell>
          <cell r="L128">
            <v>2.68960594654693</v>
          </cell>
        </row>
        <row r="129">
          <cell r="A129"/>
          <cell r="B129"/>
          <cell r="C129" t="str">
            <v>5-10MIL</v>
          </cell>
          <cell r="D129">
            <v>3.68776792873253</v>
          </cell>
          <cell r="E129">
            <v>6.80968580662406</v>
          </cell>
          <cell r="F129">
            <v>6.94192578526782</v>
          </cell>
          <cell r="G129">
            <v>12.949269342463101</v>
          </cell>
          <cell r="H129">
            <v>5.9085699008640002</v>
          </cell>
          <cell r="I129">
            <v>4.2075715542434997</v>
          </cell>
          <cell r="J129">
            <v>6.3240893120308002</v>
          </cell>
          <cell r="K129">
            <v>5.94613152328174</v>
          </cell>
          <cell r="L129">
            <v>5.9427378742808701</v>
          </cell>
        </row>
        <row r="130">
          <cell r="A130"/>
          <cell r="B130"/>
          <cell r="C130" t="str">
            <v>10-30MIL</v>
          </cell>
          <cell r="D130">
            <v>15.222504478376701</v>
          </cell>
          <cell r="E130">
            <v>18.217031565134999</v>
          </cell>
          <cell r="F130">
            <v>21.439498657283899</v>
          </cell>
          <cell r="G130">
            <v>21.325362875922799</v>
          </cell>
          <cell r="H130">
            <v>17.025696749893601</v>
          </cell>
          <cell r="I130">
            <v>23.521552760855499</v>
          </cell>
          <cell r="J130">
            <v>17.439307373162901</v>
          </cell>
          <cell r="K130">
            <v>15.188342204005901</v>
          </cell>
          <cell r="L130">
            <v>16.0316586869696</v>
          </cell>
        </row>
        <row r="131">
          <cell r="A131"/>
          <cell r="B131"/>
          <cell r="C131" t="str">
            <v>30-100MIL</v>
          </cell>
          <cell r="D131">
            <v>21.014113870309</v>
          </cell>
          <cell r="E131">
            <v>21.065554151580699</v>
          </cell>
          <cell r="F131">
            <v>17.363231454461701</v>
          </cell>
          <cell r="G131">
            <v>20.5366180809581</v>
          </cell>
          <cell r="H131">
            <v>16.149264854607601</v>
          </cell>
          <cell r="I131">
            <v>20.355506060735902</v>
          </cell>
          <cell r="J131">
            <v>21.515333188429</v>
          </cell>
          <cell r="K131">
            <v>31.6823578772049</v>
          </cell>
          <cell r="L131">
            <v>25.402318810510199</v>
          </cell>
        </row>
        <row r="132">
          <cell r="A132"/>
          <cell r="B132"/>
          <cell r="C132" t="str">
            <v>100-200MIL</v>
          </cell>
          <cell r="D132">
            <v>7.0580324134310501</v>
          </cell>
          <cell r="E132">
            <v>7.0017981678127903</v>
          </cell>
          <cell r="F132">
            <v>7.4627413747364599</v>
          </cell>
          <cell r="G132">
            <v>8.8634481458745995</v>
          </cell>
          <cell r="H132">
            <v>15.1527301799787</v>
          </cell>
          <cell r="I132">
            <v>14.7547700083358</v>
          </cell>
          <cell r="J132">
            <v>12.2680674617297</v>
          </cell>
          <cell r="K132">
            <v>7.9283263432751596</v>
          </cell>
          <cell r="L132">
            <v>8.3474697632251296</v>
          </cell>
        </row>
        <row r="133">
          <cell r="A133"/>
          <cell r="B133"/>
          <cell r="C133" t="str">
            <v>200-500MIL</v>
          </cell>
          <cell r="D133">
            <v>31.641861736316599</v>
          </cell>
          <cell r="E133">
            <v>22.887681335504102</v>
          </cell>
          <cell r="F133">
            <v>25.9992693018342</v>
          </cell>
          <cell r="G133">
            <v>17.041751951464601</v>
          </cell>
          <cell r="H133">
            <v>19.216904100900901</v>
          </cell>
          <cell r="I133">
            <v>14.3325035995401</v>
          </cell>
          <cell r="J133">
            <v>15.640120907547001</v>
          </cell>
          <cell r="K133">
            <v>17.950159481395399</v>
          </cell>
          <cell r="L133">
            <v>15.867351349482201</v>
          </cell>
        </row>
        <row r="134">
          <cell r="A134"/>
          <cell r="B134"/>
          <cell r="C134" t="str">
            <v>&gt;500MIL</v>
          </cell>
          <cell r="D134">
            <v>10.301162339456701</v>
          </cell>
          <cell r="E134">
            <v>13.840600928243401</v>
          </cell>
          <cell r="F134">
            <v>12.054616197297801</v>
          </cell>
          <cell r="G134">
            <v>11.209898394096101</v>
          </cell>
          <cell r="H134">
            <v>13.310805421757101</v>
          </cell>
          <cell r="I134">
            <v>11.8947501079038</v>
          </cell>
          <cell r="J134">
            <v>14.0159422643772</v>
          </cell>
          <cell r="K134">
            <v>9.2977494608464006</v>
          </cell>
          <cell r="L134">
            <v>11.8399760646675</v>
          </cell>
        </row>
        <row r="135">
          <cell r="A135"/>
          <cell r="B135"/>
          <cell r="C135" t="str">
            <v>DE 15 A 19 AÑOS</v>
          </cell>
          <cell r="D135">
            <v>1.8955167913330599</v>
          </cell>
          <cell r="E135">
            <v>4.5777258037081099</v>
          </cell>
          <cell r="F135">
            <v>2.8364976752628399</v>
          </cell>
          <cell r="G135">
            <v>9.1994299070306909</v>
          </cell>
          <cell r="H135">
            <v>2.46815008030035</v>
          </cell>
          <cell r="I135">
            <v>4.0590662282421404</v>
          </cell>
          <cell r="J135">
            <v>7.3006171969608298</v>
          </cell>
          <cell r="K135">
            <v>9.7292630481527294</v>
          </cell>
          <cell r="L135">
            <v>8.8910664228029095</v>
          </cell>
        </row>
        <row r="136">
          <cell r="A136"/>
          <cell r="B136"/>
          <cell r="C136" t="str">
            <v>DE 20 A 24 AÑOS</v>
          </cell>
          <cell r="D136">
            <v>1.0423647640968801</v>
          </cell>
          <cell r="E136">
            <v>0.84847034238087105</v>
          </cell>
          <cell r="F136">
            <v>1.1247953347016499</v>
          </cell>
          <cell r="G136">
            <v>1.9282910572474801</v>
          </cell>
          <cell r="H136">
            <v>2.57547499076402</v>
          </cell>
          <cell r="I136">
            <v>1.58853797720676</v>
          </cell>
          <cell r="J136">
            <v>3.6055540560875401</v>
          </cell>
          <cell r="K136">
            <v>1.49078790325272</v>
          </cell>
          <cell r="L136">
            <v>0.84585089580838502</v>
          </cell>
        </row>
        <row r="137">
          <cell r="A137"/>
          <cell r="B137"/>
          <cell r="C137" t="str">
            <v>DE 25 A 34 AÑOS</v>
          </cell>
          <cell r="D137">
            <v>6.0379691851443198</v>
          </cell>
          <cell r="E137">
            <v>6.3905608339610698</v>
          </cell>
          <cell r="F137">
            <v>6.9714562302490402</v>
          </cell>
          <cell r="G137">
            <v>6.6252458493655801</v>
          </cell>
          <cell r="H137">
            <v>4.7054779705227201</v>
          </cell>
          <cell r="I137">
            <v>7.16053372035939</v>
          </cell>
          <cell r="J137">
            <v>6.2056538967723798</v>
          </cell>
          <cell r="K137">
            <v>5.0882702109095801</v>
          </cell>
          <cell r="L137">
            <v>6.7319678767390503</v>
          </cell>
        </row>
        <row r="138">
          <cell r="A138"/>
          <cell r="B138"/>
          <cell r="C138" t="str">
            <v>DE 35 A 49 AÑOS</v>
          </cell>
          <cell r="D138">
            <v>33.607757117208898</v>
          </cell>
          <cell r="E138">
            <v>24.200034019391101</v>
          </cell>
          <cell r="F138">
            <v>27.456551383905101</v>
          </cell>
          <cell r="G138">
            <v>22.9330547417057</v>
          </cell>
          <cell r="H138">
            <v>15.8810801912405</v>
          </cell>
          <cell r="I138">
            <v>15.8006793822959</v>
          </cell>
          <cell r="J138">
            <v>21.238143918675199</v>
          </cell>
          <cell r="K138">
            <v>13.4819310042322</v>
          </cell>
          <cell r="L138">
            <v>15.473448243978</v>
          </cell>
        </row>
        <row r="139">
          <cell r="A139"/>
          <cell r="B139"/>
          <cell r="C139" t="str">
            <v>DE 50 A 59 AÑOS</v>
          </cell>
          <cell r="D139">
            <v>16.864632979475701</v>
          </cell>
          <cell r="E139">
            <v>23.380871382402301</v>
          </cell>
          <cell r="F139">
            <v>24.4694758985958</v>
          </cell>
          <cell r="G139">
            <v>23.713033840878701</v>
          </cell>
          <cell r="H139">
            <v>29.8137874136779</v>
          </cell>
          <cell r="I139">
            <v>22.752132542148399</v>
          </cell>
          <cell r="J139">
            <v>18.468251617634099</v>
          </cell>
          <cell r="K139">
            <v>17.543040905746299</v>
          </cell>
          <cell r="L139">
            <v>15.9640248344109</v>
          </cell>
        </row>
        <row r="140">
          <cell r="A140"/>
          <cell r="B140"/>
          <cell r="C140" t="str">
            <v>DE 60 A 75 AÑOS</v>
          </cell>
          <cell r="D140">
            <v>40.551765202698498</v>
          </cell>
          <cell r="E140">
            <v>40.602355842830399</v>
          </cell>
          <cell r="F140">
            <v>37.141248144166298</v>
          </cell>
          <cell r="G140">
            <v>35.600969777714099</v>
          </cell>
          <cell r="H140">
            <v>44.556057428308698</v>
          </cell>
          <cell r="I140">
            <v>48.639044383893797</v>
          </cell>
          <cell r="J140">
            <v>43.181776925336798</v>
          </cell>
          <cell r="K140">
            <v>52.666732355731703</v>
          </cell>
          <cell r="L140">
            <v>52.093619925863599</v>
          </cell>
        </row>
        <row r="141">
          <cell r="A141"/>
          <cell r="B141"/>
          <cell r="C141" t="str">
            <v>NIVEL ALTO</v>
          </cell>
          <cell r="D141">
            <v>12.036658514401999</v>
          </cell>
          <cell r="E141">
            <v>12.7463854397006</v>
          </cell>
          <cell r="F141">
            <v>13.801543308992199</v>
          </cell>
          <cell r="G141">
            <v>16.1220832921836</v>
          </cell>
          <cell r="H141">
            <v>14.8464530981515</v>
          </cell>
          <cell r="I141">
            <v>17.528994006807</v>
          </cell>
          <cell r="J141">
            <v>16.057373760052698</v>
          </cell>
          <cell r="K141">
            <v>13.5379362296914</v>
          </cell>
          <cell r="L141">
            <v>13.618061553797</v>
          </cell>
        </row>
        <row r="142">
          <cell r="A142"/>
          <cell r="B142"/>
          <cell r="C142" t="str">
            <v>NIVEL MEDIO ALTO</v>
          </cell>
          <cell r="D142">
            <v>10.0349159867101</v>
          </cell>
          <cell r="E142">
            <v>9.5160559375987201</v>
          </cell>
          <cell r="F142">
            <v>10.195724717610799</v>
          </cell>
          <cell r="G142">
            <v>8.1607595042928001</v>
          </cell>
          <cell r="H142">
            <v>7.7063706220038899</v>
          </cell>
          <cell r="I142">
            <v>8.5512057223626208</v>
          </cell>
          <cell r="J142">
            <v>7.8345976635368899</v>
          </cell>
          <cell r="K142">
            <v>4.7928680746376102</v>
          </cell>
          <cell r="L142">
            <v>6.1821084893001403</v>
          </cell>
        </row>
        <row r="143">
          <cell r="A143"/>
          <cell r="B143"/>
          <cell r="C143" t="str">
            <v>NIVEL MEDIO</v>
          </cell>
          <cell r="D143">
            <v>35.678184026426798</v>
          </cell>
          <cell r="E143">
            <v>37.417800646368399</v>
          </cell>
          <cell r="F143">
            <v>38.549205772980898</v>
          </cell>
          <cell r="G143">
            <v>35.129842675770597</v>
          </cell>
          <cell r="H143">
            <v>27.887536122396</v>
          </cell>
          <cell r="I143">
            <v>27.964777223889701</v>
          </cell>
          <cell r="J143">
            <v>28.102179058774599</v>
          </cell>
          <cell r="K143">
            <v>41.347240344104698</v>
          </cell>
          <cell r="L143">
            <v>33.102023603064403</v>
          </cell>
        </row>
        <row r="144">
          <cell r="A144"/>
          <cell r="B144"/>
          <cell r="C144" t="str">
            <v>NIVEL MEDIO BAJO</v>
          </cell>
          <cell r="D144">
            <v>7.6294375440728102</v>
          </cell>
          <cell r="E144">
            <v>12.5620124899764</v>
          </cell>
          <cell r="F144">
            <v>10.0591632807882</v>
          </cell>
          <cell r="G144">
            <v>17.4723425515146</v>
          </cell>
          <cell r="H144">
            <v>13.211024979566</v>
          </cell>
          <cell r="I144">
            <v>14.9714425506819</v>
          </cell>
          <cell r="J144">
            <v>15.9115717264556</v>
          </cell>
          <cell r="K144">
            <v>14.4691422968182</v>
          </cell>
          <cell r="L144">
            <v>15.8157069605661</v>
          </cell>
        </row>
        <row r="145">
          <cell r="A145"/>
          <cell r="B145"/>
          <cell r="C145" t="str">
            <v>HOMBRE</v>
          </cell>
          <cell r="D145">
            <v>34.415455445499703</v>
          </cell>
          <cell r="E145">
            <v>43.397407236410501</v>
          </cell>
          <cell r="F145">
            <v>38.457742840786899</v>
          </cell>
          <cell r="G145">
            <v>44.542431325162802</v>
          </cell>
          <cell r="H145">
            <v>41.032132263002303</v>
          </cell>
          <cell r="I145">
            <v>51.838104714491401</v>
          </cell>
          <cell r="J145">
            <v>44.911683987512802</v>
          </cell>
          <cell r="K145">
            <v>54.874258415484398</v>
          </cell>
          <cell r="L145">
            <v>52.428564233366501</v>
          </cell>
        </row>
        <row r="146">
          <cell r="A146"/>
          <cell r="B146"/>
          <cell r="C146" t="str">
            <v>MUJER</v>
          </cell>
          <cell r="D146">
            <v>65.584574754287004</v>
          </cell>
          <cell r="E146">
            <v>56.602604913372097</v>
          </cell>
          <cell r="F146">
            <v>61.5422850839837</v>
          </cell>
          <cell r="G146">
            <v>55.457588039408201</v>
          </cell>
          <cell r="H146">
            <v>58.967893259556099</v>
          </cell>
          <cell r="I146">
            <v>48.161895285508599</v>
          </cell>
          <cell r="J146">
            <v>55.088310041154401</v>
          </cell>
          <cell r="K146">
            <v>45.1257574770313</v>
          </cell>
          <cell r="L146">
            <v>47.571413214498598</v>
          </cell>
        </row>
        <row r="147">
          <cell r="A147"/>
          <cell r="B147" t="str">
            <v>Chocolatinas/Chocolate/Bombones</v>
          </cell>
          <cell r="C147" t="str">
            <v>T.ESPAÑA</v>
          </cell>
          <cell r="D147">
            <v>100</v>
          </cell>
          <cell r="E147">
            <v>100</v>
          </cell>
          <cell r="F147">
            <v>100</v>
          </cell>
          <cell r="G147">
            <v>100</v>
          </cell>
          <cell r="H147">
            <v>100</v>
          </cell>
          <cell r="I147">
            <v>100</v>
          </cell>
          <cell r="J147">
            <v>100</v>
          </cell>
          <cell r="K147">
            <v>100</v>
          </cell>
          <cell r="L147">
            <v>100</v>
          </cell>
        </row>
        <row r="148">
          <cell r="A148"/>
          <cell r="B148"/>
          <cell r="C148" t="str">
            <v>BCN AM</v>
          </cell>
          <cell r="D148">
            <v>19.658028856369</v>
          </cell>
          <cell r="E148">
            <v>12.842039638433899</v>
          </cell>
          <cell r="F148">
            <v>14.340632066626201</v>
          </cell>
          <cell r="G148">
            <v>11.7814132904691</v>
          </cell>
          <cell r="H148">
            <v>12.0449974175846</v>
          </cell>
          <cell r="I148">
            <v>8.04293912440958</v>
          </cell>
          <cell r="J148">
            <v>9.7628743474371493</v>
          </cell>
          <cell r="K148">
            <v>10.467654364614299</v>
          </cell>
          <cell r="L148">
            <v>9.1331838062540491</v>
          </cell>
        </row>
        <row r="149">
          <cell r="A149"/>
          <cell r="B149"/>
          <cell r="C149" t="str">
            <v>REST.CAT ARAGON</v>
          </cell>
          <cell r="D149">
            <v>12.775860792583901</v>
          </cell>
          <cell r="E149">
            <v>10.8719200748645</v>
          </cell>
          <cell r="F149">
            <v>13.797980487040199</v>
          </cell>
          <cell r="G149">
            <v>11.813072526703699</v>
          </cell>
          <cell r="H149">
            <v>16.418815418205199</v>
          </cell>
          <cell r="I149">
            <v>19.382554279905801</v>
          </cell>
          <cell r="J149">
            <v>15.3546616718706</v>
          </cell>
          <cell r="K149">
            <v>17.353562845915899</v>
          </cell>
          <cell r="L149">
            <v>16.7050832471501</v>
          </cell>
        </row>
        <row r="150">
          <cell r="A150"/>
          <cell r="B150"/>
          <cell r="C150" t="str">
            <v>LEVANTE</v>
          </cell>
          <cell r="D150">
            <v>15.038923505721</v>
          </cell>
          <cell r="E150">
            <v>14.001972685623301</v>
          </cell>
          <cell r="F150">
            <v>13.0534792112375</v>
          </cell>
          <cell r="G150">
            <v>8.1588318024307203</v>
          </cell>
          <cell r="H150">
            <v>22.1114953039726</v>
          </cell>
          <cell r="I150">
            <v>9.4454754072493596</v>
          </cell>
          <cell r="J150">
            <v>13.3565652384831</v>
          </cell>
          <cell r="K150">
            <v>10.5294246458958</v>
          </cell>
          <cell r="L150">
            <v>14.3122642208396</v>
          </cell>
        </row>
        <row r="151">
          <cell r="A151"/>
          <cell r="B151"/>
          <cell r="C151" t="str">
            <v>ANDALUCIA</v>
          </cell>
          <cell r="D151">
            <v>15.8427561514714</v>
          </cell>
          <cell r="E151">
            <v>17.243485519407098</v>
          </cell>
          <cell r="F151">
            <v>12.5280850767369</v>
          </cell>
          <cell r="G151">
            <v>20.1592631242147</v>
          </cell>
          <cell r="H151">
            <v>16.060198666845299</v>
          </cell>
          <cell r="I151">
            <v>13.9884654128177</v>
          </cell>
          <cell r="J151">
            <v>14.053821216057401</v>
          </cell>
          <cell r="K151">
            <v>25.602129841178201</v>
          </cell>
          <cell r="L151">
            <v>14.5993170249622</v>
          </cell>
        </row>
        <row r="152">
          <cell r="A152"/>
          <cell r="B152"/>
          <cell r="C152" t="str">
            <v>MDD AM</v>
          </cell>
          <cell r="D152">
            <v>8.5015435763476592</v>
          </cell>
          <cell r="E152">
            <v>14.7080878367899</v>
          </cell>
          <cell r="F152">
            <v>16.3165079291356</v>
          </cell>
          <cell r="G152">
            <v>11.3274987193437</v>
          </cell>
          <cell r="H152">
            <v>9.8610511671029499</v>
          </cell>
          <cell r="I152">
            <v>7.5740892558430399</v>
          </cell>
          <cell r="J152">
            <v>10.204700169184701</v>
          </cell>
          <cell r="K152">
            <v>8.2214059282553098</v>
          </cell>
          <cell r="L152">
            <v>6.9302127362536998</v>
          </cell>
        </row>
        <row r="153">
          <cell r="A153"/>
          <cell r="B153"/>
          <cell r="C153" t="str">
            <v>RTO CENTRO</v>
          </cell>
          <cell r="D153">
            <v>5.4006424277268801</v>
          </cell>
          <cell r="E153">
            <v>10.907526876099</v>
          </cell>
          <cell r="F153">
            <v>8.1281042355488893</v>
          </cell>
          <cell r="G153">
            <v>7.5266466143684498</v>
          </cell>
          <cell r="H153">
            <v>5.3473770431260599</v>
          </cell>
          <cell r="I153">
            <v>5.5394414735183597</v>
          </cell>
          <cell r="J153">
            <v>6.7227563949729099</v>
          </cell>
          <cell r="K153">
            <v>8.0096952791434006</v>
          </cell>
          <cell r="L153">
            <v>7.7846050788997196</v>
          </cell>
        </row>
        <row r="154">
          <cell r="A154"/>
          <cell r="B154"/>
          <cell r="C154" t="str">
            <v>NORTE-CENTRO</v>
          </cell>
          <cell r="D154">
            <v>18.319862092437699</v>
          </cell>
          <cell r="E154">
            <v>8.7899481908625603</v>
          </cell>
          <cell r="F154">
            <v>12.9697827797114</v>
          </cell>
          <cell r="G154">
            <v>19.3842745727117</v>
          </cell>
          <cell r="H154">
            <v>8.3448067542979203</v>
          </cell>
          <cell r="I154">
            <v>21.6549411322144</v>
          </cell>
          <cell r="J154">
            <v>18.761371966707301</v>
          </cell>
          <cell r="K154">
            <v>12.449571108895199</v>
          </cell>
          <cell r="L154">
            <v>21.882038932148902</v>
          </cell>
        </row>
        <row r="155">
          <cell r="A155"/>
          <cell r="B155"/>
          <cell r="C155" t="str">
            <v>NOROESTE</v>
          </cell>
          <cell r="D155">
            <v>4.4623768287606103</v>
          </cell>
          <cell r="E155">
            <v>10.635032247833401</v>
          </cell>
          <cell r="F155">
            <v>8.8654717567179198</v>
          </cell>
          <cell r="G155">
            <v>9.8489993497579693</v>
          </cell>
          <cell r="H155">
            <v>9.8112714578878908</v>
          </cell>
          <cell r="I155">
            <v>14.372115066883</v>
          </cell>
          <cell r="J155">
            <v>11.783236279411</v>
          </cell>
          <cell r="K155">
            <v>7.3665418886621801</v>
          </cell>
          <cell r="L155">
            <v>8.6533010766317098</v>
          </cell>
        </row>
        <row r="156">
          <cell r="A156"/>
          <cell r="B156"/>
          <cell r="C156" t="str">
            <v>&lt;2MIL</v>
          </cell>
          <cell r="D156">
            <v>7.9196571154975803</v>
          </cell>
          <cell r="E156">
            <v>2.7264684919236601</v>
          </cell>
          <cell r="F156">
            <v>5.8272303324634498</v>
          </cell>
          <cell r="G156">
            <v>2.4590219860032301</v>
          </cell>
          <cell r="H156">
            <v>4.3932982874479203</v>
          </cell>
          <cell r="I156">
            <v>8.2306391473918499</v>
          </cell>
          <cell r="J156">
            <v>3.7229395035849202</v>
          </cell>
          <cell r="K156">
            <v>3.5394967965917998</v>
          </cell>
          <cell r="L156">
            <v>3.6229327513901102</v>
          </cell>
        </row>
        <row r="157">
          <cell r="A157"/>
          <cell r="B157"/>
          <cell r="C157" t="str">
            <v>2-5MIL</v>
          </cell>
          <cell r="D157">
            <v>3.98985835247381</v>
          </cell>
          <cell r="E157">
            <v>4.8367524227263097</v>
          </cell>
          <cell r="F157">
            <v>2.2215542441122902</v>
          </cell>
          <cell r="G157">
            <v>3.0484226605818101</v>
          </cell>
          <cell r="H157">
            <v>9.9389645974821903</v>
          </cell>
          <cell r="I157">
            <v>7.6791731411511899</v>
          </cell>
          <cell r="J157">
            <v>2.38203768095486</v>
          </cell>
          <cell r="K157">
            <v>2.6810510675051198</v>
          </cell>
          <cell r="L157">
            <v>3.9622214507065801</v>
          </cell>
        </row>
        <row r="158">
          <cell r="A158"/>
          <cell r="B158"/>
          <cell r="C158" t="str">
            <v>5-10MIL</v>
          </cell>
          <cell r="D158">
            <v>6.0896754884306299</v>
          </cell>
          <cell r="E158">
            <v>8.2498514386489603</v>
          </cell>
          <cell r="F158">
            <v>5.8457135060916299</v>
          </cell>
          <cell r="G158">
            <v>4.0021044591827799</v>
          </cell>
          <cell r="H158">
            <v>4.8021632759028403</v>
          </cell>
          <cell r="I158">
            <v>7.0986362706054402</v>
          </cell>
          <cell r="J158">
            <v>1.5334354418162801</v>
          </cell>
          <cell r="K158">
            <v>3.57112957144723</v>
          </cell>
          <cell r="L158">
            <v>3.1541671947874899</v>
          </cell>
        </row>
        <row r="159">
          <cell r="A159"/>
          <cell r="B159"/>
          <cell r="C159" t="str">
            <v>10-30MIL</v>
          </cell>
          <cell r="D159">
            <v>10.380740820503799</v>
          </cell>
          <cell r="E159">
            <v>14.696934843866799</v>
          </cell>
          <cell r="F159">
            <v>15.1911889784579</v>
          </cell>
          <cell r="G159">
            <v>19.593742683418998</v>
          </cell>
          <cell r="H159">
            <v>21.499867985379701</v>
          </cell>
          <cell r="I159">
            <v>19.246890246482099</v>
          </cell>
          <cell r="J159">
            <v>17.119529868638601</v>
          </cell>
          <cell r="K159">
            <v>16.533026071804802</v>
          </cell>
          <cell r="L159">
            <v>10.252377462191101</v>
          </cell>
        </row>
        <row r="160">
          <cell r="A160"/>
          <cell r="B160"/>
          <cell r="C160" t="str">
            <v>30-100MIL</v>
          </cell>
          <cell r="D160">
            <v>22.2826374340579</v>
          </cell>
          <cell r="E160">
            <v>19.282091430144799</v>
          </cell>
          <cell r="F160">
            <v>17.8383272034811</v>
          </cell>
          <cell r="G160">
            <v>24.279630149718599</v>
          </cell>
          <cell r="H160">
            <v>16.843731620615898</v>
          </cell>
          <cell r="I160">
            <v>23.986978996943702</v>
          </cell>
          <cell r="J160">
            <v>28.760259327571799</v>
          </cell>
          <cell r="K160">
            <v>22.843763715634001</v>
          </cell>
          <cell r="L160">
            <v>19.9461224909668</v>
          </cell>
        </row>
        <row r="161">
          <cell r="A161"/>
          <cell r="B161"/>
          <cell r="C161" t="str">
            <v>100-200MIL</v>
          </cell>
          <cell r="D161">
            <v>5.96975628703309</v>
          </cell>
          <cell r="E161">
            <v>6.5420363273891402</v>
          </cell>
          <cell r="F161">
            <v>12.3944015628946</v>
          </cell>
          <cell r="G161">
            <v>5.5888058416397204</v>
          </cell>
          <cell r="H161">
            <v>4.6965719744261003</v>
          </cell>
          <cell r="I161">
            <v>5.3104002231910599</v>
          </cell>
          <cell r="J161">
            <v>6.1726567978754296</v>
          </cell>
          <cell r="K161">
            <v>8.4847273038270803</v>
          </cell>
          <cell r="L161">
            <v>8.4437488557382103</v>
          </cell>
        </row>
        <row r="162">
          <cell r="A162"/>
          <cell r="B162"/>
          <cell r="C162" t="str">
            <v>200-500MIL</v>
          </cell>
          <cell r="D162">
            <v>23.244269635050699</v>
          </cell>
          <cell r="E162">
            <v>17.5807502827458</v>
          </cell>
          <cell r="F162">
            <v>22.251000757643901</v>
          </cell>
          <cell r="G162">
            <v>24.311495811995901</v>
          </cell>
          <cell r="H162">
            <v>21.295760704621799</v>
          </cell>
          <cell r="I162">
            <v>14.9207168640741</v>
          </cell>
          <cell r="J162">
            <v>20.269169659665899</v>
          </cell>
          <cell r="K162">
            <v>23.5509194820037</v>
          </cell>
          <cell r="L162">
            <v>28.270286422120702</v>
          </cell>
        </row>
        <row r="163">
          <cell r="A163"/>
          <cell r="B163"/>
          <cell r="C163" t="str">
            <v>&gt;500MIL</v>
          </cell>
          <cell r="D163">
            <v>20.123404386237301</v>
          </cell>
          <cell r="E163">
            <v>26.085133931761099</v>
          </cell>
          <cell r="F163">
            <v>18.430610266220398</v>
          </cell>
          <cell r="G163">
            <v>16.716777493911799</v>
          </cell>
          <cell r="H163">
            <v>16.529647066216199</v>
          </cell>
          <cell r="I163">
            <v>13.5265902648907</v>
          </cell>
          <cell r="J163">
            <v>20.0399596398101</v>
          </cell>
          <cell r="K163">
            <v>18.7958718937467</v>
          </cell>
          <cell r="L163">
            <v>22.348156843007001</v>
          </cell>
        </row>
        <row r="164">
          <cell r="A164"/>
          <cell r="B164"/>
          <cell r="C164" t="str">
            <v>DE 15 A 19 AÑOS</v>
          </cell>
          <cell r="D164">
            <v>8.0306638580082801</v>
          </cell>
          <cell r="E164">
            <v>5.3442223140020602</v>
          </cell>
          <cell r="F164">
            <v>5.67308825535794</v>
          </cell>
          <cell r="G164">
            <v>6.1373776178760604</v>
          </cell>
          <cell r="H164">
            <v>12.7330333652483</v>
          </cell>
          <cell r="I164">
            <v>5.8611035837486698</v>
          </cell>
          <cell r="J164">
            <v>3.14828109969437</v>
          </cell>
          <cell r="K164">
            <v>14.243146059812601</v>
          </cell>
          <cell r="L164">
            <v>2.17002367818246</v>
          </cell>
        </row>
        <row r="165">
          <cell r="A165"/>
          <cell r="B165"/>
          <cell r="C165" t="str">
            <v>DE 20 A 24 AÑOS</v>
          </cell>
          <cell r="D165">
            <v>6.7593838000917197</v>
          </cell>
          <cell r="E165">
            <v>6.2162600180887599</v>
          </cell>
          <cell r="F165">
            <v>3.7717365431116798</v>
          </cell>
          <cell r="G165">
            <v>3.7666766439254</v>
          </cell>
          <cell r="H165">
            <v>9.5064527313246199</v>
          </cell>
          <cell r="I165">
            <v>6.6020361610680203</v>
          </cell>
          <cell r="J165">
            <v>5.9022193653887802</v>
          </cell>
          <cell r="K165">
            <v>1.73091559111034</v>
          </cell>
          <cell r="L165">
            <v>2.8028557100423801</v>
          </cell>
        </row>
        <row r="166">
          <cell r="A166"/>
          <cell r="B166"/>
          <cell r="C166" t="str">
            <v>DE 25 A 34 AÑOS</v>
          </cell>
          <cell r="D166">
            <v>10.6317173933317</v>
          </cell>
          <cell r="E166">
            <v>7.5724944540000001</v>
          </cell>
          <cell r="F166">
            <v>10.414839080493101</v>
          </cell>
          <cell r="G166">
            <v>5.5606449836027103</v>
          </cell>
          <cell r="H166">
            <v>10.4227444378851</v>
          </cell>
          <cell r="I166">
            <v>11.7662851151458</v>
          </cell>
          <cell r="J166">
            <v>8.6429108674325406</v>
          </cell>
          <cell r="K166">
            <v>7.2701247999338401</v>
          </cell>
          <cell r="L166">
            <v>11.8995327431851</v>
          </cell>
        </row>
        <row r="167">
          <cell r="A167"/>
          <cell r="B167"/>
          <cell r="C167" t="str">
            <v>DE 35 A 49 AÑOS</v>
          </cell>
          <cell r="D167">
            <v>34.373762759381897</v>
          </cell>
          <cell r="E167">
            <v>38.698127691312997</v>
          </cell>
          <cell r="F167">
            <v>39.768367059615798</v>
          </cell>
          <cell r="G167">
            <v>28.171287984429</v>
          </cell>
          <cell r="H167">
            <v>25.790756551259999</v>
          </cell>
          <cell r="I167">
            <v>29.3135502814471</v>
          </cell>
          <cell r="J167">
            <v>27.310992811079601</v>
          </cell>
          <cell r="K167">
            <v>19.4514686242685</v>
          </cell>
          <cell r="L167">
            <v>20.1258305274044</v>
          </cell>
        </row>
        <row r="168">
          <cell r="A168"/>
          <cell r="B168"/>
          <cell r="C168" t="str">
            <v>DE 50 A 59 AÑOS</v>
          </cell>
          <cell r="D168">
            <v>16.125902182158399</v>
          </cell>
          <cell r="E168">
            <v>16.910420554965999</v>
          </cell>
          <cell r="F168">
            <v>19.895606245772701</v>
          </cell>
          <cell r="G168">
            <v>26.7944317118206</v>
          </cell>
          <cell r="H168">
            <v>18.8657711720859</v>
          </cell>
          <cell r="I168">
            <v>17.8791132271575</v>
          </cell>
          <cell r="J168">
            <v>21.177483744342201</v>
          </cell>
          <cell r="K168">
            <v>17.388782949240799</v>
          </cell>
          <cell r="L168">
            <v>21.4460346239076</v>
          </cell>
        </row>
        <row r="169">
          <cell r="A169"/>
          <cell r="B169"/>
          <cell r="C169" t="str">
            <v>DE 60 A 75 AÑOS</v>
          </cell>
          <cell r="D169">
            <v>24.078570007028102</v>
          </cell>
          <cell r="E169">
            <v>25.258492394181602</v>
          </cell>
          <cell r="F169">
            <v>20.476401278415299</v>
          </cell>
          <cell r="G169">
            <v>29.569585404157699</v>
          </cell>
          <cell r="H169">
            <v>22.681247254288799</v>
          </cell>
          <cell r="I169">
            <v>28.577934499369398</v>
          </cell>
          <cell r="J169">
            <v>33.818100667774203</v>
          </cell>
          <cell r="K169">
            <v>39.915546938365097</v>
          </cell>
          <cell r="L169">
            <v>41.555730677360103</v>
          </cell>
        </row>
        <row r="170">
          <cell r="A170"/>
          <cell r="B170"/>
          <cell r="C170" t="str">
            <v>NIVEL ALTO</v>
          </cell>
          <cell r="D170">
            <v>15.608619030359099</v>
          </cell>
          <cell r="E170">
            <v>30.9982974259241</v>
          </cell>
          <cell r="F170">
            <v>20.235820301954501</v>
          </cell>
          <cell r="G170">
            <v>21.7252599745879</v>
          </cell>
          <cell r="H170">
            <v>24.4263096594464</v>
          </cell>
          <cell r="I170">
            <v>17.4148026439908</v>
          </cell>
          <cell r="J170">
            <v>19.883172890769998</v>
          </cell>
          <cell r="K170">
            <v>19.429988825429501</v>
          </cell>
          <cell r="L170">
            <v>13.5013951574535</v>
          </cell>
        </row>
        <row r="171">
          <cell r="A171"/>
          <cell r="B171"/>
          <cell r="C171" t="str">
            <v>NIVEL MEDIO ALTO</v>
          </cell>
          <cell r="D171">
            <v>11.010554581840299</v>
          </cell>
          <cell r="E171">
            <v>12.8156253430852</v>
          </cell>
          <cell r="F171">
            <v>13.9716144782562</v>
          </cell>
          <cell r="G171">
            <v>10.1404620575353</v>
          </cell>
          <cell r="H171">
            <v>16.692771937715602</v>
          </cell>
          <cell r="I171">
            <v>10.9668906581049</v>
          </cell>
          <cell r="J171">
            <v>7.4859378308114604</v>
          </cell>
          <cell r="K171">
            <v>7.1249305701098598</v>
          </cell>
          <cell r="L171">
            <v>11.8644532740124</v>
          </cell>
        </row>
        <row r="172">
          <cell r="A172"/>
          <cell r="B172"/>
          <cell r="C172" t="str">
            <v>NIVEL MEDIO</v>
          </cell>
          <cell r="D172">
            <v>29.564130766058</v>
          </cell>
          <cell r="E172">
            <v>27.180889346626302</v>
          </cell>
          <cell r="F172">
            <v>36.348156254626403</v>
          </cell>
          <cell r="G172">
            <v>30.842261712369201</v>
          </cell>
          <cell r="H172">
            <v>26.2996053892833</v>
          </cell>
          <cell r="I172">
            <v>26.492064254328</v>
          </cell>
          <cell r="J172">
            <v>25.627646094286899</v>
          </cell>
          <cell r="K172">
            <v>21.736517913616499</v>
          </cell>
          <cell r="L172">
            <v>22.4673560097701</v>
          </cell>
        </row>
        <row r="173">
          <cell r="A173"/>
          <cell r="B173"/>
          <cell r="C173" t="str">
            <v>NIVEL MEDIO BAJO</v>
          </cell>
          <cell r="D173">
            <v>8.4772193897417303</v>
          </cell>
          <cell r="E173">
            <v>8.8127159803219399</v>
          </cell>
          <cell r="F173">
            <v>8.1992530966155694</v>
          </cell>
          <cell r="G173">
            <v>11.663250677810799</v>
          </cell>
          <cell r="H173">
            <v>8.2653830105176205</v>
          </cell>
          <cell r="I173">
            <v>10.3008448559148</v>
          </cell>
          <cell r="J173">
            <v>9.3922383565493401</v>
          </cell>
          <cell r="K173">
            <v>14.0590663923618</v>
          </cell>
          <cell r="L173">
            <v>18.7945251780456</v>
          </cell>
        </row>
        <row r="174">
          <cell r="A174"/>
          <cell r="B174"/>
          <cell r="C174" t="str">
            <v>HOMBRE</v>
          </cell>
          <cell r="D174">
            <v>35.643326664211799</v>
          </cell>
          <cell r="E174">
            <v>37.853828700484598</v>
          </cell>
          <cell r="F174">
            <v>28.509096081442401</v>
          </cell>
          <cell r="G174">
            <v>25.856013489398698</v>
          </cell>
          <cell r="H174">
            <v>43.452515801791797</v>
          </cell>
          <cell r="I174">
            <v>41.646617203319998</v>
          </cell>
          <cell r="J174">
            <v>33.572525315719297</v>
          </cell>
          <cell r="K174">
            <v>30.001597709823901</v>
          </cell>
          <cell r="L174">
            <v>24.849569757566499</v>
          </cell>
        </row>
        <row r="175">
          <cell r="A175"/>
          <cell r="B175"/>
          <cell r="C175" t="str">
            <v>MUJER</v>
          </cell>
          <cell r="D175">
            <v>64.356654107182194</v>
          </cell>
          <cell r="E175">
            <v>62.146175656153197</v>
          </cell>
          <cell r="F175">
            <v>71.490932947060699</v>
          </cell>
          <cell r="G175">
            <v>74.143997375129899</v>
          </cell>
          <cell r="H175">
            <v>56.547511758671803</v>
          </cell>
          <cell r="I175">
            <v>58.353428532553103</v>
          </cell>
          <cell r="J175">
            <v>66.427481042218602</v>
          </cell>
          <cell r="K175">
            <v>69.998392891883</v>
          </cell>
          <cell r="L175">
            <v>75.150460858133599</v>
          </cell>
        </row>
        <row r="176">
          <cell r="A176"/>
          <cell r="B176" t="str">
            <v>Chicles</v>
          </cell>
          <cell r="C176" t="str">
            <v>T.ESPAÑA</v>
          </cell>
          <cell r="D176">
            <v>100</v>
          </cell>
          <cell r="E176">
            <v>100</v>
          </cell>
          <cell r="F176">
            <v>100</v>
          </cell>
          <cell r="G176">
            <v>100</v>
          </cell>
          <cell r="H176">
            <v>100</v>
          </cell>
          <cell r="I176">
            <v>100</v>
          </cell>
          <cell r="J176">
            <v>100</v>
          </cell>
          <cell r="K176">
            <v>100</v>
          </cell>
          <cell r="L176">
            <v>100</v>
          </cell>
        </row>
        <row r="177">
          <cell r="A177"/>
          <cell r="B177"/>
          <cell r="C177" t="str">
            <v>BCN AM</v>
          </cell>
          <cell r="D177">
            <v>3.3471956773503901</v>
          </cell>
          <cell r="E177">
            <v>5.2289996684645201</v>
          </cell>
          <cell r="F177">
            <v>3.36044833798478</v>
          </cell>
          <cell r="G177">
            <v>3.75009995728142</v>
          </cell>
          <cell r="H177">
            <v>0.75922202514387804</v>
          </cell>
          <cell r="I177">
            <v>8.2827643752877496</v>
          </cell>
          <cell r="J177">
            <v>6.0874258693226304</v>
          </cell>
          <cell r="K177">
            <v>2.0295708040890901</v>
          </cell>
          <cell r="L177">
            <v>1.77928964599197</v>
          </cell>
        </row>
        <row r="178">
          <cell r="A178"/>
          <cell r="B178"/>
          <cell r="C178" t="str">
            <v>REST.CAT ARAGON</v>
          </cell>
          <cell r="D178">
            <v>20.1729557343285</v>
          </cell>
          <cell r="E178">
            <v>18.296978617142699</v>
          </cell>
          <cell r="F178">
            <v>14.771263873548</v>
          </cell>
          <cell r="G178">
            <v>21.875006576136901</v>
          </cell>
          <cell r="H178">
            <v>26.096709056648098</v>
          </cell>
          <cell r="I178">
            <v>26.721283034002301</v>
          </cell>
          <cell r="J178">
            <v>25.421516970768099</v>
          </cell>
          <cell r="K178">
            <v>22.166160408914401</v>
          </cell>
          <cell r="L178">
            <v>17.730450485654998</v>
          </cell>
        </row>
        <row r="179">
          <cell r="A179"/>
          <cell r="B179"/>
          <cell r="C179" t="str">
            <v>LEVANTE</v>
          </cell>
          <cell r="D179">
            <v>10.4467339312011</v>
          </cell>
          <cell r="E179">
            <v>12.5434929664866</v>
          </cell>
          <cell r="F179">
            <v>8.4402188851695996</v>
          </cell>
          <cell r="G179">
            <v>13.5244306117596</v>
          </cell>
          <cell r="H179">
            <v>12.283575428212099</v>
          </cell>
          <cell r="I179">
            <v>12.9000600089075</v>
          </cell>
          <cell r="J179">
            <v>8.2879510497831497</v>
          </cell>
          <cell r="K179">
            <v>6.6778224702926403</v>
          </cell>
          <cell r="L179">
            <v>6.9483791079128601</v>
          </cell>
        </row>
        <row r="180">
          <cell r="A180"/>
          <cell r="B180"/>
          <cell r="C180" t="str">
            <v>ANDALUCIA</v>
          </cell>
          <cell r="D180">
            <v>21.783284529209499</v>
          </cell>
          <cell r="E180">
            <v>30.215088565648401</v>
          </cell>
          <cell r="F180">
            <v>32.233556209475502</v>
          </cell>
          <cell r="G180">
            <v>22.405674522256799</v>
          </cell>
          <cell r="H180">
            <v>30.366112829383201</v>
          </cell>
          <cell r="I180">
            <v>10.2744036849525</v>
          </cell>
          <cell r="J180">
            <v>24.102959855363</v>
          </cell>
          <cell r="K180">
            <v>48.176234474369899</v>
          </cell>
          <cell r="L180">
            <v>57.463655983739599</v>
          </cell>
        </row>
        <row r="181">
          <cell r="A181"/>
          <cell r="B181"/>
          <cell r="C181" t="str">
            <v>MDD AM</v>
          </cell>
          <cell r="D181">
            <v>8.7871411581666798</v>
          </cell>
          <cell r="E181">
            <v>11.340831862686001</v>
          </cell>
          <cell r="F181">
            <v>7.6759116702220096</v>
          </cell>
          <cell r="G181">
            <v>7.0549928135975604</v>
          </cell>
          <cell r="H181">
            <v>14.870066766615601</v>
          </cell>
          <cell r="I181">
            <v>12.2265828194273</v>
          </cell>
          <cell r="J181">
            <v>13.593546364134101</v>
          </cell>
          <cell r="K181">
            <v>6.6182504229924399</v>
          </cell>
          <cell r="L181">
            <v>6.1309338548610697</v>
          </cell>
        </row>
        <row r="182">
          <cell r="A182"/>
          <cell r="B182"/>
          <cell r="C182" t="str">
            <v>RTO CENTRO</v>
          </cell>
          <cell r="D182">
            <v>21.8197964851596</v>
          </cell>
          <cell r="E182">
            <v>9.5575206185932409</v>
          </cell>
          <cell r="F182">
            <v>14.6737717219922</v>
          </cell>
          <cell r="G182">
            <v>22.129016441394501</v>
          </cell>
          <cell r="H182">
            <v>6.6805655446885499</v>
          </cell>
          <cell r="I182">
            <v>21.247344098886298</v>
          </cell>
          <cell r="J182">
            <v>5.7634823437114999</v>
          </cell>
          <cell r="K182">
            <v>4.8634138912689497</v>
          </cell>
          <cell r="L182">
            <v>2.7740635139120999</v>
          </cell>
        </row>
        <row r="183">
          <cell r="A183"/>
          <cell r="B183"/>
          <cell r="C183" t="str">
            <v>NORTE-CENTRO</v>
          </cell>
          <cell r="D183">
            <v>8.0793882002908095</v>
          </cell>
          <cell r="E183">
            <v>6.8525501851007498</v>
          </cell>
          <cell r="F183">
            <v>6.4493003150619899</v>
          </cell>
          <cell r="G183">
            <v>5.5619927167968202</v>
          </cell>
          <cell r="H183">
            <v>6.9242589019058798</v>
          </cell>
          <cell r="I183">
            <v>3.1695578342417301</v>
          </cell>
          <cell r="J183">
            <v>8.4690205677982799</v>
          </cell>
          <cell r="K183">
            <v>6.3514159251567301</v>
          </cell>
          <cell r="L183">
            <v>3.1542627440199298</v>
          </cell>
        </row>
        <row r="184">
          <cell r="A184"/>
          <cell r="B184"/>
          <cell r="C184" t="str">
            <v>NOROESTE</v>
          </cell>
          <cell r="D184">
            <v>5.5634885587055498</v>
          </cell>
          <cell r="E184">
            <v>5.9645375158778702</v>
          </cell>
          <cell r="F184">
            <v>12.395522241240201</v>
          </cell>
          <cell r="G184">
            <v>3.6987916216858898</v>
          </cell>
          <cell r="H184">
            <v>2.0195039138612301</v>
          </cell>
          <cell r="I184">
            <v>5.1779936295925797</v>
          </cell>
          <cell r="J184">
            <v>8.2740922944695807</v>
          </cell>
          <cell r="K184">
            <v>3.1171274076027702</v>
          </cell>
          <cell r="L184">
            <v>4.0189657076309304</v>
          </cell>
        </row>
        <row r="185">
          <cell r="A185"/>
          <cell r="B185"/>
          <cell r="C185" t="str">
            <v>&lt;2MIL</v>
          </cell>
          <cell r="D185">
            <v>3.0060747946131001</v>
          </cell>
          <cell r="E185">
            <v>3.2550374099597699</v>
          </cell>
          <cell r="F185">
            <v>12.1121294649005</v>
          </cell>
          <cell r="G185">
            <v>6.4236481566825097</v>
          </cell>
          <cell r="H185">
            <v>5.6598141920258103</v>
          </cell>
          <cell r="I185">
            <v>4.0477983340205403</v>
          </cell>
          <cell r="J185">
            <v>0.83539171635258203</v>
          </cell>
          <cell r="K185" t="str">
            <v/>
          </cell>
          <cell r="L185">
            <v>3.2673439179416301</v>
          </cell>
        </row>
        <row r="186">
          <cell r="A186"/>
          <cell r="B186"/>
          <cell r="C186" t="str">
            <v>2-5MIL</v>
          </cell>
          <cell r="D186">
            <v>3.9148994084176798</v>
          </cell>
          <cell r="E186">
            <v>8.8489954317403097</v>
          </cell>
          <cell r="F186">
            <v>11.972434184084999</v>
          </cell>
          <cell r="G186">
            <v>2.5205438517854502</v>
          </cell>
          <cell r="H186">
            <v>7.1404347092564402</v>
          </cell>
          <cell r="I186">
            <v>3.7673171512066701</v>
          </cell>
          <cell r="J186">
            <v>4.60712653894646</v>
          </cell>
          <cell r="K186">
            <v>3.58253726102273</v>
          </cell>
          <cell r="L186">
            <v>1.5994477450459099</v>
          </cell>
        </row>
        <row r="187">
          <cell r="A187"/>
          <cell r="B187"/>
          <cell r="C187" t="str">
            <v>5-10MIL</v>
          </cell>
          <cell r="D187">
            <v>7.1017884425220501</v>
          </cell>
          <cell r="E187">
            <v>8.6431788346488503</v>
          </cell>
          <cell r="F187">
            <v>14.7779079996515</v>
          </cell>
          <cell r="G187">
            <v>10.2018190120854</v>
          </cell>
          <cell r="H187">
            <v>4.9280049326713398</v>
          </cell>
          <cell r="I187">
            <v>1.7028905667349401</v>
          </cell>
          <cell r="J187">
            <v>9.5390991793430704</v>
          </cell>
          <cell r="K187">
            <v>38.149701916013498</v>
          </cell>
          <cell r="L187">
            <v>47.302882910301797</v>
          </cell>
        </row>
        <row r="188">
          <cell r="A188"/>
          <cell r="B188"/>
          <cell r="C188" t="str">
            <v>10-30MIL</v>
          </cell>
          <cell r="D188">
            <v>30.272328583586301</v>
          </cell>
          <cell r="E188">
            <v>23.9398542661372</v>
          </cell>
          <cell r="F188">
            <v>21.878466454751599</v>
          </cell>
          <cell r="G188">
            <v>43.719052699583102</v>
          </cell>
          <cell r="H188">
            <v>33.094076356704498</v>
          </cell>
          <cell r="I188">
            <v>23.913271732199501</v>
          </cell>
          <cell r="J188">
            <v>32.606832655256298</v>
          </cell>
          <cell r="K188">
            <v>23.812918683505199</v>
          </cell>
          <cell r="L188">
            <v>9.4884053805196498</v>
          </cell>
        </row>
        <row r="189">
          <cell r="A189"/>
          <cell r="B189"/>
          <cell r="C189" t="str">
            <v>30-100MIL</v>
          </cell>
          <cell r="D189">
            <v>29.8389170845503</v>
          </cell>
          <cell r="E189">
            <v>18.347677558512899</v>
          </cell>
          <cell r="F189">
            <v>11.3268409766078</v>
          </cell>
          <cell r="G189">
            <v>13.416752945583299</v>
          </cell>
          <cell r="H189">
            <v>15.751083860300101</v>
          </cell>
          <cell r="I189">
            <v>27.6112624477175</v>
          </cell>
          <cell r="J189">
            <v>16.4348285589986</v>
          </cell>
          <cell r="K189">
            <v>11.0712899762643</v>
          </cell>
          <cell r="L189">
            <v>15.357806143397999</v>
          </cell>
        </row>
        <row r="190">
          <cell r="A190"/>
          <cell r="B190"/>
          <cell r="C190" t="str">
            <v>100-200MIL</v>
          </cell>
          <cell r="D190">
            <v>4.6556646641321802</v>
          </cell>
          <cell r="E190">
            <v>5.1239147331690598</v>
          </cell>
          <cell r="F190">
            <v>9.0287839057006298</v>
          </cell>
          <cell r="G190">
            <v>3.8016384576696698</v>
          </cell>
          <cell r="H190">
            <v>3.5476623864847299</v>
          </cell>
          <cell r="I190">
            <v>8.3064930539126305</v>
          </cell>
          <cell r="J190">
            <v>7.1789914074155501</v>
          </cell>
          <cell r="K190">
            <v>3.45048558651246</v>
          </cell>
          <cell r="L190">
            <v>4.3066378098006002</v>
          </cell>
        </row>
        <row r="191">
          <cell r="A191"/>
          <cell r="B191"/>
          <cell r="C191" t="str">
            <v>200-500MIL</v>
          </cell>
          <cell r="D191">
            <v>8.3817455088078301</v>
          </cell>
          <cell r="E191">
            <v>12.3507361898934</v>
          </cell>
          <cell r="F191">
            <v>10.200919047900101</v>
          </cell>
          <cell r="G191">
            <v>9.1922202195693199</v>
          </cell>
          <cell r="H191">
            <v>6.6612371832554302</v>
          </cell>
          <cell r="I191">
            <v>10.0549768714104</v>
          </cell>
          <cell r="J191">
            <v>16.816846125185702</v>
          </cell>
          <cell r="K191">
            <v>9.2441542157932002</v>
          </cell>
          <cell r="L191">
            <v>5.3367427603688196</v>
          </cell>
        </row>
        <row r="192">
          <cell r="A192"/>
          <cell r="B192"/>
          <cell r="C192" t="str">
            <v>&gt;500MIL</v>
          </cell>
          <cell r="D192">
            <v>12.828585802167201</v>
          </cell>
          <cell r="E192">
            <v>19.490600850967301</v>
          </cell>
          <cell r="F192">
            <v>8.7025134695323008</v>
          </cell>
          <cell r="G192">
            <v>10.724333863632999</v>
          </cell>
          <cell r="H192">
            <v>23.217688334228399</v>
          </cell>
          <cell r="I192">
            <v>20.5960033617005</v>
          </cell>
          <cell r="J192">
            <v>11.9808994340006</v>
          </cell>
          <cell r="K192">
            <v>10.6889221499525</v>
          </cell>
          <cell r="L192">
            <v>13.3407375075174</v>
          </cell>
        </row>
        <row r="193">
          <cell r="A193"/>
          <cell r="B193"/>
          <cell r="C193" t="str">
            <v>DE 15 A 19 AÑOS</v>
          </cell>
          <cell r="D193">
            <v>21.0305149315172</v>
          </cell>
          <cell r="E193">
            <v>7.4903882272616702</v>
          </cell>
          <cell r="F193">
            <v>30.3997998892646</v>
          </cell>
          <cell r="G193">
            <v>22.020654856976901</v>
          </cell>
          <cell r="H193">
            <v>2.2374156962247</v>
          </cell>
          <cell r="I193">
            <v>8.6384331892068094</v>
          </cell>
          <cell r="J193">
            <v>5.3069819706572297</v>
          </cell>
          <cell r="K193">
            <v>3.3583956675281499</v>
          </cell>
          <cell r="L193">
            <v>3.88244354865139</v>
          </cell>
        </row>
        <row r="194">
          <cell r="A194"/>
          <cell r="B194"/>
          <cell r="C194" t="str">
            <v>DE 20 A 24 AÑOS</v>
          </cell>
          <cell r="D194">
            <v>2.9002873350832599</v>
          </cell>
          <cell r="E194">
            <v>4.3788985934548101</v>
          </cell>
          <cell r="F194">
            <v>2.1881164577027201</v>
          </cell>
          <cell r="G194">
            <v>1.6754537008394299</v>
          </cell>
          <cell r="H194" t="str">
            <v/>
          </cell>
          <cell r="I194">
            <v>1.61277356063115</v>
          </cell>
          <cell r="J194">
            <v>0.77746305607182098</v>
          </cell>
          <cell r="K194">
            <v>1.01000106700796</v>
          </cell>
          <cell r="L194">
            <v>2.5031567415872198</v>
          </cell>
        </row>
        <row r="195">
          <cell r="A195"/>
          <cell r="B195"/>
          <cell r="C195" t="str">
            <v>DE 25 A 34 AÑOS</v>
          </cell>
          <cell r="D195">
            <v>22.0883895268156</v>
          </cell>
          <cell r="E195">
            <v>19.774949619994199</v>
          </cell>
          <cell r="F195">
            <v>15.1777697208849</v>
          </cell>
          <cell r="G195">
            <v>18.520190318663801</v>
          </cell>
          <cell r="H195">
            <v>26.233065202087602</v>
          </cell>
          <cell r="I195">
            <v>15.309496503486001</v>
          </cell>
          <cell r="J195">
            <v>14.813374487460299</v>
          </cell>
          <cell r="K195">
            <v>21.3817906910757</v>
          </cell>
          <cell r="L195">
            <v>3.37217341423443</v>
          </cell>
        </row>
        <row r="196">
          <cell r="A196"/>
          <cell r="B196"/>
          <cell r="C196" t="str">
            <v>DE 35 A 49 AÑOS</v>
          </cell>
          <cell r="D196">
            <v>23.4423769426283</v>
          </cell>
          <cell r="E196">
            <v>24.048922352185201</v>
          </cell>
          <cell r="F196">
            <v>15.189337920141201</v>
          </cell>
          <cell r="G196">
            <v>27.912676266774401</v>
          </cell>
          <cell r="H196">
            <v>32.916862240803603</v>
          </cell>
          <cell r="I196">
            <v>35.663406357939998</v>
          </cell>
          <cell r="J196">
            <v>27.131882570198702</v>
          </cell>
          <cell r="K196">
            <v>11.2703617772297</v>
          </cell>
          <cell r="L196">
            <v>21.1995680654857</v>
          </cell>
        </row>
        <row r="197">
          <cell r="A197"/>
          <cell r="B197"/>
          <cell r="C197" t="str">
            <v>DE 50 A 59 AÑOS</v>
          </cell>
          <cell r="D197">
            <v>17.991688026065599</v>
          </cell>
          <cell r="E197">
            <v>21.1012647960506</v>
          </cell>
          <cell r="F197">
            <v>13.041576377939499</v>
          </cell>
          <cell r="G197">
            <v>10.1031138271433</v>
          </cell>
          <cell r="H197">
            <v>18.224801335449602</v>
          </cell>
          <cell r="I197">
            <v>17.886349588311901</v>
          </cell>
          <cell r="J197">
            <v>25.961454077784499</v>
          </cell>
          <cell r="K197">
            <v>16.343345541228199</v>
          </cell>
          <cell r="L197">
            <v>8.4208693757135205</v>
          </cell>
        </row>
        <row r="198">
          <cell r="A198"/>
          <cell r="B198"/>
          <cell r="C198" t="str">
            <v>DE 60 A 75 AÑOS</v>
          </cell>
          <cell r="D198">
            <v>12.5467346602966</v>
          </cell>
          <cell r="E198">
            <v>23.205593735948099</v>
          </cell>
          <cell r="F198">
            <v>24.003395137196701</v>
          </cell>
          <cell r="G198">
            <v>19.767920236193799</v>
          </cell>
          <cell r="H198">
            <v>20.387853570507701</v>
          </cell>
          <cell r="I198">
            <v>20.8895438046248</v>
          </cell>
          <cell r="J198">
            <v>26.008847117082201</v>
          </cell>
          <cell r="K198">
            <v>46.636107073899197</v>
          </cell>
          <cell r="L198">
            <v>60.621785723157402</v>
          </cell>
        </row>
        <row r="199">
          <cell r="A199"/>
          <cell r="B199"/>
          <cell r="C199" t="str">
            <v>NIVEL ALTO</v>
          </cell>
          <cell r="D199">
            <v>31.660812220897601</v>
          </cell>
          <cell r="E199">
            <v>21.837793312433199</v>
          </cell>
          <cell r="F199">
            <v>20.109037866459801</v>
          </cell>
          <cell r="G199">
            <v>27.971019753663199</v>
          </cell>
          <cell r="H199">
            <v>29.1485062110957</v>
          </cell>
          <cell r="I199">
            <v>22.332746763161602</v>
          </cell>
          <cell r="J199">
            <v>34.244898494572197</v>
          </cell>
          <cell r="K199">
            <v>21.277677004803799</v>
          </cell>
          <cell r="L199">
            <v>18.199833797477201</v>
          </cell>
        </row>
        <row r="200">
          <cell r="A200"/>
          <cell r="B200"/>
          <cell r="C200" t="str">
            <v>NIVEL MEDIO ALTO</v>
          </cell>
          <cell r="D200">
            <v>6.9722424788444401</v>
          </cell>
          <cell r="E200">
            <v>15.4761676388295</v>
          </cell>
          <cell r="F200">
            <v>9.4844034479754207</v>
          </cell>
          <cell r="G200">
            <v>15.462957409780699</v>
          </cell>
          <cell r="H200">
            <v>13.0316946419952</v>
          </cell>
          <cell r="I200">
            <v>30.6152527771957</v>
          </cell>
          <cell r="J200">
            <v>12.335193243360999</v>
          </cell>
          <cell r="K200">
            <v>4.7918586313742004</v>
          </cell>
          <cell r="L200">
            <v>4.52811070816428</v>
          </cell>
        </row>
        <row r="201">
          <cell r="A201"/>
          <cell r="B201"/>
          <cell r="C201" t="str">
            <v>NIVEL MEDIO</v>
          </cell>
          <cell r="D201">
            <v>15.412763087298901</v>
          </cell>
          <cell r="E201">
            <v>23.0837997273692</v>
          </cell>
          <cell r="F201">
            <v>42.274719437441497</v>
          </cell>
          <cell r="G201">
            <v>19.8371801103949</v>
          </cell>
          <cell r="H201">
            <v>26.907514953724</v>
          </cell>
          <cell r="I201">
            <v>24.956810860786099</v>
          </cell>
          <cell r="J201">
            <v>21.736899455237701</v>
          </cell>
          <cell r="K201">
            <v>15.830454532805</v>
          </cell>
          <cell r="L201">
            <v>14.1085944155368</v>
          </cell>
        </row>
        <row r="202">
          <cell r="A202"/>
          <cell r="B202"/>
          <cell r="C202" t="str">
            <v>NIVEL MEDIO BAJO</v>
          </cell>
          <cell r="D202">
            <v>10.418473620111801</v>
          </cell>
          <cell r="E202">
            <v>11.655037724957801</v>
          </cell>
          <cell r="F202">
            <v>7.1057737006152299</v>
          </cell>
          <cell r="G202">
            <v>5.85879745077367</v>
          </cell>
          <cell r="H202">
            <v>9.4021403711741396</v>
          </cell>
          <cell r="I202">
            <v>8.2659663875013205</v>
          </cell>
          <cell r="J202">
            <v>19.4936237233158</v>
          </cell>
          <cell r="K202">
            <v>43.768876286789897</v>
          </cell>
          <cell r="L202">
            <v>6.33440461108672</v>
          </cell>
        </row>
        <row r="203">
          <cell r="A203"/>
          <cell r="B203"/>
          <cell r="C203" t="str">
            <v>HOMBRE</v>
          </cell>
          <cell r="D203">
            <v>32.337555748996202</v>
          </cell>
          <cell r="E203">
            <v>34.215973710260002</v>
          </cell>
          <cell r="F203">
            <v>24.3457194009044</v>
          </cell>
          <cell r="G203">
            <v>25.116634364682</v>
          </cell>
          <cell r="H203">
            <v>41.675325363357402</v>
          </cell>
          <cell r="I203">
            <v>40.949372460042298</v>
          </cell>
          <cell r="J203">
            <v>36.478961082116598</v>
          </cell>
          <cell r="K203">
            <v>26.576511253158198</v>
          </cell>
          <cell r="L203">
            <v>21.798540081381201</v>
          </cell>
        </row>
        <row r="204">
          <cell r="A204"/>
          <cell r="B204"/>
          <cell r="C204" t="str">
            <v>MUJER</v>
          </cell>
          <cell r="D204">
            <v>67.662444251003805</v>
          </cell>
          <cell r="E204">
            <v>65.784026289739998</v>
          </cell>
          <cell r="F204">
            <v>75.6542805990956</v>
          </cell>
          <cell r="G204">
            <v>74.883378787591795</v>
          </cell>
          <cell r="H204">
            <v>58.324674636642598</v>
          </cell>
          <cell r="I204">
            <v>59.050627539957702</v>
          </cell>
          <cell r="J204">
            <v>63.521038917883402</v>
          </cell>
          <cell r="K204">
            <v>73.423488746841798</v>
          </cell>
          <cell r="L204">
            <v>78.201459918618795</v>
          </cell>
        </row>
        <row r="205">
          <cell r="A205"/>
          <cell r="B205" t="str">
            <v>Caramelos</v>
          </cell>
          <cell r="C205" t="str">
            <v>T.ESPAÑA</v>
          </cell>
          <cell r="D205">
            <v>100</v>
          </cell>
          <cell r="E205">
            <v>100</v>
          </cell>
          <cell r="F205">
            <v>100</v>
          </cell>
          <cell r="G205">
            <v>100</v>
          </cell>
          <cell r="H205">
            <v>100</v>
          </cell>
          <cell r="I205">
            <v>100</v>
          </cell>
          <cell r="J205">
            <v>100</v>
          </cell>
          <cell r="K205">
            <v>100</v>
          </cell>
          <cell r="L205">
            <v>100</v>
          </cell>
        </row>
        <row r="206">
          <cell r="A206"/>
          <cell r="B206"/>
          <cell r="C206" t="str">
            <v>BCN AM</v>
          </cell>
          <cell r="D206">
            <v>13.735121688574401</v>
          </cell>
          <cell r="E206">
            <v>11.873918241258099</v>
          </cell>
          <cell r="F206">
            <v>24.9106669341211</v>
          </cell>
          <cell r="G206">
            <v>16.0846709779672</v>
          </cell>
          <cell r="H206">
            <v>18.311871036116202</v>
          </cell>
          <cell r="I206">
            <v>16.677056291791999</v>
          </cell>
          <cell r="J206">
            <v>17.715750895947298</v>
          </cell>
          <cell r="K206">
            <v>15.236826866502399</v>
          </cell>
          <cell r="L206">
            <v>12.050248209550199</v>
          </cell>
        </row>
        <row r="207">
          <cell r="A207"/>
          <cell r="B207"/>
          <cell r="C207" t="str">
            <v>REST.CAT ARAGON</v>
          </cell>
          <cell r="D207">
            <v>10.910686138760401</v>
          </cell>
          <cell r="E207">
            <v>25.165316086686399</v>
          </cell>
          <cell r="F207">
            <v>13.6093907110195</v>
          </cell>
          <cell r="G207">
            <v>13.0944009868061</v>
          </cell>
          <cell r="H207">
            <v>17.296744638588699</v>
          </cell>
          <cell r="I207">
            <v>18.270462417623602</v>
          </cell>
          <cell r="J207">
            <v>18.095946354522201</v>
          </cell>
          <cell r="K207">
            <v>14.317896077176901</v>
          </cell>
          <cell r="L207">
            <v>11.3359800522</v>
          </cell>
        </row>
        <row r="208">
          <cell r="A208"/>
          <cell r="B208"/>
          <cell r="C208" t="str">
            <v>LEVANTE</v>
          </cell>
          <cell r="D208">
            <v>15.2228357174967</v>
          </cell>
          <cell r="E208">
            <v>7.6072101423448597</v>
          </cell>
          <cell r="F208">
            <v>7.9755763955969501</v>
          </cell>
          <cell r="G208">
            <v>14.1273560803143</v>
          </cell>
          <cell r="H208">
            <v>18.8658613269113</v>
          </cell>
          <cell r="I208">
            <v>17.0901202995137</v>
          </cell>
          <cell r="J208">
            <v>5.6145462409292399</v>
          </cell>
          <cell r="K208">
            <v>20.493167681640799</v>
          </cell>
          <cell r="L208">
            <v>5.6030440604952201</v>
          </cell>
        </row>
        <row r="209">
          <cell r="A209"/>
          <cell r="B209"/>
          <cell r="C209" t="str">
            <v>ANDALUCIA</v>
          </cell>
          <cell r="D209">
            <v>28.916032226068999</v>
          </cell>
          <cell r="E209">
            <v>27.495569470661199</v>
          </cell>
          <cell r="F209">
            <v>27.834859875046899</v>
          </cell>
          <cell r="G209">
            <v>25.634888903630401</v>
          </cell>
          <cell r="H209">
            <v>30.214137942191002</v>
          </cell>
          <cell r="I209">
            <v>31.820311463422101</v>
          </cell>
          <cell r="J209">
            <v>34.091422617685197</v>
          </cell>
          <cell r="K209">
            <v>35.5369370221389</v>
          </cell>
          <cell r="L209">
            <v>57.221336644614702</v>
          </cell>
        </row>
        <row r="210">
          <cell r="A210"/>
          <cell r="B210"/>
          <cell r="C210" t="str">
            <v>MDD AM</v>
          </cell>
          <cell r="D210">
            <v>8.5747991275935007</v>
          </cell>
          <cell r="E210">
            <v>9.0734407699774202</v>
          </cell>
          <cell r="F210">
            <v>3.7534780499767701</v>
          </cell>
          <cell r="G210">
            <v>13.1408905997035</v>
          </cell>
          <cell r="H210">
            <v>4.2945521130906599</v>
          </cell>
          <cell r="I210">
            <v>6.8799817912880297</v>
          </cell>
          <cell r="J210">
            <v>9.5341676409429308</v>
          </cell>
          <cell r="K210">
            <v>4.7468031664845096</v>
          </cell>
          <cell r="L210">
            <v>2.8335289089248898</v>
          </cell>
        </row>
        <row r="211">
          <cell r="A211"/>
          <cell r="B211"/>
          <cell r="C211" t="str">
            <v>RTO CENTRO</v>
          </cell>
          <cell r="D211">
            <v>6.0352770293015299</v>
          </cell>
          <cell r="E211">
            <v>6.2718791951605004</v>
          </cell>
          <cell r="F211">
            <v>6.49236048814043</v>
          </cell>
          <cell r="G211">
            <v>7.0629716418740003</v>
          </cell>
          <cell r="H211">
            <v>4.5947331443839801</v>
          </cell>
          <cell r="I211">
            <v>3.5486432819597198</v>
          </cell>
          <cell r="J211">
            <v>3.6780483877649899</v>
          </cell>
          <cell r="K211">
            <v>3.3345795564117702</v>
          </cell>
          <cell r="L211">
            <v>2.6110424801109202</v>
          </cell>
        </row>
        <row r="212">
          <cell r="A212"/>
          <cell r="B212"/>
          <cell r="C212" t="str">
            <v>NORTE-CENTRO</v>
          </cell>
          <cell r="D212">
            <v>11.5005680011315</v>
          </cell>
          <cell r="E212">
            <v>4.6686375444718502</v>
          </cell>
          <cell r="F212">
            <v>9.4018551300698991</v>
          </cell>
          <cell r="G212">
            <v>8.8551542870666395</v>
          </cell>
          <cell r="H212">
            <v>2.54066750071707</v>
          </cell>
          <cell r="I212">
            <v>1.4393344375381401</v>
          </cell>
          <cell r="J212">
            <v>7.6551347028146397</v>
          </cell>
          <cell r="K212">
            <v>2.0130984099470699</v>
          </cell>
          <cell r="L212">
            <v>3.7739158299703099</v>
          </cell>
        </row>
        <row r="213">
          <cell r="A213"/>
          <cell r="B213"/>
          <cell r="C213" t="str">
            <v>NOROESTE</v>
          </cell>
          <cell r="D213">
            <v>5.1046920827278699</v>
          </cell>
          <cell r="E213">
            <v>7.8440233747211696</v>
          </cell>
          <cell r="F213">
            <v>6.0218251722003497</v>
          </cell>
          <cell r="G213">
            <v>1.9996575581927001</v>
          </cell>
          <cell r="H213">
            <v>3.88143229800108</v>
          </cell>
          <cell r="I213">
            <v>4.2740924140075203</v>
          </cell>
          <cell r="J213">
            <v>3.6149949124120999</v>
          </cell>
          <cell r="K213">
            <v>4.3206901122719303</v>
          </cell>
          <cell r="L213">
            <v>4.5709192902472298</v>
          </cell>
        </row>
        <row r="214">
          <cell r="A214"/>
          <cell r="B214"/>
          <cell r="C214" t="str">
            <v>&lt;2MIL</v>
          </cell>
          <cell r="D214">
            <v>4.6769765703662296</v>
          </cell>
          <cell r="E214">
            <v>1.1988658569353301</v>
          </cell>
          <cell r="F214">
            <v>4.8115546680094701</v>
          </cell>
          <cell r="G214">
            <v>1.6958318915517301</v>
          </cell>
          <cell r="H214">
            <v>1.95330234170574</v>
          </cell>
          <cell r="I214">
            <v>8.4718525458696696</v>
          </cell>
          <cell r="J214">
            <v>1.88111175328299</v>
          </cell>
          <cell r="K214">
            <v>3.9520125856718402</v>
          </cell>
          <cell r="L214">
            <v>2.3594090673638801</v>
          </cell>
        </row>
        <row r="215">
          <cell r="A215"/>
          <cell r="B215"/>
          <cell r="C215" t="str">
            <v>2-5MIL</v>
          </cell>
          <cell r="D215">
            <v>6.8018443295529698</v>
          </cell>
          <cell r="E215">
            <v>3.5163480355280599</v>
          </cell>
          <cell r="F215">
            <v>2.9538111774042299</v>
          </cell>
          <cell r="G215">
            <v>7.3662316520217503</v>
          </cell>
          <cell r="H215">
            <v>1.3702216514365599</v>
          </cell>
          <cell r="I215">
            <v>1.81486874613386</v>
          </cell>
          <cell r="J215">
            <v>1.7296594180904199</v>
          </cell>
          <cell r="K215">
            <v>1.03845159292669</v>
          </cell>
          <cell r="L215">
            <v>2.2011075435129102</v>
          </cell>
        </row>
        <row r="216">
          <cell r="A216"/>
          <cell r="B216"/>
          <cell r="C216" t="str">
            <v>5-10MIL</v>
          </cell>
          <cell r="D216">
            <v>6.3887845376368704</v>
          </cell>
          <cell r="E216">
            <v>3.0499183105992902</v>
          </cell>
          <cell r="F216">
            <v>4.6256717320362002</v>
          </cell>
          <cell r="G216">
            <v>5.3904742012231104</v>
          </cell>
          <cell r="H216">
            <v>4.7098126538175098</v>
          </cell>
          <cell r="I216">
            <v>3.7158968695566101</v>
          </cell>
          <cell r="J216">
            <v>20.570823542824002</v>
          </cell>
          <cell r="K216">
            <v>26.550465224008398</v>
          </cell>
          <cell r="L216">
            <v>46.740366346918002</v>
          </cell>
        </row>
        <row r="217">
          <cell r="A217"/>
          <cell r="B217"/>
          <cell r="C217" t="str">
            <v>10-30MIL</v>
          </cell>
          <cell r="D217">
            <v>19.184925132856399</v>
          </cell>
          <cell r="E217">
            <v>11.801816300337601</v>
          </cell>
          <cell r="F217">
            <v>23.554303182951902</v>
          </cell>
          <cell r="G217">
            <v>15.4256408233664</v>
          </cell>
          <cell r="H217">
            <v>16.595552219204901</v>
          </cell>
          <cell r="I217">
            <v>18.779975546725801</v>
          </cell>
          <cell r="J217">
            <v>16.232975385359399</v>
          </cell>
          <cell r="K217">
            <v>9.1389410640212798</v>
          </cell>
          <cell r="L217">
            <v>11.594877224349901</v>
          </cell>
        </row>
        <row r="218">
          <cell r="A218"/>
          <cell r="B218"/>
          <cell r="C218" t="str">
            <v>30-100MIL</v>
          </cell>
          <cell r="D218">
            <v>16.785071554929701</v>
          </cell>
          <cell r="E218">
            <v>33.485681359719401</v>
          </cell>
          <cell r="F218">
            <v>8.1804293536096893</v>
          </cell>
          <cell r="G218">
            <v>17.550635668810401</v>
          </cell>
          <cell r="H218">
            <v>14.611471707804499</v>
          </cell>
          <cell r="I218">
            <v>9.3329513083556392</v>
          </cell>
          <cell r="J218">
            <v>15.828847842777501</v>
          </cell>
          <cell r="K218">
            <v>24.594020499114599</v>
          </cell>
          <cell r="L218">
            <v>15.1007631544689</v>
          </cell>
        </row>
        <row r="219">
          <cell r="A219"/>
          <cell r="B219"/>
          <cell r="C219" t="str">
            <v>100-200MIL</v>
          </cell>
          <cell r="D219">
            <v>4.3843201057986603</v>
          </cell>
          <cell r="E219">
            <v>4.8724541840122102</v>
          </cell>
          <cell r="F219">
            <v>3.17071552875767</v>
          </cell>
          <cell r="G219">
            <v>1.97077052992421</v>
          </cell>
          <cell r="H219">
            <v>6.6215175280503002</v>
          </cell>
          <cell r="I219">
            <v>6.43705055782159</v>
          </cell>
          <cell r="J219">
            <v>7.0345723855189899</v>
          </cell>
          <cell r="K219">
            <v>4.2968660627283599</v>
          </cell>
          <cell r="L219">
            <v>1.44208428655572</v>
          </cell>
        </row>
        <row r="220">
          <cell r="A220"/>
          <cell r="B220"/>
          <cell r="C220" t="str">
            <v>200-500MIL</v>
          </cell>
          <cell r="D220">
            <v>24.6633058056232</v>
          </cell>
          <cell r="E220">
            <v>18.664640591863598</v>
          </cell>
          <cell r="F220">
            <v>20.107649334111901</v>
          </cell>
          <cell r="G220">
            <v>14.2407383834237</v>
          </cell>
          <cell r="H220">
            <v>19.286831586918101</v>
          </cell>
          <cell r="I220">
            <v>13.9011386317984</v>
          </cell>
          <cell r="J220">
            <v>11.796146243985</v>
          </cell>
          <cell r="K220">
            <v>7.2355497831605096</v>
          </cell>
          <cell r="L220">
            <v>8.8147345345832004</v>
          </cell>
        </row>
        <row r="221">
          <cell r="A221"/>
          <cell r="B221"/>
          <cell r="C221" t="str">
            <v>&gt;500MIL</v>
          </cell>
          <cell r="D221">
            <v>17.1147764676065</v>
          </cell>
          <cell r="E221">
            <v>23.410271479965601</v>
          </cell>
          <cell r="F221">
            <v>32.595861834075997</v>
          </cell>
          <cell r="G221">
            <v>36.359664299455503</v>
          </cell>
          <cell r="H221">
            <v>34.851298357642698</v>
          </cell>
          <cell r="I221">
            <v>37.546251410869502</v>
          </cell>
          <cell r="J221">
            <v>24.925860489906999</v>
          </cell>
          <cell r="K221">
            <v>23.193680674457699</v>
          </cell>
          <cell r="L221">
            <v>11.7466705872821</v>
          </cell>
        </row>
        <row r="222">
          <cell r="A222"/>
          <cell r="B222"/>
          <cell r="C222" t="str">
            <v>DE 15 A 19 AÑOS</v>
          </cell>
          <cell r="D222">
            <v>2.0073006838535399</v>
          </cell>
          <cell r="E222">
            <v>1.3296297010215801</v>
          </cell>
          <cell r="F222">
            <v>3.3292093692806501</v>
          </cell>
          <cell r="G222">
            <v>5.6378435847740702</v>
          </cell>
          <cell r="H222" t="str">
            <v/>
          </cell>
          <cell r="I222">
            <v>1.3159006570454099</v>
          </cell>
          <cell r="J222">
            <v>3.79946147669038</v>
          </cell>
          <cell r="K222" t="str">
            <v/>
          </cell>
          <cell r="L222">
            <v>3.9902190962495898</v>
          </cell>
        </row>
        <row r="223">
          <cell r="A223"/>
          <cell r="B223"/>
          <cell r="C223" t="str">
            <v>DE 20 A 24 AÑOS</v>
          </cell>
          <cell r="D223">
            <v>4.7040838725815703</v>
          </cell>
          <cell r="E223">
            <v>2.6041279506083499</v>
          </cell>
          <cell r="F223">
            <v>2.1717191205767601</v>
          </cell>
          <cell r="G223">
            <v>0.47018102800672001</v>
          </cell>
          <cell r="H223">
            <v>1.58588643224184</v>
          </cell>
          <cell r="I223">
            <v>2.2181008644224001</v>
          </cell>
          <cell r="J223">
            <v>1.70227929226848</v>
          </cell>
          <cell r="K223">
            <v>2.2963878763018801</v>
          </cell>
          <cell r="L223">
            <v>0.66186321482575305</v>
          </cell>
        </row>
        <row r="224">
          <cell r="A224"/>
          <cell r="B224"/>
          <cell r="C224" t="str">
            <v>DE 25 A 34 AÑOS</v>
          </cell>
          <cell r="D224">
            <v>13.7644346309224</v>
          </cell>
          <cell r="E224">
            <v>4.4314180966893604</v>
          </cell>
          <cell r="F224">
            <v>13.662949092988301</v>
          </cell>
          <cell r="G224">
            <v>4.3268508441818101</v>
          </cell>
          <cell r="H224">
            <v>6.6638291295259702</v>
          </cell>
          <cell r="I224">
            <v>5.3427947040838601</v>
          </cell>
          <cell r="J224">
            <v>6.1609029374025397</v>
          </cell>
          <cell r="K224">
            <v>4.7647301740618504</v>
          </cell>
          <cell r="L224">
            <v>3.9625186737516902</v>
          </cell>
        </row>
        <row r="225">
          <cell r="A225"/>
          <cell r="B225"/>
          <cell r="C225" t="str">
            <v>DE 35 A 49 AÑOS</v>
          </cell>
          <cell r="D225">
            <v>24.428793258098299</v>
          </cell>
          <cell r="E225">
            <v>29.392918837515001</v>
          </cell>
          <cell r="F225">
            <v>27.800099306797701</v>
          </cell>
          <cell r="G225">
            <v>25.412167262204601</v>
          </cell>
          <cell r="H225">
            <v>14.7917871907494</v>
          </cell>
          <cell r="I225">
            <v>12.324584433972401</v>
          </cell>
          <cell r="J225">
            <v>15.0052403771426</v>
          </cell>
          <cell r="K225">
            <v>10.352437128396399</v>
          </cell>
          <cell r="L225">
            <v>11.040477319755601</v>
          </cell>
        </row>
        <row r="226">
          <cell r="A226"/>
          <cell r="B226"/>
          <cell r="C226" t="str">
            <v>DE 50 A 59 AÑOS</v>
          </cell>
          <cell r="D226">
            <v>20.038488345241401</v>
          </cell>
          <cell r="E226">
            <v>14.032116114474601</v>
          </cell>
          <cell r="F226">
            <v>18.462613414326501</v>
          </cell>
          <cell r="G226">
            <v>24.1502960956255</v>
          </cell>
          <cell r="H226">
            <v>34.357841819988899</v>
          </cell>
          <cell r="I226">
            <v>19.045135719746899</v>
          </cell>
          <cell r="J226">
            <v>21.9913521289565</v>
          </cell>
          <cell r="K226">
            <v>18.756546962436499</v>
          </cell>
          <cell r="L226">
            <v>17.017461607859001</v>
          </cell>
        </row>
        <row r="227">
          <cell r="A227"/>
          <cell r="B227"/>
          <cell r="C227" t="str">
            <v>DE 60 A 75 AÑOS</v>
          </cell>
          <cell r="D227">
            <v>35.056900710759599</v>
          </cell>
          <cell r="E227">
            <v>48.209773775535503</v>
          </cell>
          <cell r="F227">
            <v>34.573403317944098</v>
          </cell>
          <cell r="G227">
            <v>40.0026534757843</v>
          </cell>
          <cell r="H227">
            <v>42.600658109687302</v>
          </cell>
          <cell r="I227">
            <v>59.753472833577398</v>
          </cell>
          <cell r="J227">
            <v>51.340754972775599</v>
          </cell>
          <cell r="K227">
            <v>63.829903395932099</v>
          </cell>
          <cell r="L227">
            <v>63.327473651916698</v>
          </cell>
        </row>
        <row r="228">
          <cell r="A228"/>
          <cell r="B228"/>
          <cell r="C228" t="str">
            <v>NIVEL ALTO</v>
          </cell>
          <cell r="D228">
            <v>21.5936523208469</v>
          </cell>
          <cell r="E228">
            <v>14.717028924994899</v>
          </cell>
          <cell r="F228">
            <v>10.810283196581899</v>
          </cell>
          <cell r="G228">
            <v>8.0265742014024006</v>
          </cell>
          <cell r="H228">
            <v>16.921304612182499</v>
          </cell>
          <cell r="I228">
            <v>14.375090117662699</v>
          </cell>
          <cell r="J228">
            <v>23.159440568070401</v>
          </cell>
          <cell r="K228">
            <v>14.323499651326999</v>
          </cell>
          <cell r="L228">
            <v>8.8258254458258705</v>
          </cell>
        </row>
        <row r="229">
          <cell r="A229"/>
          <cell r="B229"/>
          <cell r="C229" t="str">
            <v>NIVEL MEDIO ALTO</v>
          </cell>
          <cell r="D229">
            <v>13.8736491017234</v>
          </cell>
          <cell r="E229">
            <v>14.1250023124524</v>
          </cell>
          <cell r="F229">
            <v>14.896925348012299</v>
          </cell>
          <cell r="G229">
            <v>18.795106847222499</v>
          </cell>
          <cell r="H229">
            <v>8.2568575723433693</v>
          </cell>
          <cell r="I229">
            <v>8.49373128653923</v>
          </cell>
          <cell r="J229">
            <v>6.4785150413662196</v>
          </cell>
          <cell r="K229">
            <v>5.7239978378620204</v>
          </cell>
          <cell r="L229">
            <v>14.654322797134601</v>
          </cell>
        </row>
        <row r="230">
          <cell r="A230"/>
          <cell r="B230"/>
          <cell r="C230" t="str">
            <v>NIVEL MEDIO</v>
          </cell>
          <cell r="D230">
            <v>21.154716421343601</v>
          </cell>
          <cell r="E230">
            <v>36.288464168114203</v>
          </cell>
          <cell r="F230">
            <v>30.5671999915809</v>
          </cell>
          <cell r="G230">
            <v>23.991464055264</v>
          </cell>
          <cell r="H230">
            <v>24.641394928341001</v>
          </cell>
          <cell r="I230">
            <v>20.116503634850599</v>
          </cell>
          <cell r="J230">
            <v>22.693080792306201</v>
          </cell>
          <cell r="K230">
            <v>35.070278897416003</v>
          </cell>
          <cell r="L230">
            <v>16.513705008889701</v>
          </cell>
        </row>
        <row r="231">
          <cell r="A231"/>
          <cell r="B231"/>
          <cell r="C231" t="str">
            <v>NIVEL MEDIO BAJO</v>
          </cell>
          <cell r="D231">
            <v>8.3303664545708695</v>
          </cell>
          <cell r="E231">
            <v>6.5431819266745004</v>
          </cell>
          <cell r="F231">
            <v>7.2895510688555802</v>
          </cell>
          <cell r="G231">
            <v>20.354409341669101</v>
          </cell>
          <cell r="H231">
            <v>11.808542685516001</v>
          </cell>
          <cell r="I231">
            <v>10.2244290870031</v>
          </cell>
          <cell r="J231">
            <v>28.127030150312301</v>
          </cell>
          <cell r="K231">
            <v>30.175601174358501</v>
          </cell>
          <cell r="L231">
            <v>4.3008356190946104</v>
          </cell>
        </row>
        <row r="232">
          <cell r="A232"/>
          <cell r="B232"/>
          <cell r="C232" t="str">
            <v>HOMBRE</v>
          </cell>
          <cell r="D232">
            <v>48.2811171679881</v>
          </cell>
          <cell r="E232">
            <v>48.2416888521944</v>
          </cell>
          <cell r="F232">
            <v>42.110515008114497</v>
          </cell>
          <cell r="G232">
            <v>46.722840868547202</v>
          </cell>
          <cell r="H232">
            <v>42.7282466987647</v>
          </cell>
          <cell r="I232">
            <v>45.672572312569898</v>
          </cell>
          <cell r="J232">
            <v>38.7870767334013</v>
          </cell>
          <cell r="K232">
            <v>28.5484051906815</v>
          </cell>
          <cell r="L232">
            <v>20.024479570164601</v>
          </cell>
        </row>
        <row r="233">
          <cell r="A233"/>
          <cell r="B233"/>
          <cell r="C233" t="str">
            <v>MUJER</v>
          </cell>
          <cell r="D233">
            <v>51.718897846580496</v>
          </cell>
          <cell r="E233">
            <v>51.7583111478056</v>
          </cell>
          <cell r="F233">
            <v>57.889484991885503</v>
          </cell>
          <cell r="G233">
            <v>53.277150167007598</v>
          </cell>
          <cell r="H233">
            <v>57.271770064944299</v>
          </cell>
          <cell r="I233">
            <v>54.327427687430102</v>
          </cell>
          <cell r="J233">
            <v>61.2129232665987</v>
          </cell>
          <cell r="K233">
            <v>71.451605883575695</v>
          </cell>
          <cell r="L233">
            <v>79.975529533431597</v>
          </cell>
        </row>
        <row r="234">
          <cell r="A234"/>
          <cell r="B234" t="str">
            <v>Golosinas</v>
          </cell>
          <cell r="C234" t="str">
            <v>T.ESPAÑA</v>
          </cell>
          <cell r="D234">
            <v>100</v>
          </cell>
          <cell r="E234">
            <v>100</v>
          </cell>
          <cell r="F234">
            <v>100</v>
          </cell>
          <cell r="G234">
            <v>100</v>
          </cell>
          <cell r="H234">
            <v>100</v>
          </cell>
          <cell r="I234">
            <v>100</v>
          </cell>
          <cell r="J234">
            <v>100</v>
          </cell>
          <cell r="K234">
            <v>100</v>
          </cell>
          <cell r="L234">
            <v>100</v>
          </cell>
        </row>
        <row r="235">
          <cell r="A235"/>
          <cell r="B235"/>
          <cell r="C235" t="str">
            <v>BCN AM</v>
          </cell>
          <cell r="D235">
            <v>8.2688090635532507</v>
          </cell>
          <cell r="E235">
            <v>12.0130396658998</v>
          </cell>
          <cell r="F235">
            <v>3.4758827479994099</v>
          </cell>
          <cell r="G235">
            <v>7.2169699299659396</v>
          </cell>
          <cell r="H235">
            <v>3.6810262343109001</v>
          </cell>
          <cell r="I235">
            <v>13.6362577068943</v>
          </cell>
          <cell r="J235">
            <v>7.5402984960149704</v>
          </cell>
          <cell r="K235">
            <v>8.6048394867706008</v>
          </cell>
          <cell r="L235">
            <v>17.484103956012898</v>
          </cell>
        </row>
        <row r="236">
          <cell r="A236"/>
          <cell r="B236"/>
          <cell r="C236" t="str">
            <v>REST.CAT ARAGON</v>
          </cell>
          <cell r="D236">
            <v>7.9848582090412599</v>
          </cell>
          <cell r="E236">
            <v>13.063131699425799</v>
          </cell>
          <cell r="F236">
            <v>7.9542067544336801</v>
          </cell>
          <cell r="G236">
            <v>4.7283926259325497</v>
          </cell>
          <cell r="H236">
            <v>10.2382776378505</v>
          </cell>
          <cell r="I236">
            <v>11.0470278923222</v>
          </cell>
          <cell r="J236">
            <v>9.4249479161173806</v>
          </cell>
          <cell r="K236">
            <v>7.9759949357053399</v>
          </cell>
          <cell r="L236">
            <v>7.36034769086781</v>
          </cell>
        </row>
        <row r="237">
          <cell r="A237"/>
          <cell r="B237"/>
          <cell r="C237" t="str">
            <v>LEVANTE</v>
          </cell>
          <cell r="D237">
            <v>13.330602174422699</v>
          </cell>
          <cell r="E237">
            <v>8.6294143348340597</v>
          </cell>
          <cell r="F237">
            <v>15.213506999649001</v>
          </cell>
          <cell r="G237">
            <v>8.9321601752483506</v>
          </cell>
          <cell r="H237">
            <v>16.506857209541199</v>
          </cell>
          <cell r="I237">
            <v>21.4513699244546</v>
          </cell>
          <cell r="J237">
            <v>15.997426725431399</v>
          </cell>
          <cell r="K237">
            <v>22.1836356774572</v>
          </cell>
          <cell r="L237">
            <v>20.013902074764999</v>
          </cell>
        </row>
        <row r="238">
          <cell r="A238"/>
          <cell r="B238"/>
          <cell r="C238" t="str">
            <v>ANDALUCIA</v>
          </cell>
          <cell r="D238">
            <v>29.3796016248602</v>
          </cell>
          <cell r="E238">
            <v>17.640752305337301</v>
          </cell>
          <cell r="F238">
            <v>24.4570826455864</v>
          </cell>
          <cell r="G238">
            <v>15.282548064543001</v>
          </cell>
          <cell r="H238">
            <v>23.0662856000876</v>
          </cell>
          <cell r="I238">
            <v>18.521543237677101</v>
          </cell>
          <cell r="J238">
            <v>17.229904441774899</v>
          </cell>
          <cell r="K238">
            <v>19.062308511601401</v>
          </cell>
          <cell r="L238">
            <v>15.277036512748101</v>
          </cell>
        </row>
        <row r="239">
          <cell r="A239"/>
          <cell r="B239"/>
          <cell r="C239" t="str">
            <v>MDD AM</v>
          </cell>
          <cell r="D239">
            <v>11.934751947488</v>
          </cell>
          <cell r="E239">
            <v>7.21911677809672</v>
          </cell>
          <cell r="F239">
            <v>7.7209471179998603</v>
          </cell>
          <cell r="G239">
            <v>28.350155772278701</v>
          </cell>
          <cell r="H239">
            <v>8.1106268835969697</v>
          </cell>
          <cell r="I239">
            <v>2.7843077597455701</v>
          </cell>
          <cell r="J239">
            <v>22.121264125925499</v>
          </cell>
          <cell r="K239">
            <v>8.6749454321784292</v>
          </cell>
          <cell r="L239">
            <v>11.0884435390654</v>
          </cell>
        </row>
        <row r="240">
          <cell r="A240"/>
          <cell r="B240"/>
          <cell r="C240" t="str">
            <v>RTO CENTRO</v>
          </cell>
          <cell r="D240">
            <v>16.451463642407798</v>
          </cell>
          <cell r="E240">
            <v>26.541199125356599</v>
          </cell>
          <cell r="F240">
            <v>23.9843874635893</v>
          </cell>
          <cell r="G240">
            <v>24.554375224409998</v>
          </cell>
          <cell r="H240">
            <v>20.805753571780301</v>
          </cell>
          <cell r="I240">
            <v>17.653164554620801</v>
          </cell>
          <cell r="J240">
            <v>11.2963206200403</v>
          </cell>
          <cell r="K240">
            <v>16.678335843692</v>
          </cell>
          <cell r="L240">
            <v>16.356968037142199</v>
          </cell>
        </row>
        <row r="241">
          <cell r="A241"/>
          <cell r="B241"/>
          <cell r="C241" t="str">
            <v>NORTE-CENTRO</v>
          </cell>
          <cell r="D241">
            <v>9.9496938975507998</v>
          </cell>
          <cell r="E241">
            <v>9.5094408100949899</v>
          </cell>
          <cell r="F241">
            <v>12.8218597299752</v>
          </cell>
          <cell r="G241">
            <v>7.3156900222324603</v>
          </cell>
          <cell r="H241">
            <v>10.785788072890799</v>
          </cell>
          <cell r="I241">
            <v>9.7282715749114299</v>
          </cell>
          <cell r="J241">
            <v>9.9244412187964102</v>
          </cell>
          <cell r="K241">
            <v>11.446172818705699</v>
          </cell>
          <cell r="L241">
            <v>9.5933461109160998</v>
          </cell>
        </row>
        <row r="242">
          <cell r="A242"/>
          <cell r="B242"/>
          <cell r="C242" t="str">
            <v>NOROESTE</v>
          </cell>
          <cell r="D242">
            <v>2.7002194406760802</v>
          </cell>
          <cell r="E242">
            <v>5.3839392748697996</v>
          </cell>
          <cell r="F242">
            <v>4.3721086418369604</v>
          </cell>
          <cell r="G242">
            <v>3.6197023824635601</v>
          </cell>
          <cell r="H242">
            <v>6.8053859880633496</v>
          </cell>
          <cell r="I242">
            <v>5.17801480944423</v>
          </cell>
          <cell r="J242">
            <v>6.4653676935157103</v>
          </cell>
          <cell r="K242">
            <v>5.3737766152488797</v>
          </cell>
          <cell r="L242">
            <v>2.8258465626618201</v>
          </cell>
        </row>
        <row r="243">
          <cell r="A243"/>
          <cell r="B243"/>
          <cell r="C243" t="str">
            <v>&lt;2MIL</v>
          </cell>
          <cell r="D243">
            <v>3.8247864200424999</v>
          </cell>
          <cell r="E243">
            <v>4.63100604991706</v>
          </cell>
          <cell r="F243">
            <v>2.82889945703984</v>
          </cell>
          <cell r="G243">
            <v>2.1109940048526998</v>
          </cell>
          <cell r="H243">
            <v>2.5177603560242399</v>
          </cell>
          <cell r="I243">
            <v>2.2793948602517098</v>
          </cell>
          <cell r="J243">
            <v>3.75541236149714</v>
          </cell>
          <cell r="K243">
            <v>4.4561015813803104</v>
          </cell>
          <cell r="L243">
            <v>2.3093892287492501</v>
          </cell>
        </row>
        <row r="244">
          <cell r="A244"/>
          <cell r="B244"/>
          <cell r="C244" t="str">
            <v>2-5MIL</v>
          </cell>
          <cell r="D244">
            <v>8.8426060790063303</v>
          </cell>
          <cell r="E244">
            <v>6.4492535836085301</v>
          </cell>
          <cell r="F244">
            <v>5.8311842943891499</v>
          </cell>
          <cell r="G244">
            <v>3.9950015051337799</v>
          </cell>
          <cell r="H244">
            <v>5.1888071956309796</v>
          </cell>
          <cell r="I244">
            <v>3.8737118955515299</v>
          </cell>
          <cell r="J244">
            <v>4.50540588996087</v>
          </cell>
          <cell r="K244">
            <v>4.6554703156060899</v>
          </cell>
          <cell r="L244">
            <v>8.1795904922252305</v>
          </cell>
        </row>
        <row r="245">
          <cell r="A245"/>
          <cell r="B245"/>
          <cell r="C245" t="str">
            <v>5-10MIL</v>
          </cell>
          <cell r="D245">
            <v>8.0752708420603607</v>
          </cell>
          <cell r="E245">
            <v>12.02677720688</v>
          </cell>
          <cell r="F245">
            <v>6.2468962865945601</v>
          </cell>
          <cell r="G245">
            <v>2.4191917250283801</v>
          </cell>
          <cell r="H245">
            <v>11.012200712211399</v>
          </cell>
          <cell r="I245">
            <v>9.2415509688468997</v>
          </cell>
          <cell r="J245">
            <v>4.5124172002887697</v>
          </cell>
          <cell r="K245">
            <v>8.9222119726105795</v>
          </cell>
          <cell r="L245">
            <v>3.8697818404617199</v>
          </cell>
        </row>
        <row r="246">
          <cell r="A246"/>
          <cell r="B246"/>
          <cell r="C246" t="str">
            <v>10-30MIL</v>
          </cell>
          <cell r="D246">
            <v>20.2863643176394</v>
          </cell>
          <cell r="E246">
            <v>29.4809429112189</v>
          </cell>
          <cell r="F246">
            <v>37.0239059668029</v>
          </cell>
          <cell r="G246">
            <v>30.6794065058047</v>
          </cell>
          <cell r="H246">
            <v>23.544180375774101</v>
          </cell>
          <cell r="I246">
            <v>30.935388320199898</v>
          </cell>
          <cell r="J246">
            <v>25.134785322363999</v>
          </cell>
          <cell r="K246">
            <v>23.770900090289</v>
          </cell>
          <cell r="L246">
            <v>16.6619267379855</v>
          </cell>
        </row>
        <row r="247">
          <cell r="A247"/>
          <cell r="B247"/>
          <cell r="C247" t="str">
            <v>30-100MIL</v>
          </cell>
          <cell r="D247">
            <v>28.4971734042512</v>
          </cell>
          <cell r="E247">
            <v>17.283876186162701</v>
          </cell>
          <cell r="F247">
            <v>20.491154426522201</v>
          </cell>
          <cell r="G247">
            <v>18.284945398098799</v>
          </cell>
          <cell r="H247">
            <v>28.362738033820101</v>
          </cell>
          <cell r="I247">
            <v>16.847735719761701</v>
          </cell>
          <cell r="J247">
            <v>15.5034040280759</v>
          </cell>
          <cell r="K247">
            <v>17.305383702697998</v>
          </cell>
          <cell r="L247">
            <v>17.863007750610802</v>
          </cell>
        </row>
        <row r="248">
          <cell r="A248"/>
          <cell r="B248"/>
          <cell r="C248" t="str">
            <v>100-200MIL</v>
          </cell>
          <cell r="D248">
            <v>6.9450575887658701</v>
          </cell>
          <cell r="E248">
            <v>9.3622411588325694</v>
          </cell>
          <cell r="F248">
            <v>8.7127945444060799</v>
          </cell>
          <cell r="G248">
            <v>3.9341433250037201</v>
          </cell>
          <cell r="H248">
            <v>7.6870022253911197</v>
          </cell>
          <cell r="I248">
            <v>13.151931359049</v>
          </cell>
          <cell r="J248">
            <v>9.7040350747678197</v>
          </cell>
          <cell r="K248">
            <v>15.6589752633255</v>
          </cell>
          <cell r="L248">
            <v>8.3537779070195892</v>
          </cell>
        </row>
        <row r="249">
          <cell r="A249"/>
          <cell r="B249"/>
          <cell r="C249" t="str">
            <v>200-500MIL</v>
          </cell>
          <cell r="D249">
            <v>11.5519336528226</v>
          </cell>
          <cell r="E249">
            <v>8.1154483347480806</v>
          </cell>
          <cell r="F249">
            <v>10.3091534350771</v>
          </cell>
          <cell r="G249">
            <v>8.4905212840423196</v>
          </cell>
          <cell r="H249">
            <v>15.1310062136984</v>
          </cell>
          <cell r="I249">
            <v>11.1363802403876</v>
          </cell>
          <cell r="J249">
            <v>9.9181134944474199</v>
          </cell>
          <cell r="K249">
            <v>12.598959340113</v>
          </cell>
          <cell r="L249">
            <v>18.284802567813198</v>
          </cell>
        </row>
        <row r="250">
          <cell r="A250"/>
          <cell r="B250"/>
          <cell r="C250" t="str">
            <v>&gt;500MIL</v>
          </cell>
          <cell r="D250">
            <v>11.9768107698871</v>
          </cell>
          <cell r="E250">
            <v>12.6504955612945</v>
          </cell>
          <cell r="F250">
            <v>8.5559921338092906</v>
          </cell>
          <cell r="G250">
            <v>30.0857962520356</v>
          </cell>
          <cell r="H250">
            <v>6.5563156705443504</v>
          </cell>
          <cell r="I250">
            <v>12.5338631712408</v>
          </cell>
          <cell r="J250">
            <v>26.966412247406399</v>
          </cell>
          <cell r="K250">
            <v>12.632003559827201</v>
          </cell>
          <cell r="L250">
            <v>24.477723475134798</v>
          </cell>
        </row>
        <row r="251">
          <cell r="A251"/>
          <cell r="B251"/>
          <cell r="C251" t="str">
            <v>DE 15 A 19 AÑOS</v>
          </cell>
          <cell r="D251">
            <v>12.2173807776117</v>
          </cell>
          <cell r="E251">
            <v>2.6986509414814699</v>
          </cell>
          <cell r="F251">
            <v>11.365205880498999</v>
          </cell>
          <cell r="G251">
            <v>37.800343097964301</v>
          </cell>
          <cell r="H251">
            <v>2.7271908193211001</v>
          </cell>
          <cell r="I251">
            <v>16.720485842988801</v>
          </cell>
          <cell r="J251">
            <v>7.2108407340543703</v>
          </cell>
          <cell r="K251">
            <v>11.7094103436098</v>
          </cell>
          <cell r="L251">
            <v>3.9984604240960202</v>
          </cell>
        </row>
        <row r="252">
          <cell r="A252"/>
          <cell r="B252"/>
          <cell r="C252" t="str">
            <v>DE 20 A 24 AÑOS</v>
          </cell>
          <cell r="D252">
            <v>9.2499125696080409</v>
          </cell>
          <cell r="E252">
            <v>10.5713577269669</v>
          </cell>
          <cell r="F252">
            <v>11.3502330362889</v>
          </cell>
          <cell r="G252">
            <v>3.70050739328964</v>
          </cell>
          <cell r="H252">
            <v>2.8967250303663898</v>
          </cell>
          <cell r="I252">
            <v>8.3167467681213196</v>
          </cell>
          <cell r="J252">
            <v>3.04101995246537</v>
          </cell>
          <cell r="K252">
            <v>5.0977303771107501</v>
          </cell>
          <cell r="L252">
            <v>14.3342613885704</v>
          </cell>
        </row>
        <row r="253">
          <cell r="A253"/>
          <cell r="B253"/>
          <cell r="C253" t="str">
            <v>DE 25 A 34 AÑOS</v>
          </cell>
          <cell r="D253">
            <v>12.0065486324349</v>
          </cell>
          <cell r="E253">
            <v>22.523138358233901</v>
          </cell>
          <cell r="F253">
            <v>20.162086486074202</v>
          </cell>
          <cell r="G253">
            <v>7.9816772630502397</v>
          </cell>
          <cell r="H253">
            <v>19.516598657288998</v>
          </cell>
          <cell r="I253">
            <v>16.327786804668701</v>
          </cell>
          <cell r="J253">
            <v>14.9996596451297</v>
          </cell>
          <cell r="K253">
            <v>13.7184779291761</v>
          </cell>
          <cell r="L253">
            <v>18.567720048706899</v>
          </cell>
        </row>
        <row r="254">
          <cell r="A254"/>
          <cell r="B254"/>
          <cell r="C254" t="str">
            <v>DE 35 A 49 AÑOS</v>
          </cell>
          <cell r="D254">
            <v>36.549370309023203</v>
          </cell>
          <cell r="E254">
            <v>32.820795077681097</v>
          </cell>
          <cell r="F254">
            <v>25.7206070383263</v>
          </cell>
          <cell r="G254">
            <v>26.104503432793098</v>
          </cell>
          <cell r="H254">
            <v>36.345642755114199</v>
          </cell>
          <cell r="I254">
            <v>34.407349420208497</v>
          </cell>
          <cell r="J254">
            <v>35.370406767213602</v>
          </cell>
          <cell r="K254">
            <v>40.6671110624847</v>
          </cell>
          <cell r="L254">
            <v>26.8606904439728</v>
          </cell>
        </row>
        <row r="255">
          <cell r="A255"/>
          <cell r="B255"/>
          <cell r="C255" t="str">
            <v>DE 50 A 59 AÑOS</v>
          </cell>
          <cell r="D255">
            <v>16.965638895187301</v>
          </cell>
          <cell r="E255">
            <v>20.544922458879899</v>
          </cell>
          <cell r="F255">
            <v>25.443235877549501</v>
          </cell>
          <cell r="G255">
            <v>16.883995894430299</v>
          </cell>
          <cell r="H255">
            <v>27.271261207529299</v>
          </cell>
          <cell r="I255">
            <v>19.075135688504101</v>
          </cell>
          <cell r="J255">
            <v>22.471618718175598</v>
          </cell>
          <cell r="K255">
            <v>17.191103834236401</v>
          </cell>
          <cell r="L255">
            <v>24.502268877731201</v>
          </cell>
        </row>
        <row r="256">
          <cell r="A256"/>
          <cell r="B256"/>
          <cell r="C256" t="str">
            <v>DE 60 A 75 AÑOS</v>
          </cell>
          <cell r="D256">
            <v>13.011148816134799</v>
          </cell>
          <cell r="E256">
            <v>10.841179428882199</v>
          </cell>
          <cell r="F256">
            <v>5.9586098912601102</v>
          </cell>
          <cell r="G256">
            <v>7.5289765453008997</v>
          </cell>
          <cell r="H256">
            <v>11.242599502204399</v>
          </cell>
          <cell r="I256">
            <v>5.1524464621112598</v>
          </cell>
          <cell r="J256">
            <v>16.906433090546901</v>
          </cell>
          <cell r="K256">
            <v>11.616173444402</v>
          </cell>
          <cell r="L256">
            <v>11.736596610594299</v>
          </cell>
        </row>
        <row r="257">
          <cell r="A257"/>
          <cell r="B257"/>
          <cell r="C257" t="str">
            <v>NIVEL ALTO</v>
          </cell>
          <cell r="D257">
            <v>24.285734050198499</v>
          </cell>
          <cell r="E257">
            <v>22.707765310009499</v>
          </cell>
          <cell r="F257">
            <v>16.860784455635201</v>
          </cell>
          <cell r="G257">
            <v>13.4314873985848</v>
          </cell>
          <cell r="H257">
            <v>30.91482098026</v>
          </cell>
          <cell r="I257">
            <v>28.442603924585899</v>
          </cell>
          <cell r="J257">
            <v>22.874186623766001</v>
          </cell>
          <cell r="K257">
            <v>23.7299909734284</v>
          </cell>
          <cell r="L257">
            <v>20.8941608859026</v>
          </cell>
        </row>
        <row r="258">
          <cell r="A258"/>
          <cell r="B258"/>
          <cell r="C258" t="str">
            <v>NIVEL MEDIO ALTO</v>
          </cell>
          <cell r="D258">
            <v>10.452355240251</v>
          </cell>
          <cell r="E258">
            <v>14.9657211359167</v>
          </cell>
          <cell r="F258">
            <v>10.9044562888669</v>
          </cell>
          <cell r="G258">
            <v>6.2956750071629903</v>
          </cell>
          <cell r="H258">
            <v>14.407149048008501</v>
          </cell>
          <cell r="I258">
            <v>10.1206469398532</v>
          </cell>
          <cell r="J258">
            <v>7.6965194639842203</v>
          </cell>
          <cell r="K258">
            <v>14.7741452051101</v>
          </cell>
          <cell r="L258">
            <v>23.939544838879598</v>
          </cell>
        </row>
        <row r="259">
          <cell r="A259"/>
          <cell r="B259"/>
          <cell r="C259" t="str">
            <v>NIVEL MEDIO</v>
          </cell>
          <cell r="D259">
            <v>36.671157962698899</v>
          </cell>
          <cell r="E259">
            <v>30.941061549982599</v>
          </cell>
          <cell r="F259">
            <v>34.422055217421402</v>
          </cell>
          <cell r="G259">
            <v>48.3431850081422</v>
          </cell>
          <cell r="H259">
            <v>24.349605662226999</v>
          </cell>
          <cell r="I259">
            <v>23.543946059369102</v>
          </cell>
          <cell r="J259">
            <v>27.788824663551999</v>
          </cell>
          <cell r="K259">
            <v>20.943918156598599</v>
          </cell>
          <cell r="L259">
            <v>13.8034518889149</v>
          </cell>
        </row>
        <row r="260">
          <cell r="A260"/>
          <cell r="B260"/>
          <cell r="C260" t="str">
            <v>NIVEL MEDIO BAJO</v>
          </cell>
          <cell r="D260">
            <v>11.2264696952811</v>
          </cell>
          <cell r="E260">
            <v>13.9992241388791</v>
          </cell>
          <cell r="F260">
            <v>16.9598900538758</v>
          </cell>
          <cell r="G260">
            <v>10.1443912912597</v>
          </cell>
          <cell r="H260">
            <v>13.188168117551999</v>
          </cell>
          <cell r="I260">
            <v>16.523590702990798</v>
          </cell>
          <cell r="J260">
            <v>18.329912207618399</v>
          </cell>
          <cell r="K260">
            <v>18.481331472323902</v>
          </cell>
          <cell r="L260">
            <v>12.4348884932697</v>
          </cell>
        </row>
        <row r="261">
          <cell r="A261"/>
          <cell r="B261"/>
          <cell r="C261" t="str">
            <v>HOMBRE</v>
          </cell>
          <cell r="D261">
            <v>32.400803975296597</v>
          </cell>
          <cell r="E261">
            <v>37.933109973314799</v>
          </cell>
          <cell r="F261">
            <v>34.776508510163097</v>
          </cell>
          <cell r="G261">
            <v>26.942046909398201</v>
          </cell>
          <cell r="H261">
            <v>44.476719178740296</v>
          </cell>
          <cell r="I261">
            <v>45.7226470563756</v>
          </cell>
          <cell r="J261">
            <v>37.627228006124497</v>
          </cell>
          <cell r="K261">
            <v>37.549104630979599</v>
          </cell>
          <cell r="L261">
            <v>28.8103234984777</v>
          </cell>
        </row>
        <row r="262">
          <cell r="A262"/>
          <cell r="B262"/>
          <cell r="C262" t="str">
            <v>MUJER</v>
          </cell>
          <cell r="D262">
            <v>67.599196024703403</v>
          </cell>
          <cell r="E262">
            <v>62.066930019526502</v>
          </cell>
          <cell r="F262">
            <v>65.223475925549806</v>
          </cell>
          <cell r="G262">
            <v>73.057960344258504</v>
          </cell>
          <cell r="H262">
            <v>55.523280821259704</v>
          </cell>
          <cell r="I262">
            <v>54.2773067045704</v>
          </cell>
          <cell r="J262">
            <v>62.372752818953202</v>
          </cell>
          <cell r="K262">
            <v>62.450907020719903</v>
          </cell>
          <cell r="L262">
            <v>71.189665469880595</v>
          </cell>
        </row>
        <row r="263">
          <cell r="A263" t="str">
            <v>DISTRIBUCION VOLUMEN X CRITERIO (kg ó litros)</v>
          </cell>
          <cell r="B263" t="str">
            <v>Total Aperitivos</v>
          </cell>
          <cell r="C263" t="str">
            <v>T.ESPAÑA</v>
          </cell>
          <cell r="D263">
            <v>100</v>
          </cell>
          <cell r="E263">
            <v>100</v>
          </cell>
          <cell r="F263">
            <v>100</v>
          </cell>
          <cell r="G263">
            <v>100</v>
          </cell>
          <cell r="H263">
            <v>100</v>
          </cell>
          <cell r="I263">
            <v>100</v>
          </cell>
          <cell r="J263">
            <v>100</v>
          </cell>
          <cell r="K263">
            <v>100</v>
          </cell>
          <cell r="L263">
            <v>100</v>
          </cell>
        </row>
        <row r="264">
          <cell r="A264"/>
          <cell r="B264"/>
          <cell r="C264" t="str">
            <v>BCN AM</v>
          </cell>
          <cell r="D264">
            <v>11.251524172003601</v>
          </cell>
          <cell r="E264">
            <v>9.7198194670133091</v>
          </cell>
          <cell r="F264">
            <v>10.903316198074</v>
          </cell>
          <cell r="G264">
            <v>10.746719044281599</v>
          </cell>
          <cell r="H264">
            <v>11.295724733048401</v>
          </cell>
          <cell r="I264">
            <v>12.352103928358201</v>
          </cell>
          <cell r="J264">
            <v>8.7196061584622502</v>
          </cell>
          <cell r="K264">
            <v>8.4402221123905203</v>
          </cell>
          <cell r="L264">
            <v>9.8786917958742606</v>
          </cell>
        </row>
        <row r="265">
          <cell r="A265"/>
          <cell r="B265"/>
          <cell r="C265" t="str">
            <v>REST.CAT ARAGON</v>
          </cell>
          <cell r="D265">
            <v>12.9708226900771</v>
          </cell>
          <cell r="E265">
            <v>15.7935054407153</v>
          </cell>
          <cell r="F265">
            <v>14.712258143132001</v>
          </cell>
          <cell r="G265">
            <v>14.6150412657608</v>
          </cell>
          <cell r="H265">
            <v>15.559853197087801</v>
          </cell>
          <cell r="I265">
            <v>17.131320275069399</v>
          </cell>
          <cell r="J265">
            <v>17.103635221942099</v>
          </cell>
          <cell r="K265">
            <v>19.2243535805151</v>
          </cell>
          <cell r="L265">
            <v>18.819926729696299</v>
          </cell>
        </row>
        <row r="266">
          <cell r="A266"/>
          <cell r="B266"/>
          <cell r="C266" t="str">
            <v>LEVANTE</v>
          </cell>
          <cell r="D266">
            <v>15.5793565072342</v>
          </cell>
          <cell r="E266">
            <v>14.484912566769999</v>
          </cell>
          <cell r="F266">
            <v>13.831759850359999</v>
          </cell>
          <cell r="G266">
            <v>12.2602947947942</v>
          </cell>
          <cell r="H266">
            <v>12.138620577450601</v>
          </cell>
          <cell r="I266">
            <v>10.8450250951295</v>
          </cell>
          <cell r="J266">
            <v>13.8061650369809</v>
          </cell>
          <cell r="K266">
            <v>10.799590753842301</v>
          </cell>
          <cell r="L266">
            <v>11.2814040740897</v>
          </cell>
        </row>
        <row r="267">
          <cell r="A267"/>
          <cell r="B267"/>
          <cell r="C267" t="str">
            <v>ANDALUCIA</v>
          </cell>
          <cell r="D267">
            <v>18.361049322005002</v>
          </cell>
          <cell r="E267">
            <v>18.5128144066849</v>
          </cell>
          <cell r="F267">
            <v>20.1536098650372</v>
          </cell>
          <cell r="G267">
            <v>21.251853797231501</v>
          </cell>
          <cell r="H267">
            <v>20.4649119826726</v>
          </cell>
          <cell r="I267">
            <v>19.503412657480698</v>
          </cell>
          <cell r="J267">
            <v>18.838837079952601</v>
          </cell>
          <cell r="K267">
            <v>20.556176062425699</v>
          </cell>
          <cell r="L267">
            <v>20.755805658975799</v>
          </cell>
        </row>
        <row r="268">
          <cell r="A268"/>
          <cell r="B268"/>
          <cell r="C268" t="str">
            <v>MDD AM</v>
          </cell>
          <cell r="D268">
            <v>9.8168354317266697</v>
          </cell>
          <cell r="E268">
            <v>10.7192950582576</v>
          </cell>
          <cell r="F268">
            <v>11.499715936810199</v>
          </cell>
          <cell r="G268">
            <v>10.504127019184899</v>
          </cell>
          <cell r="H268">
            <v>12.373347251322601</v>
          </cell>
          <cell r="I268">
            <v>9.80782166177916</v>
          </cell>
          <cell r="J268">
            <v>13.4367517754171</v>
          </cell>
          <cell r="K268">
            <v>9.5248850099669191</v>
          </cell>
          <cell r="L268">
            <v>8.2161077596151202</v>
          </cell>
        </row>
        <row r="269">
          <cell r="A269"/>
          <cell r="B269"/>
          <cell r="C269" t="str">
            <v>RTO CENTRO</v>
          </cell>
          <cell r="D269">
            <v>11.328456008251401</v>
          </cell>
          <cell r="E269">
            <v>11.4584244255978</v>
          </cell>
          <cell r="F269">
            <v>9.9424867364364093</v>
          </cell>
          <cell r="G269">
            <v>12.5361151488327</v>
          </cell>
          <cell r="H269">
            <v>10.3543970976921</v>
          </cell>
          <cell r="I269">
            <v>9.2363371571317803</v>
          </cell>
          <cell r="J269">
            <v>9.26878301316974</v>
          </cell>
          <cell r="K269">
            <v>15.5027488604014</v>
          </cell>
          <cell r="L269">
            <v>14.5960419815855</v>
          </cell>
        </row>
        <row r="270">
          <cell r="A270"/>
          <cell r="B270"/>
          <cell r="C270" t="str">
            <v>NORTE-CENTRO</v>
          </cell>
          <cell r="D270">
            <v>13.8665702910641</v>
          </cell>
          <cell r="E270">
            <v>10.0796467035203</v>
          </cell>
          <cell r="F270">
            <v>11.0626169312378</v>
          </cell>
          <cell r="G270">
            <v>10.4414924149907</v>
          </cell>
          <cell r="H270">
            <v>9.4773363559295198</v>
          </cell>
          <cell r="I270">
            <v>11.553735629232699</v>
          </cell>
          <cell r="J270">
            <v>11.6603963859445</v>
          </cell>
          <cell r="K270">
            <v>10.1867251874865</v>
          </cell>
          <cell r="L270">
            <v>9.5617692579390301</v>
          </cell>
        </row>
        <row r="271">
          <cell r="A271"/>
          <cell r="B271"/>
          <cell r="C271" t="str">
            <v>NOROESTE</v>
          </cell>
          <cell r="D271">
            <v>6.8253886287971399</v>
          </cell>
          <cell r="E271">
            <v>9.2315823954909195</v>
          </cell>
          <cell r="F271">
            <v>7.8942378478091397</v>
          </cell>
          <cell r="G271">
            <v>7.6443549224547196</v>
          </cell>
          <cell r="H271">
            <v>8.3358129480269891</v>
          </cell>
          <cell r="I271">
            <v>9.5702430552303905</v>
          </cell>
          <cell r="J271">
            <v>7.1658293952295899</v>
          </cell>
          <cell r="K271">
            <v>5.7652961078318796</v>
          </cell>
          <cell r="L271">
            <v>6.8902502717802401</v>
          </cell>
        </row>
        <row r="272">
          <cell r="A272"/>
          <cell r="B272"/>
          <cell r="C272" t="str">
            <v>&lt;2MIL</v>
          </cell>
          <cell r="D272">
            <v>5.7337667778019803</v>
          </cell>
          <cell r="E272">
            <v>5.03941978341894</v>
          </cell>
          <cell r="F272">
            <v>6.6205667572265003</v>
          </cell>
          <cell r="G272">
            <v>5.2240913084995499</v>
          </cell>
          <cell r="H272">
            <v>5.16272217988785</v>
          </cell>
          <cell r="I272">
            <v>6.8057287550791603</v>
          </cell>
          <cell r="J272">
            <v>6.1225771776615296</v>
          </cell>
          <cell r="K272">
            <v>4.2410032992540101</v>
          </cell>
          <cell r="L272">
            <v>7.1789031129557301</v>
          </cell>
        </row>
        <row r="273">
          <cell r="A273"/>
          <cell r="B273"/>
          <cell r="C273" t="str">
            <v>2-5MIL</v>
          </cell>
          <cell r="D273">
            <v>6.5194761320697703</v>
          </cell>
          <cell r="E273">
            <v>5.4162439508097302</v>
          </cell>
          <cell r="F273">
            <v>4.32153023935789</v>
          </cell>
          <cell r="G273">
            <v>4.0378817784369199</v>
          </cell>
          <cell r="H273">
            <v>6.0869142851495903</v>
          </cell>
          <cell r="I273">
            <v>4.5037572542979101</v>
          </cell>
          <cell r="J273">
            <v>5.1479463122625502</v>
          </cell>
          <cell r="K273">
            <v>4.9534462561539696</v>
          </cell>
          <cell r="L273">
            <v>4.3531580055029799</v>
          </cell>
        </row>
        <row r="274">
          <cell r="A274"/>
          <cell r="B274"/>
          <cell r="C274" t="str">
            <v>5-10MIL</v>
          </cell>
          <cell r="D274">
            <v>5.6785616182654</v>
          </cell>
          <cell r="E274">
            <v>7.9624723152923398</v>
          </cell>
          <cell r="F274">
            <v>8.7550766031577503</v>
          </cell>
          <cell r="G274">
            <v>8.6052800113113292</v>
          </cell>
          <cell r="H274">
            <v>4.7778379300654796</v>
          </cell>
          <cell r="I274">
            <v>4.7396410988918998</v>
          </cell>
          <cell r="J274">
            <v>5.4703840184191002</v>
          </cell>
          <cell r="K274">
            <v>5.2680088448338704</v>
          </cell>
          <cell r="L274">
            <v>6.3738910087457503</v>
          </cell>
        </row>
        <row r="275">
          <cell r="A275"/>
          <cell r="B275"/>
          <cell r="C275" t="str">
            <v>10-30MIL</v>
          </cell>
          <cell r="D275">
            <v>20.8592545290857</v>
          </cell>
          <cell r="E275">
            <v>21.6422517553106</v>
          </cell>
          <cell r="F275">
            <v>20.6545789987516</v>
          </cell>
          <cell r="G275">
            <v>24.1367733284773</v>
          </cell>
          <cell r="H275">
            <v>19.567317891647399</v>
          </cell>
          <cell r="I275">
            <v>22.610991924517698</v>
          </cell>
          <cell r="J275">
            <v>20.112246232166999</v>
          </cell>
          <cell r="K275">
            <v>23.328228230083798</v>
          </cell>
          <cell r="L275">
            <v>20.755649299421801</v>
          </cell>
        </row>
        <row r="276">
          <cell r="A276"/>
          <cell r="B276"/>
          <cell r="C276" t="str">
            <v>30-100MIL</v>
          </cell>
          <cell r="D276">
            <v>22.3965983576533</v>
          </cell>
          <cell r="E276">
            <v>20.764748900652101</v>
          </cell>
          <cell r="F276">
            <v>19.560252351977098</v>
          </cell>
          <cell r="G276">
            <v>20.402353575367901</v>
          </cell>
          <cell r="H276">
            <v>21.940130884322201</v>
          </cell>
          <cell r="I276">
            <v>21.154211062297001</v>
          </cell>
          <cell r="J276">
            <v>24.196382848880901</v>
          </cell>
          <cell r="K276">
            <v>22.671223805837201</v>
          </cell>
          <cell r="L276">
            <v>24.753183256840199</v>
          </cell>
        </row>
        <row r="277">
          <cell r="A277"/>
          <cell r="B277"/>
          <cell r="C277" t="str">
            <v>100-200MIL</v>
          </cell>
          <cell r="D277">
            <v>7.1078927530684197</v>
          </cell>
          <cell r="E277">
            <v>6.3502862780245897</v>
          </cell>
          <cell r="F277">
            <v>8.1370992189334608</v>
          </cell>
          <cell r="G277">
            <v>7.7645002088621897</v>
          </cell>
          <cell r="H277">
            <v>10.570568032757199</v>
          </cell>
          <cell r="I277">
            <v>9.3293586160201993</v>
          </cell>
          <cell r="J277">
            <v>8.7727164473070598</v>
          </cell>
          <cell r="K277">
            <v>8.6695759269041304</v>
          </cell>
          <cell r="L277">
            <v>8.5244401554696605</v>
          </cell>
        </row>
        <row r="278">
          <cell r="A278"/>
          <cell r="B278"/>
          <cell r="C278" t="str">
            <v>200-500MIL</v>
          </cell>
          <cell r="D278">
            <v>17.906646844495199</v>
          </cell>
          <cell r="E278">
            <v>17.409739552646698</v>
          </cell>
          <cell r="F278">
            <v>16.8649710190634</v>
          </cell>
          <cell r="G278">
            <v>15.0996845272971</v>
          </cell>
          <cell r="H278">
            <v>14.742506721121501</v>
          </cell>
          <cell r="I278">
            <v>14.7127818851128</v>
          </cell>
          <cell r="J278">
            <v>14.0197655530924</v>
          </cell>
          <cell r="K278">
            <v>15.2278122708349</v>
          </cell>
          <cell r="L278">
            <v>13.937953384576501</v>
          </cell>
        </row>
        <row r="279">
          <cell r="A279"/>
          <cell r="B279"/>
          <cell r="C279" t="str">
            <v>&gt;500MIL</v>
          </cell>
          <cell r="D279">
            <v>13.797809926885</v>
          </cell>
          <cell r="E279">
            <v>15.414841140583601</v>
          </cell>
          <cell r="F279">
            <v>15.0859260718978</v>
          </cell>
          <cell r="G279">
            <v>14.7294309452171</v>
          </cell>
          <cell r="H279">
            <v>17.152001574608999</v>
          </cell>
          <cell r="I279">
            <v>16.143530468174099</v>
          </cell>
          <cell r="J279">
            <v>16.157984854384299</v>
          </cell>
          <cell r="K279">
            <v>15.640697986531499</v>
          </cell>
          <cell r="L279">
            <v>14.1228191175442</v>
          </cell>
        </row>
        <row r="280">
          <cell r="A280"/>
          <cell r="B280"/>
          <cell r="C280" t="str">
            <v>DE 15 A 19 AÑOS</v>
          </cell>
          <cell r="D280">
            <v>7.2080238588227301</v>
          </cell>
          <cell r="E280">
            <v>5.4393763846659198</v>
          </cell>
          <cell r="F280">
            <v>6.9294428995614803</v>
          </cell>
          <cell r="G280">
            <v>7.5414622730458003</v>
          </cell>
          <cell r="H280">
            <v>6.11734314474052</v>
          </cell>
          <cell r="I280">
            <v>4.8662964225583902</v>
          </cell>
          <cell r="J280">
            <v>5.2041457605981503</v>
          </cell>
          <cell r="K280">
            <v>8.8212340231531901</v>
          </cell>
          <cell r="L280">
            <v>6.9583664001910899</v>
          </cell>
        </row>
        <row r="281">
          <cell r="A281"/>
          <cell r="B281"/>
          <cell r="C281" t="str">
            <v>DE 20 A 24 AÑOS</v>
          </cell>
          <cell r="D281">
            <v>3.8896773508837699</v>
          </cell>
          <cell r="E281">
            <v>3.17385645450228</v>
          </cell>
          <cell r="F281">
            <v>2.4077509179005401</v>
          </cell>
          <cell r="G281">
            <v>3.7824720946132899</v>
          </cell>
          <cell r="H281">
            <v>4.5020807144758299</v>
          </cell>
          <cell r="I281">
            <v>4.9075222082691701</v>
          </cell>
          <cell r="J281">
            <v>3.7263343695236801</v>
          </cell>
          <cell r="K281">
            <v>3.3655045615878199</v>
          </cell>
          <cell r="L281">
            <v>3.86197217173468</v>
          </cell>
        </row>
        <row r="282">
          <cell r="A282"/>
          <cell r="B282"/>
          <cell r="C282" t="str">
            <v>DE 25 A 34 AÑOS</v>
          </cell>
          <cell r="D282">
            <v>9.0483029131197892</v>
          </cell>
          <cell r="E282">
            <v>11.0193250812691</v>
          </cell>
          <cell r="F282">
            <v>10.6739341291235</v>
          </cell>
          <cell r="G282">
            <v>9.0388655715499393</v>
          </cell>
          <cell r="H282">
            <v>9.5003554184491499</v>
          </cell>
          <cell r="I282">
            <v>9.9811703466230597</v>
          </cell>
          <cell r="J282">
            <v>9.2109739888343096</v>
          </cell>
          <cell r="K282">
            <v>9.4013290200581192</v>
          </cell>
          <cell r="L282">
            <v>6.2756496432654503</v>
          </cell>
        </row>
        <row r="283">
          <cell r="A283"/>
          <cell r="B283"/>
          <cell r="C283" t="str">
            <v>DE 35 A 49 AÑOS</v>
          </cell>
          <cell r="D283">
            <v>30.033408139831501</v>
          </cell>
          <cell r="E283">
            <v>27.898444658453901</v>
          </cell>
          <cell r="F283">
            <v>28.343874032065301</v>
          </cell>
          <cell r="G283">
            <v>28.463240120800499</v>
          </cell>
          <cell r="H283">
            <v>23.030149111628798</v>
          </cell>
          <cell r="I283">
            <v>24.276587181540801</v>
          </cell>
          <cell r="J283">
            <v>25.696976260104201</v>
          </cell>
          <cell r="K283">
            <v>17.3115824954603</v>
          </cell>
          <cell r="L283">
            <v>21.291180709351401</v>
          </cell>
        </row>
        <row r="284">
          <cell r="A284"/>
          <cell r="B284"/>
          <cell r="C284" t="str">
            <v>DE 50 A 59 AÑOS</v>
          </cell>
          <cell r="D284">
            <v>19.230072749994701</v>
          </cell>
          <cell r="E284">
            <v>20.7881716118169</v>
          </cell>
          <cell r="F284">
            <v>22.145473236898599</v>
          </cell>
          <cell r="G284">
            <v>22.2686816814984</v>
          </cell>
          <cell r="H284">
            <v>23.684962297534099</v>
          </cell>
          <cell r="I284">
            <v>21.543728762499001</v>
          </cell>
          <cell r="J284">
            <v>20.8796483860195</v>
          </cell>
          <cell r="K284">
            <v>19.2659645870371</v>
          </cell>
          <cell r="L284">
            <v>18.598136244520798</v>
          </cell>
        </row>
        <row r="285">
          <cell r="A285"/>
          <cell r="B285"/>
          <cell r="C285" t="str">
            <v>DE 60 A 75 AÑOS</v>
          </cell>
          <cell r="D285">
            <v>30.590522638346101</v>
          </cell>
          <cell r="E285">
            <v>31.680830087162899</v>
          </cell>
          <cell r="F285">
            <v>29.499526285626999</v>
          </cell>
          <cell r="G285">
            <v>28.905277524976</v>
          </cell>
          <cell r="H285">
            <v>33.165109002312299</v>
          </cell>
          <cell r="I285">
            <v>34.424691677820903</v>
          </cell>
          <cell r="J285">
            <v>35.281924381760703</v>
          </cell>
          <cell r="K285">
            <v>41.834385144973801</v>
          </cell>
          <cell r="L285">
            <v>43.014691202017502</v>
          </cell>
        </row>
        <row r="286">
          <cell r="A286"/>
          <cell r="B286"/>
          <cell r="C286" t="str">
            <v>NIVEL ALTO</v>
          </cell>
          <cell r="D286">
            <v>18.204348180394099</v>
          </cell>
          <cell r="E286">
            <v>19.860955478429599</v>
          </cell>
          <cell r="F286">
            <v>19.433838446036098</v>
          </cell>
          <cell r="G286">
            <v>21.048495759581701</v>
          </cell>
          <cell r="H286">
            <v>22.4004120023836</v>
          </cell>
          <cell r="I286">
            <v>21.980618593165499</v>
          </cell>
          <cell r="J286">
            <v>22.1288157526755</v>
          </cell>
          <cell r="K286">
            <v>17.892046633752901</v>
          </cell>
          <cell r="L286">
            <v>15.761652281221799</v>
          </cell>
        </row>
        <row r="287">
          <cell r="A287"/>
          <cell r="B287"/>
          <cell r="C287" t="str">
            <v>NIVEL MEDIO ALTO</v>
          </cell>
          <cell r="D287">
            <v>11.440387627586601</v>
          </cell>
          <cell r="E287">
            <v>11.736183956482201</v>
          </cell>
          <cell r="F287">
            <v>13.572923547379601</v>
          </cell>
          <cell r="G287">
            <v>11.650149806306</v>
          </cell>
          <cell r="H287">
            <v>10.941561227118401</v>
          </cell>
          <cell r="I287">
            <v>10.7243858613105</v>
          </cell>
          <cell r="J287">
            <v>10.6622993671557</v>
          </cell>
          <cell r="K287">
            <v>8.3123620612853504</v>
          </cell>
          <cell r="L287">
            <v>9.9208173429952105</v>
          </cell>
        </row>
        <row r="288">
          <cell r="A288"/>
          <cell r="B288"/>
          <cell r="C288" t="str">
            <v>NIVEL MEDIO</v>
          </cell>
          <cell r="D288">
            <v>31.572363738254001</v>
          </cell>
          <cell r="E288">
            <v>33.721502191403602</v>
          </cell>
          <cell r="F288">
            <v>31.0663382314705</v>
          </cell>
          <cell r="G288">
            <v>28.335447432261201</v>
          </cell>
          <cell r="H288">
            <v>26.348875505756801</v>
          </cell>
          <cell r="I288">
            <v>25.480878964436101</v>
          </cell>
          <cell r="J288">
            <v>27.0479509050122</v>
          </cell>
          <cell r="K288">
            <v>32.808095860650802</v>
          </cell>
          <cell r="L288">
            <v>34.710108440162202</v>
          </cell>
        </row>
        <row r="289">
          <cell r="A289"/>
          <cell r="B289"/>
          <cell r="C289" t="str">
            <v>NIVEL MEDIO BAJO</v>
          </cell>
          <cell r="D289">
            <v>11.551272442038</v>
          </cell>
          <cell r="E289">
            <v>11.915198475577601</v>
          </cell>
          <cell r="F289">
            <v>11.741520384728499</v>
          </cell>
          <cell r="G289">
            <v>13.929522937783201</v>
          </cell>
          <cell r="H289">
            <v>12.6753175068324</v>
          </cell>
          <cell r="I289">
            <v>11.687875242210501</v>
          </cell>
          <cell r="J289">
            <v>13.9601533605758</v>
          </cell>
          <cell r="K289">
            <v>14.008280966163399</v>
          </cell>
          <cell r="L289">
            <v>15.355454453547299</v>
          </cell>
        </row>
        <row r="290">
          <cell r="A290"/>
          <cell r="B290"/>
          <cell r="C290" t="str">
            <v>HOMBRE</v>
          </cell>
          <cell r="D290">
            <v>38.258641426549502</v>
          </cell>
          <cell r="E290">
            <v>41.415119823507602</v>
          </cell>
          <cell r="F290">
            <v>38.408413600012302</v>
          </cell>
          <cell r="G290">
            <v>40.339984207958302</v>
          </cell>
          <cell r="H290">
            <v>41.007675878433403</v>
          </cell>
          <cell r="I290">
            <v>41.816070421404604</v>
          </cell>
          <cell r="J290">
            <v>39.647480150822801</v>
          </cell>
          <cell r="K290">
            <v>45.599035079600398</v>
          </cell>
          <cell r="L290">
            <v>48.823975628878699</v>
          </cell>
        </row>
        <row r="291">
          <cell r="A291"/>
          <cell r="B291"/>
          <cell r="C291" t="str">
            <v>MUJER</v>
          </cell>
          <cell r="D291">
            <v>61.741363627864303</v>
          </cell>
          <cell r="E291">
            <v>58.584886767780702</v>
          </cell>
          <cell r="F291">
            <v>61.5915856412335</v>
          </cell>
          <cell r="G291">
            <v>59.660014707194001</v>
          </cell>
          <cell r="H291">
            <v>58.9923265995481</v>
          </cell>
          <cell r="I291">
            <v>58.183930829764101</v>
          </cell>
          <cell r="J291">
            <v>60.352522221706501</v>
          </cell>
          <cell r="K291">
            <v>54.400968097651699</v>
          </cell>
          <cell r="L291">
            <v>51.176025259676898</v>
          </cell>
        </row>
        <row r="292">
          <cell r="A292"/>
          <cell r="B292" t="str">
            <v>Patatas Fritas + Otros Aperitivos Salados</v>
          </cell>
          <cell r="C292" t="str">
            <v>T.ESPAÑA</v>
          </cell>
          <cell r="D292">
            <v>100</v>
          </cell>
          <cell r="E292">
            <v>100</v>
          </cell>
          <cell r="F292">
            <v>100</v>
          </cell>
          <cell r="G292">
            <v>100</v>
          </cell>
          <cell r="H292">
            <v>100</v>
          </cell>
          <cell r="I292">
            <v>100</v>
          </cell>
          <cell r="J292">
            <v>100</v>
          </cell>
          <cell r="K292">
            <v>100</v>
          </cell>
          <cell r="L292">
            <v>100</v>
          </cell>
        </row>
        <row r="293">
          <cell r="A293"/>
          <cell r="B293"/>
          <cell r="C293" t="str">
            <v>BCN AM</v>
          </cell>
          <cell r="D293">
            <v>6.98987702184575</v>
          </cell>
          <cell r="E293">
            <v>6.5877411848637397</v>
          </cell>
          <cell r="F293">
            <v>8.4114406255594396</v>
          </cell>
          <cell r="G293">
            <v>9.1714749205330808</v>
          </cell>
          <cell r="H293">
            <v>9.2539352485687694</v>
          </cell>
          <cell r="I293">
            <v>11.609942929872201</v>
          </cell>
          <cell r="J293">
            <v>7.6602913216451203</v>
          </cell>
          <cell r="K293">
            <v>9.7119979025077399</v>
          </cell>
          <cell r="L293">
            <v>10.276417698989</v>
          </cell>
        </row>
        <row r="294">
          <cell r="A294"/>
          <cell r="B294"/>
          <cell r="C294" t="str">
            <v>REST.CAT ARAGON</v>
          </cell>
          <cell r="D294">
            <v>12.996173691886501</v>
          </cell>
          <cell r="E294">
            <v>15.117069663119199</v>
          </cell>
          <cell r="F294">
            <v>14.4936140552085</v>
          </cell>
          <cell r="G294">
            <v>14.758583007168401</v>
          </cell>
          <cell r="H294">
            <v>15.0229422386184</v>
          </cell>
          <cell r="I294">
            <v>14.8570085600269</v>
          </cell>
          <cell r="J294">
            <v>14.0366626925176</v>
          </cell>
          <cell r="K294">
            <v>14.865399038792599</v>
          </cell>
          <cell r="L294">
            <v>13.8813563959866</v>
          </cell>
        </row>
        <row r="295">
          <cell r="A295"/>
          <cell r="B295"/>
          <cell r="C295" t="str">
            <v>LEVANTE</v>
          </cell>
          <cell r="D295">
            <v>18.907574143653601</v>
          </cell>
          <cell r="E295">
            <v>16.704257938686599</v>
          </cell>
          <cell r="F295">
            <v>14.930846180956999</v>
          </cell>
          <cell r="G295">
            <v>14.6246722476203</v>
          </cell>
          <cell r="H295">
            <v>12.103734963320401</v>
          </cell>
          <cell r="I295">
            <v>13.3361033568747</v>
          </cell>
          <cell r="J295">
            <v>15.4014684335616</v>
          </cell>
          <cell r="K295">
            <v>11.4914132724043</v>
          </cell>
          <cell r="L295">
            <v>11.318993212320599</v>
          </cell>
        </row>
        <row r="296">
          <cell r="A296"/>
          <cell r="B296"/>
          <cell r="C296" t="str">
            <v>ANDALUCIA</v>
          </cell>
          <cell r="D296">
            <v>19.665472130406801</v>
          </cell>
          <cell r="E296">
            <v>18.813416717434901</v>
          </cell>
          <cell r="F296">
            <v>22.2534747539999</v>
          </cell>
          <cell r="G296">
            <v>20.6243702881026</v>
          </cell>
          <cell r="H296">
            <v>21.2121761622492</v>
          </cell>
          <cell r="I296">
            <v>20.8255670632077</v>
          </cell>
          <cell r="J296">
            <v>20.575460951730701</v>
          </cell>
          <cell r="K296">
            <v>21.974539837810699</v>
          </cell>
          <cell r="L296">
            <v>22.414755497588001</v>
          </cell>
        </row>
        <row r="297">
          <cell r="A297"/>
          <cell r="B297"/>
          <cell r="C297" t="str">
            <v>MDD AM</v>
          </cell>
          <cell r="D297">
            <v>10.6310059239213</v>
          </cell>
          <cell r="E297">
            <v>10.7290573423402</v>
          </cell>
          <cell r="F297">
            <v>12.510676343516201</v>
          </cell>
          <cell r="G297">
            <v>10.288542210092899</v>
          </cell>
          <cell r="H297">
            <v>13.634706829060701</v>
          </cell>
          <cell r="I297">
            <v>10.6077126299055</v>
          </cell>
          <cell r="J297">
            <v>15.595396138015699</v>
          </cell>
          <cell r="K297">
            <v>10.990454660032499</v>
          </cell>
          <cell r="L297">
            <v>9.9429820089730097</v>
          </cell>
        </row>
        <row r="298">
          <cell r="A298"/>
          <cell r="B298"/>
          <cell r="C298" t="str">
            <v>RTO CENTRO</v>
          </cell>
          <cell r="D298">
            <v>13.9578102947457</v>
          </cell>
          <cell r="E298">
            <v>12.330534808177299</v>
          </cell>
          <cell r="F298">
            <v>9.5508108772744702</v>
          </cell>
          <cell r="G298">
            <v>12.7981096903944</v>
          </cell>
          <cell r="H298">
            <v>10.7216625371732</v>
          </cell>
          <cell r="I298">
            <v>9.4928502503402399</v>
          </cell>
          <cell r="J298">
            <v>9.8741796173380205</v>
          </cell>
          <cell r="K298">
            <v>17.737887764110901</v>
          </cell>
          <cell r="L298">
            <v>16.424406183719501</v>
          </cell>
        </row>
        <row r="299">
          <cell r="A299"/>
          <cell r="B299"/>
          <cell r="C299" t="str">
            <v>NORTE-CENTRO</v>
          </cell>
          <cell r="D299">
            <v>10.2497937365489</v>
          </cell>
          <cell r="E299">
            <v>10.125587712496801</v>
          </cell>
          <cell r="F299">
            <v>9.6104092011083697</v>
          </cell>
          <cell r="G299">
            <v>8.1261030481110001</v>
          </cell>
          <cell r="H299">
            <v>9.1281089360566199</v>
          </cell>
          <cell r="I299">
            <v>10.7667607508268</v>
          </cell>
          <cell r="J299">
            <v>11.162343932796601</v>
          </cell>
          <cell r="K299">
            <v>8.3586513000248992</v>
          </cell>
          <cell r="L299">
            <v>9.1632421975714493</v>
          </cell>
        </row>
        <row r="300">
          <cell r="A300"/>
          <cell r="B300"/>
          <cell r="C300" t="str">
            <v>NOROESTE</v>
          </cell>
          <cell r="D300">
            <v>6.60228837566238</v>
          </cell>
          <cell r="E300">
            <v>9.5923402134369091</v>
          </cell>
          <cell r="F300">
            <v>8.2387274468370606</v>
          </cell>
          <cell r="G300">
            <v>9.6081428986538295</v>
          </cell>
          <cell r="H300">
            <v>8.9227375520628591</v>
          </cell>
          <cell r="I300">
            <v>8.5040523823176102</v>
          </cell>
          <cell r="J300">
            <v>5.6942019808139896</v>
          </cell>
          <cell r="K300">
            <v>4.8696496292489302</v>
          </cell>
          <cell r="L300">
            <v>6.57784690719728</v>
          </cell>
        </row>
        <row r="301">
          <cell r="A301"/>
          <cell r="B301"/>
          <cell r="C301" t="str">
            <v>&lt;2MIL</v>
          </cell>
          <cell r="D301">
            <v>6.1773502999745302</v>
          </cell>
          <cell r="E301">
            <v>5.2342791065304599</v>
          </cell>
          <cell r="F301">
            <v>7.0324648436674098</v>
          </cell>
          <cell r="G301">
            <v>5.9606164858146</v>
          </cell>
          <cell r="H301">
            <v>4.6750200547119798</v>
          </cell>
          <cell r="I301">
            <v>6.84299222023387</v>
          </cell>
          <cell r="J301">
            <v>6.5485436732605597</v>
          </cell>
          <cell r="K301">
            <v>3.8801156751439101</v>
          </cell>
          <cell r="L301">
            <v>6.0446085980923803</v>
          </cell>
        </row>
        <row r="302">
          <cell r="A302"/>
          <cell r="B302"/>
          <cell r="C302" t="str">
            <v>2-5MIL</v>
          </cell>
          <cell r="D302">
            <v>6.9306980590383596</v>
          </cell>
          <cell r="E302">
            <v>4.5897767126455298</v>
          </cell>
          <cell r="F302">
            <v>4.8070278389701899</v>
          </cell>
          <cell r="G302">
            <v>4.2615506155104796</v>
          </cell>
          <cell r="H302">
            <v>6.4680913474226003</v>
          </cell>
          <cell r="I302">
            <v>4.4264034313296703</v>
          </cell>
          <cell r="J302">
            <v>5.0729618890165096</v>
          </cell>
          <cell r="K302">
            <v>5.2986347419070698</v>
          </cell>
          <cell r="L302">
            <v>5.4510589576563504</v>
          </cell>
        </row>
        <row r="303">
          <cell r="A303"/>
          <cell r="B303"/>
          <cell r="C303" t="str">
            <v>5-10MIL</v>
          </cell>
          <cell r="D303">
            <v>6.0655409906302804</v>
          </cell>
          <cell r="E303">
            <v>9.5276072944860601</v>
          </cell>
          <cell r="F303">
            <v>10.1360979009071</v>
          </cell>
          <cell r="G303">
            <v>9.4078135130998</v>
          </cell>
          <cell r="H303">
            <v>4.6089497363107004</v>
          </cell>
          <cell r="I303">
            <v>4.9688634984239703</v>
          </cell>
          <cell r="J303">
            <v>6.01721373974536</v>
          </cell>
          <cell r="K303">
            <v>5.1078330147010798</v>
          </cell>
          <cell r="L303">
            <v>7.2200554276151596</v>
          </cell>
        </row>
        <row r="304">
          <cell r="A304"/>
          <cell r="B304"/>
          <cell r="C304" t="str">
            <v>10-30MIL</v>
          </cell>
          <cell r="D304">
            <v>25.101801331537501</v>
          </cell>
          <cell r="E304">
            <v>25.4066626028789</v>
          </cell>
          <cell r="F304">
            <v>21.182806283286201</v>
          </cell>
          <cell r="G304">
            <v>26.958707624256501</v>
          </cell>
          <cell r="H304">
            <v>20.905710172040301</v>
          </cell>
          <cell r="I304">
            <v>23.0084384797414</v>
          </cell>
          <cell r="J304">
            <v>20.537401435155601</v>
          </cell>
          <cell r="K304">
            <v>26.574193094786501</v>
          </cell>
          <cell r="L304">
            <v>24.310105719285001</v>
          </cell>
        </row>
        <row r="305">
          <cell r="A305"/>
          <cell r="B305"/>
          <cell r="C305" t="str">
            <v>30-100MIL</v>
          </cell>
          <cell r="D305">
            <v>23.290864994100001</v>
          </cell>
          <cell r="E305">
            <v>20.562436464812301</v>
          </cell>
          <cell r="F305">
            <v>20.942820507626202</v>
          </cell>
          <cell r="G305">
            <v>20.331961366854401</v>
          </cell>
          <cell r="H305">
            <v>25.5813282192352</v>
          </cell>
          <cell r="I305">
            <v>21.092684216382899</v>
          </cell>
          <cell r="J305">
            <v>24.324677174061701</v>
          </cell>
          <cell r="K305">
            <v>21.025516032901098</v>
          </cell>
          <cell r="L305">
            <v>23.0896910653472</v>
          </cell>
        </row>
        <row r="306">
          <cell r="A306"/>
          <cell r="B306"/>
          <cell r="C306" t="str">
            <v>100-200MIL</v>
          </cell>
          <cell r="D306">
            <v>7.0803978626995496</v>
          </cell>
          <cell r="E306">
            <v>6.0943005091684004</v>
          </cell>
          <cell r="F306">
            <v>8.1945725004835595</v>
          </cell>
          <cell r="G306">
            <v>7.6708554363355903</v>
          </cell>
          <cell r="H306">
            <v>10.0627525444466</v>
          </cell>
          <cell r="I306">
            <v>9.3238191929002792</v>
          </cell>
          <cell r="J306">
            <v>8.5421563466565296</v>
          </cell>
          <cell r="K306">
            <v>10.2119618278399</v>
          </cell>
          <cell r="L306">
            <v>8.5438354385156696</v>
          </cell>
        </row>
        <row r="307">
          <cell r="A307"/>
          <cell r="B307"/>
          <cell r="C307" t="str">
            <v>200-500MIL</v>
          </cell>
          <cell r="D307">
            <v>11.3422021665945</v>
          </cell>
          <cell r="E307">
            <v>14.1429678076894</v>
          </cell>
          <cell r="F307">
            <v>12.146384990567601</v>
          </cell>
          <cell r="G307">
            <v>11.3973200167952</v>
          </cell>
          <cell r="H307">
            <v>9.9745130458375204</v>
          </cell>
          <cell r="I307">
            <v>12.5613401028825</v>
          </cell>
          <cell r="J307">
            <v>11.845776452713199</v>
          </cell>
          <cell r="K307">
            <v>10.442322876919899</v>
          </cell>
          <cell r="L307">
            <v>10.407311596820101</v>
          </cell>
        </row>
        <row r="308">
          <cell r="A308"/>
          <cell r="B308"/>
          <cell r="C308" t="str">
            <v>&gt;500MIL</v>
          </cell>
          <cell r="D308">
            <v>14.011151311574499</v>
          </cell>
          <cell r="E308">
            <v>14.441974921393699</v>
          </cell>
          <cell r="F308">
            <v>15.557825208282701</v>
          </cell>
          <cell r="G308">
            <v>14.011173026443601</v>
          </cell>
          <cell r="H308">
            <v>17.7236343802638</v>
          </cell>
          <cell r="I308">
            <v>17.775457343768899</v>
          </cell>
          <cell r="J308">
            <v>17.111272182587101</v>
          </cell>
          <cell r="K308">
            <v>17.4594172019907</v>
          </cell>
          <cell r="L308">
            <v>14.9333352632173</v>
          </cell>
        </row>
        <row r="309">
          <cell r="A309"/>
          <cell r="B309"/>
          <cell r="C309" t="str">
            <v>DE 15 A 19 AÑOS</v>
          </cell>
          <cell r="D309">
            <v>11.0347625338729</v>
          </cell>
          <cell r="E309">
            <v>6.8268702049315202</v>
          </cell>
          <cell r="F309">
            <v>8.7259002157773597</v>
          </cell>
          <cell r="G309">
            <v>8.87810495596149</v>
          </cell>
          <cell r="H309">
            <v>8.1226644583776402</v>
          </cell>
          <cell r="I309">
            <v>4.3812023578014703</v>
          </cell>
          <cell r="J309">
            <v>4.5515068796264302</v>
          </cell>
          <cell r="K309">
            <v>9.3533658452985602</v>
          </cell>
          <cell r="L309">
            <v>6.8327203269138304</v>
          </cell>
        </row>
        <row r="310">
          <cell r="A310"/>
          <cell r="B310"/>
          <cell r="C310" t="str">
            <v>DE 20 A 24 AÑOS</v>
          </cell>
          <cell r="D310">
            <v>5.1691624678855703</v>
          </cell>
          <cell r="E310">
            <v>3.6046076164128</v>
          </cell>
          <cell r="F310">
            <v>2.8835227716044902</v>
          </cell>
          <cell r="G310">
            <v>5.1889982839423601</v>
          </cell>
          <cell r="H310">
            <v>5.1693575200447697</v>
          </cell>
          <cell r="I310">
            <v>6.8184039942413897</v>
          </cell>
          <cell r="J310">
            <v>4.6635677388035797</v>
          </cell>
          <cell r="K310">
            <v>4.2044452747710901</v>
          </cell>
          <cell r="L310">
            <v>5.4717535059382296</v>
          </cell>
        </row>
        <row r="311">
          <cell r="A311"/>
          <cell r="B311"/>
          <cell r="C311" t="str">
            <v>DE 25 A 34 AÑOS</v>
          </cell>
          <cell r="D311">
            <v>8.3929028904176004</v>
          </cell>
          <cell r="E311">
            <v>12.7874583397717</v>
          </cell>
          <cell r="F311">
            <v>11.3265157838972</v>
          </cell>
          <cell r="G311">
            <v>10.2193602449324</v>
          </cell>
          <cell r="H311">
            <v>10.205650074080699</v>
          </cell>
          <cell r="I311">
            <v>10.0705440846159</v>
          </cell>
          <cell r="J311">
            <v>9.2811896442580597</v>
          </cell>
          <cell r="K311">
            <v>9.6742305058143998</v>
          </cell>
          <cell r="L311">
            <v>6.79335036759218</v>
          </cell>
        </row>
        <row r="312">
          <cell r="A312"/>
          <cell r="B312"/>
          <cell r="C312" t="str">
            <v>DE 35 A 49 AÑOS</v>
          </cell>
          <cell r="D312">
            <v>28.828469032506501</v>
          </cell>
          <cell r="E312">
            <v>28.053445464039601</v>
          </cell>
          <cell r="F312">
            <v>27.690443087267798</v>
          </cell>
          <cell r="G312">
            <v>30.676083809518101</v>
          </cell>
          <cell r="H312">
            <v>26.776085979093299</v>
          </cell>
          <cell r="I312">
            <v>27.683084807585601</v>
          </cell>
          <cell r="J312">
            <v>28.371835350027801</v>
          </cell>
          <cell r="K312">
            <v>20.1121964344083</v>
          </cell>
          <cell r="L312">
            <v>24.629794674919999</v>
          </cell>
        </row>
        <row r="313">
          <cell r="A313"/>
          <cell r="B313"/>
          <cell r="C313" t="str">
            <v>DE 50 A 59 AÑOS</v>
          </cell>
          <cell r="D313">
            <v>20.453883693862899</v>
          </cell>
          <cell r="E313">
            <v>20.379188639549401</v>
          </cell>
          <cell r="F313">
            <v>22.0266349789893</v>
          </cell>
          <cell r="G313">
            <v>22.3590373875988</v>
          </cell>
          <cell r="H313">
            <v>20.538925517708101</v>
          </cell>
          <cell r="I313">
            <v>21.706341004022899</v>
          </cell>
          <cell r="J313">
            <v>22.068866938709998</v>
          </cell>
          <cell r="K313">
            <v>20.663499137866499</v>
          </cell>
          <cell r="L313">
            <v>19.417713536770201</v>
          </cell>
        </row>
        <row r="314">
          <cell r="A314"/>
          <cell r="B314"/>
          <cell r="C314" t="str">
            <v>DE 60 A 75 AÑOS</v>
          </cell>
          <cell r="D314">
            <v>26.120822022016601</v>
          </cell>
          <cell r="E314">
            <v>28.348435576701998</v>
          </cell>
          <cell r="F314">
            <v>27.346983700937901</v>
          </cell>
          <cell r="G314">
            <v>22.6784173845646</v>
          </cell>
          <cell r="H314">
            <v>29.187315432950101</v>
          </cell>
          <cell r="I314">
            <v>29.3404177498454</v>
          </cell>
          <cell r="J314">
            <v>31.063035011074401</v>
          </cell>
          <cell r="K314">
            <v>35.992263253829996</v>
          </cell>
          <cell r="L314">
            <v>36.8546662774758</v>
          </cell>
        </row>
        <row r="315">
          <cell r="A315"/>
          <cell r="B315"/>
          <cell r="C315" t="str">
            <v>NIVEL ALTO</v>
          </cell>
          <cell r="D315">
            <v>19.3879668097272</v>
          </cell>
          <cell r="E315">
            <v>19.962560174436099</v>
          </cell>
          <cell r="F315">
            <v>21.500511957944202</v>
          </cell>
          <cell r="G315">
            <v>23.370266689605099</v>
          </cell>
          <cell r="H315">
            <v>24.891405731242902</v>
          </cell>
          <cell r="I315">
            <v>25.336524551030099</v>
          </cell>
          <cell r="J315">
            <v>24.5357158518087</v>
          </cell>
          <cell r="K315">
            <v>17.615137415337099</v>
          </cell>
          <cell r="L315">
            <v>17.135232796288999</v>
          </cell>
        </row>
        <row r="316">
          <cell r="A316"/>
          <cell r="B316"/>
          <cell r="C316" t="str">
            <v>NIVEL MEDIO ALTO</v>
          </cell>
          <cell r="D316">
            <v>13.418085227384401</v>
          </cell>
          <cell r="E316">
            <v>12.6354764195953</v>
          </cell>
          <cell r="F316">
            <v>14.534632478653</v>
          </cell>
          <cell r="G316">
            <v>13.6333253259989</v>
          </cell>
          <cell r="H316">
            <v>11.7694809467878</v>
          </cell>
          <cell r="I316">
            <v>11.595174665123601</v>
          </cell>
          <cell r="J316">
            <v>11.712417602151501</v>
          </cell>
          <cell r="K316">
            <v>10.606204210627199</v>
          </cell>
          <cell r="L316">
            <v>10.5895684265213</v>
          </cell>
        </row>
        <row r="317">
          <cell r="A317"/>
          <cell r="B317"/>
          <cell r="C317" t="str">
            <v>NIVEL MEDIO</v>
          </cell>
          <cell r="D317">
            <v>30.359720870205599</v>
          </cell>
          <cell r="E317">
            <v>33.941076257687598</v>
          </cell>
          <cell r="F317">
            <v>28.088124442624299</v>
          </cell>
          <cell r="G317">
            <v>26.4741200497424</v>
          </cell>
          <cell r="H317">
            <v>26.654688708858899</v>
          </cell>
          <cell r="I317">
            <v>22.017522879029499</v>
          </cell>
          <cell r="J317">
            <v>26.352452168234301</v>
          </cell>
          <cell r="K317">
            <v>32.250944880995497</v>
          </cell>
          <cell r="L317">
            <v>36.236034251385099</v>
          </cell>
        </row>
        <row r="318">
          <cell r="A318"/>
          <cell r="B318"/>
          <cell r="C318" t="str">
            <v>NIVEL MEDIO BAJO</v>
          </cell>
          <cell r="D318">
            <v>14.0970707485352</v>
          </cell>
          <cell r="E318">
            <v>12.75663206231</v>
          </cell>
          <cell r="F318">
            <v>12.795410451029399</v>
          </cell>
          <cell r="G318">
            <v>13.2252912200967</v>
          </cell>
          <cell r="H318">
            <v>12.6553264875706</v>
          </cell>
          <cell r="I318">
            <v>11.2491953761701</v>
          </cell>
          <cell r="J318">
            <v>12.8365472825729</v>
          </cell>
          <cell r="K318">
            <v>12.868236378824101</v>
          </cell>
          <cell r="L318">
            <v>15.757192520366999</v>
          </cell>
        </row>
        <row r="319">
          <cell r="A319"/>
          <cell r="B319"/>
          <cell r="C319" t="str">
            <v>HOMBRE</v>
          </cell>
          <cell r="D319">
            <v>42.078914793521797</v>
          </cell>
          <cell r="E319">
            <v>44.333194421621101</v>
          </cell>
          <cell r="F319">
            <v>39.668012249035797</v>
          </cell>
          <cell r="G319">
            <v>43.894844475415198</v>
          </cell>
          <cell r="H319">
            <v>42.201390504092103</v>
          </cell>
          <cell r="I319">
            <v>38.719183856673297</v>
          </cell>
          <cell r="J319">
            <v>39.2844601326251</v>
          </cell>
          <cell r="K319">
            <v>47.080779655846897</v>
          </cell>
          <cell r="L319">
            <v>53.5125612083406</v>
          </cell>
        </row>
        <row r="320">
          <cell r="A320"/>
          <cell r="B320"/>
          <cell r="C320" t="str">
            <v>MUJER</v>
          </cell>
          <cell r="D320">
            <v>57.921082446210697</v>
          </cell>
          <cell r="E320">
            <v>55.666813223545901</v>
          </cell>
          <cell r="F320">
            <v>60.3319837822106</v>
          </cell>
          <cell r="G320">
            <v>56.105153930146002</v>
          </cell>
          <cell r="H320">
            <v>57.798611857442999</v>
          </cell>
          <cell r="I320">
            <v>61.280814340911803</v>
          </cell>
          <cell r="J320">
            <v>60.715539111834097</v>
          </cell>
          <cell r="K320">
            <v>52.919222260524897</v>
          </cell>
          <cell r="L320">
            <v>46.487442504941903</v>
          </cell>
        </row>
        <row r="321">
          <cell r="A321"/>
          <cell r="B321" t="str">
            <v>Patatas Fritas</v>
          </cell>
          <cell r="C321" t="str">
            <v>T.ESPAÑA</v>
          </cell>
          <cell r="D321">
            <v>100</v>
          </cell>
          <cell r="E321">
            <v>100</v>
          </cell>
          <cell r="F321">
            <v>100</v>
          </cell>
          <cell r="G321">
            <v>100</v>
          </cell>
          <cell r="H321">
            <v>100</v>
          </cell>
          <cell r="I321">
            <v>100</v>
          </cell>
          <cell r="J321">
            <v>100</v>
          </cell>
          <cell r="K321">
            <v>100</v>
          </cell>
          <cell r="L321">
            <v>100</v>
          </cell>
        </row>
        <row r="322">
          <cell r="A322"/>
          <cell r="B322"/>
          <cell r="C322" t="str">
            <v>BCN AM</v>
          </cell>
          <cell r="D322">
            <v>7.44361576376415</v>
          </cell>
          <cell r="E322">
            <v>6.1802116705977399</v>
          </cell>
          <cell r="F322">
            <v>9.5913019296752697</v>
          </cell>
          <cell r="G322">
            <v>8.5659250581978199</v>
          </cell>
          <cell r="H322">
            <v>10.0905611022754</v>
          </cell>
          <cell r="I322">
            <v>11.533683860459901</v>
          </cell>
          <cell r="J322">
            <v>7.8272374562004101</v>
          </cell>
          <cell r="K322">
            <v>9.0286600087126292</v>
          </cell>
          <cell r="L322">
            <v>7.7203571343698503</v>
          </cell>
        </row>
        <row r="323">
          <cell r="A323"/>
          <cell r="B323"/>
          <cell r="C323" t="str">
            <v>REST.CAT ARAGON</v>
          </cell>
          <cell r="D323">
            <v>14.2070733765791</v>
          </cell>
          <cell r="E323">
            <v>17.808829037075199</v>
          </cell>
          <cell r="F323">
            <v>14.008353829281999</v>
          </cell>
          <cell r="G323">
            <v>18.546860488249202</v>
          </cell>
          <cell r="H323">
            <v>15.0264401126646</v>
          </cell>
          <cell r="I323">
            <v>15.1639729289346</v>
          </cell>
          <cell r="J323">
            <v>12.157813928354599</v>
          </cell>
          <cell r="K323">
            <v>15.949755424537701</v>
          </cell>
          <cell r="L323">
            <v>12.5032295050333</v>
          </cell>
        </row>
        <row r="324">
          <cell r="A324"/>
          <cell r="B324"/>
          <cell r="C324" t="str">
            <v>LEVANTE</v>
          </cell>
          <cell r="D324">
            <v>21.5226670208957</v>
          </cell>
          <cell r="E324">
            <v>16.457896965972299</v>
          </cell>
          <cell r="F324">
            <v>16.0762411582776</v>
          </cell>
          <cell r="G324">
            <v>15.4617222264676</v>
          </cell>
          <cell r="H324">
            <v>12.090070130815599</v>
          </cell>
          <cell r="I324">
            <v>14.0295662870939</v>
          </cell>
          <cell r="J324">
            <v>14.8884363777915</v>
          </cell>
          <cell r="K324">
            <v>12.6913926530778</v>
          </cell>
          <cell r="L324">
            <v>13.3313472923973</v>
          </cell>
        </row>
        <row r="325">
          <cell r="A325"/>
          <cell r="B325"/>
          <cell r="C325" t="str">
            <v>ANDALUCIA</v>
          </cell>
          <cell r="D325">
            <v>20.0247306173578</v>
          </cell>
          <cell r="E325">
            <v>19.751808850600401</v>
          </cell>
          <cell r="F325">
            <v>24.589382439072399</v>
          </cell>
          <cell r="G325">
            <v>20.354569996704502</v>
          </cell>
          <cell r="H325">
            <v>22.687088800843501</v>
          </cell>
          <cell r="I325">
            <v>24.371570015513502</v>
          </cell>
          <cell r="J325">
            <v>24.5772008602281</v>
          </cell>
          <cell r="K325">
            <v>23.720110674096201</v>
          </cell>
          <cell r="L325">
            <v>26.3709612509323</v>
          </cell>
        </row>
        <row r="326">
          <cell r="A326"/>
          <cell r="B326"/>
          <cell r="C326" t="str">
            <v>MDD AM</v>
          </cell>
          <cell r="D326">
            <v>9.2117590097864603</v>
          </cell>
          <cell r="E326">
            <v>10.302500719246799</v>
          </cell>
          <cell r="F326">
            <v>11.837956973611099</v>
          </cell>
          <cell r="G326">
            <v>9.9907723668010693</v>
          </cell>
          <cell r="H326">
            <v>11.096543221739401</v>
          </cell>
          <cell r="I326">
            <v>9.1679973497257805</v>
          </cell>
          <cell r="J326">
            <v>15.1498761891851</v>
          </cell>
          <cell r="K326">
            <v>11.37633386894</v>
          </cell>
          <cell r="L326">
            <v>9.5163012271125798</v>
          </cell>
        </row>
        <row r="327">
          <cell r="A327"/>
          <cell r="B327"/>
          <cell r="C327" t="str">
            <v>RTO CENTRO</v>
          </cell>
          <cell r="D327">
            <v>11.455748895516599</v>
          </cell>
          <cell r="E327">
            <v>10.9265333259785</v>
          </cell>
          <cell r="F327">
            <v>7.2910777612551296</v>
          </cell>
          <cell r="G327">
            <v>9.67350745364757</v>
          </cell>
          <cell r="H327">
            <v>8.4195633725050492</v>
          </cell>
          <cell r="I327">
            <v>7.46782905454568</v>
          </cell>
          <cell r="J327">
            <v>7.8879224886541097</v>
          </cell>
          <cell r="K327">
            <v>14.359805311840899</v>
          </cell>
          <cell r="L327">
            <v>12.488716594773001</v>
          </cell>
        </row>
        <row r="328">
          <cell r="A328"/>
          <cell r="B328"/>
          <cell r="C328" t="str">
            <v>NORTE-CENTRO</v>
          </cell>
          <cell r="D328">
            <v>8.12105894523053</v>
          </cell>
          <cell r="E328">
            <v>9.09985089567882</v>
          </cell>
          <cell r="F328">
            <v>8.2640688234008</v>
          </cell>
          <cell r="G328">
            <v>6.69717660641499</v>
          </cell>
          <cell r="H328">
            <v>9.13305252486232</v>
          </cell>
          <cell r="I328">
            <v>9.79126435923998</v>
          </cell>
          <cell r="J328">
            <v>10.922392750002199</v>
          </cell>
          <cell r="K328">
            <v>7.9644553584031801</v>
          </cell>
          <cell r="L328">
            <v>10.5374735935213</v>
          </cell>
        </row>
        <row r="329">
          <cell r="A329"/>
          <cell r="B329"/>
          <cell r="C329" t="str">
            <v>NOROESTE</v>
          </cell>
          <cell r="D329">
            <v>8.0133259142312507</v>
          </cell>
          <cell r="E329">
            <v>9.4723695457795891</v>
          </cell>
          <cell r="F329">
            <v>8.3416227221549093</v>
          </cell>
          <cell r="G329">
            <v>10.709460920825</v>
          </cell>
          <cell r="H329">
            <v>11.4566870319324</v>
          </cell>
          <cell r="I329">
            <v>8.4741173761436208</v>
          </cell>
          <cell r="J329">
            <v>6.5891216098124303</v>
          </cell>
          <cell r="K329">
            <v>4.9094750867439396</v>
          </cell>
          <cell r="L329">
            <v>7.53160797259999</v>
          </cell>
        </row>
        <row r="330">
          <cell r="A330"/>
          <cell r="B330"/>
          <cell r="C330" t="str">
            <v>&lt;2MIL</v>
          </cell>
          <cell r="D330">
            <v>6.0564627553684804</v>
          </cell>
          <cell r="E330">
            <v>4.3974311984228702</v>
          </cell>
          <cell r="F330">
            <v>6.49341593243751</v>
          </cell>
          <cell r="G330">
            <v>5.8176345604149402</v>
          </cell>
          <cell r="H330">
            <v>4.8735064951638503</v>
          </cell>
          <cell r="I330">
            <v>8.0015820895777399</v>
          </cell>
          <cell r="J330">
            <v>6.2931078705026398</v>
          </cell>
          <cell r="K330">
            <v>4.4790753353044801</v>
          </cell>
          <cell r="L330">
            <v>5.6537538109159602</v>
          </cell>
        </row>
        <row r="331">
          <cell r="A331"/>
          <cell r="B331"/>
          <cell r="C331" t="str">
            <v>2-5MIL</v>
          </cell>
          <cell r="D331">
            <v>6.6405110495999704</v>
          </cell>
          <cell r="E331">
            <v>4.0918792122707801</v>
          </cell>
          <cell r="F331">
            <v>5.4398037967911304</v>
          </cell>
          <cell r="G331">
            <v>2.8885133051057101</v>
          </cell>
          <cell r="H331">
            <v>7.2986526628125601</v>
          </cell>
          <cell r="I331">
            <v>2.4318754782858099</v>
          </cell>
          <cell r="J331">
            <v>4.2268094408080499</v>
          </cell>
          <cell r="K331">
            <v>4.3813332290071196</v>
          </cell>
          <cell r="L331">
            <v>6.4221872120428403</v>
          </cell>
        </row>
        <row r="332">
          <cell r="A332"/>
          <cell r="B332"/>
          <cell r="C332" t="str">
            <v>5-10MIL</v>
          </cell>
          <cell r="D332">
            <v>6.5127346818633498</v>
          </cell>
          <cell r="E332">
            <v>9.1680006055795999</v>
          </cell>
          <cell r="F332">
            <v>10.838657744995</v>
          </cell>
          <cell r="G332">
            <v>8.8447060502015997</v>
          </cell>
          <cell r="H332">
            <v>3.05698313788541</v>
          </cell>
          <cell r="I332">
            <v>5.2639563780855401</v>
          </cell>
          <cell r="J332">
            <v>7.32022513126081</v>
          </cell>
          <cell r="K332">
            <v>5.4231753735977399</v>
          </cell>
          <cell r="L332">
            <v>7.2992225053269104</v>
          </cell>
        </row>
        <row r="333">
          <cell r="A333"/>
          <cell r="B333"/>
          <cell r="C333" t="str">
            <v>10-30MIL</v>
          </cell>
          <cell r="D333">
            <v>26.0928694707824</v>
          </cell>
          <cell r="E333">
            <v>25.598628104921701</v>
          </cell>
          <cell r="F333">
            <v>20.086169524157899</v>
          </cell>
          <cell r="G333">
            <v>28.1769445275702</v>
          </cell>
          <cell r="H333">
            <v>21.483840976553399</v>
          </cell>
          <cell r="I333">
            <v>20.345007765963999</v>
          </cell>
          <cell r="J333">
            <v>18.425504382630098</v>
          </cell>
          <cell r="K333">
            <v>24.227868935236799</v>
          </cell>
          <cell r="L333">
            <v>23.227096873115499</v>
          </cell>
        </row>
        <row r="334">
          <cell r="A334"/>
          <cell r="B334"/>
          <cell r="C334" t="str">
            <v>30-100MIL</v>
          </cell>
          <cell r="D334">
            <v>23.795323979725001</v>
          </cell>
          <cell r="E334">
            <v>23.007914116858899</v>
          </cell>
          <cell r="F334">
            <v>23.073733656985201</v>
          </cell>
          <cell r="G334">
            <v>23.037292539214299</v>
          </cell>
          <cell r="H334">
            <v>29.308586725657399</v>
          </cell>
          <cell r="I334">
            <v>24.1507932245596</v>
          </cell>
          <cell r="J334">
            <v>25.882928550348701</v>
          </cell>
          <cell r="K334">
            <v>22.233095513981699</v>
          </cell>
          <cell r="L334">
            <v>24.2222637179194</v>
          </cell>
        </row>
        <row r="335">
          <cell r="A335"/>
          <cell r="B335"/>
          <cell r="C335" t="str">
            <v>100-200MIL</v>
          </cell>
          <cell r="D335">
            <v>5.0191036689486097</v>
          </cell>
          <cell r="E335">
            <v>5.28665565943278</v>
          </cell>
          <cell r="F335">
            <v>6.5696915684528197</v>
          </cell>
          <cell r="G335">
            <v>5.1428434500116502</v>
          </cell>
          <cell r="H335">
            <v>7.5796515487959804</v>
          </cell>
          <cell r="I335">
            <v>10.2799882802861</v>
          </cell>
          <cell r="J335">
            <v>8.0240596297372093</v>
          </cell>
          <cell r="K335">
            <v>10.0878318970059</v>
          </cell>
          <cell r="L335">
            <v>8.3726647511333603</v>
          </cell>
        </row>
        <row r="336">
          <cell r="A336"/>
          <cell r="B336"/>
          <cell r="C336" t="str">
            <v>200-500MIL</v>
          </cell>
          <cell r="D336">
            <v>12.3040868292887</v>
          </cell>
          <cell r="E336">
            <v>13.031328439668799</v>
          </cell>
          <cell r="F336">
            <v>11.583996105047801</v>
          </cell>
          <cell r="G336">
            <v>11.417183396632399</v>
          </cell>
          <cell r="H336">
            <v>8.0116625864789803</v>
          </cell>
          <cell r="I336">
            <v>11.8276554567417</v>
          </cell>
          <cell r="J336">
            <v>11.312900522786601</v>
          </cell>
          <cell r="K336">
            <v>9.6350041554510995</v>
          </cell>
          <cell r="L336">
            <v>8.7293122282335691</v>
          </cell>
        </row>
        <row r="337">
          <cell r="A337"/>
          <cell r="B337"/>
          <cell r="C337" t="str">
            <v>&gt;500MIL</v>
          </cell>
          <cell r="D337">
            <v>13.5789030227022</v>
          </cell>
          <cell r="E337">
            <v>15.4181628039044</v>
          </cell>
          <cell r="F337">
            <v>15.9145394780794</v>
          </cell>
          <cell r="G337">
            <v>14.674878268222701</v>
          </cell>
          <cell r="H337">
            <v>18.3871122824828</v>
          </cell>
          <cell r="I337">
            <v>17.699146103756199</v>
          </cell>
          <cell r="J337">
            <v>18.514461496429401</v>
          </cell>
          <cell r="K337">
            <v>19.5326039950729</v>
          </cell>
          <cell r="L337">
            <v>16.073497464009101</v>
          </cell>
        </row>
        <row r="338">
          <cell r="A338"/>
          <cell r="B338"/>
          <cell r="C338" t="str">
            <v>DE 15 A 19 AÑOS</v>
          </cell>
          <cell r="D338">
            <v>9.7334437795327506</v>
          </cell>
          <cell r="E338">
            <v>4.9475050600952004</v>
          </cell>
          <cell r="F338">
            <v>9.0725512063558096</v>
          </cell>
          <cell r="G338">
            <v>7.0378883485961303</v>
          </cell>
          <cell r="H338">
            <v>7.3061723624575903</v>
          </cell>
          <cell r="I338">
            <v>3.2463542862099999</v>
          </cell>
          <cell r="J338">
            <v>4.1648134158368002</v>
          </cell>
          <cell r="K338">
            <v>9.9825673250058298</v>
          </cell>
          <cell r="L338">
            <v>5.6031607777809702</v>
          </cell>
        </row>
        <row r="339">
          <cell r="A339"/>
          <cell r="B339"/>
          <cell r="C339" t="str">
            <v>DE 20 A 24 AÑOS</v>
          </cell>
          <cell r="D339">
            <v>4.3023504911807402</v>
          </cell>
          <cell r="E339">
            <v>4.0960741459033496</v>
          </cell>
          <cell r="F339">
            <v>2.81364839459048</v>
          </cell>
          <cell r="G339">
            <v>3.9259241778015599</v>
          </cell>
          <cell r="H339">
            <v>4.0682538984699903</v>
          </cell>
          <cell r="I339">
            <v>7.8407618853888303</v>
          </cell>
          <cell r="J339">
            <v>5.4136241769462004</v>
          </cell>
          <cell r="K339">
            <v>3.36789089199707</v>
          </cell>
          <cell r="L339">
            <v>6.5616996771176002</v>
          </cell>
        </row>
        <row r="340">
          <cell r="A340"/>
          <cell r="B340"/>
          <cell r="C340" t="str">
            <v>DE 25 A 34 AÑOS</v>
          </cell>
          <cell r="D340">
            <v>7.3630468865396796</v>
          </cell>
          <cell r="E340">
            <v>9.8789230368363796</v>
          </cell>
          <cell r="F340">
            <v>9.1779954722872805</v>
          </cell>
          <cell r="G340">
            <v>9.2900402131525404</v>
          </cell>
          <cell r="H340">
            <v>9.2592471349027807</v>
          </cell>
          <cell r="I340">
            <v>6.63376631386648</v>
          </cell>
          <cell r="J340">
            <v>7.7613487834635198</v>
          </cell>
          <cell r="K340">
            <v>7.3255611369172202</v>
          </cell>
          <cell r="L340">
            <v>6.0096344145236102</v>
          </cell>
        </row>
        <row r="341">
          <cell r="A341"/>
          <cell r="B341"/>
          <cell r="C341" t="str">
            <v>DE 35 A 49 AÑOS</v>
          </cell>
          <cell r="D341">
            <v>25.462127049170899</v>
          </cell>
          <cell r="E341">
            <v>24.072189576374701</v>
          </cell>
          <cell r="F341">
            <v>26.304860920364899</v>
          </cell>
          <cell r="G341">
            <v>29.841715262660198</v>
          </cell>
          <cell r="H341">
            <v>24.456971491283401</v>
          </cell>
          <cell r="I341">
            <v>21.9428671388204</v>
          </cell>
          <cell r="J341">
            <v>24.704214046753201</v>
          </cell>
          <cell r="K341">
            <v>17.736058607286498</v>
          </cell>
          <cell r="L341">
            <v>22.484795632679798</v>
          </cell>
        </row>
        <row r="342">
          <cell r="A342"/>
          <cell r="B342"/>
          <cell r="C342" t="str">
            <v>DE 50 A 59 AÑOS</v>
          </cell>
          <cell r="D342">
            <v>22.291486008553601</v>
          </cell>
          <cell r="E342">
            <v>20.876698294014599</v>
          </cell>
          <cell r="F342">
            <v>21.2519721429525</v>
          </cell>
          <cell r="G342">
            <v>21.473005997127601</v>
          </cell>
          <cell r="H342">
            <v>19.417014744595502</v>
          </cell>
          <cell r="I342">
            <v>22.990547153334401</v>
          </cell>
          <cell r="J342">
            <v>21.1434458473896</v>
          </cell>
          <cell r="K342">
            <v>21.797361088907198</v>
          </cell>
          <cell r="L342">
            <v>20.967923175540498</v>
          </cell>
        </row>
        <row r="343">
          <cell r="A343"/>
          <cell r="B343"/>
          <cell r="C343" t="str">
            <v>DE 60 A 75 AÑOS</v>
          </cell>
          <cell r="D343">
            <v>30.847536439605701</v>
          </cell>
          <cell r="E343">
            <v>36.128610921215099</v>
          </cell>
          <cell r="F343">
            <v>31.378975976571901</v>
          </cell>
          <cell r="G343">
            <v>28.431427623187101</v>
          </cell>
          <cell r="H343">
            <v>35.492340084988001</v>
          </cell>
          <cell r="I343">
            <v>37.3457021427147</v>
          </cell>
          <cell r="J343">
            <v>36.8125497175335</v>
          </cell>
          <cell r="K343">
            <v>39.790558389697203</v>
          </cell>
          <cell r="L343">
            <v>38.372782647591002</v>
          </cell>
        </row>
        <row r="344">
          <cell r="A344"/>
          <cell r="B344"/>
          <cell r="C344" t="str">
            <v>NIVEL ALTO</v>
          </cell>
          <cell r="D344">
            <v>21.855579755062699</v>
          </cell>
          <cell r="E344">
            <v>18.785792667836098</v>
          </cell>
          <cell r="F344">
            <v>21.041381835533802</v>
          </cell>
          <cell r="G344">
            <v>20.966026895334899</v>
          </cell>
          <cell r="H344">
            <v>22.724849392425401</v>
          </cell>
          <cell r="I344">
            <v>25.808317362716998</v>
          </cell>
          <cell r="J344">
            <v>24.321142958909402</v>
          </cell>
          <cell r="K344">
            <v>17.067097119771901</v>
          </cell>
          <cell r="L344">
            <v>16.223662046717902</v>
          </cell>
        </row>
        <row r="345">
          <cell r="A345"/>
          <cell r="B345"/>
          <cell r="C345" t="str">
            <v>NIVEL MEDIO ALTO</v>
          </cell>
          <cell r="D345">
            <v>14.619550632769601</v>
          </cell>
          <cell r="E345">
            <v>12.272787756438101</v>
          </cell>
          <cell r="F345">
            <v>14.2136845000681</v>
          </cell>
          <cell r="G345">
            <v>15.180607924857901</v>
          </cell>
          <cell r="H345">
            <v>11.2654663059919</v>
          </cell>
          <cell r="I345">
            <v>11.007898018635499</v>
          </cell>
          <cell r="J345">
            <v>12.877562115913999</v>
          </cell>
          <cell r="K345">
            <v>10.827365997681801</v>
          </cell>
          <cell r="L345">
            <v>13.538382120146499</v>
          </cell>
        </row>
        <row r="346">
          <cell r="A346"/>
          <cell r="B346"/>
          <cell r="C346" t="str">
            <v>NIVEL MEDIO</v>
          </cell>
          <cell r="D346">
            <v>30.540982364906601</v>
          </cell>
          <cell r="E346">
            <v>35.722160874091998</v>
          </cell>
          <cell r="F346">
            <v>29.2860243859066</v>
          </cell>
          <cell r="G346">
            <v>27.2830784061176</v>
          </cell>
          <cell r="H346">
            <v>29.131429771919301</v>
          </cell>
          <cell r="I346">
            <v>22.3504562599854</v>
          </cell>
          <cell r="J346">
            <v>25.8533191490347</v>
          </cell>
          <cell r="K346">
            <v>31.037198322821499</v>
          </cell>
          <cell r="L346">
            <v>32.995553120790902</v>
          </cell>
        </row>
        <row r="347">
          <cell r="A347"/>
          <cell r="B347"/>
          <cell r="C347" t="str">
            <v>NIVEL MEDIO BAJO</v>
          </cell>
          <cell r="D347">
            <v>14.5674564087827</v>
          </cell>
          <cell r="E347">
            <v>13.6587593206834</v>
          </cell>
          <cell r="F347">
            <v>11.9861147147226</v>
          </cell>
          <cell r="G347">
            <v>11.5212861230948</v>
          </cell>
          <cell r="H347">
            <v>12.5040878572245</v>
          </cell>
          <cell r="I347">
            <v>10.875848380386</v>
          </cell>
          <cell r="J347">
            <v>12.505727953854</v>
          </cell>
          <cell r="K347">
            <v>15.487517196137199</v>
          </cell>
          <cell r="L347">
            <v>17.0659234303041</v>
          </cell>
        </row>
        <row r="348">
          <cell r="A348"/>
          <cell r="B348"/>
          <cell r="C348" t="str">
            <v>HOMBRE</v>
          </cell>
          <cell r="D348">
            <v>44.202136465018199</v>
          </cell>
          <cell r="E348">
            <v>48.102748799899302</v>
          </cell>
          <cell r="F348">
            <v>42.982054422012297</v>
          </cell>
          <cell r="G348">
            <v>48.1553739372659</v>
          </cell>
          <cell r="H348">
            <v>45.417279021874698</v>
          </cell>
          <cell r="I348">
            <v>42.280064286623599</v>
          </cell>
          <cell r="J348">
            <v>37.955977943051003</v>
          </cell>
          <cell r="K348">
            <v>47.648021386684697</v>
          </cell>
          <cell r="L348">
            <v>53.018234277270203</v>
          </cell>
        </row>
        <row r="349">
          <cell r="A349"/>
          <cell r="B349"/>
          <cell r="C349" t="str">
            <v>MUJER</v>
          </cell>
          <cell r="D349">
            <v>55.797847615026797</v>
          </cell>
          <cell r="E349">
            <v>51.897258723295899</v>
          </cell>
          <cell r="F349">
            <v>57.017949878489503</v>
          </cell>
          <cell r="G349">
            <v>51.844621779670803</v>
          </cell>
          <cell r="H349">
            <v>54.582724097054701</v>
          </cell>
          <cell r="I349">
            <v>57.719942788852599</v>
          </cell>
          <cell r="J349">
            <v>62.044017638736101</v>
          </cell>
          <cell r="K349">
            <v>52.351978613315303</v>
          </cell>
          <cell r="L349">
            <v>46.981757157484402</v>
          </cell>
        </row>
        <row r="350">
          <cell r="A350"/>
          <cell r="B350" t="str">
            <v>Otros Snacks Salados</v>
          </cell>
          <cell r="C350" t="str">
            <v>T.ESPAÑA</v>
          </cell>
          <cell r="D350">
            <v>100</v>
          </cell>
          <cell r="E350">
            <v>100</v>
          </cell>
          <cell r="F350">
            <v>100</v>
          </cell>
          <cell r="G350">
            <v>100</v>
          </cell>
          <cell r="H350">
            <v>100</v>
          </cell>
          <cell r="I350">
            <v>100</v>
          </cell>
          <cell r="J350">
            <v>100</v>
          </cell>
          <cell r="K350">
            <v>100</v>
          </cell>
          <cell r="L350">
            <v>100</v>
          </cell>
        </row>
        <row r="351">
          <cell r="A351"/>
          <cell r="B351"/>
          <cell r="C351" t="str">
            <v>BCN AM</v>
          </cell>
          <cell r="D351">
            <v>6.4145539218620202</v>
          </cell>
          <cell r="E351">
            <v>7.1746178385938499</v>
          </cell>
          <cell r="F351">
            <v>6.2275065433036003</v>
          </cell>
          <cell r="G351">
            <v>10.161338625318299</v>
          </cell>
          <cell r="H351">
            <v>8.0687977930352499</v>
          </cell>
          <cell r="I351">
            <v>11.7187176826969</v>
          </cell>
          <cell r="J351">
            <v>7.3907523763042304</v>
          </cell>
          <cell r="K351">
            <v>10.739619446134499</v>
          </cell>
          <cell r="L351">
            <v>13.468797250480099</v>
          </cell>
        </row>
        <row r="352">
          <cell r="A352"/>
          <cell r="B352"/>
          <cell r="C352" t="str">
            <v>REST.CAT ARAGON</v>
          </cell>
          <cell r="D352">
            <v>11.4607999271928</v>
          </cell>
          <cell r="E352">
            <v>11.240710580565</v>
          </cell>
          <cell r="F352">
            <v>15.3918351787144</v>
          </cell>
          <cell r="G352">
            <v>8.56606507360625</v>
          </cell>
          <cell r="H352">
            <v>15.017987261996099</v>
          </cell>
          <cell r="I352">
            <v>14.4191593492869</v>
          </cell>
          <cell r="J352">
            <v>17.070113665770499</v>
          </cell>
          <cell r="K352">
            <v>13.2347153125144</v>
          </cell>
          <cell r="L352">
            <v>15.6025613497882</v>
          </cell>
        </row>
        <row r="353">
          <cell r="A353"/>
          <cell r="B353"/>
          <cell r="C353" t="str">
            <v>LEVANTE</v>
          </cell>
          <cell r="D353">
            <v>15.5917379544862</v>
          </cell>
          <cell r="E353">
            <v>17.059038385782902</v>
          </cell>
          <cell r="F353">
            <v>12.8107095853342</v>
          </cell>
          <cell r="G353">
            <v>13.2563862571704</v>
          </cell>
          <cell r="H353">
            <v>12.123092128477699</v>
          </cell>
          <cell r="I353">
            <v>12.3469585979753</v>
          </cell>
          <cell r="J353">
            <v>16.229772243090899</v>
          </cell>
          <cell r="K353">
            <v>9.68685263748986</v>
          </cell>
          <cell r="L353">
            <v>8.8056732603132506</v>
          </cell>
        </row>
        <row r="354">
          <cell r="A354"/>
          <cell r="B354"/>
          <cell r="C354" t="str">
            <v>ANDALUCIA</v>
          </cell>
          <cell r="D354">
            <v>19.2099463237845</v>
          </cell>
          <cell r="E354">
            <v>17.462053403318201</v>
          </cell>
          <cell r="F354">
            <v>17.929688230416801</v>
          </cell>
          <cell r="G354">
            <v>21.065400057254202</v>
          </cell>
          <cell r="H354">
            <v>19.122862039462301</v>
          </cell>
          <cell r="I354">
            <v>15.7676034973599</v>
          </cell>
          <cell r="J354">
            <v>14.114546134276701</v>
          </cell>
          <cell r="K354">
            <v>19.3495043852453</v>
          </cell>
          <cell r="L354">
            <v>17.473671345166899</v>
          </cell>
        </row>
        <row r="355">
          <cell r="A355"/>
          <cell r="B355"/>
          <cell r="C355" t="str">
            <v>MDD AM</v>
          </cell>
          <cell r="D355">
            <v>12.4305558826269</v>
          </cell>
          <cell r="E355">
            <v>11.3433346273568</v>
          </cell>
          <cell r="F355">
            <v>13.7558860597806</v>
          </cell>
          <cell r="G355">
            <v>10.7752924821802</v>
          </cell>
          <cell r="H355">
            <v>17.230188305017499</v>
          </cell>
          <cell r="I355">
            <v>12.6613001565623</v>
          </cell>
          <cell r="J355">
            <v>16.314699867065901</v>
          </cell>
          <cell r="K355">
            <v>10.410159330428201</v>
          </cell>
          <cell r="L355">
            <v>10.475882919804301</v>
          </cell>
        </row>
        <row r="356">
          <cell r="A356"/>
          <cell r="B356"/>
          <cell r="C356" t="str">
            <v>RTO CENTRO</v>
          </cell>
          <cell r="D356">
            <v>17.130326960322702</v>
          </cell>
          <cell r="E356">
            <v>14.352414605494699</v>
          </cell>
          <cell r="F356">
            <v>13.733597575728901</v>
          </cell>
          <cell r="G356">
            <v>17.905749107764201</v>
          </cell>
          <cell r="H356">
            <v>13.982742665540099</v>
          </cell>
          <cell r="I356">
            <v>12.3813090492079</v>
          </cell>
          <cell r="J356">
            <v>13.0810442330861</v>
          </cell>
          <cell r="K356">
            <v>22.817937232494302</v>
          </cell>
          <cell r="L356">
            <v>21.339866771266799</v>
          </cell>
        </row>
        <row r="357">
          <cell r="A357"/>
          <cell r="B357"/>
          <cell r="C357" t="str">
            <v>NORTE-CENTRO</v>
          </cell>
          <cell r="D357">
            <v>12.948946764581001</v>
          </cell>
          <cell r="E357">
            <v>11.602734691031801</v>
          </cell>
          <cell r="F357">
            <v>12.102497573644801</v>
          </cell>
          <cell r="G357">
            <v>10.461901484243199</v>
          </cell>
          <cell r="H357">
            <v>9.1211060060940508</v>
          </cell>
          <cell r="I357">
            <v>12.158193660958499</v>
          </cell>
          <cell r="J357">
            <v>11.549751457481101</v>
          </cell>
          <cell r="K357">
            <v>8.95145355158885</v>
          </cell>
          <cell r="L357">
            <v>7.4469025035231304</v>
          </cell>
        </row>
        <row r="358">
          <cell r="A358"/>
          <cell r="B358"/>
          <cell r="C358" t="str">
            <v>NOROESTE</v>
          </cell>
          <cell r="D358">
            <v>4.8131475862940896</v>
          </cell>
          <cell r="E358">
            <v>9.7651080290570995</v>
          </cell>
          <cell r="F358">
            <v>8.0482673496325194</v>
          </cell>
          <cell r="G358">
            <v>7.8078704431882997</v>
          </cell>
          <cell r="H358">
            <v>5.3332256744199</v>
          </cell>
          <cell r="I358">
            <v>8.5467512104370496</v>
          </cell>
          <cell r="J358">
            <v>4.2493305939582902</v>
          </cell>
          <cell r="K358">
            <v>4.8097590561104004</v>
          </cell>
          <cell r="L358">
            <v>5.3866516106751599</v>
          </cell>
        </row>
        <row r="359">
          <cell r="A359"/>
          <cell r="B359"/>
          <cell r="C359" t="str">
            <v>&lt;2MIL</v>
          </cell>
          <cell r="D359">
            <v>6.3306310108481902</v>
          </cell>
          <cell r="E359">
            <v>6.4394102266059896</v>
          </cell>
          <cell r="F359">
            <v>8.0302493164111102</v>
          </cell>
          <cell r="G359">
            <v>6.1943422732297204</v>
          </cell>
          <cell r="H359">
            <v>4.3938505044848997</v>
          </cell>
          <cell r="I359">
            <v>5.19039761562669</v>
          </cell>
          <cell r="J359">
            <v>6.9609515260154504</v>
          </cell>
          <cell r="K359">
            <v>2.9793843442265402</v>
          </cell>
          <cell r="L359">
            <v>6.53276480513059</v>
          </cell>
        </row>
        <row r="360">
          <cell r="A360"/>
          <cell r="B360"/>
          <cell r="C360" t="str">
            <v>2-5MIL</v>
          </cell>
          <cell r="D360">
            <v>7.2986439151476201</v>
          </cell>
          <cell r="E360">
            <v>5.3067908397003798</v>
          </cell>
          <cell r="F360">
            <v>3.63575374438257</v>
          </cell>
          <cell r="G360">
            <v>6.5059897334458201</v>
          </cell>
          <cell r="H360">
            <v>5.2915447231163402</v>
          </cell>
          <cell r="I360">
            <v>7.2713671420905399</v>
          </cell>
          <cell r="J360">
            <v>6.4390973739455504</v>
          </cell>
          <cell r="K360">
            <v>6.6780969453305703</v>
          </cell>
          <cell r="L360">
            <v>4.2381729939622002</v>
          </cell>
        </row>
        <row r="361">
          <cell r="A361"/>
          <cell r="B361"/>
          <cell r="C361" t="str">
            <v>5-10MIL</v>
          </cell>
          <cell r="D361">
            <v>5.4985167606833301</v>
          </cell>
          <cell r="E361">
            <v>10.0454710635053</v>
          </cell>
          <cell r="F361">
            <v>8.8356531935710105</v>
          </cell>
          <cell r="G361">
            <v>10.3282986359385</v>
          </cell>
          <cell r="H361">
            <v>6.8074160368462797</v>
          </cell>
          <cell r="I361">
            <v>4.5479475956611601</v>
          </cell>
          <cell r="J361">
            <v>3.9134674195816799</v>
          </cell>
          <cell r="K361">
            <v>4.6336128601292801</v>
          </cell>
          <cell r="L361">
            <v>7.1211800865780104</v>
          </cell>
        </row>
        <row r="362">
          <cell r="A362"/>
          <cell r="B362"/>
          <cell r="C362" t="str">
            <v>10-30MIL</v>
          </cell>
          <cell r="D362">
            <v>23.845165427460401</v>
          </cell>
          <cell r="E362">
            <v>25.130216192185301</v>
          </cell>
          <cell r="F362">
            <v>23.2126909703764</v>
          </cell>
          <cell r="G362">
            <v>24.967313406496</v>
          </cell>
          <cell r="H362">
            <v>20.086748544700399</v>
          </cell>
          <cell r="I362">
            <v>26.807514704899798</v>
          </cell>
          <cell r="J362">
            <v>23.947115027641999</v>
          </cell>
          <cell r="K362">
            <v>30.102657236141599</v>
          </cell>
          <cell r="L362">
            <v>25.662724410114301</v>
          </cell>
        </row>
        <row r="363">
          <cell r="A363"/>
          <cell r="B363"/>
          <cell r="C363" t="str">
            <v>30-100MIL</v>
          </cell>
          <cell r="D363">
            <v>22.651230595244499</v>
          </cell>
          <cell r="E363">
            <v>17.040743701553701</v>
          </cell>
          <cell r="F363">
            <v>16.998480747538999</v>
          </cell>
          <cell r="G363">
            <v>15.9096845181469</v>
          </cell>
          <cell r="H363">
            <v>20.301412898848799</v>
          </cell>
          <cell r="I363">
            <v>16.730644998764301</v>
          </cell>
          <cell r="J363">
            <v>21.808839154456098</v>
          </cell>
          <cell r="K363">
            <v>19.209526166587501</v>
          </cell>
          <cell r="L363">
            <v>21.675169896836302</v>
          </cell>
        </row>
        <row r="364">
          <cell r="A364"/>
          <cell r="B364"/>
          <cell r="C364" t="str">
            <v>100-200MIL</v>
          </cell>
          <cell r="D364">
            <v>9.6940388326401994</v>
          </cell>
          <cell r="E364">
            <v>7.25737677781337</v>
          </cell>
          <cell r="F364">
            <v>11.2022419906944</v>
          </cell>
          <cell r="G364">
            <v>11.8032770025363</v>
          </cell>
          <cell r="H364">
            <v>13.5802340838709</v>
          </cell>
          <cell r="I364">
            <v>7.9599544494593601</v>
          </cell>
          <cell r="J364">
            <v>9.3786371854312804</v>
          </cell>
          <cell r="K364">
            <v>10.3986316910105</v>
          </cell>
          <cell r="L364">
            <v>8.7576182454560794</v>
          </cell>
        </row>
        <row r="365">
          <cell r="A365"/>
          <cell r="B365"/>
          <cell r="C365" t="str">
            <v>200-500MIL</v>
          </cell>
          <cell r="D365">
            <v>10.122569777197199</v>
          </cell>
          <cell r="E365">
            <v>15.7438216590566</v>
          </cell>
          <cell r="F365">
            <v>13.187371969532</v>
          </cell>
          <cell r="G365">
            <v>11.364850289728601</v>
          </cell>
          <cell r="H365">
            <v>12.755024296704001</v>
          </cell>
          <cell r="I365">
            <v>13.607856493002499</v>
          </cell>
          <cell r="J365">
            <v>12.7061187213891</v>
          </cell>
          <cell r="K365">
            <v>11.656390058452899</v>
          </cell>
          <cell r="L365">
            <v>12.5030408396398</v>
          </cell>
        </row>
        <row r="366">
          <cell r="A366"/>
          <cell r="B366"/>
          <cell r="C366" t="str">
            <v>&gt;500MIL</v>
          </cell>
          <cell r="D366">
            <v>14.5592253518587</v>
          </cell>
          <cell r="E366">
            <v>13.0361825607309</v>
          </cell>
          <cell r="F366">
            <v>14.897543827142099</v>
          </cell>
          <cell r="G366">
            <v>12.926245474847599</v>
          </cell>
          <cell r="H366">
            <v>16.783772781013901</v>
          </cell>
          <cell r="I366">
            <v>17.884306511928099</v>
          </cell>
          <cell r="J366">
            <v>14.8457859598951</v>
          </cell>
          <cell r="K366">
            <v>14.341704234689001</v>
          </cell>
          <cell r="L366">
            <v>13.5093351649515</v>
          </cell>
        </row>
        <row r="367">
          <cell r="A367"/>
          <cell r="B367"/>
          <cell r="C367" t="str">
            <v>DE 15 A 19 AÑOS</v>
          </cell>
          <cell r="D367">
            <v>12.6847841666929</v>
          </cell>
          <cell r="E367">
            <v>9.533313514504</v>
          </cell>
          <cell r="F367">
            <v>8.0842460566562107</v>
          </cell>
          <cell r="G367">
            <v>11.886219963286001</v>
          </cell>
          <cell r="H367">
            <v>9.2792810758713706</v>
          </cell>
          <cell r="I367">
            <v>5.9999320306433503</v>
          </cell>
          <cell r="J367">
            <v>5.1758336942467</v>
          </cell>
          <cell r="K367">
            <v>8.4071560687002904</v>
          </cell>
          <cell r="L367">
            <v>8.36837281352744</v>
          </cell>
        </row>
        <row r="368">
          <cell r="A368"/>
          <cell r="B368"/>
          <cell r="C368" t="str">
            <v>DE 20 A 24 AÑOS</v>
          </cell>
          <cell r="D368">
            <v>6.2682463843974601</v>
          </cell>
          <cell r="E368">
            <v>2.8968546263814998</v>
          </cell>
          <cell r="F368">
            <v>3.0128608835545498</v>
          </cell>
          <cell r="G368">
            <v>7.25368575542696</v>
          </cell>
          <cell r="H368">
            <v>6.7291457319083703</v>
          </cell>
          <cell r="I368">
            <v>5.3601285685770401</v>
          </cell>
          <cell r="J368">
            <v>3.4525818012037299</v>
          </cell>
          <cell r="K368">
            <v>5.4624778146900601</v>
          </cell>
          <cell r="L368">
            <v>4.1104704763956503</v>
          </cell>
        </row>
        <row r="369">
          <cell r="A369"/>
          <cell r="B369"/>
          <cell r="C369" t="str">
            <v>DE 25 A 34 AÑOS</v>
          </cell>
          <cell r="D369">
            <v>9.6987203001957898</v>
          </cell>
          <cell r="E369">
            <v>16.975992927056701</v>
          </cell>
          <cell r="F369">
            <v>15.303446562604501</v>
          </cell>
          <cell r="G369">
            <v>11.738475724607699</v>
          </cell>
          <cell r="H369">
            <v>11.5462942416946</v>
          </cell>
          <cell r="I369">
            <v>14.972710547016399</v>
          </cell>
          <cell r="J369">
            <v>11.7350128717068</v>
          </cell>
          <cell r="K369">
            <v>13.206221434827</v>
          </cell>
          <cell r="L369">
            <v>7.77216863871804</v>
          </cell>
        </row>
        <row r="370">
          <cell r="A370"/>
          <cell r="B370"/>
          <cell r="C370" t="str">
            <v>DE 35 A 49 AÑOS</v>
          </cell>
          <cell r="D370">
            <v>33.096859907108701</v>
          </cell>
          <cell r="E370">
            <v>33.786787593147402</v>
          </cell>
          <cell r="F370">
            <v>30.255168371086501</v>
          </cell>
          <cell r="G370">
            <v>32.039986589982902</v>
          </cell>
          <cell r="H370">
            <v>30.061269470611101</v>
          </cell>
          <cell r="I370">
            <v>35.870842183752202</v>
          </cell>
          <cell r="J370">
            <v>34.293306851166498</v>
          </cell>
          <cell r="K370">
            <v>23.685495155215001</v>
          </cell>
          <cell r="L370">
            <v>27.308780914604899</v>
          </cell>
        </row>
        <row r="371">
          <cell r="A371"/>
          <cell r="B371"/>
          <cell r="C371" t="str">
            <v>DE 50 A 59 AÑOS</v>
          </cell>
          <cell r="D371">
            <v>18.123875337610901</v>
          </cell>
          <cell r="E371">
            <v>19.662733043107899</v>
          </cell>
          <cell r="F371">
            <v>23.4605429849355</v>
          </cell>
          <cell r="G371">
            <v>23.807390973784798</v>
          </cell>
          <cell r="H371">
            <v>22.1281884756857</v>
          </cell>
          <cell r="I371">
            <v>19.874569287636699</v>
          </cell>
          <cell r="J371">
            <v>23.5629837424035</v>
          </cell>
          <cell r="K371">
            <v>18.9583676370845</v>
          </cell>
          <cell r="L371">
            <v>17.4815866625339</v>
          </cell>
        </row>
        <row r="372">
          <cell r="A372"/>
          <cell r="B372"/>
          <cell r="C372" t="str">
            <v>DE 60 A 75 AÑOS</v>
          </cell>
          <cell r="D372">
            <v>20.127531742311501</v>
          </cell>
          <cell r="E372">
            <v>17.1443310596459</v>
          </cell>
          <cell r="F372">
            <v>19.883729062929302</v>
          </cell>
          <cell r="G372">
            <v>13.274243785203099</v>
          </cell>
          <cell r="H372">
            <v>20.255818946095399</v>
          </cell>
          <cell r="I372">
            <v>17.9218043595057</v>
          </cell>
          <cell r="J372">
            <v>21.7802916020757</v>
          </cell>
          <cell r="K372">
            <v>30.280286871264501</v>
          </cell>
          <cell r="L372">
            <v>34.958622136807399</v>
          </cell>
        </row>
        <row r="373">
          <cell r="A373"/>
          <cell r="B373"/>
          <cell r="C373" t="str">
            <v>NIVEL ALTO</v>
          </cell>
          <cell r="D373">
            <v>16.259129445590901</v>
          </cell>
          <cell r="E373">
            <v>21.6572040034496</v>
          </cell>
          <cell r="F373">
            <v>22.350366020472102</v>
          </cell>
          <cell r="G373">
            <v>27.300363710468901</v>
          </cell>
          <cell r="H373">
            <v>27.960480222881301</v>
          </cell>
          <cell r="I373">
            <v>24.663566608175099</v>
          </cell>
          <cell r="J373">
            <v>24.8821494569046</v>
          </cell>
          <cell r="K373">
            <v>18.439294863083301</v>
          </cell>
          <cell r="L373">
            <v>18.273734700723299</v>
          </cell>
        </row>
        <row r="374">
          <cell r="A374"/>
          <cell r="B374"/>
          <cell r="C374" t="str">
            <v>NIVEL MEDIO ALTO</v>
          </cell>
          <cell r="D374">
            <v>11.8946737623926</v>
          </cell>
          <cell r="E374">
            <v>13.157778489821901</v>
          </cell>
          <cell r="F374">
            <v>15.1287101271169</v>
          </cell>
          <cell r="G374">
            <v>11.1040556804743</v>
          </cell>
          <cell r="H374">
            <v>12.483451984496</v>
          </cell>
          <cell r="I374">
            <v>12.432856957259901</v>
          </cell>
          <cell r="J374">
            <v>9.8312609988803192</v>
          </cell>
          <cell r="K374">
            <v>10.273615283439</v>
          </cell>
          <cell r="L374">
            <v>6.9066617430919202</v>
          </cell>
        </row>
        <row r="375">
          <cell r="A375"/>
          <cell r="B375"/>
          <cell r="C375" t="str">
            <v>NIVEL MEDIO</v>
          </cell>
          <cell r="D375">
            <v>30.129888335742798</v>
          </cell>
          <cell r="E375">
            <v>31.376165145499201</v>
          </cell>
          <cell r="F375">
            <v>25.870800674024999</v>
          </cell>
          <cell r="G375">
            <v>25.151754105226399</v>
          </cell>
          <cell r="H375">
            <v>23.146216446752199</v>
          </cell>
          <cell r="I375">
            <v>21.542631872626298</v>
          </cell>
          <cell r="J375">
            <v>27.158315615975901</v>
          </cell>
          <cell r="K375">
            <v>34.076208960461798</v>
          </cell>
          <cell r="L375">
            <v>40.283217577748502</v>
          </cell>
        </row>
        <row r="376">
          <cell r="A376"/>
          <cell r="B376"/>
          <cell r="C376" t="str">
            <v>NIVEL MEDIO BAJO</v>
          </cell>
          <cell r="D376">
            <v>13.500640002733499</v>
          </cell>
          <cell r="E376">
            <v>11.4574932070876</v>
          </cell>
          <cell r="F376">
            <v>14.2934242726364</v>
          </cell>
          <cell r="G376">
            <v>16.0107477170836</v>
          </cell>
          <cell r="H376">
            <v>12.869566299492201</v>
          </cell>
          <cell r="I376">
            <v>11.7817317354154</v>
          </cell>
          <cell r="J376">
            <v>13.370663829798101</v>
          </cell>
          <cell r="K376">
            <v>8.9292928179301505</v>
          </cell>
          <cell r="L376">
            <v>14.1226593433686</v>
          </cell>
        </row>
        <row r="377">
          <cell r="A377"/>
          <cell r="B377"/>
          <cell r="C377" t="str">
            <v>HOMBRE</v>
          </cell>
          <cell r="D377">
            <v>39.386752187275498</v>
          </cell>
          <cell r="E377">
            <v>38.904720207766701</v>
          </cell>
          <cell r="F377">
            <v>33.533689827960799</v>
          </cell>
          <cell r="G377">
            <v>36.930358576284902</v>
          </cell>
          <cell r="H377">
            <v>37.645865572178103</v>
          </cell>
          <cell r="I377">
            <v>33.639999287659499</v>
          </cell>
          <cell r="J377">
            <v>41.429329729251599</v>
          </cell>
          <cell r="K377">
            <v>46.227746583415197</v>
          </cell>
          <cell r="L377">
            <v>54.129948451954299</v>
          </cell>
        </row>
        <row r="378">
          <cell r="A378"/>
          <cell r="B378"/>
          <cell r="C378" t="str">
            <v>MUJER</v>
          </cell>
          <cell r="D378">
            <v>60.613261738429699</v>
          </cell>
          <cell r="E378">
            <v>61.095287613049898</v>
          </cell>
          <cell r="F378">
            <v>66.466290896818094</v>
          </cell>
          <cell r="G378">
            <v>63.069644224243397</v>
          </cell>
          <cell r="H378">
            <v>62.354135716456398</v>
          </cell>
          <cell r="I378">
            <v>66.359986246639707</v>
          </cell>
          <cell r="J378">
            <v>58.570675428688503</v>
          </cell>
          <cell r="K378">
            <v>53.772258214847</v>
          </cell>
          <cell r="L378">
            <v>45.870070596536401</v>
          </cell>
        </row>
        <row r="379">
          <cell r="A379"/>
          <cell r="B379" t="str">
            <v>Frutos Secos</v>
          </cell>
          <cell r="C379" t="str">
            <v>T.ESPAÑA</v>
          </cell>
          <cell r="D379">
            <v>100</v>
          </cell>
          <cell r="E379">
            <v>100</v>
          </cell>
          <cell r="F379">
            <v>100</v>
          </cell>
          <cell r="G379">
            <v>100</v>
          </cell>
          <cell r="H379">
            <v>100</v>
          </cell>
          <cell r="I379">
            <v>100</v>
          </cell>
          <cell r="J379">
            <v>100</v>
          </cell>
          <cell r="K379">
            <v>100</v>
          </cell>
          <cell r="L379">
            <v>100</v>
          </cell>
        </row>
        <row r="380">
          <cell r="A380"/>
          <cell r="B380"/>
          <cell r="C380" t="str">
            <v>BCN AM</v>
          </cell>
          <cell r="D380">
            <v>20.2604991328901</v>
          </cell>
          <cell r="E380">
            <v>16.131859159591102</v>
          </cell>
          <cell r="F380">
            <v>17.3701856983052</v>
          </cell>
          <cell r="G380">
            <v>12.7251818038067</v>
          </cell>
          <cell r="H380">
            <v>17.7303917851908</v>
          </cell>
          <cell r="I380">
            <v>12.2440388283666</v>
          </cell>
          <cell r="J380">
            <v>9.0937671961143796</v>
          </cell>
          <cell r="K380">
            <v>3.6537890103074702</v>
          </cell>
          <cell r="L380">
            <v>5.5921459534534197</v>
          </cell>
        </row>
        <row r="381">
          <cell r="A381"/>
          <cell r="B381"/>
          <cell r="C381" t="str">
            <v>REST.CAT ARAGON</v>
          </cell>
          <cell r="D381">
            <v>5.70009999053981</v>
          </cell>
          <cell r="E381">
            <v>14.148694716843901</v>
          </cell>
          <cell r="F381">
            <v>13.298220990065801</v>
          </cell>
          <cell r="G381">
            <v>12.598950296523199</v>
          </cell>
          <cell r="H381">
            <v>13.4811858855696</v>
          </cell>
          <cell r="I381">
            <v>20.011407388397799</v>
          </cell>
          <cell r="J381">
            <v>24.250783670535199</v>
          </cell>
          <cell r="K381">
            <v>27.521413578236601</v>
          </cell>
          <cell r="L381">
            <v>28.895429018132699</v>
          </cell>
        </row>
        <row r="382">
          <cell r="A382"/>
          <cell r="B382"/>
          <cell r="C382" t="str">
            <v>LEVANTE</v>
          </cell>
          <cell r="D382">
            <v>10.095317284519201</v>
          </cell>
          <cell r="E382">
            <v>11.734578321310799</v>
          </cell>
          <cell r="F382">
            <v>12.690837302915799</v>
          </cell>
          <cell r="G382">
            <v>8.62389562746975</v>
          </cell>
          <cell r="H382">
            <v>7.9561903724494698</v>
          </cell>
          <cell r="I382">
            <v>6.1361016499484</v>
          </cell>
          <cell r="J382">
            <v>8.1681240594699709</v>
          </cell>
          <cell r="K382">
            <v>7.0259107437146202</v>
          </cell>
          <cell r="L382">
            <v>9.0914180619306695</v>
          </cell>
        </row>
        <row r="383">
          <cell r="A383"/>
          <cell r="B383"/>
          <cell r="C383" t="str">
            <v>ANDALUCIA</v>
          </cell>
          <cell r="D383">
            <v>17.847786549246099</v>
          </cell>
          <cell r="E383">
            <v>19.208080808456099</v>
          </cell>
          <cell r="F383">
            <v>17.984080975443899</v>
          </cell>
          <cell r="G383">
            <v>23.8071246347704</v>
          </cell>
          <cell r="H383">
            <v>20.707848238984202</v>
          </cell>
          <cell r="I383">
            <v>20.866184068366799</v>
          </cell>
          <cell r="J383">
            <v>18.551869954132499</v>
          </cell>
          <cell r="K383">
            <v>18.597815993984799</v>
          </cell>
          <cell r="L383">
            <v>18.688969014196999</v>
          </cell>
        </row>
        <row r="384">
          <cell r="A384"/>
          <cell r="B384"/>
          <cell r="C384" t="str">
            <v>MDD AM</v>
          </cell>
          <cell r="D384">
            <v>7.7160298753838497</v>
          </cell>
          <cell r="E384">
            <v>9.4726214962789292</v>
          </cell>
          <cell r="F384">
            <v>8.8941937088103895</v>
          </cell>
          <cell r="G384">
            <v>10.446076658393601</v>
          </cell>
          <cell r="H384">
            <v>9.8496693511355407</v>
          </cell>
          <cell r="I384">
            <v>8.8269276075139</v>
          </cell>
          <cell r="J384">
            <v>8.9209328442449003</v>
          </cell>
          <cell r="K384">
            <v>7.0549500261545903</v>
          </cell>
          <cell r="L384">
            <v>5.4599023726811096</v>
          </cell>
        </row>
        <row r="385">
          <cell r="A385"/>
          <cell r="B385"/>
          <cell r="C385" t="str">
            <v>RTO CENTRO</v>
          </cell>
          <cell r="D385">
            <v>8.8163111095111795</v>
          </cell>
          <cell r="E385">
            <v>11.574493882716601</v>
          </cell>
          <cell r="F385">
            <v>11.0431678705962</v>
          </cell>
          <cell r="G385">
            <v>14.6704292221818</v>
          </cell>
          <cell r="H385">
            <v>12.701942171958301</v>
          </cell>
          <cell r="I385">
            <v>11.4316109940446</v>
          </cell>
          <cell r="J385">
            <v>9.0057186850792306</v>
          </cell>
          <cell r="K385">
            <v>18.039244357428601</v>
          </cell>
          <cell r="L385">
            <v>18.103420444249998</v>
          </cell>
        </row>
        <row r="386">
          <cell r="A386"/>
          <cell r="B386"/>
          <cell r="C386" t="str">
            <v>NORTE-CENTRO</v>
          </cell>
          <cell r="D386">
            <v>20.822939132683398</v>
          </cell>
          <cell r="E386">
            <v>9.3136498014506603</v>
          </cell>
          <cell r="F386">
            <v>12.352273085994</v>
          </cell>
          <cell r="G386">
            <v>12.2770864259696</v>
          </cell>
          <cell r="H386">
            <v>12.0771986904966</v>
          </cell>
          <cell r="I386">
            <v>9.9199101693284693</v>
          </cell>
          <cell r="J386">
            <v>11.594366132457401</v>
          </cell>
          <cell r="K386">
            <v>11.4618691118109</v>
          </cell>
          <cell r="L386">
            <v>7.2570016922911904</v>
          </cell>
        </row>
        <row r="387">
          <cell r="A387"/>
          <cell r="B387"/>
          <cell r="C387" t="str">
            <v>NOROESTE</v>
          </cell>
          <cell r="D387">
            <v>8.7410390895165602</v>
          </cell>
          <cell r="E387">
            <v>8.4160090995115997</v>
          </cell>
          <cell r="F387">
            <v>6.3670542425996297</v>
          </cell>
          <cell r="G387">
            <v>4.8512600291625896</v>
          </cell>
          <cell r="H387">
            <v>5.4955790822290096</v>
          </cell>
          <cell r="I387">
            <v>10.563818800885601</v>
          </cell>
          <cell r="J387">
            <v>10.4144362423665</v>
          </cell>
          <cell r="K387">
            <v>6.6450176263825904</v>
          </cell>
          <cell r="L387">
            <v>6.9117048542401802</v>
          </cell>
        </row>
        <row r="388">
          <cell r="A388"/>
          <cell r="B388"/>
          <cell r="C388" t="str">
            <v>&lt;2MIL</v>
          </cell>
          <cell r="D388">
            <v>4.1556844893673901</v>
          </cell>
          <cell r="E388">
            <v>5.8638749870992397</v>
          </cell>
          <cell r="F388">
            <v>5.8249843743759602</v>
          </cell>
          <cell r="G388">
            <v>4.4651255452016301</v>
          </cell>
          <cell r="H388">
            <v>6.6387876579220402</v>
          </cell>
          <cell r="I388">
            <v>8.0832260925373696</v>
          </cell>
          <cell r="J388">
            <v>6.3470996115941203</v>
          </cell>
          <cell r="K388">
            <v>6.1465440413720698</v>
          </cell>
          <cell r="L388">
            <v>12.4310280700377</v>
          </cell>
        </row>
        <row r="389">
          <cell r="A389"/>
          <cell r="B389"/>
          <cell r="C389" t="str">
            <v>2-5MIL</v>
          </cell>
          <cell r="D389">
            <v>6.4140054705990197</v>
          </cell>
          <cell r="E389">
            <v>5.0961526865758504</v>
          </cell>
          <cell r="F389">
            <v>2.72504969595653</v>
          </cell>
          <cell r="G389">
            <v>3.57422723415619</v>
          </cell>
          <cell r="H389">
            <v>5.5057388034342596</v>
          </cell>
          <cell r="I389">
            <v>3.4607407018009702</v>
          </cell>
          <cell r="J389">
            <v>5.8555683462092096</v>
          </cell>
          <cell r="K389">
            <v>5.2334305158128203</v>
          </cell>
          <cell r="L389">
            <v>1.7780766661076299</v>
          </cell>
        </row>
        <row r="390">
          <cell r="A390"/>
          <cell r="B390"/>
          <cell r="C390" t="str">
            <v>5-10MIL</v>
          </cell>
          <cell r="D390">
            <v>3.0642189024698898</v>
          </cell>
          <cell r="E390">
            <v>5.0635123611855404</v>
          </cell>
          <cell r="F390">
            <v>6.0324839936347701</v>
          </cell>
          <cell r="G390">
            <v>9.4303201614839107</v>
          </cell>
          <cell r="H390">
            <v>4.7075576913170503</v>
          </cell>
          <cell r="I390">
            <v>3.34622049714195</v>
          </cell>
          <cell r="J390">
            <v>5.6759858944744304</v>
          </cell>
          <cell r="K390">
            <v>5.3073086279192401</v>
          </cell>
          <cell r="L390">
            <v>5.2060405237294702</v>
          </cell>
        </row>
        <row r="391">
          <cell r="A391"/>
          <cell r="B391"/>
          <cell r="C391" t="str">
            <v>10-30MIL</v>
          </cell>
          <cell r="D391">
            <v>14.4154445534519</v>
          </cell>
          <cell r="E391">
            <v>15.695852206363</v>
          </cell>
          <cell r="F391">
            <v>19.051224935848101</v>
          </cell>
          <cell r="G391">
            <v>21.0113629549998</v>
          </cell>
          <cell r="H391">
            <v>14.5563478520282</v>
          </cell>
          <cell r="I391">
            <v>22.451290081985999</v>
          </cell>
          <cell r="J391">
            <v>17.4583255069114</v>
          </cell>
          <cell r="K391">
            <v>19.781430850158898</v>
          </cell>
          <cell r="L391">
            <v>19.350789309414498</v>
          </cell>
        </row>
        <row r="392">
          <cell r="A392"/>
          <cell r="B392"/>
          <cell r="C392" t="str">
            <v>30-100MIL</v>
          </cell>
          <cell r="D392">
            <v>21.222450588043699</v>
          </cell>
          <cell r="E392">
            <v>22.307070129190802</v>
          </cell>
          <cell r="F392">
            <v>18.659382737788601</v>
          </cell>
          <cell r="G392">
            <v>22.333939581933802</v>
          </cell>
          <cell r="H392">
            <v>17.4331451447474</v>
          </cell>
          <cell r="I392">
            <v>22.527416980400499</v>
          </cell>
          <cell r="J392">
            <v>23.5076082167128</v>
          </cell>
          <cell r="K392">
            <v>29.9830847688673</v>
          </cell>
          <cell r="L392">
            <v>27.936653699650599</v>
          </cell>
        </row>
        <row r="393">
          <cell r="A393"/>
          <cell r="B393"/>
          <cell r="C393" t="str">
            <v>100-200MIL</v>
          </cell>
          <cell r="D393">
            <v>7.8013881872211597</v>
          </cell>
          <cell r="E393">
            <v>7.6422784178067102</v>
          </cell>
          <cell r="F393">
            <v>7.3402933515806996</v>
          </cell>
          <cell r="G393">
            <v>9.4225784498078902</v>
          </cell>
          <cell r="H393">
            <v>16.633238615433701</v>
          </cell>
          <cell r="I393">
            <v>13.268512055917</v>
          </cell>
          <cell r="J393">
            <v>10.5169907125069</v>
          </cell>
          <cell r="K393">
            <v>5.6101068513662602</v>
          </cell>
          <cell r="L393">
            <v>8.6980153468196502</v>
          </cell>
        </row>
        <row r="394">
          <cell r="A394"/>
          <cell r="B394"/>
          <cell r="C394" t="str">
            <v>200-500MIL</v>
          </cell>
          <cell r="D394">
            <v>31.974031081031701</v>
          </cell>
          <cell r="E394">
            <v>24.3012696198603</v>
          </cell>
          <cell r="F394">
            <v>28.259546916552701</v>
          </cell>
          <cell r="G394">
            <v>18.232033166890801</v>
          </cell>
          <cell r="H394">
            <v>19.3496721108427</v>
          </cell>
          <cell r="I394">
            <v>15.899110417595001</v>
          </cell>
          <cell r="J394">
            <v>18.562628029020502</v>
          </cell>
          <cell r="K394">
            <v>19.665061702036301</v>
          </cell>
          <cell r="L394">
            <v>15.138644916677</v>
          </cell>
        </row>
        <row r="395">
          <cell r="A395"/>
          <cell r="B395"/>
          <cell r="C395" t="str">
            <v>&gt;500MIL</v>
          </cell>
          <cell r="D395">
            <v>10.9527896969472</v>
          </cell>
          <cell r="E395">
            <v>14.0299923492678</v>
          </cell>
          <cell r="F395">
            <v>12.107045452339101</v>
          </cell>
          <cell r="G395">
            <v>11.530406519914299</v>
          </cell>
          <cell r="H395">
            <v>15.1755108517211</v>
          </cell>
          <cell r="I395">
            <v>10.9634862144274</v>
          </cell>
          <cell r="J395">
            <v>12.0757959334513</v>
          </cell>
          <cell r="K395">
            <v>8.2730325758193004</v>
          </cell>
          <cell r="L395">
            <v>9.4607383704626304</v>
          </cell>
        </row>
        <row r="396">
          <cell r="A396"/>
          <cell r="B396"/>
          <cell r="C396" t="str">
            <v>DE 15 A 19 AÑOS</v>
          </cell>
          <cell r="D396">
            <v>1.1253722896017899</v>
          </cell>
          <cell r="E396">
            <v>4.3271822726548201</v>
          </cell>
          <cell r="F396">
            <v>2.1246512549897201</v>
          </cell>
          <cell r="G396">
            <v>6.8917998552036197</v>
          </cell>
          <cell r="H396">
            <v>1.4659336954240101</v>
          </cell>
          <cell r="I396">
            <v>4.3011968115466797</v>
          </cell>
          <cell r="J396">
            <v>7.1182797518296299</v>
          </cell>
          <cell r="K396">
            <v>8.8863911059250302</v>
          </cell>
          <cell r="L396">
            <v>7.6346242384739904</v>
          </cell>
        </row>
        <row r="397">
          <cell r="A397"/>
          <cell r="B397"/>
          <cell r="C397" t="str">
            <v>DE 20 A 24 AÑOS</v>
          </cell>
          <cell r="D397">
            <v>0.84698003190056104</v>
          </cell>
          <cell r="E397">
            <v>0.66753250902662198</v>
          </cell>
          <cell r="F397">
            <v>1.0734656234841999</v>
          </cell>
          <cell r="G397">
            <v>1.7480217197015899</v>
          </cell>
          <cell r="H397">
            <v>1.8734781601023001</v>
          </cell>
          <cell r="I397">
            <v>1.6963280057652299</v>
          </cell>
          <cell r="J397">
            <v>1.85201111593818</v>
          </cell>
          <cell r="K397">
            <v>1.31932769642109</v>
          </cell>
          <cell r="L397">
            <v>0.741027649657507</v>
          </cell>
        </row>
        <row r="398">
          <cell r="A398"/>
          <cell r="B398"/>
          <cell r="C398" t="str">
            <v>DE 25 A 34 AÑOS</v>
          </cell>
          <cell r="D398">
            <v>5.8398469322231303</v>
          </cell>
          <cell r="E398">
            <v>5.7218755324821702</v>
          </cell>
          <cell r="F398">
            <v>5.28964121237897</v>
          </cell>
          <cell r="G398">
            <v>6.3991507393323896</v>
          </cell>
          <cell r="H398">
            <v>4.7182959508712399</v>
          </cell>
          <cell r="I398">
            <v>5.8196880429838096</v>
          </cell>
          <cell r="J398">
            <v>6.5054720737418599</v>
          </cell>
          <cell r="K398">
            <v>5.8329213356807799</v>
          </cell>
          <cell r="L398">
            <v>5.0685265943169098</v>
          </cell>
        </row>
        <row r="399">
          <cell r="A399"/>
          <cell r="B399"/>
          <cell r="C399" t="str">
            <v>DE 35 A 49 AÑOS</v>
          </cell>
          <cell r="D399">
            <v>34.106410448687697</v>
          </cell>
          <cell r="E399">
            <v>23.2517537442315</v>
          </cell>
          <cell r="F399">
            <v>28.6502369224816</v>
          </cell>
          <cell r="G399">
            <v>21.3397756176992</v>
          </cell>
          <cell r="H399">
            <v>14.163380845338001</v>
          </cell>
          <cell r="I399">
            <v>14.423030343007399</v>
          </cell>
          <cell r="J399">
            <v>20.319279276039499</v>
          </cell>
          <cell r="K399">
            <v>10.142878178802</v>
          </cell>
          <cell r="L399">
            <v>13.0074842716087</v>
          </cell>
        </row>
        <row r="400">
          <cell r="A400"/>
          <cell r="B400"/>
          <cell r="C400" t="str">
            <v>DE 50 A 59 AÑOS</v>
          </cell>
          <cell r="D400">
            <v>16.6368614482931</v>
          </cell>
          <cell r="E400">
            <v>23.041842147637698</v>
          </cell>
          <cell r="F400">
            <v>24.078085386805</v>
          </cell>
          <cell r="G400">
            <v>23.0216044430979</v>
          </cell>
          <cell r="H400">
            <v>29.295228355366799</v>
          </cell>
          <cell r="I400">
            <v>19.896185224781199</v>
          </cell>
          <cell r="J400">
            <v>17.9988487292492</v>
          </cell>
          <cell r="K400">
            <v>17.421233145513401</v>
          </cell>
          <cell r="L400">
            <v>14.439574430803599</v>
          </cell>
        </row>
        <row r="401">
          <cell r="A401"/>
          <cell r="B401"/>
          <cell r="C401" t="str">
            <v>DE 60 A 75 AÑOS</v>
          </cell>
          <cell r="D401">
            <v>41.444554003290399</v>
          </cell>
          <cell r="E401">
            <v>42.9898166411934</v>
          </cell>
          <cell r="F401">
            <v>38.783930046675998</v>
          </cell>
          <cell r="G401">
            <v>40.599649288766599</v>
          </cell>
          <cell r="H401">
            <v>48.483684228232804</v>
          </cell>
          <cell r="I401">
            <v>53.863565243911502</v>
          </cell>
          <cell r="J401">
            <v>46.206111201486898</v>
          </cell>
          <cell r="K401">
            <v>56.397249815726902</v>
          </cell>
          <cell r="L401">
            <v>59.108752224537902</v>
          </cell>
        </row>
        <row r="402">
          <cell r="A402"/>
          <cell r="B402"/>
          <cell r="C402" t="str">
            <v>NIVEL ALTO</v>
          </cell>
          <cell r="D402">
            <v>10.991547722932699</v>
          </cell>
          <cell r="E402">
            <v>11.5074160806127</v>
          </cell>
          <cell r="F402">
            <v>11.915717561090201</v>
          </cell>
          <cell r="G402">
            <v>14.852268870752599</v>
          </cell>
          <cell r="H402">
            <v>13.74250357038</v>
          </cell>
          <cell r="I402">
            <v>14.2559705962137</v>
          </cell>
          <cell r="J402">
            <v>14.085123260906</v>
          </cell>
          <cell r="K402">
            <v>12.9772075924111</v>
          </cell>
          <cell r="L402">
            <v>11.082522235954899</v>
          </cell>
        </row>
        <row r="403">
          <cell r="A403"/>
          <cell r="B403"/>
          <cell r="C403" t="str">
            <v>NIVEL MEDIO ALTO</v>
          </cell>
          <cell r="D403">
            <v>8.9383735383359397</v>
          </cell>
          <cell r="E403">
            <v>9.5888801401647807</v>
          </cell>
          <cell r="F403">
            <v>11.1283938009996</v>
          </cell>
          <cell r="G403">
            <v>8.4141837935507695</v>
          </cell>
          <cell r="H403">
            <v>7.0805662142017196</v>
          </cell>
          <cell r="I403">
            <v>8.6885838243610394</v>
          </cell>
          <cell r="J403">
            <v>8.3186115808878007</v>
          </cell>
          <cell r="K403">
            <v>3.6361048166439098</v>
          </cell>
          <cell r="L403">
            <v>5.6920727365708803</v>
          </cell>
        </row>
        <row r="404">
          <cell r="A404"/>
          <cell r="B404"/>
          <cell r="C404" t="str">
            <v>NIVEL MEDIO</v>
          </cell>
          <cell r="D404">
            <v>38.041856411547698</v>
          </cell>
          <cell r="E404">
            <v>40.644095894422598</v>
          </cell>
          <cell r="F404">
            <v>40.8109457962005</v>
          </cell>
          <cell r="G404">
            <v>36.139774993629203</v>
          </cell>
          <cell r="H404">
            <v>28.279171974688101</v>
          </cell>
          <cell r="I404">
            <v>32.179795865070197</v>
          </cell>
          <cell r="J404">
            <v>27.144839515857299</v>
          </cell>
          <cell r="K404">
            <v>43.8395103998579</v>
          </cell>
          <cell r="L404">
            <v>39.724231148102902</v>
          </cell>
        </row>
        <row r="405">
          <cell r="A405"/>
          <cell r="B405"/>
          <cell r="C405" t="str">
            <v>NIVEL MEDIO BAJO</v>
          </cell>
          <cell r="D405">
            <v>7.3258670848385998</v>
          </cell>
          <cell r="E405">
            <v>11.3115610294577</v>
          </cell>
          <cell r="F405">
            <v>10.079724688070201</v>
          </cell>
          <cell r="G405">
            <v>19.129458430109398</v>
          </cell>
          <cell r="H405">
            <v>13.8718357202115</v>
          </cell>
          <cell r="I405">
            <v>14.8842109541302</v>
          </cell>
          <cell r="J405">
            <v>18.201517158369501</v>
          </cell>
          <cell r="K405">
            <v>14.9166785280774</v>
          </cell>
          <cell r="L405">
            <v>13.306175871205101</v>
          </cell>
        </row>
        <row r="406">
          <cell r="A406"/>
          <cell r="B406"/>
          <cell r="C406" t="str">
            <v>HOMBRE</v>
          </cell>
          <cell r="D406">
            <v>32.497482760646299</v>
          </cell>
          <cell r="E406">
            <v>40.006796635536503</v>
          </cell>
          <cell r="F406">
            <v>39.203696288686302</v>
          </cell>
          <cell r="G406">
            <v>42.591908416422598</v>
          </cell>
          <cell r="H406">
            <v>39.957585867253599</v>
          </cell>
          <cell r="I406">
            <v>53.3753996532323</v>
          </cell>
          <cell r="J406">
            <v>44.342304988892799</v>
          </cell>
          <cell r="K406">
            <v>54.581262240046897</v>
          </cell>
          <cell r="L406">
            <v>55.021490687943199</v>
          </cell>
        </row>
        <row r="407">
          <cell r="A407"/>
          <cell r="B407"/>
          <cell r="C407" t="str">
            <v>MUJER</v>
          </cell>
          <cell r="D407">
            <v>67.502541466716096</v>
          </cell>
          <cell r="E407">
            <v>59.993211191245898</v>
          </cell>
          <cell r="F407">
            <v>60.796315005168303</v>
          </cell>
          <cell r="G407">
            <v>57.408100336080601</v>
          </cell>
          <cell r="H407">
            <v>60.0424139387354</v>
          </cell>
          <cell r="I407">
            <v>46.624607329393001</v>
          </cell>
          <cell r="J407">
            <v>55.657699021654203</v>
          </cell>
          <cell r="K407">
            <v>45.418753441784702</v>
          </cell>
          <cell r="L407">
            <v>44.978506882548899</v>
          </cell>
        </row>
        <row r="408">
          <cell r="A408"/>
          <cell r="B408" t="str">
            <v>Chocolatinas/Chocolate/Bombones</v>
          </cell>
          <cell r="C408" t="str">
            <v>T.ESPAÑA</v>
          </cell>
          <cell r="D408">
            <v>100</v>
          </cell>
          <cell r="E408">
            <v>100</v>
          </cell>
          <cell r="F408">
            <v>100</v>
          </cell>
          <cell r="G408">
            <v>100</v>
          </cell>
          <cell r="H408">
            <v>100</v>
          </cell>
          <cell r="I408">
            <v>100</v>
          </cell>
          <cell r="J408">
            <v>100</v>
          </cell>
          <cell r="K408">
            <v>100</v>
          </cell>
          <cell r="L408">
            <v>100</v>
          </cell>
        </row>
        <row r="409">
          <cell r="A409"/>
          <cell r="B409"/>
          <cell r="C409" t="str">
            <v>BCN AM</v>
          </cell>
          <cell r="D409">
            <v>12.733104587115401</v>
          </cell>
          <cell r="E409">
            <v>12.1217899986302</v>
          </cell>
          <cell r="F409">
            <v>12.448214507275599</v>
          </cell>
          <cell r="G409">
            <v>9.8186880751543395</v>
          </cell>
          <cell r="H409">
            <v>12.147984918142001</v>
          </cell>
          <cell r="I409">
            <v>9.8707769540702692</v>
          </cell>
          <cell r="J409">
            <v>9.9756074454782606</v>
          </cell>
          <cell r="K409">
            <v>8.0508346219601794</v>
          </cell>
          <cell r="L409">
            <v>12.156587291714001</v>
          </cell>
        </row>
        <row r="410">
          <cell r="A410"/>
          <cell r="B410"/>
          <cell r="C410" t="str">
            <v>REST.CAT ARAGON</v>
          </cell>
          <cell r="D410">
            <v>18.765378736233998</v>
          </cell>
          <cell r="E410">
            <v>14.5751260071064</v>
          </cell>
          <cell r="F410">
            <v>14.542228272779299</v>
          </cell>
          <cell r="G410">
            <v>13.338553132623099</v>
          </cell>
          <cell r="H410">
            <v>14.5502330077979</v>
          </cell>
          <cell r="I410">
            <v>18.978611754635001</v>
          </cell>
          <cell r="J410">
            <v>16.178371395917001</v>
          </cell>
          <cell r="K410">
            <v>19.622616490118901</v>
          </cell>
          <cell r="L410">
            <v>17.120930187642902</v>
          </cell>
        </row>
        <row r="411">
          <cell r="A411"/>
          <cell r="B411"/>
          <cell r="C411" t="str">
            <v>LEVANTE</v>
          </cell>
          <cell r="D411">
            <v>17.1162914066337</v>
          </cell>
          <cell r="E411">
            <v>14.9813525301673</v>
          </cell>
          <cell r="F411">
            <v>14.3218476274404</v>
          </cell>
          <cell r="G411">
            <v>9.5752827785870505</v>
          </cell>
          <cell r="H411">
            <v>18.0050977705103</v>
          </cell>
          <cell r="I411">
            <v>10.0420793225786</v>
          </cell>
          <cell r="J411">
            <v>19.2046639521913</v>
          </cell>
          <cell r="K411">
            <v>14.044581101309999</v>
          </cell>
          <cell r="L411">
            <v>17.231527535084499</v>
          </cell>
        </row>
        <row r="412">
          <cell r="A412"/>
          <cell r="B412"/>
          <cell r="C412" t="str">
            <v>ANDALUCIA</v>
          </cell>
          <cell r="D412">
            <v>15.076945812658799</v>
          </cell>
          <cell r="E412">
            <v>14.0610972478527</v>
          </cell>
          <cell r="F412">
            <v>10.3682449452621</v>
          </cell>
          <cell r="G412">
            <v>20.349133675443099</v>
          </cell>
          <cell r="H412">
            <v>18.869212272668701</v>
          </cell>
          <cell r="I412">
            <v>11.592881678406499</v>
          </cell>
          <cell r="J412">
            <v>10.597557188787899</v>
          </cell>
          <cell r="K412">
            <v>21.362412034558002</v>
          </cell>
          <cell r="L412">
            <v>14.315635513826001</v>
          </cell>
        </row>
        <row r="413">
          <cell r="A413"/>
          <cell r="B413"/>
          <cell r="C413" t="str">
            <v>MDD AM</v>
          </cell>
          <cell r="D413">
            <v>8.7458998518426192</v>
          </cell>
          <cell r="E413">
            <v>13.783436608164401</v>
          </cell>
          <cell r="F413">
            <v>12.7274718087239</v>
          </cell>
          <cell r="G413">
            <v>10.808207406756299</v>
          </cell>
          <cell r="H413">
            <v>11.950585841350801</v>
          </cell>
          <cell r="I413">
            <v>7.4870125797215703</v>
          </cell>
          <cell r="J413">
            <v>9.8725691074625495</v>
          </cell>
          <cell r="K413">
            <v>7.73419231010371</v>
          </cell>
          <cell r="L413">
            <v>6.3542559230784201</v>
          </cell>
        </row>
        <row r="414">
          <cell r="A414"/>
          <cell r="B414"/>
          <cell r="C414" t="str">
            <v>RTO CENTRO</v>
          </cell>
          <cell r="D414">
            <v>6.8999842098220201</v>
          </cell>
          <cell r="E414">
            <v>9.9350088289408198</v>
          </cell>
          <cell r="F414">
            <v>10.5902762428899</v>
          </cell>
          <cell r="G414">
            <v>10.9014500432201</v>
          </cell>
          <cell r="H414">
            <v>7.20763731831659</v>
          </cell>
          <cell r="I414">
            <v>6.5694755543740202</v>
          </cell>
          <cell r="J414">
            <v>7.5149754796040398</v>
          </cell>
          <cell r="K414">
            <v>6.5054604760830701</v>
          </cell>
          <cell r="L414">
            <v>6.0882291398829</v>
          </cell>
        </row>
        <row r="415">
          <cell r="A415"/>
          <cell r="B415"/>
          <cell r="C415" t="str">
            <v>NORTE-CENTRO</v>
          </cell>
          <cell r="D415">
            <v>16.3106159553707</v>
          </cell>
          <cell r="E415">
            <v>12.0352706503747</v>
          </cell>
          <cell r="F415">
            <v>16.387419997314499</v>
          </cell>
          <cell r="G415">
            <v>18.277340170765701</v>
          </cell>
          <cell r="H415">
            <v>7.7137416263625003</v>
          </cell>
          <cell r="I415">
            <v>22.9593481244465</v>
          </cell>
          <cell r="J415">
            <v>17.351102306057701</v>
          </cell>
          <cell r="K415">
            <v>16.840278232035502</v>
          </cell>
          <cell r="L415">
            <v>18.3649091674544</v>
          </cell>
        </row>
        <row r="416">
          <cell r="A416"/>
          <cell r="B416"/>
          <cell r="C416" t="str">
            <v>NOROESTE</v>
          </cell>
          <cell r="D416">
            <v>4.3517802820208802</v>
          </cell>
          <cell r="E416">
            <v>8.5069149912225299</v>
          </cell>
          <cell r="F416">
            <v>8.6142964627824306</v>
          </cell>
          <cell r="G416">
            <v>6.9313395023928104</v>
          </cell>
          <cell r="H416">
            <v>9.5555041881269496</v>
          </cell>
          <cell r="I416">
            <v>12.4998112975704</v>
          </cell>
          <cell r="J416">
            <v>9.3051564712006698</v>
          </cell>
          <cell r="K416">
            <v>5.8396197695692296</v>
          </cell>
          <cell r="L416">
            <v>8.3679208986828204</v>
          </cell>
        </row>
        <row r="417">
          <cell r="A417"/>
          <cell r="B417"/>
          <cell r="C417" t="str">
            <v>&lt;2MIL</v>
          </cell>
          <cell r="D417">
            <v>8.3201786232783999</v>
          </cell>
          <cell r="E417">
            <v>2.9889834918394702</v>
          </cell>
          <cell r="F417">
            <v>6.32740311976593</v>
          </cell>
          <cell r="G417">
            <v>4.4793452368914997</v>
          </cell>
          <cell r="H417">
            <v>4.8658602913479401</v>
          </cell>
          <cell r="I417">
            <v>6.6963662334154703</v>
          </cell>
          <cell r="J417">
            <v>4.1348981711083699</v>
          </cell>
          <cell r="K417">
            <v>4.8140475781660603</v>
          </cell>
          <cell r="L417">
            <v>3.7366309541751201</v>
          </cell>
        </row>
        <row r="418">
          <cell r="A418"/>
          <cell r="B418"/>
          <cell r="C418" t="str">
            <v>2-5MIL</v>
          </cell>
          <cell r="D418">
            <v>4.6513958911151096</v>
          </cell>
          <cell r="E418">
            <v>8.2975237171889606</v>
          </cell>
          <cell r="F418">
            <v>3.0215548216151902</v>
          </cell>
          <cell r="G418">
            <v>3.5063470467710198</v>
          </cell>
          <cell r="H418">
            <v>7.2685569407569197</v>
          </cell>
          <cell r="I418">
            <v>7.0226853585210902</v>
          </cell>
          <cell r="J418">
            <v>3.2112136394395199</v>
          </cell>
          <cell r="K418">
            <v>3.8905608686124702</v>
          </cell>
          <cell r="L418">
            <v>4.3866438895567503</v>
          </cell>
        </row>
        <row r="419">
          <cell r="A419"/>
          <cell r="B419"/>
          <cell r="C419" t="str">
            <v>5-10MIL</v>
          </cell>
          <cell r="D419">
            <v>6.7181073262538504</v>
          </cell>
          <cell r="E419">
            <v>7.1879938982097498</v>
          </cell>
          <cell r="F419">
            <v>6.7838003720386197</v>
          </cell>
          <cell r="G419">
            <v>6.2685966216428497</v>
          </cell>
          <cell r="H419">
            <v>4.09848282513674</v>
          </cell>
          <cell r="I419">
            <v>6.72479298735432</v>
          </cell>
          <cell r="J419">
            <v>3.1315989195495701</v>
          </cell>
          <cell r="K419">
            <v>4.3578941184337499</v>
          </cell>
          <cell r="L419">
            <v>2.9772630096300499</v>
          </cell>
        </row>
        <row r="420">
          <cell r="A420"/>
          <cell r="B420"/>
          <cell r="C420" t="str">
            <v>10-30MIL</v>
          </cell>
          <cell r="D420">
            <v>12.609811581067</v>
          </cell>
          <cell r="E420">
            <v>12.9849783039791</v>
          </cell>
          <cell r="F420">
            <v>17.582069489550602</v>
          </cell>
          <cell r="G420">
            <v>18.296287482067701</v>
          </cell>
          <cell r="H420">
            <v>19.805868891812899</v>
          </cell>
          <cell r="I420">
            <v>21.382239371331799</v>
          </cell>
          <cell r="J420">
            <v>16.986005689544399</v>
          </cell>
          <cell r="K420">
            <v>18.574472856953999</v>
          </cell>
          <cell r="L420">
            <v>12.4479356469626</v>
          </cell>
        </row>
        <row r="421">
          <cell r="A421"/>
          <cell r="B421"/>
          <cell r="C421" t="str">
            <v>30-100MIL</v>
          </cell>
          <cell r="D421">
            <v>23.737727344731699</v>
          </cell>
          <cell r="E421">
            <v>20.748871259900799</v>
          </cell>
          <cell r="F421">
            <v>15.809710469070801</v>
          </cell>
          <cell r="G421">
            <v>19.8637194441222</v>
          </cell>
          <cell r="H421">
            <v>18.410472457834199</v>
          </cell>
          <cell r="I421">
            <v>22.142279279158601</v>
          </cell>
          <cell r="J421">
            <v>30.659029605158501</v>
          </cell>
          <cell r="K421">
            <v>20.201362529715301</v>
          </cell>
          <cell r="L421">
            <v>23.3066650041606</v>
          </cell>
        </row>
        <row r="422">
          <cell r="A422"/>
          <cell r="B422"/>
          <cell r="C422" t="str">
            <v>100-200MIL</v>
          </cell>
          <cell r="D422">
            <v>6.3035710439590398</v>
          </cell>
          <cell r="E422">
            <v>5.0697642933235896</v>
          </cell>
          <cell r="F422">
            <v>8.8589443300253308</v>
          </cell>
          <cell r="G422">
            <v>8.3775324648800407</v>
          </cell>
          <cell r="H422">
            <v>5.8497750745799104</v>
          </cell>
          <cell r="I422">
            <v>4.8003011904824797</v>
          </cell>
          <cell r="J422">
            <v>7.2620361502895001</v>
          </cell>
          <cell r="K422">
            <v>7.6588577027553599</v>
          </cell>
          <cell r="L422">
            <v>9.7736505489628698</v>
          </cell>
        </row>
        <row r="423">
          <cell r="A423"/>
          <cell r="B423"/>
          <cell r="C423" t="str">
            <v>200-500MIL</v>
          </cell>
          <cell r="D423">
            <v>18.785698030690799</v>
          </cell>
          <cell r="E423">
            <v>20.337328352744802</v>
          </cell>
          <cell r="F423">
            <v>25.338766003849798</v>
          </cell>
          <cell r="G423">
            <v>22.0496508028194</v>
          </cell>
          <cell r="H423">
            <v>21.404965667012601</v>
          </cell>
          <cell r="I423">
            <v>16.013408178469401</v>
          </cell>
          <cell r="J423">
            <v>16.712229513563699</v>
          </cell>
          <cell r="K423">
            <v>23.811121284885601</v>
          </cell>
          <cell r="L423">
            <v>23.701222233825799</v>
          </cell>
        </row>
        <row r="424">
          <cell r="A424"/>
          <cell r="B424"/>
          <cell r="C424" t="str">
            <v>&gt;500MIL</v>
          </cell>
          <cell r="D424">
            <v>18.873511268535498</v>
          </cell>
          <cell r="E424">
            <v>22.3845545630084</v>
          </cell>
          <cell r="F424">
            <v>16.2777522439495</v>
          </cell>
          <cell r="G424">
            <v>17.1585138579192</v>
          </cell>
          <cell r="H424">
            <v>18.296012538680099</v>
          </cell>
          <cell r="I424">
            <v>15.2179259018988</v>
          </cell>
          <cell r="J424">
            <v>17.9029921065104</v>
          </cell>
          <cell r="K424">
            <v>16.691678565464201</v>
          </cell>
          <cell r="L424">
            <v>19.669985629686298</v>
          </cell>
        </row>
        <row r="425">
          <cell r="A425"/>
          <cell r="B425"/>
          <cell r="C425" t="str">
            <v>DE 15 A 19 AÑOS</v>
          </cell>
          <cell r="D425">
            <v>5.8841636815692198</v>
          </cell>
          <cell r="E425">
            <v>3.0941699835179999</v>
          </cell>
          <cell r="F425">
            <v>6.3709599645841504</v>
          </cell>
          <cell r="G425">
            <v>4.6311672325215998</v>
          </cell>
          <cell r="H425">
            <v>10.051894684658199</v>
          </cell>
          <cell r="I425">
            <v>4.9362907536272997</v>
          </cell>
          <cell r="J425">
            <v>1.9298058363639601</v>
          </cell>
          <cell r="K425">
            <v>8.3770291497585205</v>
          </cell>
          <cell r="L425">
            <v>2.9318278937673501</v>
          </cell>
        </row>
        <row r="426">
          <cell r="A426"/>
          <cell r="B426"/>
          <cell r="C426" t="str">
            <v>DE 20 A 24 AÑOS</v>
          </cell>
          <cell r="D426">
            <v>5.9295608072530204</v>
          </cell>
          <cell r="E426">
            <v>5.4010813030262499</v>
          </cell>
          <cell r="F426">
            <v>2.8328374080515601</v>
          </cell>
          <cell r="G426">
            <v>3.1802610411735102</v>
          </cell>
          <cell r="H426">
            <v>7.9136604967771698</v>
          </cell>
          <cell r="I426">
            <v>3.6218361857553898</v>
          </cell>
          <cell r="J426">
            <v>3.3370666181920798</v>
          </cell>
          <cell r="K426">
            <v>1.51071744263865</v>
          </cell>
          <cell r="L426">
            <v>4.4018547002166599</v>
          </cell>
        </row>
        <row r="427">
          <cell r="A427"/>
          <cell r="B427"/>
          <cell r="C427" t="str">
            <v>DE 25 A 34 AÑOS</v>
          </cell>
          <cell r="D427">
            <v>12.562712671445</v>
          </cell>
          <cell r="E427">
            <v>7.2215021891384001</v>
          </cell>
          <cell r="F427">
            <v>13.2852276380742</v>
          </cell>
          <cell r="G427">
            <v>6.2838273675423499</v>
          </cell>
          <cell r="H427">
            <v>9.7024803644386708</v>
          </cell>
          <cell r="I427">
            <v>13.1243910051651</v>
          </cell>
          <cell r="J427">
            <v>9.2445371802049205</v>
          </cell>
          <cell r="K427">
            <v>9.1325208577326809</v>
          </cell>
          <cell r="L427">
            <v>7.9569644641086796</v>
          </cell>
        </row>
        <row r="428">
          <cell r="A428"/>
          <cell r="B428"/>
          <cell r="C428" t="str">
            <v>DE 35 A 49 AÑOS</v>
          </cell>
          <cell r="D428">
            <v>30.2841867849273</v>
          </cell>
          <cell r="E428">
            <v>34.465725629656703</v>
          </cell>
          <cell r="F428">
            <v>34.103779124279399</v>
          </cell>
          <cell r="G428">
            <v>28.5109152980184</v>
          </cell>
          <cell r="H428">
            <v>25.266019711570902</v>
          </cell>
          <cell r="I428">
            <v>26.570903205331401</v>
          </cell>
          <cell r="J428">
            <v>21.3386435605338</v>
          </cell>
          <cell r="K428">
            <v>15.1614585100778</v>
          </cell>
          <cell r="L428">
            <v>18.692623309802698</v>
          </cell>
        </row>
        <row r="429">
          <cell r="A429"/>
          <cell r="B429"/>
          <cell r="C429" t="str">
            <v>DE 50 A 59 AÑOS</v>
          </cell>
          <cell r="D429">
            <v>17.332709843609098</v>
          </cell>
          <cell r="E429">
            <v>21.1115586429346</v>
          </cell>
          <cell r="F429">
            <v>18.641746478754499</v>
          </cell>
          <cell r="G429">
            <v>23.3700117219723</v>
          </cell>
          <cell r="H429">
            <v>21.048290785530298</v>
          </cell>
          <cell r="I429">
            <v>18.7727749760111</v>
          </cell>
          <cell r="J429">
            <v>19.1755367572047</v>
          </cell>
          <cell r="K429">
            <v>16.002674944989099</v>
          </cell>
          <cell r="L429">
            <v>21.842195975589199</v>
          </cell>
        </row>
        <row r="430">
          <cell r="A430"/>
          <cell r="B430"/>
          <cell r="C430" t="str">
            <v>DE 60 A 75 AÑOS</v>
          </cell>
          <cell r="D430">
            <v>28.0066658514341</v>
          </cell>
          <cell r="E430">
            <v>28.7059613454235</v>
          </cell>
          <cell r="F430">
            <v>24.765449052010698</v>
          </cell>
          <cell r="G430">
            <v>34.023808487868699</v>
          </cell>
          <cell r="H430">
            <v>26.0176447949083</v>
          </cell>
          <cell r="I430">
            <v>32.973803286114503</v>
          </cell>
          <cell r="J430">
            <v>44.974416773772298</v>
          </cell>
          <cell r="K430">
            <v>49.815594320739699</v>
          </cell>
          <cell r="L430">
            <v>44.174534150909999</v>
          </cell>
        </row>
        <row r="431">
          <cell r="A431"/>
          <cell r="B431"/>
          <cell r="C431" t="str">
            <v>NIVEL ALTO</v>
          </cell>
          <cell r="D431">
            <v>20.219563174087099</v>
          </cell>
          <cell r="E431">
            <v>30.293727078670202</v>
          </cell>
          <cell r="F431">
            <v>21.884578708682302</v>
          </cell>
          <cell r="G431">
            <v>20.904041182153399</v>
          </cell>
          <cell r="H431">
            <v>23.888052594117301</v>
          </cell>
          <cell r="I431">
            <v>18.3612966284566</v>
          </cell>
          <cell r="J431">
            <v>21.369184788688301</v>
          </cell>
          <cell r="K431">
            <v>18.715551031756299</v>
          </cell>
          <cell r="L431">
            <v>14.449378934436</v>
          </cell>
        </row>
        <row r="432">
          <cell r="A432"/>
          <cell r="B432"/>
          <cell r="C432" t="str">
            <v>NIVEL MEDIO ALTO</v>
          </cell>
          <cell r="D432">
            <v>9.0827472227131008</v>
          </cell>
          <cell r="E432">
            <v>9.7812517663405298</v>
          </cell>
          <cell r="F432">
            <v>14.135570931508401</v>
          </cell>
          <cell r="G432">
            <v>9.4954636261819303</v>
          </cell>
          <cell r="H432">
            <v>15.2246834800613</v>
          </cell>
          <cell r="I432">
            <v>10.7358254442969</v>
          </cell>
          <cell r="J432">
            <v>7.2337675021945502</v>
          </cell>
          <cell r="K432">
            <v>6.0239525945625498</v>
          </cell>
          <cell r="L432">
            <v>12.2908174073069</v>
          </cell>
        </row>
        <row r="433">
          <cell r="A433"/>
          <cell r="B433"/>
          <cell r="C433" t="str">
            <v>NIVEL MEDIO</v>
          </cell>
          <cell r="D433">
            <v>30.8359462500764</v>
          </cell>
          <cell r="E433">
            <v>25.2572635271171</v>
          </cell>
          <cell r="F433">
            <v>32.551282719789</v>
          </cell>
          <cell r="G433">
            <v>25.963215657871</v>
          </cell>
          <cell r="H433">
            <v>26.945027554797498</v>
          </cell>
          <cell r="I433">
            <v>26.999601544789499</v>
          </cell>
          <cell r="J433">
            <v>32.950208993259103</v>
          </cell>
          <cell r="K433">
            <v>22.3331373491311</v>
          </cell>
          <cell r="L433">
            <v>25.252430486802901</v>
          </cell>
        </row>
        <row r="434">
          <cell r="A434"/>
          <cell r="B434"/>
          <cell r="C434" t="str">
            <v>NIVEL MEDIO BAJO</v>
          </cell>
          <cell r="D434">
            <v>8.2983402918153999</v>
          </cell>
          <cell r="E434">
            <v>9.9668132261904905</v>
          </cell>
          <cell r="F434">
            <v>8.1650485470050196</v>
          </cell>
          <cell r="G434">
            <v>11.6367245648107</v>
          </cell>
          <cell r="H434">
            <v>11.4074658605896</v>
          </cell>
          <cell r="I434">
            <v>11.2282210131188</v>
          </cell>
          <cell r="J434">
            <v>10.8344905862203</v>
          </cell>
          <cell r="K434">
            <v>17.4468179063525</v>
          </cell>
          <cell r="L434">
            <v>19.781763656168</v>
          </cell>
        </row>
        <row r="435">
          <cell r="A435"/>
          <cell r="B435"/>
          <cell r="C435" t="str">
            <v>HOMBRE</v>
          </cell>
          <cell r="D435">
            <v>33.085892460298503</v>
          </cell>
          <cell r="E435">
            <v>31.896708586729901</v>
          </cell>
          <cell r="F435">
            <v>34.842581445384099</v>
          </cell>
          <cell r="G435">
            <v>28.6948393246706</v>
          </cell>
          <cell r="H435">
            <v>38.876625346035603</v>
          </cell>
          <cell r="I435">
            <v>41.201194623094104</v>
          </cell>
          <cell r="J435">
            <v>31.439058670652201</v>
          </cell>
          <cell r="K435">
            <v>31.9545437971843</v>
          </cell>
          <cell r="L435">
            <v>26.608247329980902</v>
          </cell>
        </row>
        <row r="436">
          <cell r="A436"/>
          <cell r="B436"/>
          <cell r="C436" t="str">
            <v>MUJER</v>
          </cell>
          <cell r="D436">
            <v>66.914116188241806</v>
          </cell>
          <cell r="E436">
            <v>68.103288653151907</v>
          </cell>
          <cell r="F436">
            <v>65.157421119826793</v>
          </cell>
          <cell r="G436">
            <v>71.305154267567701</v>
          </cell>
          <cell r="H436">
            <v>61.123371552735797</v>
          </cell>
          <cell r="I436">
            <v>58.798802254624299</v>
          </cell>
          <cell r="J436">
            <v>68.560947019850502</v>
          </cell>
          <cell r="K436">
            <v>68.0454492394841</v>
          </cell>
          <cell r="L436">
            <v>73.391750483288902</v>
          </cell>
        </row>
        <row r="437">
          <cell r="A437"/>
          <cell r="B437" t="str">
            <v>Chicles</v>
          </cell>
          <cell r="C437" t="str">
            <v>T.ESPAÑA</v>
          </cell>
          <cell r="D437">
            <v>100</v>
          </cell>
          <cell r="E437">
            <v>100</v>
          </cell>
          <cell r="F437">
            <v>100</v>
          </cell>
          <cell r="G437">
            <v>100</v>
          </cell>
          <cell r="H437">
            <v>100</v>
          </cell>
          <cell r="I437">
            <v>100</v>
          </cell>
          <cell r="J437">
            <v>100</v>
          </cell>
          <cell r="K437">
            <v>100</v>
          </cell>
          <cell r="L437">
            <v>100</v>
          </cell>
        </row>
        <row r="438">
          <cell r="A438"/>
          <cell r="B438"/>
          <cell r="C438" t="str">
            <v>BCN AM</v>
          </cell>
          <cell r="D438">
            <v>3.9120270341331902</v>
          </cell>
          <cell r="E438">
            <v>8.2763960533034595</v>
          </cell>
          <cell r="F438">
            <v>5.8015504285755704</v>
          </cell>
          <cell r="G438">
            <v>4.0415855781524197</v>
          </cell>
          <cell r="H438">
            <v>0.63647450719896803</v>
          </cell>
          <cell r="I438">
            <v>10.8211748502472</v>
          </cell>
          <cell r="J438">
            <v>9.3504388672711105</v>
          </cell>
          <cell r="K438">
            <v>4.7478572128348304</v>
          </cell>
          <cell r="L438">
            <v>1.96982487505927</v>
          </cell>
        </row>
        <row r="439">
          <cell r="A439"/>
          <cell r="B439"/>
          <cell r="C439" t="str">
            <v>REST.CAT ARAGON</v>
          </cell>
          <cell r="D439">
            <v>28.3370078895401</v>
          </cell>
          <cell r="E439">
            <v>21.362745080970299</v>
          </cell>
          <cell r="F439">
            <v>20.335129940027599</v>
          </cell>
          <cell r="G439">
            <v>31.915317369967301</v>
          </cell>
          <cell r="H439">
            <v>34.518602883427597</v>
          </cell>
          <cell r="I439">
            <v>33.372660189984401</v>
          </cell>
          <cell r="J439">
            <v>29.366202214824501</v>
          </cell>
          <cell r="K439">
            <v>37.406116141200599</v>
          </cell>
          <cell r="L439">
            <v>31.198860749529501</v>
          </cell>
        </row>
        <row r="440">
          <cell r="A440"/>
          <cell r="B440"/>
          <cell r="C440" t="str">
            <v>LEVANTE</v>
          </cell>
          <cell r="D440">
            <v>9.3691253839911894</v>
          </cell>
          <cell r="E440">
            <v>12.446176571452</v>
          </cell>
          <cell r="F440">
            <v>10.8501544275148</v>
          </cell>
          <cell r="G440">
            <v>18.914654488884398</v>
          </cell>
          <cell r="H440">
            <v>10.111997784056999</v>
          </cell>
          <cell r="I440">
            <v>7.3165339665819999</v>
          </cell>
          <cell r="J440">
            <v>8.6357734938013095</v>
          </cell>
          <cell r="K440">
            <v>10.7228165797468</v>
          </cell>
          <cell r="L440">
            <v>12.125505497579701</v>
          </cell>
        </row>
        <row r="441">
          <cell r="A441"/>
          <cell r="B441"/>
          <cell r="C441" t="str">
            <v>ANDALUCIA</v>
          </cell>
          <cell r="D441">
            <v>20.629717901678699</v>
          </cell>
          <cell r="E441">
            <v>18.7123014363255</v>
          </cell>
          <cell r="F441">
            <v>21.356208898895201</v>
          </cell>
          <cell r="G441">
            <v>17.6561555099122</v>
          </cell>
          <cell r="H441">
            <v>18.776426727884601</v>
          </cell>
          <cell r="I441">
            <v>12.304141636634901</v>
          </cell>
          <cell r="J441">
            <v>13.003476070287199</v>
          </cell>
          <cell r="K441">
            <v>14.805924199966899</v>
          </cell>
          <cell r="L441">
            <v>24.075686463248001</v>
          </cell>
        </row>
        <row r="442">
          <cell r="A442"/>
          <cell r="B442"/>
          <cell r="C442" t="str">
            <v>MDD AM</v>
          </cell>
          <cell r="D442">
            <v>15.406373120493299</v>
          </cell>
          <cell r="E442">
            <v>14.159400718741001</v>
          </cell>
          <cell r="F442">
            <v>12.6614456224007</v>
          </cell>
          <cell r="G442">
            <v>9.8842477528780996</v>
          </cell>
          <cell r="H442">
            <v>22.858821496671101</v>
          </cell>
          <cell r="I442">
            <v>18.443307702102999</v>
          </cell>
          <cell r="J442">
            <v>16.662737633017802</v>
          </cell>
          <cell r="K442">
            <v>17.096408305707101</v>
          </cell>
          <cell r="L442">
            <v>13.651604078387299</v>
          </cell>
        </row>
        <row r="443">
          <cell r="A443"/>
          <cell r="B443"/>
          <cell r="C443" t="str">
            <v>RTO CENTRO</v>
          </cell>
          <cell r="D443">
            <v>6.4247407760711299</v>
          </cell>
          <cell r="E443">
            <v>9.8167187421289004</v>
          </cell>
          <cell r="F443">
            <v>13.3863570435905</v>
          </cell>
          <cell r="G443">
            <v>9.5102562329578504</v>
          </cell>
          <cell r="H443">
            <v>5.3409655073007398</v>
          </cell>
          <cell r="I443">
            <v>7.2701331051671998</v>
          </cell>
          <cell r="J443">
            <v>6.8443155960259201</v>
          </cell>
          <cell r="K443">
            <v>6.2683120536133003</v>
          </cell>
          <cell r="L443">
            <v>4.0408925276125398</v>
          </cell>
        </row>
        <row r="444">
          <cell r="A444"/>
          <cell r="B444"/>
          <cell r="C444" t="str">
            <v>NORTE-CENTRO</v>
          </cell>
          <cell r="D444">
            <v>6.9042583525588404</v>
          </cell>
          <cell r="E444">
            <v>9.1196911170817607</v>
          </cell>
          <cell r="F444">
            <v>6.3825765275976503</v>
          </cell>
          <cell r="G444">
            <v>3.4016792055126399</v>
          </cell>
          <cell r="H444">
            <v>5.5565937936596104</v>
          </cell>
          <cell r="I444">
            <v>3.9853793554500099</v>
          </cell>
          <cell r="J444">
            <v>7.5789077778095004</v>
          </cell>
          <cell r="K444">
            <v>3.9904688365431298</v>
          </cell>
          <cell r="L444">
            <v>5.9198092505532198</v>
          </cell>
        </row>
        <row r="445">
          <cell r="A445"/>
          <cell r="B445"/>
          <cell r="C445" t="str">
            <v>NOROESTE</v>
          </cell>
          <cell r="D445">
            <v>9.0167493709702207</v>
          </cell>
          <cell r="E445">
            <v>6.10657671891975</v>
          </cell>
          <cell r="F445">
            <v>9.2265679001710605</v>
          </cell>
          <cell r="G445">
            <v>4.6760985981530103</v>
          </cell>
          <cell r="H445">
            <v>2.2001162141937698</v>
          </cell>
          <cell r="I445">
            <v>6.4866750177062098</v>
          </cell>
          <cell r="J445">
            <v>8.5581546523768193</v>
          </cell>
          <cell r="K445">
            <v>4.9621076377884004</v>
          </cell>
          <cell r="L445">
            <v>7.0178206818821502</v>
          </cell>
        </row>
        <row r="446">
          <cell r="A446"/>
          <cell r="B446"/>
          <cell r="C446" t="str">
            <v>&lt;2MIL</v>
          </cell>
          <cell r="D446">
            <v>2.9379417663831799</v>
          </cell>
          <cell r="E446">
            <v>6.8729762328821096</v>
          </cell>
          <cell r="F446">
            <v>8.2131399006643395</v>
          </cell>
          <cell r="G446">
            <v>8.4907363702617893</v>
          </cell>
          <cell r="H446">
            <v>10.191246647875101</v>
          </cell>
          <cell r="I446">
            <v>5.2134447460890296</v>
          </cell>
          <cell r="J446">
            <v>2.1242098656547199</v>
          </cell>
          <cell r="K446" t="str">
            <v/>
          </cell>
          <cell r="L446">
            <v>6.5059096484360399</v>
          </cell>
        </row>
        <row r="447">
          <cell r="A447"/>
          <cell r="B447"/>
          <cell r="C447" t="str">
            <v>2-5MIL</v>
          </cell>
          <cell r="D447">
            <v>3.7181613290072901</v>
          </cell>
          <cell r="E447">
            <v>7.6368636292399099</v>
          </cell>
          <cell r="F447">
            <v>7.9193695225512002</v>
          </cell>
          <cell r="G447">
            <v>3.1722250364755298</v>
          </cell>
          <cell r="H447">
            <v>5.2587753537255804</v>
          </cell>
          <cell r="I447">
            <v>4.1608418135638097</v>
          </cell>
          <cell r="J447">
            <v>5.5961720908299197</v>
          </cell>
          <cell r="K447">
            <v>4.3190667465030499</v>
          </cell>
          <cell r="L447">
            <v>3.2016855935248598</v>
          </cell>
        </row>
        <row r="448">
          <cell r="A448"/>
          <cell r="B448"/>
          <cell r="C448" t="str">
            <v>5-10MIL</v>
          </cell>
          <cell r="D448">
            <v>4.1432042725183003</v>
          </cell>
          <cell r="E448">
            <v>3.29170954553779</v>
          </cell>
          <cell r="F448">
            <v>10.2962357245205</v>
          </cell>
          <cell r="G448">
            <v>11.2697726881553</v>
          </cell>
          <cell r="H448">
            <v>6.4768424188324296</v>
          </cell>
          <cell r="I448">
            <v>2.69410752283863</v>
          </cell>
          <cell r="J448">
            <v>3.83406666381374</v>
          </cell>
          <cell r="K448">
            <v>5.3075567005290001</v>
          </cell>
          <cell r="L448">
            <v>9.7016998848115801</v>
          </cell>
        </row>
        <row r="449">
          <cell r="A449"/>
          <cell r="B449"/>
          <cell r="C449" t="str">
            <v>10-30MIL</v>
          </cell>
          <cell r="D449">
            <v>39.232169273732197</v>
          </cell>
          <cell r="E449">
            <v>24.6272826488627</v>
          </cell>
          <cell r="F449">
            <v>25.770444878008298</v>
          </cell>
          <cell r="G449">
            <v>35.443956263544202</v>
          </cell>
          <cell r="H449">
            <v>31.664043158845899</v>
          </cell>
          <cell r="I449">
            <v>28.666596483654001</v>
          </cell>
          <cell r="J449">
            <v>29.221297099339299</v>
          </cell>
          <cell r="K449">
            <v>30.6293868469891</v>
          </cell>
          <cell r="L449">
            <v>17.2697997073087</v>
          </cell>
        </row>
        <row r="450">
          <cell r="A450"/>
          <cell r="B450"/>
          <cell r="C450" t="str">
            <v>30-100MIL</v>
          </cell>
          <cell r="D450">
            <v>17.114111985996701</v>
          </cell>
          <cell r="E450">
            <v>17.4927467044654</v>
          </cell>
          <cell r="F450">
            <v>14.5672113021051</v>
          </cell>
          <cell r="G450">
            <v>17.151252677973201</v>
          </cell>
          <cell r="H450">
            <v>11.6232834737446</v>
          </cell>
          <cell r="I450">
            <v>10.6639866153219</v>
          </cell>
          <cell r="J450">
            <v>15.581319205909701</v>
          </cell>
          <cell r="K450">
            <v>20.508275764001599</v>
          </cell>
          <cell r="L450">
            <v>23.8100868309104</v>
          </cell>
        </row>
        <row r="451">
          <cell r="A451"/>
          <cell r="B451"/>
          <cell r="C451" t="str">
            <v>100-200MIL</v>
          </cell>
          <cell r="D451">
            <v>3.7759614536087001</v>
          </cell>
          <cell r="E451">
            <v>7.0619815731322104</v>
          </cell>
          <cell r="F451">
            <v>10.9333852067085</v>
          </cell>
          <cell r="G451">
            <v>3.2230494061929802</v>
          </cell>
          <cell r="H451">
            <v>2.8448953226831502</v>
          </cell>
          <cell r="I451">
            <v>5.60395483344589</v>
          </cell>
          <cell r="J451">
            <v>8.0615902802615107</v>
          </cell>
          <cell r="K451">
            <v>5.4354437330096301</v>
          </cell>
          <cell r="L451">
            <v>11.2551343956195</v>
          </cell>
        </row>
        <row r="452">
          <cell r="A452"/>
          <cell r="B452"/>
          <cell r="C452" t="str">
            <v>200-500MIL</v>
          </cell>
          <cell r="D452">
            <v>12.168705031496501</v>
          </cell>
          <cell r="E452">
            <v>14.7396675412256</v>
          </cell>
          <cell r="F452">
            <v>7.6310422440000503</v>
          </cell>
          <cell r="G452">
            <v>8.6457035491051908</v>
          </cell>
          <cell r="H452">
            <v>7.8819594295234898</v>
          </cell>
          <cell r="I452">
            <v>10.308619457382999</v>
          </cell>
          <cell r="J452">
            <v>15.1389042657626</v>
          </cell>
          <cell r="K452">
            <v>12.1144992666765</v>
          </cell>
          <cell r="L452">
            <v>11.5104343869089</v>
          </cell>
        </row>
        <row r="453">
          <cell r="A453"/>
          <cell r="B453"/>
          <cell r="C453" t="str">
            <v>&gt;500MIL</v>
          </cell>
          <cell r="D453">
            <v>16.909749545298901</v>
          </cell>
          <cell r="E453">
            <v>18.276779467640001</v>
          </cell>
          <cell r="F453">
            <v>14.6691588473922</v>
          </cell>
          <cell r="G453">
            <v>12.6032987666413</v>
          </cell>
          <cell r="H453">
            <v>24.0589470467492</v>
          </cell>
          <cell r="I453">
            <v>32.6884555924807</v>
          </cell>
          <cell r="J453">
            <v>20.442446504277601</v>
          </cell>
          <cell r="K453">
            <v>21.685782162220502</v>
          </cell>
          <cell r="L453">
            <v>16.745252820077098</v>
          </cell>
        </row>
        <row r="454">
          <cell r="A454"/>
          <cell r="B454"/>
          <cell r="C454" t="str">
            <v>DE 15 A 19 AÑOS</v>
          </cell>
          <cell r="D454">
            <v>7.5886553550208298</v>
          </cell>
          <cell r="E454">
            <v>5.8423105122100898</v>
          </cell>
          <cell r="F454">
            <v>10.1790858243691</v>
          </cell>
          <cell r="G454">
            <v>6.7196636108656902</v>
          </cell>
          <cell r="H454">
            <v>0.95282048829232602</v>
          </cell>
          <cell r="I454">
            <v>2.4047550731603198</v>
          </cell>
          <cell r="J454">
            <v>2.80230309557827</v>
          </cell>
          <cell r="K454">
            <v>3.8482559664953802</v>
          </cell>
          <cell r="L454">
            <v>10.9429714741052</v>
          </cell>
        </row>
        <row r="455">
          <cell r="A455"/>
          <cell r="B455"/>
          <cell r="C455" t="str">
            <v>DE 20 A 24 AÑOS</v>
          </cell>
          <cell r="D455">
            <v>1.98383164124847</v>
          </cell>
          <cell r="E455">
            <v>3.6933993205270998</v>
          </cell>
          <cell r="F455">
            <v>0.87747081089130397</v>
          </cell>
          <cell r="G455">
            <v>1.61255169505264</v>
          </cell>
          <cell r="H455" t="str">
            <v/>
          </cell>
          <cell r="I455">
            <v>1.34695470535411</v>
          </cell>
          <cell r="J455">
            <v>0.46127912734172899</v>
          </cell>
          <cell r="K455">
            <v>2.0322133028213698</v>
          </cell>
          <cell r="L455">
            <v>2.8365496579431899</v>
          </cell>
        </row>
        <row r="456">
          <cell r="A456"/>
          <cell r="B456"/>
          <cell r="C456" t="str">
            <v>DE 25 A 34 AÑOS</v>
          </cell>
          <cell r="D456">
            <v>28.218277605336699</v>
          </cell>
          <cell r="E456">
            <v>13.6225530624756</v>
          </cell>
          <cell r="F456">
            <v>15.2650352038274</v>
          </cell>
          <cell r="G456">
            <v>19.927595813120799</v>
          </cell>
          <cell r="H456">
            <v>20.988954323460799</v>
          </cell>
          <cell r="I456">
            <v>19.744988236456098</v>
          </cell>
          <cell r="J456">
            <v>17.993622877199801</v>
          </cell>
          <cell r="K456">
            <v>24.9107080161663</v>
          </cell>
          <cell r="L456">
            <v>1.65603733694181</v>
          </cell>
        </row>
        <row r="457">
          <cell r="A457"/>
          <cell r="B457"/>
          <cell r="C457" t="str">
            <v>DE 35 A 49 AÑOS</v>
          </cell>
          <cell r="D457">
            <v>23.9855217783387</v>
          </cell>
          <cell r="E457">
            <v>29.486086553625601</v>
          </cell>
          <cell r="F457">
            <v>20.6912849988489</v>
          </cell>
          <cell r="G457">
            <v>22.935443757295001</v>
          </cell>
          <cell r="H457">
            <v>25.387116140284299</v>
          </cell>
          <cell r="I457">
            <v>21.7781751902683</v>
          </cell>
          <cell r="J457">
            <v>26.188318419551202</v>
          </cell>
          <cell r="K457">
            <v>16.514841479348998</v>
          </cell>
          <cell r="L457">
            <v>29.724516736888301</v>
          </cell>
        </row>
        <row r="458">
          <cell r="A458"/>
          <cell r="B458"/>
          <cell r="C458" t="str">
            <v>DE 50 A 59 AÑOS</v>
          </cell>
          <cell r="D458">
            <v>17.0535493226437</v>
          </cell>
          <cell r="E458">
            <v>18.596065192411299</v>
          </cell>
          <cell r="F458">
            <v>18.248766456058199</v>
          </cell>
          <cell r="G458">
            <v>12.517155446127401</v>
          </cell>
          <cell r="H458">
            <v>19.0633524535919</v>
          </cell>
          <cell r="I458">
            <v>24.534289983427499</v>
          </cell>
          <cell r="J458">
            <v>25.9979278540082</v>
          </cell>
          <cell r="K458">
            <v>24.832159983767099</v>
          </cell>
          <cell r="L458">
            <v>19.086226141741701</v>
          </cell>
        </row>
        <row r="459">
          <cell r="A459"/>
          <cell r="B459"/>
          <cell r="C459" t="str">
            <v>DE 60 A 75 AÑOS</v>
          </cell>
          <cell r="D459">
            <v>21.170164289864498</v>
          </cell>
          <cell r="E459">
            <v>28.759591035080401</v>
          </cell>
          <cell r="F459">
            <v>34.738349520342901</v>
          </cell>
          <cell r="G459">
            <v>36.287584759701502</v>
          </cell>
          <cell r="H459">
            <v>33.607752881329603</v>
          </cell>
          <cell r="I459">
            <v>30.190845811360401</v>
          </cell>
          <cell r="J459">
            <v>26.556556276466399</v>
          </cell>
          <cell r="K459">
            <v>27.861828787293501</v>
          </cell>
          <cell r="L459">
            <v>35.753700176572003</v>
          </cell>
        </row>
        <row r="460">
          <cell r="A460"/>
          <cell r="B460"/>
          <cell r="C460" t="str">
            <v>NIVEL ALTO</v>
          </cell>
          <cell r="D460">
            <v>43.138965565469398</v>
          </cell>
          <cell r="E460">
            <v>25.795509492820798</v>
          </cell>
          <cell r="F460">
            <v>27.343492436000702</v>
          </cell>
          <cell r="G460">
            <v>36.486911750867399</v>
          </cell>
          <cell r="H460">
            <v>25.762483310733099</v>
          </cell>
          <cell r="I460">
            <v>29.389993579237299</v>
          </cell>
          <cell r="J460">
            <v>31.652225129727299</v>
          </cell>
          <cell r="K460">
            <v>32.376628823867499</v>
          </cell>
          <cell r="L460">
            <v>30.020791961452701</v>
          </cell>
        </row>
        <row r="461">
          <cell r="A461"/>
          <cell r="B461"/>
          <cell r="C461" t="str">
            <v>NIVEL MEDIO ALTO</v>
          </cell>
          <cell r="D461">
            <v>7.8027178370977497</v>
          </cell>
          <cell r="E461">
            <v>16.561863051818499</v>
          </cell>
          <cell r="F461">
            <v>11.862633478277999</v>
          </cell>
          <cell r="G461">
            <v>11.7372690545614</v>
          </cell>
          <cell r="H461">
            <v>15.1033082536159</v>
          </cell>
          <cell r="I461">
            <v>13.276202804079301</v>
          </cell>
          <cell r="J461">
            <v>13.6861878572852</v>
          </cell>
          <cell r="K461">
            <v>6.5591968001758101</v>
          </cell>
          <cell r="L461">
            <v>9.0177003145519397</v>
          </cell>
        </row>
        <row r="462">
          <cell r="A462"/>
          <cell r="B462"/>
          <cell r="C462" t="str">
            <v>NIVEL MEDIO</v>
          </cell>
          <cell r="D462">
            <v>19.731745036089499</v>
          </cell>
          <cell r="E462">
            <v>22.509507259360401</v>
          </cell>
          <cell r="F462">
            <v>32.169461159802701</v>
          </cell>
          <cell r="G462">
            <v>24.337644269012699</v>
          </cell>
          <cell r="H462">
            <v>22.2496284865001</v>
          </cell>
          <cell r="I462">
            <v>31.743767704555001</v>
          </cell>
          <cell r="J462">
            <v>24.512418791609001</v>
          </cell>
          <cell r="K462">
            <v>27.9946133668915</v>
          </cell>
          <cell r="L462">
            <v>25.44441149288</v>
          </cell>
        </row>
        <row r="463">
          <cell r="A463"/>
          <cell r="B463"/>
          <cell r="C463" t="str">
            <v>NIVEL MEDIO BAJO</v>
          </cell>
          <cell r="D463">
            <v>10.591618644655</v>
          </cell>
          <cell r="E463">
            <v>7.96598010288161</v>
          </cell>
          <cell r="F463">
            <v>9.7809303149814397</v>
          </cell>
          <cell r="G463">
            <v>5.9434196052245802</v>
          </cell>
          <cell r="H463">
            <v>9.6659512690781106</v>
          </cell>
          <cell r="I463">
            <v>6.5946623162772804</v>
          </cell>
          <cell r="J463">
            <v>15.974925647419999</v>
          </cell>
          <cell r="K463">
            <v>15.617702536013001</v>
          </cell>
          <cell r="L463">
            <v>9.5375831887898403</v>
          </cell>
        </row>
        <row r="464">
          <cell r="A464"/>
          <cell r="B464"/>
          <cell r="C464" t="str">
            <v>HOMBRE</v>
          </cell>
          <cell r="D464">
            <v>40.901272875340602</v>
          </cell>
          <cell r="E464">
            <v>30.380835649716801</v>
          </cell>
          <cell r="F464">
            <v>25.6983664390266</v>
          </cell>
          <cell r="G464">
            <v>27.999134584533799</v>
          </cell>
          <cell r="H464">
            <v>31.977803482938199</v>
          </cell>
          <cell r="I464">
            <v>33.043316173700603</v>
          </cell>
          <cell r="J464">
            <v>31.707954720464901</v>
          </cell>
          <cell r="K464">
            <v>36.3252560568747</v>
          </cell>
          <cell r="L464">
            <v>31.577504410593601</v>
          </cell>
        </row>
        <row r="465">
          <cell r="A465"/>
          <cell r="B465"/>
          <cell r="C465" t="str">
            <v>MUJER</v>
          </cell>
          <cell r="D465">
            <v>59.098719321005603</v>
          </cell>
          <cell r="E465">
            <v>69.619176597575006</v>
          </cell>
          <cell r="F465">
            <v>74.301624643962597</v>
          </cell>
          <cell r="G465">
            <v>72.000862512755504</v>
          </cell>
          <cell r="H465">
            <v>68.022194502362296</v>
          </cell>
          <cell r="I465">
            <v>66.956701282586806</v>
          </cell>
          <cell r="J465">
            <v>68.292055404728004</v>
          </cell>
          <cell r="K465">
            <v>63.674751231284503</v>
          </cell>
          <cell r="L465">
            <v>68.4224981464004</v>
          </cell>
        </row>
        <row r="466">
          <cell r="A466"/>
          <cell r="B466" t="str">
            <v>Caramelos</v>
          </cell>
          <cell r="C466" t="str">
            <v>T.ESPAÑA</v>
          </cell>
          <cell r="D466">
            <v>100</v>
          </cell>
          <cell r="E466">
            <v>100</v>
          </cell>
          <cell r="F466">
            <v>100</v>
          </cell>
          <cell r="G466">
            <v>100</v>
          </cell>
          <cell r="H466">
            <v>100</v>
          </cell>
          <cell r="I466">
            <v>100</v>
          </cell>
          <cell r="J466">
            <v>100</v>
          </cell>
          <cell r="K466">
            <v>100</v>
          </cell>
          <cell r="L466">
            <v>100</v>
          </cell>
        </row>
        <row r="467">
          <cell r="A467"/>
          <cell r="B467"/>
          <cell r="C467" t="str">
            <v>BCN AM</v>
          </cell>
          <cell r="D467">
            <v>10.735394609078799</v>
          </cell>
          <cell r="E467">
            <v>12.4382011535518</v>
          </cell>
          <cell r="F467">
            <v>21.497207093555399</v>
          </cell>
          <cell r="G467">
            <v>22.957479533119098</v>
          </cell>
          <cell r="H467">
            <v>12.679064303595901</v>
          </cell>
          <cell r="I467">
            <v>11.941332751025801</v>
          </cell>
          <cell r="J467">
            <v>24.505709448582</v>
          </cell>
          <cell r="K467">
            <v>17.468347351591198</v>
          </cell>
          <cell r="L467">
            <v>18.749286594322999</v>
          </cell>
        </row>
        <row r="468">
          <cell r="A468"/>
          <cell r="B468"/>
          <cell r="C468" t="str">
            <v>REST.CAT ARAGON</v>
          </cell>
          <cell r="D468">
            <v>21.100825837859599</v>
          </cell>
          <cell r="E468">
            <v>21.012053917400799</v>
          </cell>
          <cell r="F468">
            <v>22.548180325443901</v>
          </cell>
          <cell r="G468">
            <v>13.297614915605701</v>
          </cell>
          <cell r="H468">
            <v>25.030004309841701</v>
          </cell>
          <cell r="I468">
            <v>26.7397550105763</v>
          </cell>
          <cell r="J468">
            <v>26.291841768206101</v>
          </cell>
          <cell r="K468">
            <v>30.5739938920428</v>
          </cell>
          <cell r="L468">
            <v>28.364668849308899</v>
          </cell>
        </row>
        <row r="469">
          <cell r="A469"/>
          <cell r="B469"/>
          <cell r="C469" t="str">
            <v>LEVANTE</v>
          </cell>
          <cell r="D469">
            <v>13.681446567125599</v>
          </cell>
          <cell r="E469">
            <v>5.0072584806999396</v>
          </cell>
          <cell r="F469">
            <v>4.4970869264893203</v>
          </cell>
          <cell r="G469">
            <v>8.5787618981996392</v>
          </cell>
          <cell r="H469">
            <v>10.3026044926126</v>
          </cell>
          <cell r="I469">
            <v>8.2496492050715204</v>
          </cell>
          <cell r="J469">
            <v>8.1049810614996094</v>
          </cell>
          <cell r="K469">
            <v>9.3270743549397892</v>
          </cell>
          <cell r="L469">
            <v>7.1725765624484099</v>
          </cell>
        </row>
        <row r="470">
          <cell r="A470"/>
          <cell r="B470"/>
          <cell r="C470" t="str">
            <v>ANDALUCIA</v>
          </cell>
          <cell r="D470">
            <v>22.331798545163199</v>
          </cell>
          <cell r="E470">
            <v>30.6363694399998</v>
          </cell>
          <cell r="F470">
            <v>24.083366318532601</v>
          </cell>
          <cell r="G470">
            <v>28.0113308611772</v>
          </cell>
          <cell r="H470">
            <v>31.8193505564807</v>
          </cell>
          <cell r="I470">
            <v>30.491109178951799</v>
          </cell>
          <cell r="J470">
            <v>18.1431004661153</v>
          </cell>
          <cell r="K470">
            <v>16.550072663030399</v>
          </cell>
          <cell r="L470">
            <v>29.268451927713102</v>
          </cell>
        </row>
        <row r="471">
          <cell r="A471"/>
          <cell r="B471"/>
          <cell r="C471" t="str">
            <v>MDD AM</v>
          </cell>
          <cell r="D471">
            <v>9.8884716283855401</v>
          </cell>
          <cell r="E471">
            <v>5.6759084933996702</v>
          </cell>
          <cell r="F471">
            <v>3.5940499430902801</v>
          </cell>
          <cell r="G471">
            <v>10.9329925308715</v>
          </cell>
          <cell r="H471">
            <v>6.4325824976770196</v>
          </cell>
          <cell r="I471">
            <v>8.7255346074044091</v>
          </cell>
          <cell r="J471">
            <v>6.9225100895615803</v>
          </cell>
          <cell r="K471">
            <v>6.8319055424920903</v>
          </cell>
          <cell r="L471">
            <v>3.9341141629406202</v>
          </cell>
        </row>
        <row r="472">
          <cell r="A472"/>
          <cell r="B472"/>
          <cell r="C472" t="str">
            <v>RTO CENTRO</v>
          </cell>
          <cell r="D472">
            <v>7.7699623478858202</v>
          </cell>
          <cell r="E472">
            <v>6.3550136717080701</v>
          </cell>
          <cell r="F472">
            <v>7.0299952427969599</v>
          </cell>
          <cell r="G472">
            <v>5.9038640476706297</v>
          </cell>
          <cell r="H472">
            <v>5.3549428909242103</v>
          </cell>
          <cell r="I472">
            <v>3.0821239739276298</v>
          </cell>
          <cell r="J472">
            <v>5.2119979481515504</v>
          </cell>
          <cell r="K472">
            <v>6.7255622431750304</v>
          </cell>
          <cell r="L472">
            <v>3.7923592542504601</v>
          </cell>
        </row>
        <row r="473">
          <cell r="A473"/>
          <cell r="B473"/>
          <cell r="C473" t="str">
            <v>NORTE-CENTRO</v>
          </cell>
          <cell r="D473">
            <v>6.6340153474036896</v>
          </cell>
          <cell r="E473">
            <v>7.4827299124542996</v>
          </cell>
          <cell r="F473">
            <v>6.1280748071677102</v>
          </cell>
          <cell r="G473">
            <v>6.4656694363317397</v>
          </cell>
          <cell r="H473">
            <v>2.6951304463740602</v>
          </cell>
          <cell r="I473">
            <v>2.7787876740554101</v>
          </cell>
          <cell r="J473">
            <v>7.6243545780635804</v>
          </cell>
          <cell r="K473">
            <v>3.9245594959833499</v>
          </cell>
          <cell r="L473">
            <v>1.86022519867702</v>
          </cell>
        </row>
        <row r="474">
          <cell r="A474"/>
          <cell r="B474"/>
          <cell r="C474" t="str">
            <v>NOROESTE</v>
          </cell>
          <cell r="D474">
            <v>7.8580877500863604</v>
          </cell>
          <cell r="E474">
            <v>11.392473362788801</v>
          </cell>
          <cell r="F474">
            <v>10.6220233768202</v>
          </cell>
          <cell r="G474">
            <v>3.8522847090436598</v>
          </cell>
          <cell r="H474">
            <v>5.6863224229908003</v>
          </cell>
          <cell r="I474">
            <v>7.9917243896629504</v>
          </cell>
          <cell r="J474">
            <v>3.19551734423246</v>
          </cell>
          <cell r="K474">
            <v>8.5984957228030403</v>
          </cell>
          <cell r="L474">
            <v>6.8583203087932398</v>
          </cell>
        </row>
        <row r="475">
          <cell r="A475"/>
          <cell r="B475"/>
          <cell r="C475" t="str">
            <v>&lt;2MIL</v>
          </cell>
          <cell r="D475">
            <v>2.8307189607202399</v>
          </cell>
          <cell r="E475">
            <v>1.68074091208257</v>
          </cell>
          <cell r="F475">
            <v>6.5744328703870201</v>
          </cell>
          <cell r="G475">
            <v>0.82246387768438101</v>
          </cell>
          <cell r="H475">
            <v>3.0809629203673001</v>
          </cell>
          <cell r="I475">
            <v>3.0789519815600999</v>
          </cell>
          <cell r="J475">
            <v>1.77033555829417</v>
          </cell>
          <cell r="K475">
            <v>1.2105843731477901</v>
          </cell>
          <cell r="L475">
            <v>3.5932914554336302</v>
          </cell>
        </row>
        <row r="476">
          <cell r="A476"/>
          <cell r="B476"/>
          <cell r="C476" t="str">
            <v>2-5MIL</v>
          </cell>
          <cell r="D476">
            <v>4.7645708938340601</v>
          </cell>
          <cell r="E476">
            <v>1.1304366047040599</v>
          </cell>
          <cell r="F476">
            <v>6.9416642225630296</v>
          </cell>
          <cell r="G476">
            <v>6.7615954294728002</v>
          </cell>
          <cell r="H476">
            <v>1.38086355508235</v>
          </cell>
          <cell r="I476">
            <v>3.1691782047394299</v>
          </cell>
          <cell r="J476">
            <v>2.6123784636026399</v>
          </cell>
          <cell r="K476">
            <v>1.0237154035931799</v>
          </cell>
          <cell r="L476">
            <v>3.03641772872757</v>
          </cell>
        </row>
        <row r="477">
          <cell r="A477"/>
          <cell r="B477"/>
          <cell r="C477" t="str">
            <v>5-10MIL</v>
          </cell>
          <cell r="D477">
            <v>6.3399813100932301</v>
          </cell>
          <cell r="E477">
            <v>6.3037581286887097</v>
          </cell>
          <cell r="F477">
            <v>5.7302539322299104</v>
          </cell>
          <cell r="G477">
            <v>3.8433112217116601</v>
          </cell>
          <cell r="H477">
            <v>4.7937587427169701</v>
          </cell>
          <cell r="I477">
            <v>1.9578446924877</v>
          </cell>
          <cell r="J477">
            <v>3.3001888239143899</v>
          </cell>
          <cell r="K477">
            <v>8.3941522874668006</v>
          </cell>
          <cell r="L477">
            <v>11.3366726538394</v>
          </cell>
        </row>
        <row r="478">
          <cell r="A478"/>
          <cell r="B478"/>
          <cell r="C478" t="str">
            <v>10-30MIL</v>
          </cell>
          <cell r="D478">
            <v>19.092387628867399</v>
          </cell>
          <cell r="E478">
            <v>16.320501075714301</v>
          </cell>
          <cell r="F478">
            <v>15.6219046477975</v>
          </cell>
          <cell r="G478">
            <v>11.242721255092199</v>
          </cell>
          <cell r="H478">
            <v>17.1632949877791</v>
          </cell>
          <cell r="I478">
            <v>19.6000916757813</v>
          </cell>
          <cell r="J478">
            <v>24.452612221649201</v>
          </cell>
          <cell r="K478">
            <v>17.392680252339701</v>
          </cell>
          <cell r="L478">
            <v>15.1210449487342</v>
          </cell>
        </row>
        <row r="479">
          <cell r="A479"/>
          <cell r="B479"/>
          <cell r="C479" t="str">
            <v>30-100MIL</v>
          </cell>
          <cell r="D479">
            <v>20.556154888457002</v>
          </cell>
          <cell r="E479">
            <v>24.197532959408399</v>
          </cell>
          <cell r="F479">
            <v>10.2210185005156</v>
          </cell>
          <cell r="G479">
            <v>17.366232976623099</v>
          </cell>
          <cell r="H479">
            <v>15.374275078325899</v>
          </cell>
          <cell r="I479">
            <v>19.664106013812798</v>
          </cell>
          <cell r="J479">
            <v>23.989760079259899</v>
          </cell>
          <cell r="K479">
            <v>22.9870720780558</v>
          </cell>
          <cell r="L479">
            <v>32.386680652218601</v>
          </cell>
        </row>
        <row r="480">
          <cell r="A480"/>
          <cell r="B480"/>
          <cell r="C480" t="str">
            <v>100-200MIL</v>
          </cell>
          <cell r="D480">
            <v>6.7438517737705999</v>
          </cell>
          <cell r="E480">
            <v>4.3238139053352898</v>
          </cell>
          <cell r="F480">
            <v>4.4911921083009902</v>
          </cell>
          <cell r="G480">
            <v>2.57572486047032</v>
          </cell>
          <cell r="H480">
            <v>7.1869971477395298</v>
          </cell>
          <cell r="I480">
            <v>6.9419394418653297</v>
          </cell>
          <cell r="J480">
            <v>5.0937358026886201</v>
          </cell>
          <cell r="K480">
            <v>5.1883690084332796</v>
          </cell>
          <cell r="L480">
            <v>2.99091144525255</v>
          </cell>
        </row>
        <row r="481">
          <cell r="A481"/>
          <cell r="B481"/>
          <cell r="C481" t="str">
            <v>200-500MIL</v>
          </cell>
          <cell r="D481">
            <v>24.609310547613401</v>
          </cell>
          <cell r="E481">
            <v>20.695467418494999</v>
          </cell>
          <cell r="F481">
            <v>23.230780646984901</v>
          </cell>
          <cell r="G481">
            <v>25.044482890923799</v>
          </cell>
          <cell r="H481">
            <v>27.709492808097</v>
          </cell>
          <cell r="I481">
            <v>23.5931665316443</v>
          </cell>
          <cell r="J481">
            <v>14.7011755633129</v>
          </cell>
          <cell r="K481">
            <v>14.752117939773701</v>
          </cell>
          <cell r="L481">
            <v>16.748816784951</v>
          </cell>
        </row>
        <row r="482">
          <cell r="A482"/>
          <cell r="B482"/>
          <cell r="C482" t="str">
            <v>&gt;500MIL</v>
          </cell>
          <cell r="D482">
            <v>15.063020297210601</v>
          </cell>
          <cell r="E482">
            <v>25.347755152071802</v>
          </cell>
          <cell r="F482">
            <v>27.188736804613299</v>
          </cell>
          <cell r="G482">
            <v>32.343466313369099</v>
          </cell>
          <cell r="H482">
            <v>23.3103566500452</v>
          </cell>
          <cell r="I482">
            <v>21.994739382168</v>
          </cell>
          <cell r="J482">
            <v>24.079825792346998</v>
          </cell>
          <cell r="K482">
            <v>29.051316679682301</v>
          </cell>
          <cell r="L482">
            <v>14.7861644996885</v>
          </cell>
        </row>
        <row r="483">
          <cell r="A483"/>
          <cell r="B483"/>
          <cell r="C483" t="str">
            <v>DE 15 A 19 AÑOS</v>
          </cell>
          <cell r="D483">
            <v>1.8333820449220399</v>
          </cell>
          <cell r="E483">
            <v>1.9996740614867501</v>
          </cell>
          <cell r="F483">
            <v>8.1665007879434004</v>
          </cell>
          <cell r="G483">
            <v>3.0699779603184001</v>
          </cell>
          <cell r="H483" t="str">
            <v/>
          </cell>
          <cell r="I483">
            <v>2.33664694107105</v>
          </cell>
          <cell r="J483">
            <v>8.20789906888281</v>
          </cell>
          <cell r="K483" t="str">
            <v/>
          </cell>
          <cell r="L483">
            <v>7.0580097390641399</v>
          </cell>
        </row>
        <row r="484">
          <cell r="A484"/>
          <cell r="B484"/>
          <cell r="C484" t="str">
            <v>DE 20 A 24 AÑOS</v>
          </cell>
          <cell r="D484">
            <v>0.44614983131330299</v>
          </cell>
          <cell r="E484">
            <v>1.11995422154996</v>
          </cell>
          <cell r="F484">
            <v>1.8237740373648099</v>
          </cell>
          <cell r="G484">
            <v>1.0614468076836601</v>
          </cell>
          <cell r="H484">
            <v>2.17224054681067</v>
          </cell>
          <cell r="I484">
            <v>0.50170235690000797</v>
          </cell>
          <cell r="J484">
            <v>1.31556616330694</v>
          </cell>
          <cell r="K484">
            <v>4.40766490658081</v>
          </cell>
          <cell r="L484">
            <v>0.50546817680202705</v>
          </cell>
        </row>
        <row r="485">
          <cell r="A485"/>
          <cell r="B485"/>
          <cell r="C485" t="str">
            <v>DE 25 A 34 AÑOS</v>
          </cell>
          <cell r="D485">
            <v>8.7311903146566507</v>
          </cell>
          <cell r="E485">
            <v>6.1527824421096504</v>
          </cell>
          <cell r="F485">
            <v>9.5137075958229804</v>
          </cell>
          <cell r="G485">
            <v>5.4540069638067203</v>
          </cell>
          <cell r="H485">
            <v>8.7138578026618791</v>
          </cell>
          <cell r="I485">
            <v>11.027896669199301</v>
          </cell>
          <cell r="J485">
            <v>10.138228995963701</v>
          </cell>
          <cell r="K485">
            <v>10.783525229091801</v>
          </cell>
          <cell r="L485">
            <v>3.0786363165664898</v>
          </cell>
        </row>
        <row r="486">
          <cell r="A486"/>
          <cell r="B486"/>
          <cell r="C486" t="str">
            <v>DE 35 A 49 AÑOS</v>
          </cell>
          <cell r="D486">
            <v>26.104513383257199</v>
          </cell>
          <cell r="E486">
            <v>25.833413503521498</v>
          </cell>
          <cell r="F486">
            <v>27.908604325497599</v>
          </cell>
          <cell r="G486">
            <v>34.990347968158702</v>
          </cell>
          <cell r="H486">
            <v>8.4761246709551692</v>
          </cell>
          <cell r="I486">
            <v>14.2406852313713</v>
          </cell>
          <cell r="J486">
            <v>11.8673948602198</v>
          </cell>
          <cell r="K486">
            <v>11.7900413087681</v>
          </cell>
          <cell r="L486">
            <v>26.028625038214798</v>
          </cell>
        </row>
        <row r="487">
          <cell r="A487"/>
          <cell r="B487"/>
          <cell r="C487" t="str">
            <v>DE 50 A 59 AÑOS</v>
          </cell>
          <cell r="D487">
            <v>23.249009241903099</v>
          </cell>
          <cell r="E487">
            <v>16.0741503111628</v>
          </cell>
          <cell r="F487">
            <v>16.1172153666345</v>
          </cell>
          <cell r="G487">
            <v>18.1996273030541</v>
          </cell>
          <cell r="H487">
            <v>35.5968165722972</v>
          </cell>
          <cell r="I487">
            <v>26.161062333504798</v>
          </cell>
          <cell r="J487">
            <v>17.036334102243401</v>
          </cell>
          <cell r="K487">
            <v>21.481883888238102</v>
          </cell>
          <cell r="L487">
            <v>18.731457316053302</v>
          </cell>
        </row>
        <row r="488">
          <cell r="A488"/>
          <cell r="B488"/>
          <cell r="C488" t="str">
            <v>DE 60 A 75 AÑOS</v>
          </cell>
          <cell r="D488">
            <v>39.635758639176998</v>
          </cell>
          <cell r="E488">
            <v>48.8200356670649</v>
          </cell>
          <cell r="F488">
            <v>36.4701828017228</v>
          </cell>
          <cell r="G488">
            <v>37.224586946036702</v>
          </cell>
          <cell r="H488">
            <v>45.040963480828701</v>
          </cell>
          <cell r="I488">
            <v>45.732025457468097</v>
          </cell>
          <cell r="J488">
            <v>51.434589942007001</v>
          </cell>
          <cell r="K488">
            <v>51.5368945192293</v>
          </cell>
          <cell r="L488">
            <v>44.597801635455703</v>
          </cell>
        </row>
        <row r="489">
          <cell r="A489"/>
          <cell r="B489"/>
          <cell r="C489" t="str">
            <v>NIVEL ALTO</v>
          </cell>
          <cell r="D489">
            <v>24.254675808844901</v>
          </cell>
          <cell r="E489">
            <v>19.5047255190869</v>
          </cell>
          <cell r="F489">
            <v>16.0647107234199</v>
          </cell>
          <cell r="G489">
            <v>12.996165927885199</v>
          </cell>
          <cell r="H489">
            <v>19.707135361319398</v>
          </cell>
          <cell r="I489">
            <v>19.245180576293301</v>
          </cell>
          <cell r="J489">
            <v>19.253051155648699</v>
          </cell>
          <cell r="K489">
            <v>25.135125637826</v>
          </cell>
          <cell r="L489">
            <v>16.679154800554699</v>
          </cell>
        </row>
        <row r="490">
          <cell r="A490"/>
          <cell r="B490"/>
          <cell r="C490" t="str">
            <v>NIVEL MEDIO ALTO</v>
          </cell>
          <cell r="D490">
            <v>9.8165759447505803</v>
          </cell>
          <cell r="E490">
            <v>12.797763157999601</v>
          </cell>
          <cell r="F490">
            <v>11.661056829690599</v>
          </cell>
          <cell r="G490">
            <v>7.5928978871149999</v>
          </cell>
          <cell r="H490">
            <v>5.8411009741982696</v>
          </cell>
          <cell r="I490">
            <v>8.5426951742801407</v>
          </cell>
          <cell r="J490">
            <v>6.8491225091036698</v>
          </cell>
          <cell r="K490">
            <v>8.7967304251239504</v>
          </cell>
          <cell r="L490">
            <v>16.400315277975398</v>
          </cell>
        </row>
        <row r="491">
          <cell r="A491"/>
          <cell r="B491"/>
          <cell r="C491" t="str">
            <v>NIVEL MEDIO</v>
          </cell>
          <cell r="D491">
            <v>21.797388739561299</v>
          </cell>
          <cell r="E491">
            <v>24.8772672258326</v>
          </cell>
          <cell r="F491">
            <v>32.599302212186799</v>
          </cell>
          <cell r="G491">
            <v>26.8730879789196</v>
          </cell>
          <cell r="H491">
            <v>22.414589689617401</v>
          </cell>
          <cell r="I491">
            <v>26.071173045902199</v>
          </cell>
          <cell r="J491">
            <v>34.719730471525203</v>
          </cell>
          <cell r="K491">
            <v>34.479019785893399</v>
          </cell>
          <cell r="L491">
            <v>27.327159454892801</v>
          </cell>
        </row>
        <row r="492">
          <cell r="A492"/>
          <cell r="B492"/>
          <cell r="C492" t="str">
            <v>NIVEL MEDIO BAJO</v>
          </cell>
          <cell r="D492">
            <v>7.6373916013224701</v>
          </cell>
          <cell r="E492">
            <v>8.3947194709411992</v>
          </cell>
          <cell r="F492">
            <v>4.8912339054449596</v>
          </cell>
          <cell r="G492">
            <v>12.323251933380501</v>
          </cell>
          <cell r="H492">
            <v>7.0264428834338304</v>
          </cell>
          <cell r="I492">
            <v>7.7751667877269997</v>
          </cell>
          <cell r="J492">
            <v>15.845068455889299</v>
          </cell>
          <cell r="K492">
            <v>10.5519297389671</v>
          </cell>
          <cell r="L492">
            <v>9.5341065063343997</v>
          </cell>
        </row>
        <row r="493">
          <cell r="A493"/>
          <cell r="B493"/>
          <cell r="C493" t="str">
            <v>HOMBRE</v>
          </cell>
          <cell r="D493">
            <v>39.038124268664497</v>
          </cell>
          <cell r="E493">
            <v>41.027181166204102</v>
          </cell>
          <cell r="F493">
            <v>42.040742050456103</v>
          </cell>
          <cell r="G493">
            <v>37.987596274283</v>
          </cell>
          <cell r="H493">
            <v>42.265877455945699</v>
          </cell>
          <cell r="I493">
            <v>50.298759834400499</v>
          </cell>
          <cell r="J493">
            <v>47.430764719288199</v>
          </cell>
          <cell r="K493">
            <v>49.709599697821503</v>
          </cell>
          <cell r="L493">
            <v>37.783984454441899</v>
          </cell>
        </row>
        <row r="494">
          <cell r="A494"/>
          <cell r="B494"/>
          <cell r="C494" t="str">
            <v>MUJER</v>
          </cell>
          <cell r="D494">
            <v>60.961880862221101</v>
          </cell>
          <cell r="E494">
            <v>58.972830527353501</v>
          </cell>
          <cell r="F494">
            <v>57.9592396260878</v>
          </cell>
          <cell r="G494">
            <v>62.012394140946398</v>
          </cell>
          <cell r="H494">
            <v>57.734135692947</v>
          </cell>
          <cell r="I494">
            <v>49.701257273270301</v>
          </cell>
          <cell r="J494">
            <v>52.569253563902897</v>
          </cell>
          <cell r="K494">
            <v>50.290412421215301</v>
          </cell>
          <cell r="L494">
            <v>62.216024990972997</v>
          </cell>
        </row>
        <row r="495">
          <cell r="A495"/>
          <cell r="B495" t="str">
            <v>Golosinas</v>
          </cell>
          <cell r="C495" t="str">
            <v>T.ESPAÑA</v>
          </cell>
          <cell r="D495">
            <v>100</v>
          </cell>
          <cell r="E495">
            <v>100</v>
          </cell>
          <cell r="F495">
            <v>100</v>
          </cell>
          <cell r="G495">
            <v>100</v>
          </cell>
          <cell r="H495">
            <v>100</v>
          </cell>
          <cell r="I495">
            <v>100</v>
          </cell>
          <cell r="J495">
            <v>100</v>
          </cell>
          <cell r="K495">
            <v>100</v>
          </cell>
          <cell r="L495">
            <v>100</v>
          </cell>
        </row>
        <row r="496">
          <cell r="A496"/>
          <cell r="B496"/>
          <cell r="C496" t="str">
            <v>BCN AM</v>
          </cell>
          <cell r="D496">
            <v>13.1651795410076</v>
          </cell>
          <cell r="E496">
            <v>11.6489013180265</v>
          </cell>
          <cell r="F496">
            <v>9.5905288279724701</v>
          </cell>
          <cell r="G496">
            <v>15.9859157966119</v>
          </cell>
          <cell r="H496">
            <v>7.96902002446667</v>
          </cell>
          <cell r="I496">
            <v>28.771873860389299</v>
          </cell>
          <cell r="J496">
            <v>9.4528709042875203</v>
          </cell>
          <cell r="K496">
            <v>11.0688368511723</v>
          </cell>
          <cell r="L496">
            <v>19.749161058752101</v>
          </cell>
        </row>
        <row r="497">
          <cell r="A497"/>
          <cell r="B497"/>
          <cell r="C497" t="str">
            <v>REST.CAT ARAGON</v>
          </cell>
          <cell r="D497">
            <v>23.409128789116298</v>
          </cell>
          <cell r="E497">
            <v>28.077345480704199</v>
          </cell>
          <cell r="F497">
            <v>18.1927196801451</v>
          </cell>
          <cell r="G497">
            <v>17.265260390332799</v>
          </cell>
          <cell r="H497">
            <v>18.608250585492499</v>
          </cell>
          <cell r="I497">
            <v>12.1605838544183</v>
          </cell>
          <cell r="J497">
            <v>16.974015213778301</v>
          </cell>
          <cell r="K497">
            <v>14.0495488474692</v>
          </cell>
          <cell r="L497">
            <v>11.989755434675899</v>
          </cell>
        </row>
        <row r="498">
          <cell r="A498"/>
          <cell r="B498"/>
          <cell r="C498" t="str">
            <v>LEVANTE</v>
          </cell>
          <cell r="D498">
            <v>6.8168691104442196</v>
          </cell>
          <cell r="E498">
            <v>6.0994515027497904</v>
          </cell>
          <cell r="F498">
            <v>9.3744289163232395</v>
          </cell>
          <cell r="G498">
            <v>8.1987080715429599</v>
          </cell>
          <cell r="H498">
            <v>19.918554859852001</v>
          </cell>
          <cell r="I498">
            <v>6.55355728687364</v>
          </cell>
          <cell r="J498">
            <v>13.642729307798801</v>
          </cell>
          <cell r="K498">
            <v>10.352939127945101</v>
          </cell>
          <cell r="L498">
            <v>12.0577427135498</v>
          </cell>
        </row>
        <row r="499">
          <cell r="A499"/>
          <cell r="B499"/>
          <cell r="C499" t="str">
            <v>ANDALUCIA</v>
          </cell>
          <cell r="D499">
            <v>11.376631132592999</v>
          </cell>
          <cell r="E499">
            <v>14.9827991903284</v>
          </cell>
          <cell r="F499">
            <v>14.1358938487183</v>
          </cell>
          <cell r="G499">
            <v>15.445753661936999</v>
          </cell>
          <cell r="H499">
            <v>7.4035476346265003</v>
          </cell>
          <cell r="I499">
            <v>12.264236138763</v>
          </cell>
          <cell r="J499">
            <v>14.681995727754</v>
          </cell>
          <cell r="K499">
            <v>16.074250230340201</v>
          </cell>
          <cell r="L499">
            <v>17.1708817741318</v>
          </cell>
        </row>
        <row r="500">
          <cell r="A500"/>
          <cell r="B500"/>
          <cell r="C500" t="str">
            <v>MDD AM</v>
          </cell>
          <cell r="D500">
            <v>11.3550412952256</v>
          </cell>
          <cell r="E500">
            <v>10.0302149425597</v>
          </cell>
          <cell r="F500">
            <v>11.302550938543</v>
          </cell>
          <cell r="G500">
            <v>12.429376665988899</v>
          </cell>
          <cell r="H500">
            <v>9.7237920847056394</v>
          </cell>
          <cell r="I500">
            <v>6.0446488578522501</v>
          </cell>
          <cell r="J500">
            <v>13.857009094945401</v>
          </cell>
          <cell r="K500">
            <v>8.3593137252274197</v>
          </cell>
          <cell r="L500">
            <v>7.9305181992691196</v>
          </cell>
        </row>
        <row r="501">
          <cell r="A501"/>
          <cell r="B501"/>
          <cell r="C501" t="str">
            <v>RTO CENTRO</v>
          </cell>
          <cell r="D501">
            <v>9.4760134988317102</v>
          </cell>
          <cell r="E501">
            <v>8.5042541715559494</v>
          </cell>
          <cell r="F501">
            <v>8.8440176333076899</v>
          </cell>
          <cell r="G501">
            <v>12.810635022465201</v>
          </cell>
          <cell r="H501">
            <v>8.3944747408738305</v>
          </cell>
          <cell r="I501">
            <v>8.7224320221978893</v>
          </cell>
          <cell r="J501">
            <v>8.9318690770552696</v>
          </cell>
          <cell r="K501">
            <v>18.684109281222199</v>
          </cell>
          <cell r="L501">
            <v>8.3901817175310907</v>
          </cell>
        </row>
        <row r="502">
          <cell r="A502"/>
          <cell r="B502"/>
          <cell r="C502" t="str">
            <v>NORTE-CENTRO</v>
          </cell>
          <cell r="D502">
            <v>20.194383070531</v>
          </cell>
          <cell r="E502">
            <v>10.180216729662201</v>
          </cell>
          <cell r="F502">
            <v>21.135606330470601</v>
          </cell>
          <cell r="G502">
            <v>13.6723536565556</v>
          </cell>
          <cell r="H502">
            <v>12.248787380141</v>
          </cell>
          <cell r="I502">
            <v>11.431505176538799</v>
          </cell>
          <cell r="J502">
            <v>12.390387944176499</v>
          </cell>
          <cell r="K502">
            <v>11.415980274769099</v>
          </cell>
          <cell r="L502">
            <v>15.6929301017058</v>
          </cell>
        </row>
        <row r="503">
          <cell r="A503"/>
          <cell r="B503"/>
          <cell r="C503" t="str">
            <v>NOROESTE</v>
          </cell>
          <cell r="D503">
            <v>4.20675375175664</v>
          </cell>
          <cell r="E503">
            <v>10.476815219786801</v>
          </cell>
          <cell r="F503">
            <v>7.4242406523406101</v>
          </cell>
          <cell r="G503">
            <v>4.1919810514469598</v>
          </cell>
          <cell r="H503">
            <v>15.733586488954</v>
          </cell>
          <cell r="I503">
            <v>14.0511696019684</v>
          </cell>
          <cell r="J503">
            <v>10.0691326567507</v>
          </cell>
          <cell r="K503">
            <v>9.9950034496573004</v>
          </cell>
          <cell r="L503">
            <v>7.0188245069458501</v>
          </cell>
        </row>
        <row r="504">
          <cell r="A504"/>
          <cell r="B504"/>
          <cell r="C504" t="str">
            <v>&lt;2MIL</v>
          </cell>
          <cell r="D504">
            <v>5.5288228145945899</v>
          </cell>
          <cell r="E504">
            <v>5.5173387756450802</v>
          </cell>
          <cell r="F504">
            <v>4.4993832205436997</v>
          </cell>
          <cell r="G504">
            <v>4.3892589038906902</v>
          </cell>
          <cell r="H504">
            <v>4.2436671945549502</v>
          </cell>
          <cell r="I504">
            <v>4.7785884224928603</v>
          </cell>
          <cell r="J504">
            <v>7.27023239704471</v>
          </cell>
          <cell r="K504">
            <v>2.23324726204716</v>
          </cell>
          <cell r="L504">
            <v>3.9083213226065898</v>
          </cell>
        </row>
        <row r="505">
          <cell r="A505"/>
          <cell r="B505"/>
          <cell r="C505" t="str">
            <v>2-5MIL</v>
          </cell>
          <cell r="D505">
            <v>8.9323947150363203</v>
          </cell>
          <cell r="E505">
            <v>11.190311488437199</v>
          </cell>
          <cell r="F505">
            <v>4.2346127068901502</v>
          </cell>
          <cell r="G505">
            <v>2.98378098920589</v>
          </cell>
          <cell r="H505">
            <v>5.2497450868779501</v>
          </cell>
          <cell r="I505">
            <v>5.0639790696264804</v>
          </cell>
          <cell r="J505">
            <v>7.7982597339846498</v>
          </cell>
          <cell r="K505">
            <v>6.5398087138532599</v>
          </cell>
          <cell r="L505">
            <v>7.0896895812343503</v>
          </cell>
        </row>
        <row r="506">
          <cell r="A506"/>
          <cell r="B506"/>
          <cell r="C506" t="str">
            <v>5-10MIL</v>
          </cell>
          <cell r="D506">
            <v>11.814373912194601</v>
          </cell>
          <cell r="E506">
            <v>7.4282021711489596</v>
          </cell>
          <cell r="F506">
            <v>6.4442232204694196</v>
          </cell>
          <cell r="G506">
            <v>5.3110474642828098</v>
          </cell>
          <cell r="H506">
            <v>7.7831111413198704</v>
          </cell>
          <cell r="I506">
            <v>6.3378244082783404</v>
          </cell>
          <cell r="J506">
            <v>3.40240975389578</v>
          </cell>
          <cell r="K506">
            <v>7.4266356778070497</v>
          </cell>
          <cell r="L506">
            <v>3.9540388471241901</v>
          </cell>
        </row>
        <row r="507">
          <cell r="A507"/>
          <cell r="B507"/>
          <cell r="C507" t="str">
            <v>10-30MIL</v>
          </cell>
          <cell r="D507">
            <v>19.0756955734111</v>
          </cell>
          <cell r="E507">
            <v>26.783652640741799</v>
          </cell>
          <cell r="F507">
            <v>25.405771739957402</v>
          </cell>
          <cell r="G507">
            <v>28.306616485669501</v>
          </cell>
          <cell r="H507">
            <v>22.349525526942902</v>
          </cell>
          <cell r="I507">
            <v>20.411409649823</v>
          </cell>
          <cell r="J507">
            <v>25.7655175117774</v>
          </cell>
          <cell r="K507">
            <v>18.848372176792299</v>
          </cell>
          <cell r="L507">
            <v>11.0342392520473</v>
          </cell>
        </row>
        <row r="508">
          <cell r="A508"/>
          <cell r="B508"/>
          <cell r="C508" t="str">
            <v>30-100MIL</v>
          </cell>
          <cell r="D508">
            <v>18.7448362855543</v>
          </cell>
          <cell r="E508">
            <v>15.7456939443544</v>
          </cell>
          <cell r="F508">
            <v>17.3765127696687</v>
          </cell>
          <cell r="G508">
            <v>18.861025165308401</v>
          </cell>
          <cell r="H508">
            <v>16.8828233388172</v>
          </cell>
          <cell r="I508">
            <v>20.395937908619299</v>
          </cell>
          <cell r="J508">
            <v>17.5413182278545</v>
          </cell>
          <cell r="K508">
            <v>17.632073243052201</v>
          </cell>
          <cell r="L508">
            <v>24.3435663200043</v>
          </cell>
        </row>
        <row r="509">
          <cell r="A509"/>
          <cell r="B509"/>
          <cell r="C509" t="str">
            <v>100-200MIL</v>
          </cell>
          <cell r="D509">
            <v>7.4155717910296302</v>
          </cell>
          <cell r="E509">
            <v>7.88982392287223</v>
          </cell>
          <cell r="F509">
            <v>10.3406732144221</v>
          </cell>
          <cell r="G509">
            <v>7.0104842364434301</v>
          </cell>
          <cell r="H509">
            <v>5.8224387213295801</v>
          </cell>
          <cell r="I509">
            <v>7.1298378774349196</v>
          </cell>
          <cell r="J509">
            <v>9.1771092357122495</v>
          </cell>
          <cell r="K509">
            <v>12.057457948957801</v>
          </cell>
          <cell r="L509">
            <v>8.1231880248468809</v>
          </cell>
        </row>
        <row r="510">
          <cell r="A510"/>
          <cell r="B510"/>
          <cell r="C510" t="str">
            <v>200-500MIL</v>
          </cell>
          <cell r="D510">
            <v>16.694751380096001</v>
          </cell>
          <cell r="E510">
            <v>17.7331070970884</v>
          </cell>
          <cell r="F510">
            <v>16.222617983669</v>
          </cell>
          <cell r="G510">
            <v>18.246679168848701</v>
          </cell>
          <cell r="H510">
            <v>27.973098836484098</v>
          </cell>
          <cell r="I510">
            <v>28.308352296696199</v>
          </cell>
          <cell r="J510">
            <v>16.871831743128801</v>
          </cell>
          <cell r="K510">
            <v>24.085870062636499</v>
          </cell>
          <cell r="L510">
            <v>27.030749861852499</v>
          </cell>
        </row>
        <row r="511">
          <cell r="A511"/>
          <cell r="B511"/>
          <cell r="C511" t="str">
            <v>&gt;500MIL</v>
          </cell>
          <cell r="D511">
            <v>11.7935511957001</v>
          </cell>
          <cell r="E511">
            <v>7.7118680169384897</v>
          </cell>
          <cell r="F511">
            <v>15.476190141806899</v>
          </cell>
          <cell r="G511">
            <v>14.8910893861883</v>
          </cell>
          <cell r="H511">
            <v>9.6956047644980199</v>
          </cell>
          <cell r="I511">
            <v>7.5740845501920804</v>
          </cell>
          <cell r="J511">
            <v>12.173330803321999</v>
          </cell>
          <cell r="K511">
            <v>11.176529781214301</v>
          </cell>
          <cell r="L511">
            <v>14.516198286346601</v>
          </cell>
        </row>
        <row r="512">
          <cell r="A512"/>
          <cell r="B512"/>
          <cell r="C512" t="str">
            <v>DE 15 A 19 AÑOS</v>
          </cell>
          <cell r="D512">
            <v>1.7794239207961799</v>
          </cell>
          <cell r="E512">
            <v>1.7324853265600799</v>
          </cell>
          <cell r="F512">
            <v>3.8730930384009499</v>
          </cell>
          <cell r="G512">
            <v>8.1831746202050599</v>
          </cell>
          <cell r="H512">
            <v>1.3079635200938799</v>
          </cell>
          <cell r="I512">
            <v>16.1347640513304</v>
          </cell>
          <cell r="J512">
            <v>10.577664690787801</v>
          </cell>
          <cell r="K512">
            <v>12.9216382290775</v>
          </cell>
          <cell r="L512">
            <v>12.981502758161801</v>
          </cell>
        </row>
        <row r="513">
          <cell r="A513"/>
          <cell r="B513"/>
          <cell r="C513" t="str">
            <v>DE 20 A 24 AÑOS</v>
          </cell>
          <cell r="D513">
            <v>3.0326816990598502</v>
          </cell>
          <cell r="E513">
            <v>4.6159656208803002</v>
          </cell>
          <cell r="F513">
            <v>2.5845445719810298</v>
          </cell>
          <cell r="G513">
            <v>1.79191315244975</v>
          </cell>
          <cell r="H513">
            <v>4.3299536124281097</v>
          </cell>
          <cell r="I513">
            <v>3.7371375567876899</v>
          </cell>
          <cell r="J513">
            <v>3.1416692145870799</v>
          </cell>
          <cell r="K513">
            <v>8.6718582522378806</v>
          </cell>
          <cell r="L513">
            <v>3.6650424867107101</v>
          </cell>
        </row>
        <row r="514">
          <cell r="A514"/>
          <cell r="B514"/>
          <cell r="C514" t="str">
            <v>DE 25 A 34 AÑOS</v>
          </cell>
          <cell r="D514">
            <v>15.853076238957501</v>
          </cell>
          <cell r="E514">
            <v>24.8252652705625</v>
          </cell>
          <cell r="F514">
            <v>21.379876061577601</v>
          </cell>
          <cell r="G514">
            <v>12.5532225750578</v>
          </cell>
          <cell r="H514">
            <v>17.688552457977501</v>
          </cell>
          <cell r="I514">
            <v>13.1782566702246</v>
          </cell>
          <cell r="J514">
            <v>16.260778422542</v>
          </cell>
          <cell r="K514">
            <v>15.192791272213601</v>
          </cell>
          <cell r="L514">
            <v>8.0915354878851797</v>
          </cell>
        </row>
        <row r="515">
          <cell r="A515"/>
          <cell r="B515"/>
          <cell r="C515" t="str">
            <v>DE 35 A 49 AÑOS</v>
          </cell>
          <cell r="D515">
            <v>27.477598522393201</v>
          </cell>
          <cell r="E515">
            <v>30.6822398666826</v>
          </cell>
          <cell r="F515">
            <v>31.004506036668499</v>
          </cell>
          <cell r="G515">
            <v>31.226948707793198</v>
          </cell>
          <cell r="H515">
            <v>23.269286518998701</v>
          </cell>
          <cell r="I515">
            <v>28.436699985304099</v>
          </cell>
          <cell r="J515">
            <v>30.029406005357</v>
          </cell>
          <cell r="K515">
            <v>28.830249486549199</v>
          </cell>
          <cell r="L515">
            <v>23.605041349954799</v>
          </cell>
        </row>
        <row r="516">
          <cell r="A516"/>
          <cell r="B516"/>
          <cell r="C516" t="str">
            <v>DE 50 A 59 AÑOS</v>
          </cell>
          <cell r="D516">
            <v>21.430662410214801</v>
          </cell>
          <cell r="E516">
            <v>19.051986433961702</v>
          </cell>
          <cell r="F516">
            <v>24.524478517663798</v>
          </cell>
          <cell r="G516">
            <v>23.954415726199599</v>
          </cell>
          <cell r="H516">
            <v>34.479311367728201</v>
          </cell>
          <cell r="I516">
            <v>28.171516258911399</v>
          </cell>
          <cell r="J516">
            <v>21.146414160769702</v>
          </cell>
          <cell r="K516">
            <v>17.9265331805043</v>
          </cell>
          <cell r="L516">
            <v>23.753082847917899</v>
          </cell>
        </row>
        <row r="517">
          <cell r="A517"/>
          <cell r="B517"/>
          <cell r="C517" t="str">
            <v>DE 60 A 75 AÑOS</v>
          </cell>
          <cell r="D517">
            <v>30.426557937448202</v>
          </cell>
          <cell r="E517">
            <v>19.092057863265499</v>
          </cell>
          <cell r="F517">
            <v>16.6334891406634</v>
          </cell>
          <cell r="G517">
            <v>22.290312149029099</v>
          </cell>
          <cell r="H517">
            <v>18.924952124766399</v>
          </cell>
          <cell r="I517">
            <v>10.3416360846274</v>
          </cell>
          <cell r="J517">
            <v>18.8440822889625</v>
          </cell>
          <cell r="K517">
            <v>16.456919661365799</v>
          </cell>
          <cell r="L517">
            <v>27.903786439448002</v>
          </cell>
        </row>
        <row r="518">
          <cell r="A518"/>
          <cell r="B518"/>
          <cell r="C518" t="str">
            <v>NIVEL ALTO</v>
          </cell>
          <cell r="D518">
            <v>22.1688464236782</v>
          </cell>
          <cell r="E518">
            <v>26.720441600707499</v>
          </cell>
          <cell r="F518">
            <v>20.8031432240032</v>
          </cell>
          <cell r="G518">
            <v>20.4387434143995</v>
          </cell>
          <cell r="H518">
            <v>29.088250765520002</v>
          </cell>
          <cell r="I518">
            <v>21.058275747554401</v>
          </cell>
          <cell r="J518">
            <v>25.312237917187201</v>
          </cell>
          <cell r="K518">
            <v>28.314294361200499</v>
          </cell>
          <cell r="L518">
            <v>20.0982226189168</v>
          </cell>
        </row>
        <row r="519">
          <cell r="A519"/>
          <cell r="B519"/>
          <cell r="C519" t="str">
            <v>NIVEL MEDIO ALTO</v>
          </cell>
          <cell r="D519">
            <v>10.1550490002539</v>
          </cell>
          <cell r="E519">
            <v>12.3421911985472</v>
          </cell>
          <cell r="F519">
            <v>12.8813270080339</v>
          </cell>
          <cell r="G519">
            <v>13.053626087178699</v>
          </cell>
          <cell r="H519">
            <v>10.697319615908301</v>
          </cell>
          <cell r="I519">
            <v>9.1133829745903299</v>
          </cell>
          <cell r="J519">
            <v>14.4151748440462</v>
          </cell>
          <cell r="K519">
            <v>10.7192857681253</v>
          </cell>
          <cell r="L519">
            <v>14.008061778867001</v>
          </cell>
        </row>
        <row r="520">
          <cell r="A520"/>
          <cell r="B520"/>
          <cell r="C520" t="str">
            <v>NIVEL MEDIO</v>
          </cell>
          <cell r="D520">
            <v>25.596938378380301</v>
          </cell>
          <cell r="E520">
            <v>33.049878259090697</v>
          </cell>
          <cell r="F520">
            <v>22.4038153552316</v>
          </cell>
          <cell r="G520">
            <v>26.181972030923699</v>
          </cell>
          <cell r="H520">
            <v>17.534109565799799</v>
          </cell>
          <cell r="I520">
            <v>31.3498061810838</v>
          </cell>
          <cell r="J520">
            <v>21.725308917295099</v>
          </cell>
          <cell r="K520">
            <v>24.8160729167064</v>
          </cell>
          <cell r="L520">
            <v>21.600741830587001</v>
          </cell>
        </row>
        <row r="521">
          <cell r="A521"/>
          <cell r="B521"/>
          <cell r="C521" t="str">
            <v>NIVEL MEDIO BAJO</v>
          </cell>
          <cell r="D521">
            <v>14.6525129328177</v>
          </cell>
          <cell r="E521">
            <v>13.687499743142901</v>
          </cell>
          <cell r="F521">
            <v>14.6435195652018</v>
          </cell>
          <cell r="G521">
            <v>11.9402995795904</v>
          </cell>
          <cell r="H521">
            <v>15.5890999324824</v>
          </cell>
          <cell r="I521">
            <v>10.0668811844559</v>
          </cell>
          <cell r="J521">
            <v>13.552404855778899</v>
          </cell>
          <cell r="K521">
            <v>13.834524000977201</v>
          </cell>
          <cell r="L521">
            <v>19.998525669220101</v>
          </cell>
        </row>
        <row r="522">
          <cell r="A522"/>
          <cell r="B522"/>
          <cell r="C522" t="str">
            <v>HOMBRE</v>
          </cell>
          <cell r="D522">
            <v>35.537216274971897</v>
          </cell>
          <cell r="E522">
            <v>42.402402197857903</v>
          </cell>
          <cell r="F522">
            <v>27.471036937818099</v>
          </cell>
          <cell r="G522">
            <v>32.5647082715628</v>
          </cell>
          <cell r="H522">
            <v>39.649295583305602</v>
          </cell>
          <cell r="I522">
            <v>29.828016096097599</v>
          </cell>
          <cell r="J522">
            <v>36.991138947945203</v>
          </cell>
          <cell r="K522">
            <v>33.747711747868898</v>
          </cell>
          <cell r="L522">
            <v>27.921876813025001</v>
          </cell>
        </row>
        <row r="523">
          <cell r="A523"/>
          <cell r="B523"/>
          <cell r="C523" t="str">
            <v>MUJER</v>
          </cell>
          <cell r="D523">
            <v>64.462777165199995</v>
          </cell>
          <cell r="E523">
            <v>57.597603713486897</v>
          </cell>
          <cell r="F523">
            <v>72.528956446140498</v>
          </cell>
          <cell r="G523">
            <v>67.435277207031106</v>
          </cell>
          <cell r="H523">
            <v>60.350726764693199</v>
          </cell>
          <cell r="I523">
            <v>70.171987619203804</v>
          </cell>
          <cell r="J523">
            <v>63.008879509449699</v>
          </cell>
          <cell r="K523">
            <v>66.252274283044102</v>
          </cell>
          <cell r="L523">
            <v>72.078104058365099</v>
          </cell>
        </row>
        <row r="524">
          <cell r="A524" t="str">
            <v>CONSUMO PER CAPITA (kg ó litros por individuo)</v>
          </cell>
          <cell r="B524" t="str">
            <v>Total Aperitivos</v>
          </cell>
          <cell r="C524" t="str">
            <v>T.ESPAÑA</v>
          </cell>
          <cell r="D524">
            <v>0.37582563116596002</v>
          </cell>
          <cell r="E524">
            <v>0.36266769325885501</v>
          </cell>
          <cell r="F524">
            <v>0.45869211964310003</v>
          </cell>
          <cell r="G524">
            <v>0.33720973267149901</v>
          </cell>
          <cell r="H524">
            <v>0.32627272606375302</v>
          </cell>
          <cell r="I524">
            <v>0.31785155919538599</v>
          </cell>
          <cell r="J524">
            <v>0.435476723675153</v>
          </cell>
          <cell r="K524">
            <v>0.34437583767851099</v>
          </cell>
          <cell r="L524">
            <v>0.33317443338232799</v>
          </cell>
        </row>
        <row r="525">
          <cell r="A525"/>
          <cell r="B525"/>
          <cell r="C525" t="str">
            <v>BCN AM</v>
          </cell>
          <cell r="D525">
            <v>0.44700093548870901</v>
          </cell>
          <cell r="E525">
            <v>0.37260199330035998</v>
          </cell>
          <cell r="F525">
            <v>0.52861535325958597</v>
          </cell>
          <cell r="G525">
            <v>0.38304811990802701</v>
          </cell>
          <cell r="H525">
            <v>0.39041034399999702</v>
          </cell>
          <cell r="I525">
            <v>0.41595737352226803</v>
          </cell>
          <cell r="J525">
            <v>0.40222631272272402</v>
          </cell>
          <cell r="K525">
            <v>0.30790561255469401</v>
          </cell>
          <cell r="L525">
            <v>0.34573026490728598</v>
          </cell>
        </row>
        <row r="526">
          <cell r="A526"/>
          <cell r="B526"/>
          <cell r="C526" t="str">
            <v>REST.CAT ARAGON</v>
          </cell>
          <cell r="D526">
            <v>0.37155707081461598</v>
          </cell>
          <cell r="E526">
            <v>0.43660393147959298</v>
          </cell>
          <cell r="F526">
            <v>0.51442253532514504</v>
          </cell>
          <cell r="G526">
            <v>0.37565844535638698</v>
          </cell>
          <cell r="H526">
            <v>0.382283741122103</v>
          </cell>
          <cell r="I526">
            <v>0.41002226873221498</v>
          </cell>
          <cell r="J526">
            <v>0.56088959517234904</v>
          </cell>
          <cell r="K526">
            <v>0.498571090363639</v>
          </cell>
          <cell r="L526">
            <v>0.47431248785158597</v>
          </cell>
        </row>
        <row r="527">
          <cell r="A527"/>
          <cell r="B527"/>
          <cell r="C527" t="str">
            <v>LEVANTE</v>
          </cell>
          <cell r="D527">
            <v>0.37367271249558198</v>
          </cell>
          <cell r="E527">
            <v>0.335402693133529</v>
          </cell>
          <cell r="F527">
            <v>0.40514666445987702</v>
          </cell>
          <cell r="G527">
            <v>0.26401536459799402</v>
          </cell>
          <cell r="H527">
            <v>0.25130094931976799</v>
          </cell>
          <cell r="I527">
            <v>0.21871585359936099</v>
          </cell>
          <cell r="J527">
            <v>0.38148561790329</v>
          </cell>
          <cell r="K527">
            <v>0.235978489493781</v>
          </cell>
          <cell r="L527">
            <v>0.23728896497965399</v>
          </cell>
        </row>
        <row r="528">
          <cell r="A528"/>
          <cell r="B528"/>
          <cell r="C528" t="str">
            <v>ANDALUCIA</v>
          </cell>
          <cell r="D528">
            <v>0.33793282747345699</v>
          </cell>
          <cell r="E528">
            <v>0.32878279695705498</v>
          </cell>
          <cell r="F528">
            <v>0.45269089626901698</v>
          </cell>
          <cell r="G528">
            <v>0.35091001006931899</v>
          </cell>
          <cell r="H528">
            <v>0.32892055285388899</v>
          </cell>
          <cell r="I528">
            <v>0.30537254206590497</v>
          </cell>
          <cell r="J528">
            <v>0.40412102726150001</v>
          </cell>
          <cell r="K528">
            <v>0.348700608295757</v>
          </cell>
          <cell r="L528">
            <v>0.34199773117593901</v>
          </cell>
        </row>
        <row r="529">
          <cell r="A529"/>
          <cell r="B529"/>
          <cell r="C529" t="str">
            <v>MDD AM</v>
          </cell>
          <cell r="D529">
            <v>0.27691354695411002</v>
          </cell>
          <cell r="E529">
            <v>0.29174824737877297</v>
          </cell>
          <cell r="F529">
            <v>0.39586352359912702</v>
          </cell>
          <cell r="G529">
            <v>0.265872867662099</v>
          </cell>
          <cell r="H529">
            <v>0.30445645898093499</v>
          </cell>
          <cell r="I529">
            <v>0.23514205189843099</v>
          </cell>
          <cell r="J529">
            <v>0.44129150278381402</v>
          </cell>
          <cell r="K529">
            <v>0.24738613615357899</v>
          </cell>
          <cell r="L529">
            <v>0.201879986151109</v>
          </cell>
        </row>
        <row r="530">
          <cell r="A530"/>
          <cell r="B530"/>
          <cell r="C530" t="str">
            <v>RTO CENTRO</v>
          </cell>
          <cell r="D530">
            <v>0.44313170120617501</v>
          </cell>
          <cell r="E530">
            <v>0.43227080305599203</v>
          </cell>
          <cell r="F530">
            <v>0.47423031407116301</v>
          </cell>
          <cell r="G530">
            <v>0.439446719200001</v>
          </cell>
          <cell r="H530">
            <v>0.34757048363427301</v>
          </cell>
          <cell r="I530">
            <v>0.30198122104303898</v>
          </cell>
          <cell r="J530">
            <v>0.415248230675896</v>
          </cell>
          <cell r="K530">
            <v>0.54919145435200201</v>
          </cell>
          <cell r="L530">
            <v>0.51080995292428499</v>
          </cell>
        </row>
        <row r="531">
          <cell r="A531"/>
          <cell r="B531"/>
          <cell r="C531" t="str">
            <v>NORTE-CENTRO</v>
          </cell>
          <cell r="D531">
            <v>0.55558930468293</v>
          </cell>
          <cell r="E531">
            <v>0.38974415264477003</v>
          </cell>
          <cell r="F531">
            <v>0.54102199843483501</v>
          </cell>
          <cell r="G531">
            <v>0.37544575191101098</v>
          </cell>
          <cell r="H531">
            <v>0.33178262832750899</v>
          </cell>
          <cell r="I531">
            <v>0.394019058457313</v>
          </cell>
          <cell r="J531">
            <v>0.544840533229631</v>
          </cell>
          <cell r="K531">
            <v>0.37640319456096899</v>
          </cell>
          <cell r="L531">
            <v>0.34328931506839699</v>
          </cell>
        </row>
        <row r="532">
          <cell r="A532"/>
          <cell r="B532"/>
          <cell r="C532" t="str">
            <v>NOROESTE</v>
          </cell>
          <cell r="D532">
            <v>0.28438440888459299</v>
          </cell>
          <cell r="E532">
            <v>0.371200711375196</v>
          </cell>
          <cell r="F532">
            <v>0.40147984808766701</v>
          </cell>
          <cell r="G532">
            <v>0.28582919426190001</v>
          </cell>
          <cell r="H532">
            <v>0.30490826885865802</v>
          </cell>
          <cell r="I532">
            <v>0.34101572198991098</v>
          </cell>
          <cell r="J532">
            <v>0.34984835321681002</v>
          </cell>
          <cell r="K532">
            <v>0.22259720563497601</v>
          </cell>
          <cell r="L532">
            <v>0.25968636079214602</v>
          </cell>
        </row>
        <row r="533">
          <cell r="A533"/>
          <cell r="B533"/>
          <cell r="C533" t="str">
            <v>&lt;2MIL</v>
          </cell>
          <cell r="D533">
            <v>0.36807800386360801</v>
          </cell>
          <cell r="E533">
            <v>0.30980764311407499</v>
          </cell>
          <cell r="F533">
            <v>0.51388419203864899</v>
          </cell>
          <cell r="G533">
            <v>0.29638716651810798</v>
          </cell>
          <cell r="H533">
            <v>0.286889796190541</v>
          </cell>
          <cell r="I533">
            <v>0.36937437851767602</v>
          </cell>
          <cell r="J533">
            <v>0.45333414184371501</v>
          </cell>
          <cell r="K533">
            <v>0.248097603606664</v>
          </cell>
          <cell r="L533">
            <v>0.41247299407371801</v>
          </cell>
        </row>
        <row r="534">
          <cell r="A534"/>
          <cell r="B534"/>
          <cell r="C534" t="str">
            <v>2-5MIL</v>
          </cell>
          <cell r="D534">
            <v>0.370732014339692</v>
          </cell>
          <cell r="E534">
            <v>0.29792492942794302</v>
          </cell>
          <cell r="F534">
            <v>0.302890206919607</v>
          </cell>
          <cell r="G534">
            <v>0.20882638601891701</v>
          </cell>
          <cell r="H534">
            <v>0.30272507210449501</v>
          </cell>
          <cell r="I534">
            <v>0.218034321555998</v>
          </cell>
          <cell r="J534">
            <v>0.342904502147722</v>
          </cell>
          <cell r="K534">
            <v>0.26039664575492799</v>
          </cell>
          <cell r="L534">
            <v>0.22302742669436701</v>
          </cell>
        </row>
        <row r="535">
          <cell r="A535"/>
          <cell r="B535"/>
          <cell r="C535" t="str">
            <v>5-10MIL</v>
          </cell>
          <cell r="D535">
            <v>0.254368536244933</v>
          </cell>
          <cell r="E535">
            <v>0.34542268844345803</v>
          </cell>
          <cell r="F535">
            <v>0.481018497816943</v>
          </cell>
          <cell r="G535">
            <v>0.34713007158112003</v>
          </cell>
          <cell r="H535">
            <v>0.187661070960083</v>
          </cell>
          <cell r="I535">
            <v>0.18071855927379199</v>
          </cell>
          <cell r="J535">
            <v>0.28719889506124002</v>
          </cell>
          <cell r="K535">
            <v>0.2189101877988</v>
          </cell>
          <cell r="L535">
            <v>0.261290528417219</v>
          </cell>
        </row>
        <row r="536">
          <cell r="A536"/>
          <cell r="B536"/>
          <cell r="C536" t="str">
            <v>10-30MIL</v>
          </cell>
          <cell r="D536">
            <v>0.43235103598838098</v>
          </cell>
          <cell r="E536">
            <v>0.43381102257860599</v>
          </cell>
          <cell r="F536">
            <v>0.52188601617399499</v>
          </cell>
          <cell r="G536">
            <v>0.44812758363382299</v>
          </cell>
          <cell r="H536">
            <v>0.34689695244990099</v>
          </cell>
          <cell r="I536">
            <v>0.39061898865216699</v>
          </cell>
          <cell r="J536">
            <v>0.47622567960648898</v>
          </cell>
          <cell r="K536">
            <v>0.43685580278629499</v>
          </cell>
          <cell r="L536">
            <v>0.37881654740868198</v>
          </cell>
        </row>
        <row r="537">
          <cell r="A537"/>
          <cell r="B537"/>
          <cell r="C537" t="str">
            <v>30-100MIL</v>
          </cell>
          <cell r="D537">
            <v>0.40039801041759399</v>
          </cell>
          <cell r="E537">
            <v>0.35817680703194499</v>
          </cell>
          <cell r="F537">
            <v>0.42674081196963198</v>
          </cell>
          <cell r="G537">
            <v>0.327797257385881</v>
          </cell>
          <cell r="H537">
            <v>0.34433646550482599</v>
          </cell>
          <cell r="I537">
            <v>0.32358284167691098</v>
          </cell>
          <cell r="J537">
            <v>0.50528856660069899</v>
          </cell>
          <cell r="K537">
            <v>0.37539231677231999</v>
          </cell>
          <cell r="L537">
            <v>0.39536721662962598</v>
          </cell>
        </row>
        <row r="538">
          <cell r="A538"/>
          <cell r="B538"/>
          <cell r="C538" t="str">
            <v>100-200MIL</v>
          </cell>
          <cell r="D538">
            <v>0.26757243728528401</v>
          </cell>
          <cell r="E538">
            <v>0.231955101041808</v>
          </cell>
          <cell r="F538">
            <v>0.376593150409194</v>
          </cell>
          <cell r="G538">
            <v>0.26385122109738901</v>
          </cell>
          <cell r="H538">
            <v>0.32645315398283098</v>
          </cell>
          <cell r="I538">
            <v>0.28047245486149502</v>
          </cell>
          <cell r="J538">
            <v>0.36188369746946403</v>
          </cell>
          <cell r="K538">
            <v>0.28270662942950497</v>
          </cell>
          <cell r="L538">
            <v>0.27468358654418401</v>
          </cell>
        </row>
        <row r="539">
          <cell r="A539"/>
          <cell r="B539"/>
          <cell r="C539" t="str">
            <v>200-500MIL</v>
          </cell>
          <cell r="D539">
            <v>0.51488412453652499</v>
          </cell>
          <cell r="E539">
            <v>0.481406805738127</v>
          </cell>
          <cell r="F539">
            <v>0.59063803756909306</v>
          </cell>
          <cell r="G539">
            <v>0.38893202831364598</v>
          </cell>
          <cell r="H539">
            <v>0.38144831635805398</v>
          </cell>
          <cell r="I539">
            <v>0.37296450686773502</v>
          </cell>
          <cell r="J539">
            <v>0.485965362503396</v>
          </cell>
          <cell r="K539">
            <v>0.41614921530689902</v>
          </cell>
          <cell r="L539">
            <v>0.35610671510955799</v>
          </cell>
        </row>
        <row r="540">
          <cell r="A540"/>
          <cell r="B540"/>
          <cell r="C540" t="str">
            <v>&gt;500MIL</v>
          </cell>
          <cell r="D540">
            <v>0.306146697906511</v>
          </cell>
          <cell r="E540">
            <v>0.32914308815700499</v>
          </cell>
          <cell r="F540">
            <v>0.40679479599456497</v>
          </cell>
          <cell r="G540">
            <v>0.291981719736851</v>
          </cell>
          <cell r="H540">
            <v>0.33126728810045197</v>
          </cell>
          <cell r="I540">
            <v>0.30269124849454898</v>
          </cell>
          <cell r="J540">
            <v>0.41582586916468001</v>
          </cell>
          <cell r="K540">
            <v>0.31824525387455099</v>
          </cell>
          <cell r="L540">
            <v>0.27554642613386898</v>
          </cell>
        </row>
        <row r="541">
          <cell r="A541"/>
          <cell r="B541"/>
          <cell r="C541" t="str">
            <v>DE 15 A 19 AÑOS</v>
          </cell>
          <cell r="D541">
            <v>0.39869694093627001</v>
          </cell>
          <cell r="E541">
            <v>0.28848767391133301</v>
          </cell>
          <cell r="F541">
            <v>0.46485886472149102</v>
          </cell>
          <cell r="G541">
            <v>0.371860187936016</v>
          </cell>
          <cell r="H541">
            <v>0.28856063221450601</v>
          </cell>
          <cell r="I541">
            <v>0.22227957048769401</v>
          </cell>
          <cell r="J541">
            <v>0.32568370765138299</v>
          </cell>
          <cell r="K541">
            <v>0.43659417962305902</v>
          </cell>
          <cell r="L541">
            <v>0.33344598764686301</v>
          </cell>
        </row>
        <row r="542">
          <cell r="A542"/>
          <cell r="B542"/>
          <cell r="C542" t="str">
            <v>DE 20 A 24 AÑOS</v>
          </cell>
          <cell r="D542">
            <v>0.22074124034335099</v>
          </cell>
          <cell r="E542">
            <v>0.173741029861538</v>
          </cell>
          <cell r="F542">
            <v>0.166332602133103</v>
          </cell>
          <cell r="G542">
            <v>0.19211339948265699</v>
          </cell>
          <cell r="H542">
            <v>0.21591831607706399</v>
          </cell>
          <cell r="I542">
            <v>0.229407436593181</v>
          </cell>
          <cell r="J542">
            <v>0.23864638575213601</v>
          </cell>
          <cell r="K542">
            <v>0.17076370822116199</v>
          </cell>
          <cell r="L542">
            <v>0.18465856060031499</v>
          </cell>
        </row>
        <row r="543">
          <cell r="A543"/>
          <cell r="B543"/>
          <cell r="C543" t="str">
            <v>DE 25 A 34 AÑOS</v>
          </cell>
          <cell r="D543">
            <v>0.23635183253752101</v>
          </cell>
          <cell r="E543">
            <v>0.27801955351851299</v>
          </cell>
          <cell r="F543">
            <v>0.34095259332952499</v>
          </cell>
          <cell r="G543">
            <v>0.212271556999857</v>
          </cell>
          <cell r="H543">
            <v>0.214864058851328</v>
          </cell>
          <cell r="I543">
            <v>0.22002015791649901</v>
          </cell>
          <cell r="J543">
            <v>0.27822934643728198</v>
          </cell>
          <cell r="K543">
            <v>0.224343996559773</v>
          </cell>
          <cell r="L543">
            <v>0.14403215897279001</v>
          </cell>
        </row>
        <row r="544">
          <cell r="A544"/>
          <cell r="B544"/>
          <cell r="C544" t="str">
            <v>DE 35 A 49 AÑOS</v>
          </cell>
          <cell r="D544">
            <v>0.380796521540189</v>
          </cell>
          <cell r="E544">
            <v>0.341584438392046</v>
          </cell>
          <cell r="F544">
            <v>0.43892525081582501</v>
          </cell>
          <cell r="G544">
            <v>0.32403840151350799</v>
          </cell>
          <cell r="H544">
            <v>0.25916484646638699</v>
          </cell>
          <cell r="I544">
            <v>0.26626699813136301</v>
          </cell>
          <cell r="J544">
            <v>0.38614600436865398</v>
          </cell>
          <cell r="K544">
            <v>0.20569885024120699</v>
          </cell>
          <cell r="L544">
            <v>0.25019651019212402</v>
          </cell>
        </row>
        <row r="545">
          <cell r="A545"/>
          <cell r="B545"/>
          <cell r="C545" t="str">
            <v>DE 50 A 59 AÑOS</v>
          </cell>
          <cell r="D545">
            <v>0.36569615491006702</v>
          </cell>
          <cell r="E545">
            <v>0.381525086454854</v>
          </cell>
          <cell r="F545">
            <v>0.51404392634403795</v>
          </cell>
          <cell r="G545">
            <v>0.38000132847649498</v>
          </cell>
          <cell r="H545">
            <v>0.38932265402701</v>
          </cell>
          <cell r="I545">
            <v>0.345050962544457</v>
          </cell>
          <cell r="J545">
            <v>0.45821194267404503</v>
          </cell>
          <cell r="K545">
            <v>0.33443931372119601</v>
          </cell>
          <cell r="L545">
            <v>0.31101840626810201</v>
          </cell>
        </row>
        <row r="546">
          <cell r="A546"/>
          <cell r="B546"/>
          <cell r="C546" t="str">
            <v>DE 60 A 75 AÑOS</v>
          </cell>
          <cell r="D546">
            <v>0.504437319232796</v>
          </cell>
          <cell r="E546">
            <v>0.504342025442579</v>
          </cell>
          <cell r="F546">
            <v>0.59395442717491398</v>
          </cell>
          <cell r="G546">
            <v>0.42784631315536398</v>
          </cell>
          <cell r="H546">
            <v>0.47024830213185997</v>
          </cell>
          <cell r="I546">
            <v>0.47579133846183003</v>
          </cell>
          <cell r="J546">
            <v>0.66797622910827503</v>
          </cell>
          <cell r="K546">
            <v>0.62631219267299898</v>
          </cell>
          <cell r="L546">
            <v>0.61542389258235697</v>
          </cell>
        </row>
        <row r="547">
          <cell r="A547"/>
          <cell r="B547"/>
          <cell r="C547" t="str">
            <v>NIVEL ALTO</v>
          </cell>
          <cell r="D547">
            <v>0.310747328839582</v>
          </cell>
          <cell r="E547">
            <v>0.32241117485076598</v>
          </cell>
          <cell r="F547">
            <v>0.396929353296187</v>
          </cell>
          <cell r="G547">
            <v>0.31553491504532999</v>
          </cell>
          <cell r="H547">
            <v>0.32620543805192098</v>
          </cell>
          <cell r="I547">
            <v>0.31265221807044402</v>
          </cell>
          <cell r="J547">
            <v>0.42663034914828402</v>
          </cell>
          <cell r="K547">
            <v>0.27399697152061497</v>
          </cell>
          <cell r="L547">
            <v>0.23353214183898599</v>
          </cell>
        </row>
        <row r="548">
          <cell r="A548"/>
          <cell r="B548"/>
          <cell r="C548" t="str">
            <v>NIVEL MEDIO ALTO</v>
          </cell>
          <cell r="D548">
            <v>0.28500468775884602</v>
          </cell>
          <cell r="E548">
            <v>0.28455430692955302</v>
          </cell>
          <cell r="F548">
            <v>0.413746611465797</v>
          </cell>
          <cell r="G548">
            <v>0.26183569525341699</v>
          </cell>
          <cell r="H548">
            <v>0.237328461540075</v>
          </cell>
          <cell r="I548">
            <v>0.22424584875481199</v>
          </cell>
          <cell r="J548">
            <v>0.30802525433608702</v>
          </cell>
          <cell r="K548">
            <v>0.19050268135252801</v>
          </cell>
          <cell r="L548">
            <v>0.21962855639565801</v>
          </cell>
        </row>
        <row r="549">
          <cell r="A549"/>
          <cell r="B549"/>
          <cell r="C549" t="str">
            <v>NIVEL MEDIO</v>
          </cell>
          <cell r="D549">
            <v>0.47524492947351599</v>
          </cell>
          <cell r="E549">
            <v>0.49003729755803399</v>
          </cell>
          <cell r="F549">
            <v>0.56917565869799103</v>
          </cell>
          <cell r="G549">
            <v>0.38212328812350399</v>
          </cell>
          <cell r="H549">
            <v>0.345774664771064</v>
          </cell>
          <cell r="I549">
            <v>0.32232955022298998</v>
          </cell>
          <cell r="J549">
            <v>0.473996548881085</v>
          </cell>
          <cell r="K549">
            <v>0.45283426457203801</v>
          </cell>
          <cell r="L549">
            <v>0.45857626934415502</v>
          </cell>
        </row>
        <row r="550">
          <cell r="A550"/>
          <cell r="B550"/>
          <cell r="C550" t="str">
            <v>NIVEL MEDIO BAJO</v>
          </cell>
          <cell r="D550">
            <v>0.28867241957712803</v>
          </cell>
          <cell r="E550">
            <v>0.28837032880151298</v>
          </cell>
          <cell r="F550">
            <v>0.36052632982653199</v>
          </cell>
          <cell r="G550">
            <v>0.313210704691887</v>
          </cell>
          <cell r="H550">
            <v>0.27286132846016697</v>
          </cell>
          <cell r="I550">
            <v>0.24700028962436801</v>
          </cell>
          <cell r="J550">
            <v>0.40115185983684698</v>
          </cell>
          <cell r="K550">
            <v>0.31779981687837899</v>
          </cell>
          <cell r="L550">
            <v>0.33815279098436102</v>
          </cell>
        </row>
        <row r="551">
          <cell r="A551"/>
          <cell r="B551"/>
          <cell r="C551" t="str">
            <v>HOMBRE</v>
          </cell>
          <cell r="D551">
            <v>0.28930829699185401</v>
          </cell>
          <cell r="E551">
            <v>0.30221033316632401</v>
          </cell>
          <cell r="F551">
            <v>0.35447729557221003</v>
          </cell>
          <cell r="G551">
            <v>0.27369988969815301</v>
          </cell>
          <cell r="H551">
            <v>0.26931681410165098</v>
          </cell>
          <cell r="I551">
            <v>0.26753578809701201</v>
          </cell>
          <cell r="J551">
            <v>0.34749331344534601</v>
          </cell>
          <cell r="K551">
            <v>0.316118509197375</v>
          </cell>
          <cell r="L551">
            <v>0.327037094115398</v>
          </cell>
        </row>
        <row r="552">
          <cell r="A552"/>
          <cell r="B552"/>
          <cell r="C552" t="str">
            <v>MUJER</v>
          </cell>
          <cell r="D552">
            <v>0.46131074155739998</v>
          </cell>
          <cell r="E552">
            <v>0.422404698183732</v>
          </cell>
          <cell r="F552">
            <v>0.56166514021981595</v>
          </cell>
          <cell r="G552">
            <v>0.39996328696378702</v>
          </cell>
          <cell r="H552">
            <v>0.38250440147973902</v>
          </cell>
          <cell r="I552">
            <v>0.367528180044355</v>
          </cell>
          <cell r="J552">
            <v>0.52236213037048795</v>
          </cell>
          <cell r="K552">
            <v>0.37226824277331899</v>
          </cell>
          <cell r="L552">
            <v>0.33924814878887899</v>
          </cell>
        </row>
        <row r="553">
          <cell r="A553"/>
          <cell r="B553" t="str">
            <v>Patatas Fritas + Otros Aperitivos Salados</v>
          </cell>
          <cell r="C553" t="str">
            <v>T.ESPAÑA</v>
          </cell>
          <cell r="D553">
            <v>0.20295445117451699</v>
          </cell>
          <cell r="E553">
            <v>0.20599457438639601</v>
          </cell>
          <cell r="F553">
            <v>0.28662996966591098</v>
          </cell>
          <cell r="G553">
            <v>0.18284585187490399</v>
          </cell>
          <cell r="H553">
            <v>0.184892441812222</v>
          </cell>
          <cell r="I553">
            <v>0.18285778653913101</v>
          </cell>
          <cell r="J553">
            <v>0.268446292157552</v>
          </cell>
          <cell r="K553">
            <v>0.18447890144583701</v>
          </cell>
          <cell r="L553">
            <v>0.18136165913606</v>
          </cell>
        </row>
        <row r="554">
          <cell r="A554"/>
          <cell r="B554"/>
          <cell r="C554" t="str">
            <v>BCN AM</v>
          </cell>
          <cell r="D554">
            <v>0.149961092486596</v>
          </cell>
          <cell r="E554">
            <v>0.14344008984255999</v>
          </cell>
          <cell r="F554">
            <v>0.25483091441366401</v>
          </cell>
          <cell r="G554">
            <v>0.177256302437899</v>
          </cell>
          <cell r="H554">
            <v>0.18124748803221</v>
          </cell>
          <cell r="I554">
            <v>0.22491947702495299</v>
          </cell>
          <cell r="J554">
            <v>0.217826935137094</v>
          </cell>
          <cell r="K554">
            <v>0.189795637823157</v>
          </cell>
          <cell r="L554">
            <v>0.195773427195888</v>
          </cell>
        </row>
        <row r="555">
          <cell r="A555"/>
          <cell r="B555"/>
          <cell r="C555" t="str">
            <v>REST.CAT ARAGON</v>
          </cell>
          <cell r="D555">
            <v>0.20104135778721599</v>
          </cell>
          <cell r="E555">
            <v>0.23736869558248</v>
          </cell>
          <cell r="F555">
            <v>0.31667785853247798</v>
          </cell>
          <cell r="G555">
            <v>0.205694714534888</v>
          </cell>
          <cell r="H555">
            <v>0.209157630262712</v>
          </cell>
          <cell r="I555">
            <v>0.20456788667130199</v>
          </cell>
          <cell r="J555">
            <v>0.28375607325892099</v>
          </cell>
          <cell r="K555">
            <v>0.20652194559815701</v>
          </cell>
          <cell r="L555">
            <v>0.19043739087820599</v>
          </cell>
        </row>
        <row r="556">
          <cell r="A556"/>
          <cell r="B556"/>
          <cell r="C556" t="str">
            <v>LEVANTE</v>
          </cell>
          <cell r="D556">
            <v>0.24490063750852101</v>
          </cell>
          <cell r="E556">
            <v>0.21969724848812699</v>
          </cell>
          <cell r="F556">
            <v>0.27328736379553198</v>
          </cell>
          <cell r="G556">
            <v>0.170765158540895</v>
          </cell>
          <cell r="H556">
            <v>0.141998097082735</v>
          </cell>
          <cell r="I556">
            <v>0.15472759066057201</v>
          </cell>
          <cell r="J556">
            <v>0.262336970605624</v>
          </cell>
          <cell r="K556">
            <v>0.13450937381901501</v>
          </cell>
          <cell r="L556">
            <v>0.129597393619755</v>
          </cell>
        </row>
        <row r="557">
          <cell r="A557"/>
          <cell r="B557"/>
          <cell r="C557" t="str">
            <v>ANDALUCIA</v>
          </cell>
          <cell r="D557">
            <v>0.195456095504425</v>
          </cell>
          <cell r="E557">
            <v>0.18978031747387999</v>
          </cell>
          <cell r="F557">
            <v>0.312354043643502</v>
          </cell>
          <cell r="G557">
            <v>0.184656556121679</v>
          </cell>
          <cell r="H557">
            <v>0.19319901513076701</v>
          </cell>
          <cell r="I557">
            <v>0.18758815087542599</v>
          </cell>
          <cell r="J557">
            <v>0.27208178913214098</v>
          </cell>
          <cell r="K557">
            <v>0.199684335916581</v>
          </cell>
          <cell r="L557">
            <v>0.20104410227574601</v>
          </cell>
        </row>
        <row r="558">
          <cell r="A558"/>
          <cell r="B558"/>
          <cell r="C558" t="str">
            <v>MDD AM</v>
          </cell>
          <cell r="D558">
            <v>0.16194194655686001</v>
          </cell>
          <cell r="E558">
            <v>0.16586332578996299</v>
          </cell>
          <cell r="F558">
            <v>0.26911598944058501</v>
          </cell>
          <cell r="G558">
            <v>0.14120590130032301</v>
          </cell>
          <cell r="H558">
            <v>0.190117469205932</v>
          </cell>
          <cell r="I558">
            <v>0.14630822755615699</v>
          </cell>
          <cell r="J558">
            <v>0.31573319691614299</v>
          </cell>
          <cell r="K558">
            <v>0.152913357714314</v>
          </cell>
          <cell r="L558">
            <v>0.13298958969119001</v>
          </cell>
        </row>
        <row r="559">
          <cell r="A559"/>
          <cell r="B559"/>
          <cell r="C559" t="str">
            <v>RTO CENTRO</v>
          </cell>
          <cell r="D559">
            <v>0.294843434702384</v>
          </cell>
          <cell r="E559">
            <v>0.26421649029074001</v>
          </cell>
          <cell r="F559">
            <v>0.28466570147159198</v>
          </cell>
          <cell r="G559">
            <v>0.24326183738242699</v>
          </cell>
          <cell r="H559">
            <v>0.20394749455561001</v>
          </cell>
          <cell r="I559">
            <v>0.17855249655724501</v>
          </cell>
          <cell r="J559">
            <v>0.272695822139355</v>
          </cell>
          <cell r="K559">
            <v>0.33661331223059998</v>
          </cell>
          <cell r="L559">
            <v>0.312887300836377</v>
          </cell>
        </row>
        <row r="560">
          <cell r="A560"/>
          <cell r="B560"/>
          <cell r="C560" t="str">
            <v>NORTE-CENTRO</v>
          </cell>
          <cell r="D560">
            <v>0.22177466231822501</v>
          </cell>
          <cell r="E560">
            <v>0.222382987144563</v>
          </cell>
          <cell r="F560">
            <v>0.29369700957253497</v>
          </cell>
          <cell r="G560">
            <v>0.15843524557191699</v>
          </cell>
          <cell r="H560">
            <v>0.18108662584011301</v>
          </cell>
          <cell r="I560">
            <v>0.211236489398059</v>
          </cell>
          <cell r="J560">
            <v>0.32151674847807499</v>
          </cell>
          <cell r="K560">
            <v>0.165450921871858</v>
          </cell>
          <cell r="L560">
            <v>0.17907912881197999</v>
          </cell>
        </row>
        <row r="561">
          <cell r="A561"/>
          <cell r="B561"/>
          <cell r="C561" t="str">
            <v>NOROESTE</v>
          </cell>
          <cell r="D561">
            <v>0.14855426047339601</v>
          </cell>
          <cell r="E561">
            <v>0.219080614742241</v>
          </cell>
          <cell r="F561">
            <v>0.26182679218047999</v>
          </cell>
          <cell r="G561">
            <v>0.19480056661755901</v>
          </cell>
          <cell r="H561">
            <v>0.18495135341236699</v>
          </cell>
          <cell r="I561">
            <v>0.174327775800587</v>
          </cell>
          <cell r="J561">
            <v>0.17137154122168499</v>
          </cell>
          <cell r="K561">
            <v>0.100718641528259</v>
          </cell>
          <cell r="L561">
            <v>0.134949674689014</v>
          </cell>
        </row>
        <row r="562">
          <cell r="A562"/>
          <cell r="B562"/>
          <cell r="C562" t="str">
            <v>&lt;2MIL</v>
          </cell>
          <cell r="D562">
            <v>0.214148131128401</v>
          </cell>
          <cell r="E562">
            <v>0.18277439766239101</v>
          </cell>
          <cell r="F562">
            <v>0.34109711922005298</v>
          </cell>
          <cell r="G562">
            <v>0.18336852968883799</v>
          </cell>
          <cell r="H562">
            <v>0.14721701329976999</v>
          </cell>
          <cell r="I562">
            <v>0.213662013378323</v>
          </cell>
          <cell r="J562">
            <v>0.29889681406139701</v>
          </cell>
          <cell r="K562">
            <v>0.121594144504722</v>
          </cell>
          <cell r="L562">
            <v>0.189051230026648</v>
          </cell>
        </row>
        <row r="563">
          <cell r="A563"/>
          <cell r="B563"/>
          <cell r="C563" t="str">
            <v>2-5MIL</v>
          </cell>
          <cell r="D563">
            <v>0.21283172179596599</v>
          </cell>
          <cell r="E563">
            <v>0.14339931966689501</v>
          </cell>
          <cell r="F563">
            <v>0.210535210765392</v>
          </cell>
          <cell r="G563">
            <v>0.119504538192143</v>
          </cell>
          <cell r="H563">
            <v>0.18229116659650499</v>
          </cell>
          <cell r="I563">
            <v>0.123279313051759</v>
          </cell>
          <cell r="J563">
            <v>0.20830187572758299</v>
          </cell>
          <cell r="K563">
            <v>0.14921273095721499</v>
          </cell>
          <cell r="L563">
            <v>0.15202271529868699</v>
          </cell>
        </row>
        <row r="564">
          <cell r="A564"/>
          <cell r="B564"/>
          <cell r="C564" t="str">
            <v>5-10MIL</v>
          </cell>
          <cell r="D564">
            <v>0.14672580700362001</v>
          </cell>
          <cell r="E564">
            <v>0.234765143776724</v>
          </cell>
          <cell r="F564">
            <v>0.34799512264584598</v>
          </cell>
          <cell r="G564">
            <v>0.20577902922699401</v>
          </cell>
          <cell r="H564">
            <v>0.10258483120432201</v>
          </cell>
          <cell r="I564">
            <v>0.108994221410421</v>
          </cell>
          <cell r="J564">
            <v>0.19473891612333999</v>
          </cell>
          <cell r="K564">
            <v>0.11370262535039501</v>
          </cell>
          <cell r="L564">
            <v>0.161114078030445</v>
          </cell>
        </row>
        <row r="565">
          <cell r="A565"/>
          <cell r="B565"/>
          <cell r="C565" t="str">
            <v>10-30MIL</v>
          </cell>
          <cell r="D565">
            <v>0.28096649983889299</v>
          </cell>
          <cell r="E565">
            <v>0.28926289635277103</v>
          </cell>
          <cell r="F565">
            <v>0.33445921055807898</v>
          </cell>
          <cell r="G565">
            <v>0.27139808207594202</v>
          </cell>
          <cell r="H565">
            <v>0.210025746569489</v>
          </cell>
          <cell r="I565">
            <v>0.22867046997484899</v>
          </cell>
          <cell r="J565">
            <v>0.29977137497905099</v>
          </cell>
          <cell r="K565">
            <v>0.26658187203670097</v>
          </cell>
          <cell r="L565">
            <v>0.241520174827386</v>
          </cell>
        </row>
        <row r="566">
          <cell r="A566"/>
          <cell r="B566"/>
          <cell r="C566" t="str">
            <v>30-100MIL</v>
          </cell>
          <cell r="D566">
            <v>0.22485754495695101</v>
          </cell>
          <cell r="E566">
            <v>0.201461519810087</v>
          </cell>
          <cell r="F566">
            <v>0.28551260360782499</v>
          </cell>
          <cell r="G566">
            <v>0.177128789845829</v>
          </cell>
          <cell r="H566">
            <v>0.22751247123155599</v>
          </cell>
          <cell r="I566">
            <v>0.185613546329081</v>
          </cell>
          <cell r="J566">
            <v>0.31313278295765801</v>
          </cell>
          <cell r="K566">
            <v>0.18649662553310001</v>
          </cell>
          <cell r="L566">
            <v>0.20075279869568999</v>
          </cell>
        </row>
        <row r="567">
          <cell r="A567"/>
          <cell r="B567"/>
          <cell r="C567" t="str">
            <v>100-200MIL</v>
          </cell>
          <cell r="D567">
            <v>0.14393625132549401</v>
          </cell>
          <cell r="E567">
            <v>0.126439056291655</v>
          </cell>
          <cell r="F567">
            <v>0.23698976181158601</v>
          </cell>
          <cell r="G567">
            <v>0.14134299392848401</v>
          </cell>
          <cell r="H567">
            <v>0.176107361751766</v>
          </cell>
          <cell r="I567">
            <v>0.16125811653922201</v>
          </cell>
          <cell r="J567">
            <v>0.21721747723816701</v>
          </cell>
          <cell r="K567">
            <v>0.17838622918999</v>
          </cell>
          <cell r="L567">
            <v>0.14986265440742</v>
          </cell>
        </row>
        <row r="568">
          <cell r="A568"/>
          <cell r="B568"/>
          <cell r="C568" t="str">
            <v>200-500MIL</v>
          </cell>
          <cell r="D568">
            <v>0.17611844884757499</v>
          </cell>
          <cell r="E568">
            <v>0.222130171467255</v>
          </cell>
          <cell r="F568">
            <v>0.26581732085083798</v>
          </cell>
          <cell r="G568">
            <v>0.15918182907605999</v>
          </cell>
          <cell r="H568">
            <v>0.146249552600483</v>
          </cell>
          <cell r="I568">
            <v>0.18318845642770601</v>
          </cell>
          <cell r="J568">
            <v>0.253116540221479</v>
          </cell>
          <cell r="K568">
            <v>0.15287018187217299</v>
          </cell>
          <cell r="L568">
            <v>0.144741632752281</v>
          </cell>
        </row>
        <row r="569">
          <cell r="A569"/>
          <cell r="B569"/>
          <cell r="C569" t="str">
            <v>&gt;500MIL</v>
          </cell>
          <cell r="D569">
            <v>0.167882499547818</v>
          </cell>
          <cell r="E569">
            <v>0.17515361748761901</v>
          </cell>
          <cell r="F569">
            <v>0.26215180068432897</v>
          </cell>
          <cell r="G569">
            <v>0.15060147307873101</v>
          </cell>
          <cell r="H569">
            <v>0.193979076329578</v>
          </cell>
          <cell r="I569">
            <v>0.19173938447472899</v>
          </cell>
          <cell r="J569">
            <v>0.271455775391031</v>
          </cell>
          <cell r="K569">
            <v>0.190304779236636</v>
          </cell>
          <cell r="L569">
            <v>0.15860029060778499</v>
          </cell>
        </row>
        <row r="570">
          <cell r="A570"/>
          <cell r="B570"/>
          <cell r="C570" t="str">
            <v>DE 15 A 19 AÑOS</v>
          </cell>
          <cell r="D570">
            <v>0.32961125267365099</v>
          </cell>
          <cell r="E570">
            <v>0.20565844603299399</v>
          </cell>
          <cell r="F570">
            <v>0.36579116476215801</v>
          </cell>
          <cell r="G570">
            <v>0.23737183938273501</v>
          </cell>
          <cell r="H570">
            <v>0.21712563149411901</v>
          </cell>
          <cell r="I570">
            <v>0.115128699521652</v>
          </cell>
          <cell r="J570">
            <v>0.17558780869127399</v>
          </cell>
          <cell r="K570">
            <v>0.2479879615027</v>
          </cell>
          <cell r="L570">
            <v>0.17823200530432601</v>
          </cell>
        </row>
        <row r="571">
          <cell r="A571"/>
          <cell r="B571"/>
          <cell r="C571" t="str">
            <v>DE 20 A 24 AÑOS</v>
          </cell>
          <cell r="D571">
            <v>0.15841714803059001</v>
          </cell>
          <cell r="E571">
            <v>0.112077886655124</v>
          </cell>
          <cell r="F571">
            <v>0.12447712461346901</v>
          </cell>
          <cell r="G571">
            <v>0.14290593563772799</v>
          </cell>
          <cell r="H571">
            <v>0.14049185303109499</v>
          </cell>
          <cell r="I571">
            <v>0.183365289758495</v>
          </cell>
          <cell r="J571">
            <v>0.18411267997248601</v>
          </cell>
          <cell r="K571">
            <v>0.11427947255050901</v>
          </cell>
          <cell r="L571">
            <v>0.14241661236662201</v>
          </cell>
        </row>
        <row r="572">
          <cell r="A572"/>
          <cell r="B572"/>
          <cell r="C572" t="str">
            <v>DE 25 A 34 AÑOS</v>
          </cell>
          <cell r="D572">
            <v>0.11839031445242899</v>
          </cell>
          <cell r="E572">
            <v>0.18325322316498599</v>
          </cell>
          <cell r="F572">
            <v>0.22608214958518899</v>
          </cell>
          <cell r="G572">
            <v>0.13013272877430099</v>
          </cell>
          <cell r="H572">
            <v>0.13079855076990099</v>
          </cell>
          <cell r="I572">
            <v>0.12770951036928599</v>
          </cell>
          <cell r="J572">
            <v>0.17281985041531001</v>
          </cell>
          <cell r="K572">
            <v>0.12366759764837799</v>
          </cell>
          <cell r="L572">
            <v>8.4870815849544506E-2</v>
          </cell>
        </row>
        <row r="573">
          <cell r="A573"/>
          <cell r="B573"/>
          <cell r="C573" t="str">
            <v>DE 35 A 49 AÑOS</v>
          </cell>
          <cell r="D573">
            <v>0.19738862704582999</v>
          </cell>
          <cell r="E573">
            <v>0.19509725493751701</v>
          </cell>
          <cell r="F573">
            <v>0.26795486525995399</v>
          </cell>
          <cell r="G573">
            <v>0.18936384640923001</v>
          </cell>
          <cell r="H573">
            <v>0.170751590630943</v>
          </cell>
          <cell r="I573">
            <v>0.174676032565313</v>
          </cell>
          <cell r="J573">
            <v>0.26281448271750502</v>
          </cell>
          <cell r="K573">
            <v>0.128017336788919</v>
          </cell>
          <cell r="L573">
            <v>0.157549149870924</v>
          </cell>
        </row>
        <row r="574">
          <cell r="A574"/>
          <cell r="B574"/>
          <cell r="C574" t="str">
            <v>DE 50 A 59 AÑOS</v>
          </cell>
          <cell r="D574">
            <v>0.21005230317575399</v>
          </cell>
          <cell r="E574">
            <v>0.21244204810641201</v>
          </cell>
          <cell r="F574">
            <v>0.31949486794746601</v>
          </cell>
          <cell r="G574">
            <v>0.20688492095364699</v>
          </cell>
          <cell r="H574">
            <v>0.19131678435294699</v>
          </cell>
          <cell r="I574">
            <v>0.20000368748508801</v>
          </cell>
          <cell r="J574">
            <v>0.29854903196541299</v>
          </cell>
          <cell r="K574">
            <v>0.19215183625472501</v>
          </cell>
          <cell r="L574">
            <v>0.17676195581913701</v>
          </cell>
        </row>
        <row r="575">
          <cell r="A575"/>
          <cell r="B575"/>
          <cell r="C575" t="str">
            <v>DE 60 A 75 AÑOS</v>
          </cell>
          <cell r="D575">
            <v>0.232605069448765</v>
          </cell>
          <cell r="E575">
            <v>0.25633304276196101</v>
          </cell>
          <cell r="F575">
            <v>0.34407076926269903</v>
          </cell>
          <cell r="G575">
            <v>0.18201564591819799</v>
          </cell>
          <cell r="H575">
            <v>0.234519166489111</v>
          </cell>
          <cell r="I575">
            <v>0.23329313070447999</v>
          </cell>
          <cell r="J575">
            <v>0.36253084772357702</v>
          </cell>
          <cell r="K575">
            <v>0.28865606197212501</v>
          </cell>
          <cell r="L575">
            <v>0.287027861688331</v>
          </cell>
        </row>
        <row r="576">
          <cell r="A576"/>
          <cell r="B576"/>
          <cell r="C576" t="str">
            <v>NIVEL ALTO</v>
          </cell>
          <cell r="D576">
            <v>0.17872138016230499</v>
          </cell>
          <cell r="E576">
            <v>0.18406576275199199</v>
          </cell>
          <cell r="F576">
            <v>0.27441244709558399</v>
          </cell>
          <cell r="G576">
            <v>0.18996562243375001</v>
          </cell>
          <cell r="H576">
            <v>0.205410653009717</v>
          </cell>
          <cell r="I576">
            <v>0.207328026173594</v>
          </cell>
          <cell r="J576">
            <v>0.29159816214873502</v>
          </cell>
          <cell r="K576">
            <v>0.14450603787154201</v>
          </cell>
          <cell r="L576">
            <v>0.13820023544587301</v>
          </cell>
        </row>
        <row r="577">
          <cell r="A577"/>
          <cell r="B577"/>
          <cell r="C577" t="str">
            <v>NIVEL MEDIO ALTO</v>
          </cell>
          <cell r="D577">
            <v>0.18051523948225701</v>
          </cell>
          <cell r="E577">
            <v>0.174011106617383</v>
          </cell>
          <cell r="F577">
            <v>0.27686335945815199</v>
          </cell>
          <cell r="G577">
            <v>0.16614380280792501</v>
          </cell>
          <cell r="H577">
            <v>0.144665860675085</v>
          </cell>
          <cell r="I577">
            <v>0.139482203111438</v>
          </cell>
          <cell r="J577">
            <v>0.20858076365174999</v>
          </cell>
          <cell r="K577">
            <v>0.13021186499145701</v>
          </cell>
          <cell r="L577">
            <v>0.12761259413968801</v>
          </cell>
        </row>
        <row r="578">
          <cell r="A578"/>
          <cell r="B578"/>
          <cell r="C578" t="str">
            <v>NIVEL MEDIO</v>
          </cell>
          <cell r="D578">
            <v>0.246785874171907</v>
          </cell>
          <cell r="E578">
            <v>0.280152657058653</v>
          </cell>
          <cell r="F578">
            <v>0.32157283124710101</v>
          </cell>
          <cell r="G578">
            <v>0.193588616244532</v>
          </cell>
          <cell r="H578">
            <v>0.198218040053909</v>
          </cell>
          <cell r="I578">
            <v>0.160229862514983</v>
          </cell>
          <cell r="J578">
            <v>0.28467819088011997</v>
          </cell>
          <cell r="K578">
            <v>0.238459535037577</v>
          </cell>
          <cell r="L578">
            <v>0.260597290492463</v>
          </cell>
        </row>
        <row r="579">
          <cell r="A579"/>
          <cell r="B579"/>
          <cell r="C579" t="str">
            <v>NIVEL MEDIO BAJO</v>
          </cell>
          <cell r="D579">
            <v>0.19024643926596799</v>
          </cell>
          <cell r="E579">
            <v>0.17536064767492501</v>
          </cell>
          <cell r="F579">
            <v>0.24550874645951601</v>
          </cell>
          <cell r="G579">
            <v>0.161246541557547</v>
          </cell>
          <cell r="H579">
            <v>0.15438131634787</v>
          </cell>
          <cell r="I579">
            <v>0.13676431279464901</v>
          </cell>
          <cell r="J579">
            <v>0.22738372765022599</v>
          </cell>
          <cell r="K579">
            <v>0.15638737156410101</v>
          </cell>
          <cell r="L579">
            <v>0.18888726285846899</v>
          </cell>
        </row>
        <row r="580">
          <cell r="A580"/>
          <cell r="B580"/>
          <cell r="C580" t="str">
            <v>HOMBRE</v>
          </cell>
          <cell r="D580">
            <v>0.17183356102726</v>
          </cell>
          <cell r="E580">
            <v>0.183749558465086</v>
          </cell>
          <cell r="F580">
            <v>0.22877207446848699</v>
          </cell>
          <cell r="G580">
            <v>0.161486923339314</v>
          </cell>
          <cell r="H580">
            <v>0.157059233024927</v>
          </cell>
          <cell r="I580">
            <v>0.14251287681048899</v>
          </cell>
          <cell r="J580">
            <v>0.21224819457732</v>
          </cell>
          <cell r="K580">
            <v>0.17484447707839201</v>
          </cell>
          <cell r="L580">
            <v>0.19511628347672</v>
          </cell>
        </row>
        <row r="581">
          <cell r="A581"/>
          <cell r="B581"/>
          <cell r="C581" t="str">
            <v>MUJER</v>
          </cell>
          <cell r="D581">
            <v>0.23370393427571401</v>
          </cell>
          <cell r="E581">
            <v>0.22797456435232699</v>
          </cell>
          <cell r="F581">
            <v>0.34379864007302702</v>
          </cell>
          <cell r="G581">
            <v>0.203950375205106</v>
          </cell>
          <cell r="H581">
            <v>0.212371652237407</v>
          </cell>
          <cell r="I581">
            <v>0.22269026508279</v>
          </cell>
          <cell r="J581">
            <v>0.32394288707754099</v>
          </cell>
          <cell r="K581">
            <v>0.193988938552805</v>
          </cell>
          <cell r="L581">
            <v>0.16774917361010699</v>
          </cell>
        </row>
        <row r="582">
          <cell r="A582"/>
          <cell r="B582" t="str">
            <v>Patatas Fritas</v>
          </cell>
          <cell r="C582" t="str">
            <v>T.ESPAÑA</v>
          </cell>
          <cell r="D582">
            <v>0.113466806564539</v>
          </cell>
          <cell r="E582">
            <v>0.12157347855423201</v>
          </cell>
          <cell r="F582">
            <v>0.186093717253874</v>
          </cell>
          <cell r="G582">
            <v>0.113445452606125</v>
          </cell>
          <cell r="H582">
            <v>0.108382081760888</v>
          </cell>
          <cell r="I582">
            <v>0.10749550639027</v>
          </cell>
          <cell r="J582">
            <v>0.16577136807946</v>
          </cell>
          <cell r="K582">
            <v>0.110800144042805</v>
          </cell>
          <cell r="L582">
            <v>0.100718669964317</v>
          </cell>
        </row>
        <row r="583">
          <cell r="A583"/>
          <cell r="B583"/>
          <cell r="C583" t="str">
            <v>BCN AM</v>
          </cell>
          <cell r="D583">
            <v>8.9281884743673601E-2</v>
          </cell>
          <cell r="E583">
            <v>7.9418244720351597E-2</v>
          </cell>
          <cell r="F583">
            <v>0.18865540013385099</v>
          </cell>
          <cell r="G583">
            <v>0.102716173808318</v>
          </cell>
          <cell r="H583">
            <v>0.115850827107428</v>
          </cell>
          <cell r="I583">
            <v>0.13135362883736701</v>
          </cell>
          <cell r="J583">
            <v>0.13744432450164201</v>
          </cell>
          <cell r="K583">
            <v>0.10597283084056</v>
          </cell>
          <cell r="L583">
            <v>8.1679634225699793E-2</v>
          </cell>
        </row>
        <row r="584">
          <cell r="A584"/>
          <cell r="B584"/>
          <cell r="C584" t="str">
            <v>REST.CAT ARAGON</v>
          </cell>
          <cell r="D584">
            <v>0.122869835526018</v>
          </cell>
          <cell r="E584">
            <v>0.165034315540246</v>
          </cell>
          <cell r="F584">
            <v>0.19871844307915801</v>
          </cell>
          <cell r="G584">
            <v>0.16038019988403199</v>
          </cell>
          <cell r="H584">
            <v>0.12263468941847</v>
          </cell>
          <cell r="I584">
            <v>0.122742821009515</v>
          </cell>
          <cell r="J584">
            <v>0.151771002971123</v>
          </cell>
          <cell r="K584">
            <v>0.13308746264472501</v>
          </cell>
          <cell r="L584">
            <v>9.5259252945327097E-2</v>
          </cell>
        </row>
        <row r="585">
          <cell r="A585"/>
          <cell r="B585"/>
          <cell r="C585" t="str">
            <v>LEVANTE</v>
          </cell>
          <cell r="D585">
            <v>0.15585486097006701</v>
          </cell>
          <cell r="E585">
            <v>0.127748177945708</v>
          </cell>
          <cell r="F585">
            <v>0.191042400294135</v>
          </cell>
          <cell r="G585">
            <v>0.11201430547784801</v>
          </cell>
          <cell r="H585">
            <v>8.3143880375064594E-2</v>
          </cell>
          <cell r="I585">
            <v>9.5688600763150403E-2</v>
          </cell>
          <cell r="J585">
            <v>0.15660243345629499</v>
          </cell>
          <cell r="K585">
            <v>8.9224073403906298E-2</v>
          </cell>
          <cell r="L585">
            <v>8.4767006067119705E-2</v>
          </cell>
        </row>
        <row r="586">
          <cell r="A586"/>
          <cell r="B586"/>
          <cell r="C586" t="str">
            <v>ANDALUCIA</v>
          </cell>
          <cell r="D586">
            <v>0.111270980264942</v>
          </cell>
          <cell r="E586">
            <v>0.117590813692007</v>
          </cell>
          <cell r="F586">
            <v>0.22408187042187799</v>
          </cell>
          <cell r="G586">
            <v>0.11307022069330699</v>
          </cell>
          <cell r="H586">
            <v>0.12112578249995699</v>
          </cell>
          <cell r="I586">
            <v>0.129053270199675</v>
          </cell>
          <cell r="J586">
            <v>0.20069398357724999</v>
          </cell>
          <cell r="K586">
            <v>0.12945972252871499</v>
          </cell>
          <cell r="L586">
            <v>0.13135545695050799</v>
          </cell>
        </row>
        <row r="587">
          <cell r="A587"/>
          <cell r="B587"/>
          <cell r="C587" t="str">
            <v>MDD AM</v>
          </cell>
          <cell r="D587">
            <v>7.84508524513092E-2</v>
          </cell>
          <cell r="E587">
            <v>9.3997158114064797E-2</v>
          </cell>
          <cell r="F587">
            <v>0.165327595345655</v>
          </cell>
          <cell r="G587">
            <v>8.5074633264308502E-2</v>
          </cell>
          <cell r="H587">
            <v>9.0698996837233495E-2</v>
          </cell>
          <cell r="I587">
            <v>7.4335931909288E-2</v>
          </cell>
          <cell r="J587">
            <v>0.18940219792371801</v>
          </cell>
          <cell r="K587">
            <v>9.5066082366198498E-2</v>
          </cell>
          <cell r="L587">
            <v>7.0686047524113602E-2</v>
          </cell>
        </row>
        <row r="588">
          <cell r="A588"/>
          <cell r="B588"/>
          <cell r="C588" t="str">
            <v>RTO CENTRO</v>
          </cell>
          <cell r="D588">
            <v>0.135290692892689</v>
          </cell>
          <cell r="E588">
            <v>0.138179472221726</v>
          </cell>
          <cell r="F588">
            <v>0.14109006088703799</v>
          </cell>
          <cell r="G588">
            <v>0.114081250690708</v>
          </cell>
          <cell r="H588">
            <v>9.3882399985941695E-2</v>
          </cell>
          <cell r="I588">
            <v>8.2573491205605101E-2</v>
          </cell>
          <cell r="J588">
            <v>0.134521684360149</v>
          </cell>
          <cell r="K588">
            <v>0.16367090483133301</v>
          </cell>
          <cell r="L588">
            <v>0.132123573634567</v>
          </cell>
        </row>
        <row r="589">
          <cell r="A589"/>
          <cell r="B589"/>
          <cell r="C589" t="str">
            <v>NORTE-CENTRO</v>
          </cell>
          <cell r="D589">
            <v>9.8238069194753697E-2</v>
          </cell>
          <cell r="E589">
            <v>0.11795020467319001</v>
          </cell>
          <cell r="F589">
            <v>0.163968905246032</v>
          </cell>
          <cell r="G589">
            <v>8.1014615119952102E-2</v>
          </cell>
          <cell r="H589">
            <v>0.106208646550976</v>
          </cell>
          <cell r="I589">
            <v>0.11292750326305501</v>
          </cell>
          <cell r="J589">
            <v>0.19427559542536599</v>
          </cell>
          <cell r="K589">
            <v>9.4685282575709198E-2</v>
          </cell>
          <cell r="L589">
            <v>0.114365980053203</v>
          </cell>
        </row>
        <row r="590">
          <cell r="A590"/>
          <cell r="B590"/>
          <cell r="C590" t="str">
            <v>NOROESTE</v>
          </cell>
          <cell r="D590">
            <v>0.10080308130393199</v>
          </cell>
          <cell r="E590">
            <v>0.12767950193404201</v>
          </cell>
          <cell r="F590">
            <v>0.17211330225270499</v>
          </cell>
          <cell r="G590">
            <v>0.134716442761836</v>
          </cell>
          <cell r="H590">
            <v>0.13920563501445599</v>
          </cell>
          <cell r="I590">
            <v>0.10212027826765201</v>
          </cell>
          <cell r="J590">
            <v>0.122457539971667</v>
          </cell>
          <cell r="K590">
            <v>6.0987492357595798E-2</v>
          </cell>
          <cell r="L590">
            <v>8.5810466529849305E-2</v>
          </cell>
        </row>
        <row r="591">
          <cell r="A591"/>
          <cell r="B591"/>
          <cell r="C591" t="str">
            <v>&lt;2MIL</v>
          </cell>
          <cell r="D591">
            <v>0.117381931738906</v>
          </cell>
          <cell r="E591">
            <v>9.0623459304367798E-2</v>
          </cell>
          <cell r="F591">
            <v>0.20448130391435301</v>
          </cell>
          <cell r="G591">
            <v>0.111040728263276</v>
          </cell>
          <cell r="H591">
            <v>8.9961071596523001E-2</v>
          </cell>
          <cell r="I591">
            <v>0.14687035446348601</v>
          </cell>
          <cell r="J591">
            <v>0.17737558445996199</v>
          </cell>
          <cell r="K591">
            <v>8.430434966276E-2</v>
          </cell>
          <cell r="L591">
            <v>9.8200248911915006E-2</v>
          </cell>
        </row>
        <row r="592">
          <cell r="A592"/>
          <cell r="B592"/>
          <cell r="C592" t="str">
            <v>2-5MIL</v>
          </cell>
          <cell r="D592">
            <v>0.11400692757816699</v>
          </cell>
          <cell r="E592">
            <v>7.5450400194383496E-2</v>
          </cell>
          <cell r="F592">
            <v>0.15468253034131799</v>
          </cell>
          <cell r="G592">
            <v>5.0256606768751599E-2</v>
          </cell>
          <cell r="H592">
            <v>0.12057867699806001</v>
          </cell>
          <cell r="I592">
            <v>3.98159938696502E-2</v>
          </cell>
          <cell r="J592">
            <v>0.10717569033506</v>
          </cell>
          <cell r="K592">
            <v>7.4104025523190994E-2</v>
          </cell>
          <cell r="L592">
            <v>9.9466133841305204E-2</v>
          </cell>
        </row>
        <row r="593">
          <cell r="A593"/>
          <cell r="B593"/>
          <cell r="C593" t="str">
            <v>5-10MIL</v>
          </cell>
          <cell r="D593">
            <v>8.8078679754643605E-2</v>
          </cell>
          <cell r="E593">
            <v>0.133323696157713</v>
          </cell>
          <cell r="F593">
            <v>0.24159496382683601</v>
          </cell>
          <cell r="G593">
            <v>0.12003221070985701</v>
          </cell>
          <cell r="H593">
            <v>3.98852611179299E-2</v>
          </cell>
          <cell r="I593">
            <v>6.7879051360683104E-2</v>
          </cell>
          <cell r="J593">
            <v>0.14629645329548999</v>
          </cell>
          <cell r="K593">
            <v>7.2507158690873597E-2</v>
          </cell>
          <cell r="L593">
            <v>9.0455293106507795E-2</v>
          </cell>
        </row>
        <row r="594">
          <cell r="A594"/>
          <cell r="B594"/>
          <cell r="C594" t="str">
            <v>10-30MIL</v>
          </cell>
          <cell r="D594">
            <v>0.16328333080091001</v>
          </cell>
          <cell r="E594">
            <v>0.17200647975891001</v>
          </cell>
          <cell r="F594">
            <v>0.20590497455679399</v>
          </cell>
          <cell r="G594">
            <v>0.17599632066828499</v>
          </cell>
          <cell r="H594">
            <v>0.12651965014778399</v>
          </cell>
          <cell r="I594">
            <v>0.118866039544573</v>
          </cell>
          <cell r="J594">
            <v>0.16607946814150201</v>
          </cell>
          <cell r="K594">
            <v>0.145975230292061</v>
          </cell>
          <cell r="L594">
            <v>0.12815210485004699</v>
          </cell>
        </row>
        <row r="595">
          <cell r="A595"/>
          <cell r="B595"/>
          <cell r="C595" t="str">
            <v>30-100MIL</v>
          </cell>
          <cell r="D595">
            <v>0.128435097274057</v>
          </cell>
          <cell r="E595">
            <v>0.13303865405340201</v>
          </cell>
          <cell r="F595">
            <v>0.20422929580973301</v>
          </cell>
          <cell r="G595">
            <v>0.12452130770962599</v>
          </cell>
          <cell r="H595">
            <v>0.152797151852787</v>
          </cell>
          <cell r="I595">
            <v>0.124935616517464</v>
          </cell>
          <cell r="J595">
            <v>0.20575337227500701</v>
          </cell>
          <cell r="K595">
            <v>0.118445229860351</v>
          </cell>
          <cell r="L595">
            <v>0.11695606397079999</v>
          </cell>
        </row>
        <row r="596">
          <cell r="A596"/>
          <cell r="B596"/>
          <cell r="C596" t="str">
            <v>100-200MIL</v>
          </cell>
          <cell r="D596">
            <v>5.70438795411242E-2</v>
          </cell>
          <cell r="E596">
            <v>6.4732347906832494E-2</v>
          </cell>
          <cell r="F596">
            <v>0.123355424825838</v>
          </cell>
          <cell r="G596">
            <v>5.8794414304606003E-2</v>
          </cell>
          <cell r="H596">
            <v>7.7758612352061204E-2</v>
          </cell>
          <cell r="I596">
            <v>0.104519499722512</v>
          </cell>
          <cell r="J596">
            <v>0.12600084161311001</v>
          </cell>
          <cell r="K596">
            <v>0.105838472084773</v>
          </cell>
          <cell r="L596">
            <v>8.1558417712158202E-2</v>
          </cell>
        </row>
        <row r="597">
          <cell r="A597"/>
          <cell r="B597"/>
          <cell r="C597" t="str">
            <v>200-500MIL</v>
          </cell>
          <cell r="D597">
            <v>0.106813764087036</v>
          </cell>
          <cell r="E597">
            <v>0.120792146018739</v>
          </cell>
          <cell r="F597">
            <v>0.16459045604466199</v>
          </cell>
          <cell r="G597">
            <v>9.8935434380224493E-2</v>
          </cell>
          <cell r="H597">
            <v>6.8859526698852994E-2</v>
          </cell>
          <cell r="I597">
            <v>0.101399918223022</v>
          </cell>
          <cell r="J597">
            <v>0.14927359808350199</v>
          </cell>
          <cell r="K597">
            <v>8.4717080932672995E-2</v>
          </cell>
          <cell r="L597">
            <v>6.7421638255012198E-2</v>
          </cell>
        </row>
        <row r="598">
          <cell r="A598"/>
          <cell r="B598"/>
          <cell r="C598" t="str">
            <v>&gt;500MIL</v>
          </cell>
          <cell r="D598">
            <v>9.0963375325946103E-2</v>
          </cell>
          <cell r="E598">
            <v>0.110359132784123</v>
          </cell>
          <cell r="F598">
            <v>0.17410370102558201</v>
          </cell>
          <cell r="G598">
            <v>9.7865861725084796E-2</v>
          </cell>
          <cell r="H598">
            <v>0.11796525380610499</v>
          </cell>
          <cell r="I598">
            <v>0.112232827651534</v>
          </cell>
          <cell r="J598">
            <v>0.181376102175138</v>
          </cell>
          <cell r="K598">
            <v>0.12787144536923301</v>
          </cell>
          <cell r="L598">
            <v>9.4803028802161904E-2</v>
          </cell>
        </row>
        <row r="599">
          <cell r="A599"/>
          <cell r="B599"/>
          <cell r="C599" t="str">
            <v>DE 15 A 19 AÑOS</v>
          </cell>
          <cell r="D599">
            <v>0.162545789389033</v>
          </cell>
          <cell r="E599">
            <v>8.7961846920139503E-2</v>
          </cell>
          <cell r="F599">
            <v>0.24692350583331599</v>
          </cell>
          <cell r="G599">
            <v>0.116749074501643</v>
          </cell>
          <cell r="H599">
            <v>0.114483012380901</v>
          </cell>
          <cell r="I599">
            <v>5.0149103334707498E-2</v>
          </cell>
          <cell r="J599">
            <v>9.9217173582686197E-2</v>
          </cell>
          <cell r="K599">
            <v>0.158963883530686</v>
          </cell>
          <cell r="L599">
            <v>8.1168889758548898E-2</v>
          </cell>
        </row>
        <row r="600">
          <cell r="A600"/>
          <cell r="B600"/>
          <cell r="C600" t="str">
            <v>DE 20 A 24 AÑOS</v>
          </cell>
          <cell r="D600">
            <v>7.3715364786278395E-2</v>
          </cell>
          <cell r="E600">
            <v>7.5164513185831797E-2</v>
          </cell>
          <cell r="F600">
            <v>7.8858035974635296E-2</v>
          </cell>
          <cell r="G600">
            <v>6.7082729664401999E-2</v>
          </cell>
          <cell r="H600">
            <v>6.4812854227462205E-2</v>
          </cell>
          <cell r="I600">
            <v>0.12395658762310401</v>
          </cell>
          <cell r="J600">
            <v>0.131979229508492</v>
          </cell>
          <cell r="K600">
            <v>5.49807873532751E-2</v>
          </cell>
          <cell r="L600">
            <v>9.4845084053395298E-2</v>
          </cell>
        </row>
        <row r="601">
          <cell r="A601"/>
          <cell r="B601"/>
          <cell r="C601" t="str">
            <v>DE 25 A 34 AÑOS</v>
          </cell>
          <cell r="D601">
            <v>5.8067341537460203E-2</v>
          </cell>
          <cell r="E601">
            <v>8.3552588165808905E-2</v>
          </cell>
          <cell r="F601">
            <v>0.11893992431853199</v>
          </cell>
          <cell r="G601">
            <v>7.3397700123911502E-2</v>
          </cell>
          <cell r="H601">
            <v>6.9562704688972798E-2</v>
          </cell>
          <cell r="I601">
            <v>4.9454677828431798E-2</v>
          </cell>
          <cell r="J601">
            <v>8.9244030633527802E-2</v>
          </cell>
          <cell r="K601">
            <v>5.6243680798232699E-2</v>
          </cell>
          <cell r="L601">
            <v>4.1695303958959498E-2</v>
          </cell>
        </row>
        <row r="602">
          <cell r="A602"/>
          <cell r="B602"/>
          <cell r="C602" t="str">
            <v>DE 35 A 49 AÑOS</v>
          </cell>
          <cell r="D602">
            <v>9.7468769532726193E-2</v>
          </cell>
          <cell r="E602">
            <v>9.8801476906035607E-2</v>
          </cell>
          <cell r="F602">
            <v>0.165263742989295</v>
          </cell>
          <cell r="G602">
            <v>0.114293905391036</v>
          </cell>
          <cell r="H602">
            <v>9.1423702114962896E-2</v>
          </cell>
          <cell r="I602">
            <v>8.1393386420317099E-2</v>
          </cell>
          <cell r="J602">
            <v>0.14131395376943301</v>
          </cell>
          <cell r="K602">
            <v>6.7804699104210803E-2</v>
          </cell>
          <cell r="L602">
            <v>7.9874613337825903E-2</v>
          </cell>
        </row>
        <row r="603">
          <cell r="A603"/>
          <cell r="B603"/>
          <cell r="C603" t="str">
            <v>DE 50 A 59 AÑOS</v>
          </cell>
          <cell r="D603">
            <v>0.127985537256388</v>
          </cell>
          <cell r="E603">
            <v>0.12843947549809701</v>
          </cell>
          <cell r="F603">
            <v>0.200135809741841</v>
          </cell>
          <cell r="G603">
            <v>0.123273767548504</v>
          </cell>
          <cell r="H603">
            <v>0.10602202707012701</v>
          </cell>
          <cell r="I603">
            <v>0.124531063007065</v>
          </cell>
          <cell r="J603">
            <v>0.17662963321713801</v>
          </cell>
          <cell r="K603">
            <v>0.121741324246113</v>
          </cell>
          <cell r="L603">
            <v>0.10600111605117001</v>
          </cell>
        </row>
        <row r="604">
          <cell r="A604"/>
          <cell r="B604"/>
          <cell r="C604" t="str">
            <v>DE 60 A 75 AÑOS</v>
          </cell>
          <cell r="D604">
            <v>0.153575920186414</v>
          </cell>
          <cell r="E604">
            <v>0.19280123344586</v>
          </cell>
          <cell r="F604">
            <v>0.25632280286092402</v>
          </cell>
          <cell r="G604">
            <v>0.141578277250172</v>
          </cell>
          <cell r="H604">
            <v>0.16716950202032901</v>
          </cell>
          <cell r="I604">
            <v>0.17456351917646501</v>
          </cell>
          <cell r="J604">
            <v>0.26530727985786501</v>
          </cell>
          <cell r="K604">
            <v>0.19166604225834999</v>
          </cell>
          <cell r="L604">
            <v>0.165966071172341</v>
          </cell>
        </row>
        <row r="605">
          <cell r="A605"/>
          <cell r="B605"/>
          <cell r="C605" t="str">
            <v>NIVEL ALTO</v>
          </cell>
          <cell r="D605">
            <v>0.112635948349219</v>
          </cell>
          <cell r="E605">
            <v>0.102227867190882</v>
          </cell>
          <cell r="F605">
            <v>0.17435693157891299</v>
          </cell>
          <cell r="G605">
            <v>0.105737655798764</v>
          </cell>
          <cell r="H605">
            <v>0.109929216209562</v>
          </cell>
          <cell r="I605">
            <v>0.124150242291081</v>
          </cell>
          <cell r="J605">
            <v>0.17849332880492</v>
          </cell>
          <cell r="K605">
            <v>8.4091661181940502E-2</v>
          </cell>
          <cell r="L605">
            <v>7.2666148261495103E-2</v>
          </cell>
        </row>
        <row r="606">
          <cell r="A606"/>
          <cell r="B606"/>
          <cell r="C606" t="str">
            <v>NIVEL MEDIO ALTO</v>
          </cell>
          <cell r="D606">
            <v>0.109958213164629</v>
          </cell>
          <cell r="E606">
            <v>9.97497484910288E-2</v>
          </cell>
          <cell r="F606">
            <v>0.17578355068346399</v>
          </cell>
          <cell r="G606">
            <v>0.114781977088409</v>
          </cell>
          <cell r="H606">
            <v>8.1170142369833095E-2</v>
          </cell>
          <cell r="I606">
            <v>7.7843580449274696E-2</v>
          </cell>
          <cell r="J606">
            <v>0.14161637285607201</v>
          </cell>
          <cell r="K606">
            <v>7.9837514479198304E-2</v>
          </cell>
          <cell r="L606">
            <v>9.0603816434195503E-2</v>
          </cell>
        </row>
        <row r="607">
          <cell r="A607"/>
          <cell r="B607"/>
          <cell r="C607" t="str">
            <v>NIVEL MEDIO</v>
          </cell>
          <cell r="D607">
            <v>0.13879570546675199</v>
          </cell>
          <cell r="E607">
            <v>0.17401622110908199</v>
          </cell>
          <cell r="F607">
            <v>0.21768420896544199</v>
          </cell>
          <cell r="G607">
            <v>0.12378097713042301</v>
          </cell>
          <cell r="H607">
            <v>0.12699007544596999</v>
          </cell>
          <cell r="I607">
            <v>9.5617701339200403E-2</v>
          </cell>
          <cell r="J607">
            <v>0.17246531464769799</v>
          </cell>
          <cell r="K607">
            <v>0.137831470178779</v>
          </cell>
          <cell r="L607">
            <v>0.13177994414712499</v>
          </cell>
        </row>
        <row r="608">
          <cell r="A608"/>
          <cell r="B608"/>
          <cell r="C608" t="str">
            <v>NIVEL MEDIO BAJO</v>
          </cell>
          <cell r="D608">
            <v>0.109911063475021</v>
          </cell>
          <cell r="E608">
            <v>0.11081296064094601</v>
          </cell>
          <cell r="F608">
            <v>0.149314249465616</v>
          </cell>
          <cell r="G608">
            <v>8.7154160641766898E-2</v>
          </cell>
          <cell r="H608">
            <v>8.9415349576553907E-2</v>
          </cell>
          <cell r="I608">
            <v>7.7730434063038506E-2</v>
          </cell>
          <cell r="J608">
            <v>0.13679561721974701</v>
          </cell>
          <cell r="K608">
            <v>0.113046766593282</v>
          </cell>
          <cell r="L608">
            <v>0.11361043656401</v>
          </cell>
        </row>
        <row r="609">
          <cell r="A609"/>
          <cell r="B609"/>
          <cell r="C609" t="str">
            <v>HOMBRE</v>
          </cell>
          <cell r="D609">
            <v>0.100915277903324</v>
          </cell>
          <cell r="E609">
            <v>0.117665746268901</v>
          </cell>
          <cell r="F609">
            <v>0.160938433983219</v>
          </cell>
          <cell r="G609">
            <v>0.10991849286390699</v>
          </cell>
          <cell r="H609">
            <v>9.9082345164667102E-2</v>
          </cell>
          <cell r="I609">
            <v>9.1482974642870904E-2</v>
          </cell>
          <cell r="J609">
            <v>0.126635521832313</v>
          </cell>
          <cell r="K609">
            <v>0.106278854103539</v>
          </cell>
          <cell r="L609">
            <v>0.107356316549735</v>
          </cell>
        </row>
        <row r="610">
          <cell r="A610"/>
          <cell r="B610"/>
          <cell r="C610" t="str">
            <v>MUJER</v>
          </cell>
          <cell r="D610">
            <v>0.12586855534114499</v>
          </cell>
          <cell r="E610">
            <v>0.125434589405471</v>
          </cell>
          <cell r="F610">
            <v>0.21094929739717</v>
          </cell>
          <cell r="G610">
            <v>0.11693039836415001</v>
          </cell>
          <cell r="H610">
            <v>0.117563612808506</v>
          </cell>
          <cell r="I610">
            <v>0.123304735042297</v>
          </cell>
          <cell r="J610">
            <v>0.20441871121278701</v>
          </cell>
          <cell r="K610">
            <v>0.115263046282524</v>
          </cell>
          <cell r="L610">
            <v>9.4149643975735303E-2</v>
          </cell>
        </row>
        <row r="611">
          <cell r="A611"/>
          <cell r="B611" t="str">
            <v>Otros Snacks Salados</v>
          </cell>
          <cell r="C611" t="str">
            <v>T.ESPAÑA</v>
          </cell>
          <cell r="D611">
            <v>8.9487642622088401E-2</v>
          </cell>
          <cell r="E611">
            <v>8.4421092691214394E-2</v>
          </cell>
          <cell r="F611">
            <v>0.10053633891061201</v>
          </cell>
          <cell r="G611">
            <v>6.9400342811493404E-2</v>
          </cell>
          <cell r="H611">
            <v>7.6510341330842405E-2</v>
          </cell>
          <cell r="I611">
            <v>7.5362258588174497E-2</v>
          </cell>
          <cell r="J611">
            <v>0.10267492458555599</v>
          </cell>
          <cell r="K611">
            <v>7.3678816854991197E-2</v>
          </cell>
          <cell r="L611">
            <v>8.0642987726908505E-2</v>
          </cell>
        </row>
        <row r="612">
          <cell r="A612"/>
          <cell r="B612"/>
          <cell r="C612" t="str">
            <v>BCN AM</v>
          </cell>
          <cell r="D612">
            <v>6.0679240100458498E-2</v>
          </cell>
          <cell r="E612">
            <v>6.4021832907402002E-2</v>
          </cell>
          <cell r="F612">
            <v>6.6175506164860995E-2</v>
          </cell>
          <cell r="G612">
            <v>7.45401266890445E-2</v>
          </cell>
          <cell r="H612">
            <v>6.53965994057185E-2</v>
          </cell>
          <cell r="I612">
            <v>9.3565849770218104E-2</v>
          </cell>
          <cell r="J612">
            <v>8.0382519513225295E-2</v>
          </cell>
          <cell r="K612">
            <v>8.3822836307495097E-2</v>
          </cell>
          <cell r="L612">
            <v>0.114093755291715</v>
          </cell>
        </row>
        <row r="613">
          <cell r="A613"/>
          <cell r="B613"/>
          <cell r="C613" t="str">
            <v>REST.CAT ARAGON</v>
          </cell>
          <cell r="D613">
            <v>7.8171671938267906E-2</v>
          </cell>
          <cell r="E613">
            <v>7.2334421415960498E-2</v>
          </cell>
          <cell r="F613">
            <v>0.117959507092746</v>
          </cell>
          <cell r="G613">
            <v>4.5314419433722199E-2</v>
          </cell>
          <cell r="H613">
            <v>8.6522954098357197E-2</v>
          </cell>
          <cell r="I613">
            <v>8.1825024251446901E-2</v>
          </cell>
          <cell r="J613">
            <v>0.13198503439701201</v>
          </cell>
          <cell r="K613">
            <v>7.3434467622458893E-2</v>
          </cell>
          <cell r="L613">
            <v>9.5178189699264504E-2</v>
          </cell>
        </row>
        <row r="614">
          <cell r="A614"/>
          <cell r="B614"/>
          <cell r="C614" t="str">
            <v>LEVANTE</v>
          </cell>
          <cell r="D614">
            <v>8.90456995480578E-2</v>
          </cell>
          <cell r="E614">
            <v>9.1949079577473503E-2</v>
          </cell>
          <cell r="F614">
            <v>8.2245054252635799E-2</v>
          </cell>
          <cell r="G614">
            <v>5.8751000363340598E-2</v>
          </cell>
          <cell r="H614">
            <v>5.8854225300694202E-2</v>
          </cell>
          <cell r="I614">
            <v>5.9039046886932497E-2</v>
          </cell>
          <cell r="J614">
            <v>0.105734513770463</v>
          </cell>
          <cell r="K614">
            <v>4.5285330899337298E-2</v>
          </cell>
          <cell r="L614">
            <v>4.4830349635935803E-2</v>
          </cell>
        </row>
        <row r="615">
          <cell r="A615"/>
          <cell r="B615"/>
          <cell r="C615" t="str">
            <v>ANDALUCIA</v>
          </cell>
          <cell r="D615">
            <v>8.4185093316732296E-2</v>
          </cell>
          <cell r="E615">
            <v>7.2189490209050106E-2</v>
          </cell>
          <cell r="F615">
            <v>8.8272090598284003E-2</v>
          </cell>
          <cell r="G615">
            <v>7.1586363163748404E-2</v>
          </cell>
          <cell r="H615">
            <v>7.2073136308303198E-2</v>
          </cell>
          <cell r="I615">
            <v>5.85348504723767E-2</v>
          </cell>
          <cell r="J615">
            <v>7.1387789161038301E-2</v>
          </cell>
          <cell r="K615">
            <v>7.0224710582793101E-2</v>
          </cell>
          <cell r="L615">
            <v>6.9688771138939995E-2</v>
          </cell>
        </row>
        <row r="616">
          <cell r="A616"/>
          <cell r="B616"/>
          <cell r="C616" t="str">
            <v>MDD AM</v>
          </cell>
          <cell r="D616">
            <v>8.3491031844942901E-2</v>
          </cell>
          <cell r="E616">
            <v>7.1866259637405394E-2</v>
          </cell>
          <cell r="F616">
            <v>0.103788355369867</v>
          </cell>
          <cell r="G616">
            <v>5.61312575544839E-2</v>
          </cell>
          <cell r="H616">
            <v>9.9418506888738004E-2</v>
          </cell>
          <cell r="I616">
            <v>7.1972358114554699E-2</v>
          </cell>
          <cell r="J616">
            <v>0.12633096765236099</v>
          </cell>
          <cell r="K616">
            <v>5.7847302737721797E-2</v>
          </cell>
          <cell r="L616">
            <v>6.2303548661532399E-2</v>
          </cell>
        </row>
        <row r="617">
          <cell r="A617"/>
          <cell r="B617"/>
          <cell r="C617" t="str">
            <v>RTO CENTRO</v>
          </cell>
          <cell r="D617">
            <v>0.15955272808740301</v>
          </cell>
          <cell r="E617">
            <v>0.126037069292709</v>
          </cell>
          <cell r="F617">
            <v>0.14357551401090099</v>
          </cell>
          <cell r="G617">
            <v>0.12918058019772699</v>
          </cell>
          <cell r="H617">
            <v>0.110065090427181</v>
          </cell>
          <cell r="I617">
            <v>9.5979016186329397E-2</v>
          </cell>
          <cell r="J617">
            <v>0.13817420634594499</v>
          </cell>
          <cell r="K617">
            <v>0.172942452775043</v>
          </cell>
          <cell r="L617">
            <v>0.18076364255131799</v>
          </cell>
        </row>
        <row r="618">
          <cell r="A618"/>
          <cell r="B618"/>
          <cell r="C618" t="str">
            <v>NORTE-CENTRO</v>
          </cell>
          <cell r="D618">
            <v>0.123536650112625</v>
          </cell>
          <cell r="E618">
            <v>0.104432800678065</v>
          </cell>
          <cell r="F618">
            <v>0.12972811342749599</v>
          </cell>
          <cell r="G618">
            <v>7.7420607156192006E-2</v>
          </cell>
          <cell r="H618">
            <v>7.4877982011105695E-2</v>
          </cell>
          <cell r="I618">
            <v>9.8309011993021805E-2</v>
          </cell>
          <cell r="J618">
            <v>0.127241283319912</v>
          </cell>
          <cell r="K618">
            <v>7.0765642717929705E-2</v>
          </cell>
          <cell r="L618">
            <v>6.4713159274418106E-2</v>
          </cell>
        </row>
        <row r="619">
          <cell r="A619"/>
          <cell r="B619"/>
          <cell r="C619" t="str">
            <v>NOROESTE</v>
          </cell>
          <cell r="D619">
            <v>4.7751163416609899E-2</v>
          </cell>
          <cell r="E619">
            <v>9.1401175698978696E-2</v>
          </cell>
          <cell r="F619">
            <v>8.9713481973103498E-2</v>
          </cell>
          <cell r="G619">
            <v>6.0084140147489203E-2</v>
          </cell>
          <cell r="H619">
            <v>4.57457227508496E-2</v>
          </cell>
          <cell r="I619">
            <v>7.2207451594446595E-2</v>
          </cell>
          <cell r="J619">
            <v>4.8914004565022498E-2</v>
          </cell>
          <cell r="K619">
            <v>3.9731171467287899E-2</v>
          </cell>
          <cell r="L619">
            <v>4.9139193398155E-2</v>
          </cell>
        </row>
        <row r="620">
          <cell r="A620"/>
          <cell r="B620"/>
          <cell r="C620" t="str">
            <v>&lt;2MIL</v>
          </cell>
          <cell r="D620">
            <v>9.6766142764830906E-2</v>
          </cell>
          <cell r="E620">
            <v>9.2150945739198797E-2</v>
          </cell>
          <cell r="F620">
            <v>0.136615781331721</v>
          </cell>
          <cell r="G620">
            <v>7.2327845449705802E-2</v>
          </cell>
          <cell r="H620">
            <v>5.7255978651007997E-2</v>
          </cell>
          <cell r="I620">
            <v>6.6791674713202298E-2</v>
          </cell>
          <cell r="J620">
            <v>0.121521232102687</v>
          </cell>
          <cell r="K620">
            <v>3.7289848170045999E-2</v>
          </cell>
          <cell r="L620">
            <v>9.0850946640876201E-2</v>
          </cell>
        </row>
        <row r="621">
          <cell r="A621"/>
          <cell r="B621"/>
          <cell r="C621" t="str">
            <v>2-5MIL</v>
          </cell>
          <cell r="D621">
            <v>9.8824792351893204E-2</v>
          </cell>
          <cell r="E621">
            <v>6.7948954831350203E-2</v>
          </cell>
          <cell r="F621">
            <v>5.5852651071105403E-2</v>
          </cell>
          <cell r="G621">
            <v>6.9247953942753807E-2</v>
          </cell>
          <cell r="H621">
            <v>6.1712446681271703E-2</v>
          </cell>
          <cell r="I621">
            <v>8.3463298083544302E-2</v>
          </cell>
          <cell r="J621">
            <v>0.10112617601790599</v>
          </cell>
          <cell r="K621">
            <v>7.5108749574350403E-2</v>
          </cell>
          <cell r="L621">
            <v>5.2556627852075301E-2</v>
          </cell>
        </row>
        <row r="622">
          <cell r="A622"/>
          <cell r="B622"/>
          <cell r="C622" t="str">
            <v>5-10MIL</v>
          </cell>
          <cell r="D622">
            <v>5.86471560606368E-2</v>
          </cell>
          <cell r="E622">
            <v>0.10144139529579101</v>
          </cell>
          <cell r="F622">
            <v>0.106400210007897</v>
          </cell>
          <cell r="G622">
            <v>8.5746768673921003E-2</v>
          </cell>
          <cell r="H622">
            <v>6.2699567026261505E-2</v>
          </cell>
          <cell r="I622">
            <v>4.1115197045264701E-2</v>
          </cell>
          <cell r="J622">
            <v>4.8442438634774598E-2</v>
          </cell>
          <cell r="K622">
            <v>4.1195438638402297E-2</v>
          </cell>
          <cell r="L622">
            <v>7.0658780507092303E-2</v>
          </cell>
        </row>
        <row r="623">
          <cell r="A623"/>
          <cell r="B623"/>
          <cell r="C623" t="str">
            <v>10-30MIL</v>
          </cell>
          <cell r="D623">
            <v>0.11768320074059201</v>
          </cell>
          <cell r="E623">
            <v>0.117256425355567</v>
          </cell>
          <cell r="F623">
            <v>0.12855427449672099</v>
          </cell>
          <cell r="G623">
            <v>9.5401693669084395E-2</v>
          </cell>
          <cell r="H623">
            <v>8.3506053971868804E-2</v>
          </cell>
          <cell r="I623">
            <v>0.109804399166423</v>
          </cell>
          <cell r="J623">
            <v>0.13369182583981301</v>
          </cell>
          <cell r="K623">
            <v>0.120606582423438</v>
          </cell>
          <cell r="L623">
            <v>0.11336794680476001</v>
          </cell>
        </row>
        <row r="624">
          <cell r="A624"/>
          <cell r="B624"/>
          <cell r="C624" t="str">
            <v>30-100MIL</v>
          </cell>
          <cell r="D624">
            <v>9.6422399323480096E-2</v>
          </cell>
          <cell r="E624">
            <v>6.84228980364055E-2</v>
          </cell>
          <cell r="F624">
            <v>8.1283324910849594E-2</v>
          </cell>
          <cell r="G624">
            <v>5.2607538243566801E-2</v>
          </cell>
          <cell r="H624">
            <v>7.4715268411599103E-2</v>
          </cell>
          <cell r="I624">
            <v>6.0677955590150802E-2</v>
          </cell>
          <cell r="J624">
            <v>0.10737939740093</v>
          </cell>
          <cell r="K624">
            <v>6.8051371218043694E-2</v>
          </cell>
          <cell r="L624">
            <v>8.3796737161708504E-2</v>
          </cell>
        </row>
        <row r="625">
          <cell r="A625"/>
          <cell r="B625"/>
          <cell r="C625" t="str">
            <v>100-200MIL</v>
          </cell>
          <cell r="D625">
            <v>8.6892383011877294E-2</v>
          </cell>
          <cell r="E625">
            <v>6.1706718457694799E-2</v>
          </cell>
          <cell r="F625">
            <v>0.113634302603523</v>
          </cell>
          <cell r="G625">
            <v>8.2548648913642997E-2</v>
          </cell>
          <cell r="H625">
            <v>9.8348788533081696E-2</v>
          </cell>
          <cell r="I625">
            <v>5.6738601856447697E-2</v>
          </cell>
          <cell r="J625">
            <v>9.1216602458078902E-2</v>
          </cell>
          <cell r="K625">
            <v>7.2547757228232798E-2</v>
          </cell>
          <cell r="L625">
            <v>6.8304246637796898E-2</v>
          </cell>
        </row>
        <row r="626">
          <cell r="A626"/>
          <cell r="B626"/>
          <cell r="C626" t="str">
            <v>200-500MIL</v>
          </cell>
          <cell r="D626">
            <v>6.9304687648492694E-2</v>
          </cell>
          <cell r="E626">
            <v>0.10133802053301701</v>
          </cell>
          <cell r="F626">
            <v>0.101226890042707</v>
          </cell>
          <cell r="G626">
            <v>6.0246388132166803E-2</v>
          </cell>
          <cell r="H626">
            <v>7.7390021874248302E-2</v>
          </cell>
          <cell r="I626">
            <v>8.1788451129149606E-2</v>
          </cell>
          <cell r="J626">
            <v>0.103842875836632</v>
          </cell>
          <cell r="K626">
            <v>6.8153053014877799E-2</v>
          </cell>
          <cell r="L626">
            <v>7.7319957053704202E-2</v>
          </cell>
        </row>
        <row r="627">
          <cell r="A627"/>
          <cell r="B627"/>
          <cell r="C627" t="str">
            <v>&gt;500MIL</v>
          </cell>
          <cell r="D627">
            <v>7.69191123159189E-2</v>
          </cell>
          <cell r="E627">
            <v>6.4794544144954197E-2</v>
          </cell>
          <cell r="F627">
            <v>8.8048126405565794E-2</v>
          </cell>
          <cell r="G627">
            <v>5.2735583907807297E-2</v>
          </cell>
          <cell r="H627">
            <v>7.6013859544850695E-2</v>
          </cell>
          <cell r="I627">
            <v>7.9506561485161401E-2</v>
          </cell>
          <cell r="J627">
            <v>9.0079729752807897E-2</v>
          </cell>
          <cell r="K627">
            <v>6.24333013259167E-2</v>
          </cell>
          <cell r="L627">
            <v>6.3797282501724104E-2</v>
          </cell>
        </row>
        <row r="628">
          <cell r="A628"/>
          <cell r="B628"/>
          <cell r="C628" t="str">
            <v>DE 15 A 19 AÑOS</v>
          </cell>
          <cell r="D628">
            <v>0.16706535863171401</v>
          </cell>
          <cell r="E628">
            <v>0.117696661903213</v>
          </cell>
          <cell r="F628">
            <v>0.11886776514311399</v>
          </cell>
          <cell r="G628">
            <v>0.12062281426318</v>
          </cell>
          <cell r="H628">
            <v>0.102642642286013</v>
          </cell>
          <cell r="I628">
            <v>6.4979587323387794E-2</v>
          </cell>
          <cell r="J628">
            <v>7.6370658931223703E-2</v>
          </cell>
          <cell r="K628">
            <v>8.9024085645919807E-2</v>
          </cell>
          <cell r="L628">
            <v>9.7063120918886303E-2</v>
          </cell>
        </row>
        <row r="629">
          <cell r="A629"/>
          <cell r="B629"/>
          <cell r="C629" t="str">
            <v>DE 20 A 24 AÑOS</v>
          </cell>
          <cell r="D629">
            <v>8.4701753533753907E-2</v>
          </cell>
          <cell r="E629">
            <v>3.6913398150279303E-2</v>
          </cell>
          <cell r="F629">
            <v>4.5619069882526703E-2</v>
          </cell>
          <cell r="G629">
            <v>7.5823222629851902E-2</v>
          </cell>
          <cell r="H629">
            <v>7.5679005326624402E-2</v>
          </cell>
          <cell r="I629">
            <v>5.9408683389052502E-2</v>
          </cell>
          <cell r="J629">
            <v>5.2133428336902703E-2</v>
          </cell>
          <cell r="K629">
            <v>5.9298677252328902E-2</v>
          </cell>
          <cell r="L629">
            <v>4.75714977231518E-2</v>
          </cell>
        </row>
        <row r="630">
          <cell r="A630"/>
          <cell r="B630"/>
          <cell r="C630" t="str">
            <v>DE 25 A 34 AÑOS</v>
          </cell>
          <cell r="D630">
            <v>6.0323024542600301E-2</v>
          </cell>
          <cell r="E630">
            <v>9.9700589523665104E-2</v>
          </cell>
          <cell r="F630">
            <v>0.107142188849115</v>
          </cell>
          <cell r="G630">
            <v>5.6734998237107301E-2</v>
          </cell>
          <cell r="H630">
            <v>6.1235871956081503E-2</v>
          </cell>
          <cell r="I630">
            <v>7.8254805746559505E-2</v>
          </cell>
          <cell r="J630">
            <v>8.3575793534189105E-2</v>
          </cell>
          <cell r="K630">
            <v>6.7423914889739506E-2</v>
          </cell>
          <cell r="L630">
            <v>4.3175545793397697E-2</v>
          </cell>
        </row>
        <row r="631">
          <cell r="A631"/>
          <cell r="B631"/>
          <cell r="C631" t="str">
            <v>DE 35 A 49 AÑOS</v>
          </cell>
          <cell r="D631">
            <v>9.9919819628996806E-2</v>
          </cell>
          <cell r="E631">
            <v>9.6295721022523303E-2</v>
          </cell>
          <cell r="F631">
            <v>0.10269107645474999</v>
          </cell>
          <cell r="G631">
            <v>7.5069923674158795E-2</v>
          </cell>
          <cell r="H631">
            <v>7.9327897903410105E-2</v>
          </cell>
          <cell r="I631">
            <v>9.3282620922820997E-2</v>
          </cell>
          <cell r="J631">
            <v>0.121500507332017</v>
          </cell>
          <cell r="K631">
            <v>6.02125770913036E-2</v>
          </cell>
          <cell r="L631">
            <v>7.76745452082616E-2</v>
          </cell>
        </row>
        <row r="632">
          <cell r="A632"/>
          <cell r="B632"/>
          <cell r="C632" t="str">
            <v>DE 50 A 59 AÑOS</v>
          </cell>
          <cell r="D632">
            <v>8.2066717352827404E-2</v>
          </cell>
          <cell r="E632">
            <v>8.4002602731800505E-2</v>
          </cell>
          <cell r="F632">
            <v>0.11935902476507899</v>
          </cell>
          <cell r="G632">
            <v>8.3611103605001902E-2</v>
          </cell>
          <cell r="H632">
            <v>8.5294695096378007E-2</v>
          </cell>
          <cell r="I632">
            <v>7.5472659918990506E-2</v>
          </cell>
          <cell r="J632">
            <v>0.12191945877266901</v>
          </cell>
          <cell r="K632">
            <v>7.04104839645152E-2</v>
          </cell>
          <cell r="L632">
            <v>7.0760804815921993E-2</v>
          </cell>
        </row>
        <row r="633">
          <cell r="A633"/>
          <cell r="B633"/>
          <cell r="C633" t="str">
            <v>DE 60 A 75 AÑOS</v>
          </cell>
          <cell r="D633">
            <v>7.9029113091964004E-2</v>
          </cell>
          <cell r="E633">
            <v>6.3531791618805303E-2</v>
          </cell>
          <cell r="F633">
            <v>8.7748046049439907E-2</v>
          </cell>
          <cell r="G633">
            <v>4.0437303724278902E-2</v>
          </cell>
          <cell r="H633">
            <v>6.7349569996060898E-2</v>
          </cell>
          <cell r="I633">
            <v>5.87297271646341E-2</v>
          </cell>
          <cell r="J633">
            <v>9.7223645144975196E-2</v>
          </cell>
          <cell r="K633">
            <v>9.6990089944063607E-2</v>
          </cell>
          <cell r="L633">
            <v>0.121061700174786</v>
          </cell>
        </row>
        <row r="634">
          <cell r="A634"/>
          <cell r="B634"/>
          <cell r="C634" t="str">
            <v>NIVEL ALTO</v>
          </cell>
          <cell r="D634">
            <v>6.60854671170545E-2</v>
          </cell>
          <cell r="E634">
            <v>8.18378779481473E-2</v>
          </cell>
          <cell r="F634">
            <v>0.10005551950896401</v>
          </cell>
          <cell r="G634">
            <v>8.4228016961978597E-2</v>
          </cell>
          <cell r="H634">
            <v>9.5481462157838703E-2</v>
          </cell>
          <cell r="I634">
            <v>8.3177728702516898E-2</v>
          </cell>
          <cell r="J634">
            <v>0.113104784428071</v>
          </cell>
          <cell r="K634">
            <v>6.04143209066524E-2</v>
          </cell>
          <cell r="L634">
            <v>6.5534056384777495E-2</v>
          </cell>
        </row>
        <row r="635">
          <cell r="A635"/>
          <cell r="B635"/>
          <cell r="C635" t="str">
            <v>NIVEL MEDIO ALTO</v>
          </cell>
          <cell r="D635">
            <v>7.0557034777847596E-2</v>
          </cell>
          <cell r="E635">
            <v>7.4261395916936507E-2</v>
          </cell>
          <cell r="F635">
            <v>0.101079882476497</v>
          </cell>
          <cell r="G635">
            <v>5.13618470467994E-2</v>
          </cell>
          <cell r="H635">
            <v>6.3495701175329697E-2</v>
          </cell>
          <cell r="I635">
            <v>6.16385610397409E-2</v>
          </cell>
          <cell r="J635">
            <v>6.6964402060557801E-2</v>
          </cell>
          <cell r="K635">
            <v>5.0374384898157099E-2</v>
          </cell>
          <cell r="L635">
            <v>3.7008764640599198E-2</v>
          </cell>
        </row>
        <row r="636">
          <cell r="A636"/>
          <cell r="B636"/>
          <cell r="C636" t="str">
            <v>NIVEL MEDIO</v>
          </cell>
          <cell r="D636">
            <v>0.107990214700634</v>
          </cell>
          <cell r="E636">
            <v>0.106136344292504</v>
          </cell>
          <cell r="F636">
            <v>0.10388860604569</v>
          </cell>
          <cell r="G636">
            <v>6.9807702809699695E-2</v>
          </cell>
          <cell r="H636">
            <v>7.1228003840960105E-2</v>
          </cell>
          <cell r="I636">
            <v>6.4612136876997905E-2</v>
          </cell>
          <cell r="J636">
            <v>0.112212946936439</v>
          </cell>
          <cell r="K636">
            <v>0.10062805154479899</v>
          </cell>
          <cell r="L636">
            <v>0.128817526590735</v>
          </cell>
        </row>
        <row r="637">
          <cell r="A637"/>
          <cell r="B637"/>
          <cell r="C637" t="str">
            <v>NIVEL MEDIO BAJO</v>
          </cell>
          <cell r="D637">
            <v>8.0335306656634506E-2</v>
          </cell>
          <cell r="E637">
            <v>6.4547759210872996E-2</v>
          </cell>
          <cell r="F637">
            <v>9.6194597141974397E-2</v>
          </cell>
          <cell r="G637">
            <v>7.4092367264138106E-2</v>
          </cell>
          <cell r="H637">
            <v>6.4966045420447302E-2</v>
          </cell>
          <cell r="I637">
            <v>5.9033804248001101E-2</v>
          </cell>
          <cell r="J637">
            <v>9.0588040946020201E-2</v>
          </cell>
          <cell r="K637">
            <v>4.33406533415953E-2</v>
          </cell>
          <cell r="L637">
            <v>7.5276914929890304E-2</v>
          </cell>
        </row>
        <row r="638">
          <cell r="A638"/>
          <cell r="B638"/>
          <cell r="C638" t="str">
            <v>HOMBRE</v>
          </cell>
          <cell r="D638">
            <v>7.0918276087272594E-2</v>
          </cell>
          <cell r="E638">
            <v>6.6083792627108298E-2</v>
          </cell>
          <cell r="F638">
            <v>6.7833627656782497E-2</v>
          </cell>
          <cell r="G638">
            <v>5.1568462584376799E-2</v>
          </cell>
          <cell r="H638">
            <v>5.79768763695378E-2</v>
          </cell>
          <cell r="I638">
            <v>5.1029851712176499E-2</v>
          </cell>
          <cell r="J638">
            <v>8.5612685269787894E-2</v>
          </cell>
          <cell r="K638">
            <v>6.8565698106213199E-2</v>
          </cell>
          <cell r="L638">
            <v>8.7760010168340494E-2</v>
          </cell>
        </row>
        <row r="639">
          <cell r="A639"/>
          <cell r="B639"/>
          <cell r="C639" t="str">
            <v>MUJER</v>
          </cell>
          <cell r="D639">
            <v>0.107835433611788</v>
          </cell>
          <cell r="E639">
            <v>0.10253993658430501</v>
          </cell>
          <cell r="F639">
            <v>0.13284931192786301</v>
          </cell>
          <cell r="G639">
            <v>8.7019968171834994E-2</v>
          </cell>
          <cell r="H639">
            <v>9.4808120736294896E-2</v>
          </cell>
          <cell r="I639">
            <v>9.9385607613708807E-2</v>
          </cell>
          <cell r="J639">
            <v>0.119524199376496</v>
          </cell>
          <cell r="K639">
            <v>7.8725867233896393E-2</v>
          </cell>
          <cell r="L639">
            <v>7.3599568774772306E-2</v>
          </cell>
        </row>
        <row r="640">
          <cell r="A640"/>
          <cell r="B640" t="str">
            <v>Frutos Secos</v>
          </cell>
          <cell r="C640" t="str">
            <v>T.ESPAÑA</v>
          </cell>
          <cell r="D640">
            <v>9.1548092149853294E-2</v>
          </cell>
          <cell r="E640">
            <v>7.6322788347185602E-2</v>
          </cell>
          <cell r="F640">
            <v>9.9205729978094195E-2</v>
          </cell>
          <cell r="G640">
            <v>6.9230328875566002E-2</v>
          </cell>
          <cell r="H640">
            <v>7.1146172740510702E-2</v>
          </cell>
          <cell r="I640">
            <v>6.4548107469830807E-2</v>
          </cell>
          <cell r="J640">
            <v>9.0608518212046602E-2</v>
          </cell>
          <cell r="K640">
            <v>7.1853185565538297E-2</v>
          </cell>
          <cell r="L640">
            <v>8.1325743915294499E-2</v>
          </cell>
        </row>
        <row r="641">
          <cell r="A641"/>
          <cell r="B641"/>
          <cell r="C641" t="str">
            <v>BCN AM</v>
          </cell>
          <cell r="D641">
            <v>0.19606948544768299</v>
          </cell>
          <cell r="E641">
            <v>0.13014179058695199</v>
          </cell>
          <cell r="F641">
            <v>0.182138264515634</v>
          </cell>
          <cell r="G641">
            <v>9.3118909553394705E-2</v>
          </cell>
          <cell r="H641">
            <v>0.133627683720031</v>
          </cell>
          <cell r="I641">
            <v>8.37320428076304E-2</v>
          </cell>
          <cell r="J641">
            <v>8.7281353580233201E-2</v>
          </cell>
          <cell r="K641">
            <v>2.78112434101816E-2</v>
          </cell>
          <cell r="L641">
            <v>4.7771960418393503E-2</v>
          </cell>
        </row>
        <row r="642">
          <cell r="A642"/>
          <cell r="B642"/>
          <cell r="C642" t="str">
            <v>REST.CAT ARAGON</v>
          </cell>
          <cell r="D642">
            <v>3.9774365028115703E-2</v>
          </cell>
          <cell r="E642">
            <v>8.2313432004419498E-2</v>
          </cell>
          <cell r="F642">
            <v>0.100565632680138</v>
          </cell>
          <cell r="G642">
            <v>6.6485046822274907E-2</v>
          </cell>
          <cell r="H642">
            <v>7.2223608288477598E-2</v>
          </cell>
          <cell r="I642">
            <v>9.7264356822870102E-2</v>
          </cell>
          <cell r="J642">
            <v>0.165469778059321</v>
          </cell>
          <cell r="K642">
            <v>0.14892222409108699</v>
          </cell>
          <cell r="L642">
            <v>0.177759272483135</v>
          </cell>
        </row>
        <row r="643">
          <cell r="A643"/>
          <cell r="B643"/>
          <cell r="C643" t="str">
            <v>LEVANTE</v>
          </cell>
          <cell r="D643">
            <v>5.8982704793138399E-2</v>
          </cell>
          <cell r="E643">
            <v>5.7182528696514898E-2</v>
          </cell>
          <cell r="F643">
            <v>8.0397143425289599E-2</v>
          </cell>
          <cell r="G643">
            <v>3.8126606768795597E-2</v>
          </cell>
          <cell r="H643">
            <v>3.5917066703668198E-2</v>
          </cell>
          <cell r="I643">
            <v>2.5130532085999201E-2</v>
          </cell>
          <cell r="J643">
            <v>4.6960347535320801E-2</v>
          </cell>
          <cell r="K643">
            <v>3.2031778884445798E-2</v>
          </cell>
          <cell r="L643">
            <v>4.6676968105539597E-2</v>
          </cell>
        </row>
        <row r="644">
          <cell r="A644"/>
          <cell r="B644"/>
          <cell r="C644" t="str">
            <v>ANDALUCIA</v>
          </cell>
          <cell r="D644">
            <v>8.0016569916138106E-2</v>
          </cell>
          <cell r="E644">
            <v>7.1790285268764298E-2</v>
          </cell>
          <cell r="F644">
            <v>8.7367999359476006E-2</v>
          </cell>
          <cell r="G644">
            <v>8.0705335931828895E-2</v>
          </cell>
          <cell r="H644">
            <v>7.2575017791317406E-2</v>
          </cell>
          <cell r="I644">
            <v>6.6347041647107405E-2</v>
          </cell>
          <cell r="J644">
            <v>8.2803561903289094E-2</v>
          </cell>
          <cell r="K644">
            <v>6.5824194979226605E-2</v>
          </cell>
          <cell r="L644">
            <v>7.5166716329654701E-2</v>
          </cell>
        </row>
        <row r="645">
          <cell r="A645"/>
          <cell r="B645"/>
          <cell r="C645" t="str">
            <v>MDD AM</v>
          </cell>
          <cell r="D645">
            <v>5.3018742785575099E-2</v>
          </cell>
          <cell r="E645">
            <v>5.4257224047485501E-2</v>
          </cell>
          <cell r="F645">
            <v>6.62186319217858E-2</v>
          </cell>
          <cell r="G645">
            <v>5.4282960929211602E-2</v>
          </cell>
          <cell r="H645">
            <v>5.2848230868684898E-2</v>
          </cell>
          <cell r="I645">
            <v>4.2976077662260401E-2</v>
          </cell>
          <cell r="J645">
            <v>6.0960089712234503E-2</v>
          </cell>
          <cell r="K645">
            <v>3.8231639775236699E-2</v>
          </cell>
          <cell r="L645">
            <v>3.2746785707910599E-2</v>
          </cell>
        </row>
        <row r="646">
          <cell r="A646"/>
          <cell r="B646"/>
          <cell r="C646" t="str">
            <v>RTO CENTRO</v>
          </cell>
          <cell r="D646">
            <v>8.4006279044544996E-2</v>
          </cell>
          <cell r="E646">
            <v>9.1892138649418004E-2</v>
          </cell>
          <cell r="F646">
            <v>0.113920902769657</v>
          </cell>
          <cell r="G646">
            <v>0.105580126387071</v>
          </cell>
          <cell r="H646">
            <v>9.2973442656439004E-2</v>
          </cell>
          <cell r="I646">
            <v>7.59009099232308E-2</v>
          </cell>
          <cell r="J646">
            <v>8.3947416115911902E-2</v>
          </cell>
          <cell r="K646">
            <v>0.13333582968704899</v>
          </cell>
          <cell r="L646">
            <v>0.154646989688312</v>
          </cell>
        </row>
        <row r="647">
          <cell r="A647"/>
          <cell r="B647"/>
          <cell r="C647" t="str">
            <v>NORTE-CENTRO</v>
          </cell>
          <cell r="D647">
            <v>0.20323090032188301</v>
          </cell>
          <cell r="E647">
            <v>7.5787844177660393E-2</v>
          </cell>
          <cell r="F647">
            <v>0.130653020330218</v>
          </cell>
          <cell r="G647">
            <v>9.0630817474981598E-2</v>
          </cell>
          <cell r="H647">
            <v>9.2194357853279493E-2</v>
          </cell>
          <cell r="I647">
            <v>6.8700790883484797E-2</v>
          </cell>
          <cell r="J647">
            <v>0.112721523905031</v>
          </cell>
          <cell r="K647">
            <v>8.8366482645532707E-2</v>
          </cell>
          <cell r="L647">
            <v>6.3596879209742094E-2</v>
          </cell>
        </row>
        <row r="648">
          <cell r="A648"/>
          <cell r="B648"/>
          <cell r="C648" t="str">
            <v>NOROESTE</v>
          </cell>
          <cell r="D648">
            <v>8.8716477710181402E-2</v>
          </cell>
          <cell r="E648">
            <v>7.1217062211439905E-2</v>
          </cell>
          <cell r="F648">
            <v>7.0033734766035999E-2</v>
          </cell>
          <cell r="G648">
            <v>3.72406047570197E-2</v>
          </cell>
          <cell r="H648">
            <v>4.3833427020567403E-2</v>
          </cell>
          <cell r="I648">
            <v>7.6441960554080604E-2</v>
          </cell>
          <cell r="J648">
            <v>0.105792050344804</v>
          </cell>
          <cell r="K648">
            <v>5.35312694278475E-2</v>
          </cell>
          <cell r="L648">
            <v>6.3585181521795694E-2</v>
          </cell>
        </row>
        <row r="649">
          <cell r="A649"/>
          <cell r="B649"/>
          <cell r="C649" t="str">
            <v>&lt;2MIL</v>
          </cell>
          <cell r="D649">
            <v>6.4983831135840997E-2</v>
          </cell>
          <cell r="E649">
            <v>7.5865055481715599E-2</v>
          </cell>
          <cell r="F649">
            <v>9.7786774511558205E-2</v>
          </cell>
          <cell r="G649">
            <v>5.20090302000017E-2</v>
          </cell>
          <cell r="H649">
            <v>8.04443995275924E-2</v>
          </cell>
          <cell r="I649">
            <v>8.9091511041414301E-2</v>
          </cell>
          <cell r="J649">
            <v>9.7783013643166397E-2</v>
          </cell>
          <cell r="K649">
            <v>7.50236352630229E-2</v>
          </cell>
          <cell r="L649">
            <v>0.174341562908959</v>
          </cell>
        </row>
        <row r="650">
          <cell r="A650"/>
          <cell r="B650"/>
          <cell r="C650" t="str">
            <v>2-5MIL</v>
          </cell>
          <cell r="D650">
            <v>8.8846321905780304E-2</v>
          </cell>
          <cell r="E650">
            <v>5.8992445979467401E-2</v>
          </cell>
          <cell r="F650">
            <v>4.13082956145608E-2</v>
          </cell>
          <cell r="G650">
            <v>3.79498595098356E-2</v>
          </cell>
          <cell r="H650">
            <v>5.9708685403255003E-2</v>
          </cell>
          <cell r="I650">
            <v>3.4023457407948203E-2</v>
          </cell>
          <cell r="J650">
            <v>8.1154431540893093E-2</v>
          </cell>
          <cell r="K650">
            <v>5.7402089402823202E-2</v>
          </cell>
          <cell r="L650">
            <v>2.2236216362862899E-2</v>
          </cell>
        </row>
        <row r="651">
          <cell r="A651"/>
          <cell r="B651"/>
          <cell r="C651" t="str">
            <v>5-10MIL</v>
          </cell>
          <cell r="D651">
            <v>3.3435474080358303E-2</v>
          </cell>
          <cell r="E651">
            <v>4.6227449417279298E-2</v>
          </cell>
          <cell r="F651">
            <v>7.1682542715420003E-2</v>
          </cell>
          <cell r="G651">
            <v>7.8099813345801905E-2</v>
          </cell>
          <cell r="H651">
            <v>4.0318953086259497E-2</v>
          </cell>
          <cell r="I651">
            <v>2.5910225202706701E-2</v>
          </cell>
          <cell r="J651">
            <v>6.2002657832407999E-2</v>
          </cell>
          <cell r="K651">
            <v>4.6015835076348002E-2</v>
          </cell>
          <cell r="L651">
            <v>5.20934533431541E-2</v>
          </cell>
        </row>
        <row r="652">
          <cell r="A652"/>
          <cell r="B652"/>
          <cell r="C652" t="str">
            <v>10-30MIL</v>
          </cell>
          <cell r="D652">
            <v>7.2782742120553107E-2</v>
          </cell>
          <cell r="E652">
            <v>6.6210727788122606E-2</v>
          </cell>
          <cell r="F652">
            <v>0.10411122562800899</v>
          </cell>
          <cell r="G652">
            <v>8.0089025908551603E-2</v>
          </cell>
          <cell r="H652">
            <v>5.6272010817463497E-2</v>
          </cell>
          <cell r="I652">
            <v>7.8765177616625701E-2</v>
          </cell>
          <cell r="J652">
            <v>8.6011881156826203E-2</v>
          </cell>
          <cell r="K652">
            <v>7.7290743444346693E-2</v>
          </cell>
          <cell r="L652">
            <v>8.6208041414523498E-2</v>
          </cell>
        </row>
        <row r="653">
          <cell r="A653"/>
          <cell r="B653"/>
          <cell r="C653" t="str">
            <v>30-100MIL</v>
          </cell>
          <cell r="D653">
            <v>9.2420452057470501E-2</v>
          </cell>
          <cell r="E653">
            <v>8.0976412111733898E-2</v>
          </cell>
          <cell r="F653">
            <v>8.8044522485808699E-2</v>
          </cell>
          <cell r="G653">
            <v>7.3669293228796298E-2</v>
          </cell>
          <cell r="H653">
            <v>5.96609821101131E-2</v>
          </cell>
          <cell r="I653">
            <v>6.9977657924843395E-2</v>
          </cell>
          <cell r="J653">
            <v>0.102141284502885</v>
          </cell>
          <cell r="K653">
            <v>0.103585732061538</v>
          </cell>
          <cell r="L653">
            <v>0.108918266356386</v>
          </cell>
        </row>
        <row r="654">
          <cell r="A654"/>
          <cell r="B654"/>
          <cell r="C654" t="str">
            <v>100-200MIL</v>
          </cell>
          <cell r="D654">
            <v>7.15377170788353E-2</v>
          </cell>
          <cell r="E654">
            <v>5.8746051279930302E-2</v>
          </cell>
          <cell r="F654">
            <v>7.3473673727474598E-2</v>
          </cell>
          <cell r="G654">
            <v>6.5737269190884795E-2</v>
          </cell>
          <cell r="H654">
            <v>0.11201343495435601</v>
          </cell>
          <cell r="I654">
            <v>8.1006549422869098E-2</v>
          </cell>
          <cell r="J654">
            <v>9.0267238075625506E-2</v>
          </cell>
          <cell r="K654">
            <v>3.8170034086696399E-2</v>
          </cell>
          <cell r="L654">
            <v>6.84137592381939E-2</v>
          </cell>
        </row>
        <row r="655">
          <cell r="A655"/>
          <cell r="B655"/>
          <cell r="C655" t="str">
            <v>200-500MIL</v>
          </cell>
          <cell r="D655">
            <v>0.22395223523083899</v>
          </cell>
          <cell r="E655">
            <v>0.141414627016752</v>
          </cell>
          <cell r="F655">
            <v>0.21405044701453299</v>
          </cell>
          <cell r="G655">
            <v>9.6413338414781904E-2</v>
          </cell>
          <cell r="H655">
            <v>0.109171406895494</v>
          </cell>
          <cell r="I655">
            <v>8.1847412324710295E-2</v>
          </cell>
          <cell r="J655">
            <v>0.13387754691124301</v>
          </cell>
          <cell r="K655">
            <v>0.112129554695675</v>
          </cell>
          <cell r="L655">
            <v>9.4411423434782399E-2</v>
          </cell>
        </row>
        <row r="656">
          <cell r="A656"/>
          <cell r="B656"/>
          <cell r="C656" t="str">
            <v>&gt;500MIL</v>
          </cell>
          <cell r="D656">
            <v>5.9197995710259903E-2</v>
          </cell>
          <cell r="E656">
            <v>6.3044676995939006E-2</v>
          </cell>
          <cell r="F656">
            <v>7.0608498114294094E-2</v>
          </cell>
          <cell r="G656">
            <v>4.6925674628857501E-2</v>
          </cell>
          <cell r="H656">
            <v>6.3911339101371797E-2</v>
          </cell>
          <cell r="I656">
            <v>4.1745467560298802E-2</v>
          </cell>
          <cell r="J656">
            <v>6.4661244450388095E-2</v>
          </cell>
          <cell r="K656">
            <v>3.5122377254781803E-2</v>
          </cell>
          <cell r="L656">
            <v>4.5056228734712003E-2</v>
          </cell>
        </row>
        <row r="657">
          <cell r="A657"/>
          <cell r="B657"/>
          <cell r="C657" t="str">
            <v>DE 15 A 19 AÑOS</v>
          </cell>
          <cell r="D657">
            <v>1.5163016621047701E-2</v>
          </cell>
          <cell r="E657">
            <v>4.82979265716574E-2</v>
          </cell>
          <cell r="F657">
            <v>3.0826611885451102E-2</v>
          </cell>
          <cell r="G657">
            <v>6.9767421861152604E-2</v>
          </cell>
          <cell r="H657">
            <v>1.50785465963819E-2</v>
          </cell>
          <cell r="I657">
            <v>3.9897868212517E-2</v>
          </cell>
          <cell r="J657">
            <v>9.2688488079472706E-2</v>
          </cell>
          <cell r="K657">
            <v>9.176717490986E-2</v>
          </cell>
          <cell r="L657">
            <v>8.9302242750934402E-2</v>
          </cell>
        </row>
        <row r="658">
          <cell r="A658"/>
          <cell r="B658"/>
          <cell r="C658" t="str">
            <v>DE 20 A 24 AÑOS</v>
          </cell>
          <cell r="D658">
            <v>1.1708622191856701E-2</v>
          </cell>
          <cell r="E658">
            <v>7.69011511144443E-3</v>
          </cell>
          <cell r="F658">
            <v>1.6038702348185399E-2</v>
          </cell>
          <cell r="G658">
            <v>1.8227406247701101E-2</v>
          </cell>
          <cell r="H658">
            <v>1.9592762543920301E-2</v>
          </cell>
          <cell r="I658">
            <v>1.6103276807332301E-2</v>
          </cell>
          <cell r="J658">
            <v>2.46785902684875E-2</v>
          </cell>
          <cell r="K658">
            <v>1.3967264079037599E-2</v>
          </cell>
          <cell r="L658">
            <v>8.6487056716599998E-3</v>
          </cell>
        </row>
        <row r="659">
          <cell r="A659"/>
          <cell r="B659"/>
          <cell r="C659" t="str">
            <v>DE 25 A 34 AÑOS</v>
          </cell>
          <cell r="D659">
            <v>3.7158332508167198E-2</v>
          </cell>
          <cell r="E659">
            <v>3.0381139226614302E-2</v>
          </cell>
          <cell r="F659">
            <v>3.6543576520706299E-2</v>
          </cell>
          <cell r="G659">
            <v>3.08529210581855E-2</v>
          </cell>
          <cell r="H659">
            <v>2.3269123965497501E-2</v>
          </cell>
          <cell r="I659">
            <v>2.6051943718300299E-2</v>
          </cell>
          <cell r="J659">
            <v>4.0886533819114702E-2</v>
          </cell>
          <cell r="K659">
            <v>2.90418790556028E-2</v>
          </cell>
          <cell r="L659">
            <v>2.8394808997234001E-2</v>
          </cell>
        </row>
        <row r="660">
          <cell r="A660"/>
          <cell r="B660"/>
          <cell r="C660" t="str">
            <v>DE 35 A 49 AÑOS</v>
          </cell>
          <cell r="D660">
            <v>0.105338522210601</v>
          </cell>
          <cell r="E660">
            <v>5.9912717375691302E-2</v>
          </cell>
          <cell r="F660">
            <v>9.5956610704301601E-2</v>
          </cell>
          <cell r="G660">
            <v>4.9876764672006101E-2</v>
          </cell>
          <cell r="H660">
            <v>3.4754974741606999E-2</v>
          </cell>
          <cell r="I660">
            <v>3.2125180347374598E-2</v>
          </cell>
          <cell r="J660">
            <v>6.3530407308607095E-2</v>
          </cell>
          <cell r="K660">
            <v>2.5146045174366E-2</v>
          </cell>
          <cell r="L660">
            <v>3.7310515751696999E-2</v>
          </cell>
        </row>
        <row r="661">
          <cell r="A661"/>
          <cell r="B661"/>
          <cell r="C661" t="str">
            <v>DE 50 A 59 AÑOS</v>
          </cell>
          <cell r="D661">
            <v>7.7067935041039495E-2</v>
          </cell>
          <cell r="E661">
            <v>8.8995728305444402E-2</v>
          </cell>
          <cell r="F661">
            <v>0.12087949458858201</v>
          </cell>
          <cell r="G661">
            <v>8.0653381251639594E-2</v>
          </cell>
          <cell r="H661">
            <v>0.105003732758947</v>
          </cell>
          <cell r="I661">
            <v>6.4712984702355994E-2</v>
          </cell>
          <cell r="J661">
            <v>8.2184827466081994E-2</v>
          </cell>
          <cell r="K661">
            <v>6.3098465063050793E-2</v>
          </cell>
          <cell r="L661">
            <v>5.8942374319232098E-2</v>
          </cell>
        </row>
        <row r="662">
          <cell r="A662"/>
          <cell r="B662"/>
          <cell r="C662" t="str">
            <v>DE 60 A 75 AÑOS</v>
          </cell>
          <cell r="D662">
            <v>0.16647563528465001</v>
          </cell>
          <cell r="E662">
            <v>0.144025466943416</v>
          </cell>
          <cell r="F662">
            <v>0.16889053192626</v>
          </cell>
          <cell r="G662">
            <v>0.12337560488706401</v>
          </cell>
          <cell r="H662">
            <v>0.14990366141565001</v>
          </cell>
          <cell r="I662">
            <v>0.151182266605495</v>
          </cell>
          <cell r="J662">
            <v>0.182016966008127</v>
          </cell>
          <cell r="K662">
            <v>0.17616867950330101</v>
          </cell>
          <cell r="L662">
            <v>0.20642666860315301</v>
          </cell>
        </row>
        <row r="663">
          <cell r="A663"/>
          <cell r="B663"/>
          <cell r="C663" t="str">
            <v>NIVEL ALTO</v>
          </cell>
          <cell r="D663">
            <v>4.5703969181593203E-2</v>
          </cell>
          <cell r="E663">
            <v>3.9312713776887102E-2</v>
          </cell>
          <cell r="F663">
            <v>5.2636872810919201E-2</v>
          </cell>
          <cell r="G663">
            <v>4.57104448107227E-2</v>
          </cell>
          <cell r="H663">
            <v>4.36387191379876E-2</v>
          </cell>
          <cell r="I663">
            <v>4.1179193507077098E-2</v>
          </cell>
          <cell r="J663">
            <v>5.65012628247323E-2</v>
          </cell>
          <cell r="K663">
            <v>4.1464884655953702E-2</v>
          </cell>
          <cell r="L663">
            <v>4.0081140065917703E-2</v>
          </cell>
        </row>
        <row r="664">
          <cell r="A664"/>
          <cell r="B664"/>
          <cell r="C664" t="str">
            <v>NIVEL MEDIO ALTO</v>
          </cell>
          <cell r="D664">
            <v>5.4241609097882101E-2</v>
          </cell>
          <cell r="E664">
            <v>4.8927333766985097E-2</v>
          </cell>
          <cell r="F664">
            <v>7.3368369325205393E-2</v>
          </cell>
          <cell r="G664">
            <v>3.8824475169015799E-2</v>
          </cell>
          <cell r="H664">
            <v>3.3489545351091499E-2</v>
          </cell>
          <cell r="I664">
            <v>3.6894408313862898E-2</v>
          </cell>
          <cell r="J664">
            <v>5.00023135318498E-2</v>
          </cell>
          <cell r="K664">
            <v>1.7387068954956401E-2</v>
          </cell>
          <cell r="L664">
            <v>3.07587224170719E-2</v>
          </cell>
        </row>
        <row r="665">
          <cell r="A665"/>
          <cell r="B665"/>
          <cell r="C665" t="str">
            <v>NIVEL MEDIO</v>
          </cell>
          <cell r="D665">
            <v>0.13948738225281701</v>
          </cell>
          <cell r="E665">
            <v>0.124298192376101</v>
          </cell>
          <cell r="F665">
            <v>0.16171426519818499</v>
          </cell>
          <cell r="G665">
            <v>0.10005873639127399</v>
          </cell>
          <cell r="H665">
            <v>8.0922392797403001E-2</v>
          </cell>
          <cell r="I665">
            <v>8.2666277228088905E-2</v>
          </cell>
          <cell r="J665">
            <v>9.8976458233092507E-2</v>
          </cell>
          <cell r="K665">
            <v>0.12625168671204701</v>
          </cell>
          <cell r="L665">
            <v>0.12810542483968301</v>
          </cell>
        </row>
        <row r="666">
          <cell r="A666"/>
          <cell r="B666"/>
          <cell r="C666" t="str">
            <v>NIVEL MEDIO BAJO</v>
          </cell>
          <cell r="D666">
            <v>4.4596140729989998E-2</v>
          </cell>
          <cell r="E666">
            <v>5.76125571320803E-2</v>
          </cell>
          <cell r="F666">
            <v>6.6938601725408997E-2</v>
          </cell>
          <cell r="G666">
            <v>8.8307797429416093E-2</v>
          </cell>
          <cell r="H666">
            <v>6.5116042819095304E-2</v>
          </cell>
          <cell r="I666">
            <v>6.3877398874497393E-2</v>
          </cell>
          <cell r="J666">
            <v>0.10882535988945</v>
          </cell>
          <cell r="K666">
            <v>7.0608054990986893E-2</v>
          </cell>
          <cell r="L666">
            <v>7.1525346137919596E-2</v>
          </cell>
        </row>
        <row r="667">
          <cell r="A667"/>
          <cell r="B667"/>
          <cell r="C667" t="str">
            <v>HOMBRE</v>
          </cell>
          <cell r="D667">
            <v>5.9860980503593501E-2</v>
          </cell>
          <cell r="E667">
            <v>6.1436908773323702E-2</v>
          </cell>
          <cell r="F667">
            <v>7.82536242718707E-2</v>
          </cell>
          <cell r="G667">
            <v>5.9328369368758703E-2</v>
          </cell>
          <cell r="H667">
            <v>5.7222719659323698E-2</v>
          </cell>
          <cell r="I667">
            <v>6.9348831254733206E-2</v>
          </cell>
          <cell r="J667">
            <v>8.0863611731310403E-2</v>
          </cell>
          <cell r="K667">
            <v>7.8949825774841595E-2</v>
          </cell>
          <cell r="L667">
            <v>8.9960702630253395E-2</v>
          </cell>
        </row>
        <row r="668">
          <cell r="A668"/>
          <cell r="B668"/>
          <cell r="C668" t="str">
            <v>MUJER</v>
          </cell>
          <cell r="D668">
            <v>0.12285706952964601</v>
          </cell>
          <cell r="E668">
            <v>9.10313044052736E-2</v>
          </cell>
          <cell r="F668">
            <v>0.11990810366440301</v>
          </cell>
          <cell r="G668">
            <v>7.9014356268409497E-2</v>
          </cell>
          <cell r="H668">
            <v>8.4892586986569998E-2</v>
          </cell>
          <cell r="I668">
            <v>5.9808397756600802E-2</v>
          </cell>
          <cell r="J668">
            <v>0.10023172666871299</v>
          </cell>
          <cell r="K668">
            <v>6.4848194830310596E-2</v>
          </cell>
          <cell r="L668">
            <v>7.2780080447978804E-2</v>
          </cell>
        </row>
        <row r="669">
          <cell r="A669"/>
          <cell r="B669" t="str">
            <v>Chocolatinas/Chocolate/Bombones</v>
          </cell>
          <cell r="C669" t="str">
            <v>T.ESPAÑA</v>
          </cell>
          <cell r="D669">
            <v>4.3139774104718497E-2</v>
          </cell>
          <cell r="E669">
            <v>4.3347359208739999E-2</v>
          </cell>
          <cell r="F669">
            <v>3.1485535917169398E-2</v>
          </cell>
          <cell r="G669">
            <v>4.7031816116533197E-2</v>
          </cell>
          <cell r="H669">
            <v>3.6015644721214803E-2</v>
          </cell>
          <cell r="I669">
            <v>3.60029057684444E-2</v>
          </cell>
          <cell r="J669">
            <v>3.6419408622739603E-2</v>
          </cell>
          <cell r="K669">
            <v>5.2311571917430397E-2</v>
          </cell>
          <cell r="L669">
            <v>3.5658321310157899E-2</v>
          </cell>
        </row>
        <row r="670">
          <cell r="A670"/>
          <cell r="B670"/>
          <cell r="C670" t="str">
            <v>BCN AM</v>
          </cell>
          <cell r="D670">
            <v>5.8066116502782102E-2</v>
          </cell>
          <cell r="E670">
            <v>5.5540204672972597E-2</v>
          </cell>
          <cell r="F670">
            <v>4.1426496937690703E-2</v>
          </cell>
          <cell r="G670">
            <v>4.8811568588894703E-2</v>
          </cell>
          <cell r="H670">
            <v>4.6347011157113899E-2</v>
          </cell>
          <cell r="I670">
            <v>3.76506458282415E-2</v>
          </cell>
          <cell r="J670">
            <v>3.8484066700150997E-2</v>
          </cell>
          <cell r="K670">
            <v>4.4613820911838797E-2</v>
          </cell>
          <cell r="L670">
            <v>4.5534347210228997E-2</v>
          </cell>
        </row>
        <row r="671">
          <cell r="A671"/>
          <cell r="B671"/>
          <cell r="C671" t="str">
            <v>REST.CAT ARAGON</v>
          </cell>
          <cell r="D671">
            <v>6.1703067017350802E-2</v>
          </cell>
          <cell r="E671">
            <v>4.8158748321376101E-2</v>
          </cell>
          <cell r="F671">
            <v>3.4902904628887198E-2</v>
          </cell>
          <cell r="G671">
            <v>4.7818269489960499E-2</v>
          </cell>
          <cell r="H671">
            <v>3.9460317515796102E-2</v>
          </cell>
          <cell r="I671">
            <v>5.14510789620835E-2</v>
          </cell>
          <cell r="J671">
            <v>4.4370232530890598E-2</v>
          </cell>
          <cell r="K671">
            <v>7.7303189162874306E-2</v>
          </cell>
          <cell r="L671">
            <v>4.6181002958963699E-2</v>
          </cell>
        </row>
        <row r="672">
          <cell r="A672"/>
          <cell r="B672"/>
          <cell r="C672" t="str">
            <v>LEVANTE</v>
          </cell>
          <cell r="D672">
            <v>4.7124095480754698E-2</v>
          </cell>
          <cell r="E672">
            <v>4.1462493160000502E-2</v>
          </cell>
          <cell r="F672">
            <v>2.8795446399381201E-2</v>
          </cell>
          <cell r="G672">
            <v>2.87588638789858E-2</v>
          </cell>
          <cell r="H672">
            <v>4.1146300643727901E-2</v>
          </cell>
          <cell r="I672">
            <v>2.2939647819973201E-2</v>
          </cell>
          <cell r="J672">
            <v>4.43792320853377E-2</v>
          </cell>
          <cell r="K672">
            <v>4.6616433393128001E-2</v>
          </cell>
          <cell r="L672">
            <v>3.87906987501681E-2</v>
          </cell>
        </row>
        <row r="673">
          <cell r="A673"/>
          <cell r="B673"/>
          <cell r="C673" t="str">
            <v>ANDALUCIA</v>
          </cell>
          <cell r="D673">
            <v>3.1852061521059301E-2</v>
          </cell>
          <cell r="E673">
            <v>2.9847609079145201E-2</v>
          </cell>
          <cell r="F673">
            <v>1.5986150119158E-2</v>
          </cell>
          <cell r="G673">
            <v>4.6863711678089399E-2</v>
          </cell>
          <cell r="H673">
            <v>3.3476920535822498E-2</v>
          </cell>
          <cell r="I673">
            <v>2.0560040045788399E-2</v>
          </cell>
          <cell r="J673">
            <v>1.9012145021025599E-2</v>
          </cell>
          <cell r="K673">
            <v>5.5045990869233001E-2</v>
          </cell>
          <cell r="L673">
            <v>2.52454831054525E-2</v>
          </cell>
        </row>
        <row r="674">
          <cell r="A674"/>
          <cell r="B674"/>
          <cell r="C674" t="str">
            <v>MDD AM</v>
          </cell>
          <cell r="D674">
            <v>2.8318391418453999E-2</v>
          </cell>
          <cell r="E674">
            <v>4.4838743479279498E-2</v>
          </cell>
          <cell r="F674">
            <v>3.00739325526319E-2</v>
          </cell>
          <cell r="G674">
            <v>3.81557034959598E-2</v>
          </cell>
          <cell r="H674">
            <v>3.24591851405499E-2</v>
          </cell>
          <cell r="I674">
            <v>2.0331983425684701E-2</v>
          </cell>
          <cell r="J674">
            <v>2.71162385549669E-2</v>
          </cell>
          <cell r="K674">
            <v>3.0513766214077798E-2</v>
          </cell>
          <cell r="L674">
            <v>1.67101893078167E-2</v>
          </cell>
        </row>
        <row r="675">
          <cell r="A675"/>
          <cell r="B675"/>
          <cell r="C675" t="str">
            <v>RTO CENTRO</v>
          </cell>
          <cell r="D675">
            <v>3.0981432592272699E-2</v>
          </cell>
          <cell r="E675">
            <v>4.4797422059953698E-2</v>
          </cell>
          <cell r="F675">
            <v>3.4673005639997097E-2</v>
          </cell>
          <cell r="G675">
            <v>5.32990020749134E-2</v>
          </cell>
          <cell r="H675">
            <v>2.67067662217986E-2</v>
          </cell>
          <cell r="I675">
            <v>2.43289928516995E-2</v>
          </cell>
          <cell r="J675">
            <v>2.8156624071913001E-2</v>
          </cell>
          <cell r="K675">
            <v>3.5007290568275298E-2</v>
          </cell>
          <cell r="L675">
            <v>2.2803670859649201E-2</v>
          </cell>
        </row>
        <row r="676">
          <cell r="A676"/>
          <cell r="B676"/>
          <cell r="C676" t="str">
            <v>NORTE-CENTRO</v>
          </cell>
          <cell r="D676">
            <v>7.5014715573606505E-2</v>
          </cell>
          <cell r="E676">
            <v>5.5621671462031598E-2</v>
          </cell>
          <cell r="F676">
            <v>5.5012036211841399E-2</v>
          </cell>
          <cell r="G676">
            <v>9.1661985181326899E-2</v>
          </cell>
          <cell r="H676">
            <v>2.9808687097432202E-2</v>
          </cell>
          <cell r="I676">
            <v>8.8688603077067302E-2</v>
          </cell>
          <cell r="J676">
            <v>6.78033195365393E-2</v>
          </cell>
          <cell r="K676">
            <v>9.4522090260567307E-2</v>
          </cell>
          <cell r="L676">
            <v>7.0566746031385505E-2</v>
          </cell>
        </row>
        <row r="677">
          <cell r="A677"/>
          <cell r="B677"/>
          <cell r="C677" t="str">
            <v>NOROESTE</v>
          </cell>
          <cell r="D677">
            <v>2.0813099673758401E-2</v>
          </cell>
          <cell r="E677">
            <v>4.0884465937091101E-2</v>
          </cell>
          <cell r="F677">
            <v>3.0072059110270499E-2</v>
          </cell>
          <cell r="G677">
            <v>3.6147198269112599E-2</v>
          </cell>
          <cell r="H677">
            <v>3.8582039817921299E-2</v>
          </cell>
          <cell r="I677">
            <v>5.04508153661445E-2</v>
          </cell>
          <cell r="J677">
            <v>3.7993113564852903E-2</v>
          </cell>
          <cell r="K677">
            <v>3.4248990766145397E-2</v>
          </cell>
          <cell r="L677">
            <v>3.3753677052184697E-2</v>
          </cell>
        </row>
        <row r="678">
          <cell r="A678"/>
          <cell r="B678"/>
          <cell r="C678" t="str">
            <v>&lt;2MIL</v>
          </cell>
          <cell r="D678">
            <v>6.1308962780396797E-2</v>
          </cell>
          <cell r="E678">
            <v>2.1962855279012799E-2</v>
          </cell>
          <cell r="F678">
            <v>3.3712071127424401E-2</v>
          </cell>
          <cell r="G678">
            <v>3.5444991859749898E-2</v>
          </cell>
          <cell r="H678">
            <v>2.9847394005968898E-2</v>
          </cell>
          <cell r="I678">
            <v>4.1166574690294097E-2</v>
          </cell>
          <cell r="J678">
            <v>2.5604534707471101E-2</v>
          </cell>
          <cell r="K678">
            <v>4.2778890849499401E-2</v>
          </cell>
          <cell r="L678">
            <v>2.2977725837478299E-2</v>
          </cell>
        </row>
        <row r="679">
          <cell r="A679"/>
          <cell r="B679"/>
          <cell r="C679" t="str">
            <v>2-5MIL</v>
          </cell>
          <cell r="D679">
            <v>3.03614111446113E-2</v>
          </cell>
          <cell r="E679">
            <v>5.4552052451613597E-2</v>
          </cell>
          <cell r="F679">
            <v>1.45367706507344E-2</v>
          </cell>
          <cell r="G679">
            <v>2.52917152898278E-2</v>
          </cell>
          <cell r="H679">
            <v>3.9903390090050402E-2</v>
          </cell>
          <cell r="I679">
            <v>3.85093797231712E-2</v>
          </cell>
          <cell r="J679">
            <v>1.7888597463320801E-2</v>
          </cell>
          <cell r="K679">
            <v>3.1067426835761001E-2</v>
          </cell>
          <cell r="L679">
            <v>2.4053357461903398E-2</v>
          </cell>
        </row>
        <row r="680">
          <cell r="A680"/>
          <cell r="B680"/>
          <cell r="C680" t="str">
            <v>5-10MIL</v>
          </cell>
          <cell r="D680">
            <v>3.4543252499382497E-2</v>
          </cell>
          <cell r="E680">
            <v>3.7270425481173097E-2</v>
          </cell>
          <cell r="F680">
            <v>2.5583790727294001E-2</v>
          </cell>
          <cell r="G680">
            <v>3.5268707873373002E-2</v>
          </cell>
          <cell r="H680">
            <v>1.7769551653093199E-2</v>
          </cell>
          <cell r="I680">
            <v>2.9043539618804199E-2</v>
          </cell>
          <cell r="J680">
            <v>1.37498819702674E-2</v>
          </cell>
          <cell r="K680">
            <v>2.75081585047427E-2</v>
          </cell>
          <cell r="L680">
            <v>1.3062478798514E-2</v>
          </cell>
        </row>
        <row r="681">
          <cell r="A681"/>
          <cell r="B681"/>
          <cell r="C681" t="str">
            <v>10-30MIL</v>
          </cell>
          <cell r="D681">
            <v>3.0001126630084501E-2</v>
          </cell>
          <cell r="E681">
            <v>3.11095111868511E-2</v>
          </cell>
          <cell r="F681">
            <v>3.04943248403911E-2</v>
          </cell>
          <cell r="G681">
            <v>4.7378060483817E-2</v>
          </cell>
          <cell r="H681">
            <v>3.8759082810361001E-2</v>
          </cell>
          <cell r="I681">
            <v>4.1840826183552497E-2</v>
          </cell>
          <cell r="J681">
            <v>3.36365417620988E-2</v>
          </cell>
          <cell r="K681">
            <v>5.2836974315032197E-2</v>
          </cell>
          <cell r="L681">
            <v>2.4315276798736001E-2</v>
          </cell>
        </row>
        <row r="682">
          <cell r="A682"/>
          <cell r="B682"/>
          <cell r="C682" t="str">
            <v>30-100MIL</v>
          </cell>
          <cell r="D682">
            <v>4.8712479621113303E-2</v>
          </cell>
          <cell r="E682">
            <v>4.2777844786755302E-2</v>
          </cell>
          <cell r="F682">
            <v>2.3675736172168699E-2</v>
          </cell>
          <cell r="G682">
            <v>4.4512010877304498E-2</v>
          </cell>
          <cell r="H682">
            <v>3.1894748944702699E-2</v>
          </cell>
          <cell r="I682">
            <v>3.8364042730053997E-2</v>
          </cell>
          <cell r="J682">
            <v>5.35445545337613E-2</v>
          </cell>
          <cell r="K682">
            <v>5.0810812912989202E-2</v>
          </cell>
          <cell r="L682">
            <v>3.9841826534088798E-2</v>
          </cell>
        </row>
        <row r="683">
          <cell r="A683"/>
          <cell r="B683"/>
          <cell r="C683" t="str">
            <v>100-200MIL</v>
          </cell>
          <cell r="D683">
            <v>2.72382051259525E-2</v>
          </cell>
          <cell r="E683">
            <v>2.2133600814001599E-2</v>
          </cell>
          <cell r="F683">
            <v>2.8143273602337301E-2</v>
          </cell>
          <cell r="G683">
            <v>3.9705764291595898E-2</v>
          </cell>
          <cell r="H683">
            <v>1.99421519986633E-2</v>
          </cell>
          <cell r="I683">
            <v>1.63463340598228E-2</v>
          </cell>
          <cell r="J683">
            <v>2.5053079175737101E-2</v>
          </cell>
          <cell r="K683">
            <v>3.7937373360752598E-2</v>
          </cell>
          <cell r="L683">
            <v>3.37064389623178E-2</v>
          </cell>
        </row>
        <row r="684">
          <cell r="A684"/>
          <cell r="B684"/>
          <cell r="C684" t="str">
            <v>200-500MIL</v>
          </cell>
          <cell r="D684">
            <v>6.2003182877115003E-2</v>
          </cell>
          <cell r="E684">
            <v>6.7215250214682706E-2</v>
          </cell>
          <cell r="F684">
            <v>6.0913152537025901E-2</v>
          </cell>
          <cell r="G684">
            <v>7.9213503287629106E-2</v>
          </cell>
          <cell r="H684">
            <v>6.1134939057656698E-2</v>
          </cell>
          <cell r="I684">
            <v>4.5980091277838898E-2</v>
          </cell>
          <cell r="J684">
            <v>4.8446986562412801E-2</v>
          </cell>
          <cell r="K684">
            <v>9.8845379316314999E-2</v>
          </cell>
          <cell r="L684">
            <v>6.4809880072686302E-2</v>
          </cell>
        </row>
        <row r="685">
          <cell r="A685"/>
          <cell r="B685"/>
          <cell r="C685" t="str">
            <v>&gt;500MIL</v>
          </cell>
          <cell r="D685">
            <v>4.8068825353291801E-2</v>
          </cell>
          <cell r="E685">
            <v>5.7127863004696099E-2</v>
          </cell>
          <cell r="F685">
            <v>3.0129211763478499E-2</v>
          </cell>
          <cell r="G685">
            <v>4.7439614353437E-2</v>
          </cell>
          <cell r="H685">
            <v>3.9005938420564899E-2</v>
          </cell>
          <cell r="I685">
            <v>3.2319904533610097E-2</v>
          </cell>
          <cell r="J685">
            <v>3.8531671535895297E-2</v>
          </cell>
          <cell r="K685">
            <v>5.1590652101089401E-2</v>
          </cell>
          <cell r="L685">
            <v>4.1073980956936797E-2</v>
          </cell>
        </row>
        <row r="686">
          <cell r="A686"/>
          <cell r="B686"/>
          <cell r="C686" t="str">
            <v>DE 15 A 19 AÑOS</v>
          </cell>
          <cell r="D686">
            <v>3.7359669330651601E-2</v>
          </cell>
          <cell r="E686">
            <v>1.9614446411286901E-2</v>
          </cell>
          <cell r="F686">
            <v>2.9337116275581401E-2</v>
          </cell>
          <cell r="G686">
            <v>3.1849755106724401E-2</v>
          </cell>
          <cell r="H686">
            <v>5.2339883629906499E-2</v>
          </cell>
          <cell r="I686">
            <v>2.55396690297739E-2</v>
          </cell>
          <cell r="J686">
            <v>1.01001641594895E-2</v>
          </cell>
          <cell r="K686">
            <v>6.2980174405404293E-2</v>
          </cell>
          <cell r="L686">
            <v>1.50364771980888E-2</v>
          </cell>
        </row>
        <row r="687">
          <cell r="A687"/>
          <cell r="B687"/>
          <cell r="C687" t="str">
            <v>DE 20 A 24 AÑOS</v>
          </cell>
          <cell r="D687">
            <v>3.86263555331052E-2</v>
          </cell>
          <cell r="E687">
            <v>3.5338621859927602E-2</v>
          </cell>
          <cell r="F687">
            <v>1.34331265159254E-2</v>
          </cell>
          <cell r="G687">
            <v>2.2528715744888801E-2</v>
          </cell>
          <cell r="H687">
            <v>4.1895175408674497E-2</v>
          </cell>
          <cell r="I687">
            <v>1.9177293777516299E-2</v>
          </cell>
          <cell r="J687">
            <v>1.7873341906249399E-2</v>
          </cell>
          <cell r="K687">
            <v>1.1643777642477199E-2</v>
          </cell>
          <cell r="L687">
            <v>2.2526070254498199E-2</v>
          </cell>
        </row>
        <row r="688">
          <cell r="A688"/>
          <cell r="B688"/>
          <cell r="C688" t="str">
            <v>DE 25 A 34 AÑOS</v>
          </cell>
          <cell r="D688">
            <v>3.7667501587232102E-2</v>
          </cell>
          <cell r="E688">
            <v>2.1777182900282799E-2</v>
          </cell>
          <cell r="F688">
            <v>2.9129188240456801E-2</v>
          </cell>
          <cell r="G688">
            <v>2.0582287587988898E-2</v>
          </cell>
          <cell r="H688">
            <v>2.4222403212194599E-2</v>
          </cell>
          <cell r="I688">
            <v>3.2769786775844099E-2</v>
          </cell>
          <cell r="J688">
            <v>2.33534292740862E-2</v>
          </cell>
          <cell r="K688">
            <v>3.3104049397035297E-2</v>
          </cell>
          <cell r="L688">
            <v>1.9545084114899899E-2</v>
          </cell>
        </row>
        <row r="689">
          <cell r="A689"/>
          <cell r="B689"/>
          <cell r="C689" t="str">
            <v>DE 35 A 49 AÑOS</v>
          </cell>
          <cell r="D689">
            <v>4.4075338200967797E-2</v>
          </cell>
          <cell r="E689">
            <v>5.0438185903885401E-2</v>
          </cell>
          <cell r="F689">
            <v>3.6251307408313102E-2</v>
          </cell>
          <cell r="G689">
            <v>4.52704765598827E-2</v>
          </cell>
          <cell r="H689">
            <v>3.13853154156346E-2</v>
          </cell>
          <cell r="I689">
            <v>3.3010288102311998E-2</v>
          </cell>
          <cell r="J689">
            <v>2.6816629924906799E-2</v>
          </cell>
          <cell r="K689">
            <v>2.7365366769397999E-2</v>
          </cell>
          <cell r="L689">
            <v>2.35093760249021E-2</v>
          </cell>
        </row>
        <row r="690">
          <cell r="A690"/>
          <cell r="B690"/>
          <cell r="C690" t="str">
            <v>DE 50 A 59 AÑOS</v>
          </cell>
          <cell r="D690">
            <v>3.7835304347555797E-2</v>
          </cell>
          <cell r="E690">
            <v>4.6310677580830101E-2</v>
          </cell>
          <cell r="F690">
            <v>2.9702413841225701E-2</v>
          </cell>
          <cell r="G690">
            <v>5.5621326580979097E-2</v>
          </cell>
          <cell r="H690">
            <v>3.8191280636389303E-2</v>
          </cell>
          <cell r="I690">
            <v>3.4056823334201E-2</v>
          </cell>
          <cell r="J690">
            <v>3.5193197129620199E-2</v>
          </cell>
          <cell r="K690">
            <v>4.2197267747531603E-2</v>
          </cell>
          <cell r="L690">
            <v>3.9093313635786997E-2</v>
          </cell>
        </row>
        <row r="691">
          <cell r="A691"/>
          <cell r="B691"/>
          <cell r="C691" t="str">
            <v>DE 60 A 75 AÑOS</v>
          </cell>
          <cell r="D691">
            <v>5.3011865028335499E-2</v>
          </cell>
          <cell r="E691">
            <v>5.4620344907197201E-2</v>
          </cell>
          <cell r="F691">
            <v>3.4227406690541598E-2</v>
          </cell>
          <cell r="G691">
            <v>7.0240143676776501E-2</v>
          </cell>
          <cell r="H691">
            <v>4.0721543229860602E-2</v>
          </cell>
          <cell r="I691">
            <v>5.16212940022635E-2</v>
          </cell>
          <cell r="J691">
            <v>7.1210212853827795E-2</v>
          </cell>
          <cell r="K691">
            <v>0.113289047388765</v>
          </cell>
          <cell r="L691">
            <v>6.7642379390579294E-2</v>
          </cell>
        </row>
        <row r="692">
          <cell r="A692"/>
          <cell r="B692"/>
          <cell r="C692" t="str">
            <v>NIVEL ALTO</v>
          </cell>
          <cell r="D692">
            <v>3.96182649314821E-2</v>
          </cell>
          <cell r="E692">
            <v>5.87782135824403E-2</v>
          </cell>
          <cell r="F692">
            <v>3.06819263442084E-2</v>
          </cell>
          <cell r="G692">
            <v>4.3706731849332901E-2</v>
          </cell>
          <cell r="H692">
            <v>3.8399584362420601E-2</v>
          </cell>
          <cell r="I692">
            <v>2.9582742680621901E-2</v>
          </cell>
          <cell r="J692">
            <v>3.4454775402727199E-2</v>
          </cell>
          <cell r="K692">
            <v>4.3536513265255802E-2</v>
          </cell>
          <cell r="L692">
            <v>2.2913082178244101E-2</v>
          </cell>
        </row>
        <row r="693">
          <cell r="A693"/>
          <cell r="B693"/>
          <cell r="C693" t="str">
            <v>NIVEL MEDIO ALTO</v>
          </cell>
          <cell r="D693">
            <v>2.59728639265095E-2</v>
          </cell>
          <cell r="E693">
            <v>2.8345660917822601E-2</v>
          </cell>
          <cell r="F693">
            <v>2.9577692241784401E-2</v>
          </cell>
          <cell r="G693">
            <v>2.9764955278816702E-2</v>
          </cell>
          <cell r="H693">
            <v>3.6452637818952999E-2</v>
          </cell>
          <cell r="I693">
            <v>2.5427336011534699E-2</v>
          </cell>
          <cell r="J693">
            <v>1.74770406537023E-2</v>
          </cell>
          <cell r="K693">
            <v>2.0971203744068599E-2</v>
          </cell>
          <cell r="L693">
            <v>2.9121348535197E-2</v>
          </cell>
        </row>
        <row r="694">
          <cell r="A694"/>
          <cell r="B694"/>
          <cell r="C694" t="str">
            <v>NIVEL MEDIO</v>
          </cell>
          <cell r="D694">
            <v>5.3279361311150797E-2</v>
          </cell>
          <cell r="E694">
            <v>4.3869446137609902E-2</v>
          </cell>
          <cell r="F694">
            <v>4.0936829963480102E-2</v>
          </cell>
          <cell r="G694">
            <v>4.8834146261830899E-2</v>
          </cell>
          <cell r="H694">
            <v>3.9031940479330403E-2</v>
          </cell>
          <cell r="I694">
            <v>3.8686234873983302E-2</v>
          </cell>
          <cell r="J694">
            <v>4.8291074952219702E-2</v>
          </cell>
          <cell r="K694">
            <v>4.6824488977142399E-2</v>
          </cell>
          <cell r="L694">
            <v>3.5706568104618801E-2</v>
          </cell>
        </row>
        <row r="695">
          <cell r="A695"/>
          <cell r="B695"/>
          <cell r="C695" t="str">
            <v>NIVEL MEDIO BAJO</v>
          </cell>
          <cell r="D695">
            <v>2.3804445969924499E-2</v>
          </cell>
          <cell r="E695">
            <v>2.88309846542587E-2</v>
          </cell>
          <cell r="F695">
            <v>1.72092158388517E-2</v>
          </cell>
          <cell r="G695">
            <v>3.6494101443138298E-2</v>
          </cell>
          <cell r="H695">
            <v>2.71070827098608E-2</v>
          </cell>
          <cell r="I695">
            <v>2.68773392033105E-2</v>
          </cell>
          <cell r="J695">
            <v>2.6037251879505698E-2</v>
          </cell>
          <cell r="K695">
            <v>6.0124319399480798E-2</v>
          </cell>
          <cell r="L695">
            <v>4.6623463727399297E-2</v>
          </cell>
        </row>
        <row r="696">
          <cell r="A696"/>
          <cell r="B696"/>
          <cell r="C696" t="str">
            <v>HOMBRE</v>
          </cell>
          <cell r="D696">
            <v>2.8718743836620299E-2</v>
          </cell>
          <cell r="E696">
            <v>2.7819537471434001E-2</v>
          </cell>
          <cell r="F696">
            <v>2.2073047074796001E-2</v>
          </cell>
          <cell r="G696">
            <v>2.7154040722918001E-2</v>
          </cell>
          <cell r="H696">
            <v>2.8183655796513E-2</v>
          </cell>
          <cell r="I696">
            <v>2.9858074342472101E-2</v>
          </cell>
          <cell r="J696">
            <v>2.30445555788127E-2</v>
          </cell>
          <cell r="K696">
            <v>3.3650542563021399E-2</v>
          </cell>
          <cell r="L696">
            <v>1.9075223136295599E-2</v>
          </cell>
        </row>
        <row r="697">
          <cell r="A697"/>
          <cell r="B697"/>
          <cell r="C697" t="str">
            <v>MUJER</v>
          </cell>
          <cell r="D697">
            <v>5.7388700041025802E-2</v>
          </cell>
          <cell r="E697">
            <v>5.8690131045508402E-2</v>
          </cell>
          <cell r="F697">
            <v>4.0785872381035898E-2</v>
          </cell>
          <cell r="G697">
            <v>6.6672902919522603E-2</v>
          </cell>
          <cell r="H697">
            <v>4.3748039633813997E-2</v>
          </cell>
          <cell r="I697">
            <v>4.20697064596742E-2</v>
          </cell>
          <cell r="J697">
            <v>4.9627326837131502E-2</v>
          </cell>
          <cell r="K697">
            <v>7.0731637877068307E-2</v>
          </cell>
          <cell r="L697">
            <v>5.2070016634133499E-2</v>
          </cell>
        </row>
        <row r="698">
          <cell r="A698"/>
          <cell r="B698" t="str">
            <v>Chicles</v>
          </cell>
          <cell r="C698" t="str">
            <v>T.ESPAÑA</v>
          </cell>
          <cell r="D698">
            <v>7.5743653563640498E-3</v>
          </cell>
          <cell r="E698">
            <v>8.4854548234972998E-3</v>
          </cell>
          <cell r="F698">
            <v>1.01032196985947E-2</v>
          </cell>
          <cell r="G698">
            <v>8.8619971783744592E-3</v>
          </cell>
          <cell r="H698">
            <v>6.7673217469170497E-3</v>
          </cell>
          <cell r="I698">
            <v>8.0815530338325999E-3</v>
          </cell>
          <cell r="J698">
            <v>8.5133580785897792E-3</v>
          </cell>
          <cell r="K698">
            <v>7.0500107597369997E-3</v>
          </cell>
          <cell r="L698">
            <v>7.5660327235001403E-3</v>
          </cell>
        </row>
        <row r="699">
          <cell r="A699"/>
          <cell r="B699"/>
          <cell r="C699" t="str">
            <v>BCN AM</v>
          </cell>
          <cell r="D699">
            <v>3.1322650564865502E-3</v>
          </cell>
          <cell r="E699">
            <v>7.4232572447912098E-3</v>
          </cell>
          <cell r="F699">
            <v>6.1953198602444004E-3</v>
          </cell>
          <cell r="G699">
            <v>3.7858278104773101E-3</v>
          </cell>
          <cell r="H699">
            <v>4.5627269746002298E-4</v>
          </cell>
          <cell r="I699">
            <v>9.2651534973230594E-3</v>
          </cell>
          <cell r="J699">
            <v>8.4322163766211902E-3</v>
          </cell>
          <cell r="K699">
            <v>3.54583359029856E-3</v>
          </cell>
          <cell r="L699">
            <v>1.56553338122567E-3</v>
          </cell>
        </row>
        <row r="700">
          <cell r="A700"/>
          <cell r="B700"/>
          <cell r="C700" t="str">
            <v>REST.CAT ARAGON</v>
          </cell>
          <cell r="D700">
            <v>1.6359561234268901E-2</v>
          </cell>
          <cell r="E700">
            <v>1.38175877962988E-2</v>
          </cell>
          <cell r="F700">
            <v>1.5661237882931899E-2</v>
          </cell>
          <cell r="G700">
            <v>2.1558772373570401E-2</v>
          </cell>
          <cell r="H700">
            <v>1.75901523790735E-2</v>
          </cell>
          <cell r="I700">
            <v>2.0308512772617901E-2</v>
          </cell>
          <cell r="J700">
            <v>1.8826633123131799E-2</v>
          </cell>
          <cell r="K700">
            <v>1.9859814480182501E-2</v>
          </cell>
          <cell r="L700">
            <v>1.78559079002612E-2</v>
          </cell>
        </row>
        <row r="701">
          <cell r="A701"/>
          <cell r="B701"/>
          <cell r="C701" t="str">
            <v>LEVANTE</v>
          </cell>
          <cell r="D701">
            <v>4.5289832409116399E-3</v>
          </cell>
          <cell r="E701">
            <v>6.7429912126274602E-3</v>
          </cell>
          <cell r="F701">
            <v>7.00018079386847E-3</v>
          </cell>
          <cell r="G701">
            <v>1.07043000735764E-2</v>
          </cell>
          <cell r="H701">
            <v>4.3420797267280202E-3</v>
          </cell>
          <cell r="I701">
            <v>3.7516790525854199E-3</v>
          </cell>
          <cell r="J701">
            <v>4.6648992843394297E-3</v>
          </cell>
          <cell r="K701">
            <v>4.7965743380177601E-3</v>
          </cell>
          <cell r="L701">
            <v>5.7917635698283097E-3</v>
          </cell>
        </row>
        <row r="702">
          <cell r="A702"/>
          <cell r="B702"/>
          <cell r="C702" t="str">
            <v>ANDALUCIA</v>
          </cell>
          <cell r="D702">
            <v>7.6521913905946704E-3</v>
          </cell>
          <cell r="E702">
            <v>7.7755253223712696E-3</v>
          </cell>
          <cell r="F702">
            <v>1.0566019917377999E-2</v>
          </cell>
          <cell r="G702">
            <v>7.6617247416554098E-3</v>
          </cell>
          <cell r="H702">
            <v>6.2593655680689801E-3</v>
          </cell>
          <cell r="I702">
            <v>4.8982506577280099E-3</v>
          </cell>
          <cell r="J702">
            <v>5.4532183092954297E-3</v>
          </cell>
          <cell r="K702">
            <v>5.1416550577651097E-3</v>
          </cell>
          <cell r="L702">
            <v>9.0086323592695298E-3</v>
          </cell>
        </row>
        <row r="703">
          <cell r="A703"/>
          <cell r="B703"/>
          <cell r="C703" t="str">
            <v>MDD AM</v>
          </cell>
          <cell r="D703">
            <v>8.7585658023917705E-3</v>
          </cell>
          <cell r="E703">
            <v>9.0168117953037495E-3</v>
          </cell>
          <cell r="F703">
            <v>9.6001943015634993E-3</v>
          </cell>
          <cell r="G703">
            <v>6.5748973266492698E-3</v>
          </cell>
          <cell r="H703">
            <v>1.16661622252245E-2</v>
          </cell>
          <cell r="I703">
            <v>1.12426109981477E-2</v>
          </cell>
          <cell r="J703">
            <v>1.0698272881591701E-2</v>
          </cell>
          <cell r="K703">
            <v>9.0902864159688491E-3</v>
          </cell>
          <cell r="L703">
            <v>7.6174122557647597E-3</v>
          </cell>
        </row>
        <row r="704">
          <cell r="A704"/>
          <cell r="B704"/>
          <cell r="C704" t="str">
            <v>RTO CENTRO</v>
          </cell>
          <cell r="D704">
            <v>5.0649767919621301E-3</v>
          </cell>
          <cell r="E704">
            <v>8.6649022767616296E-3</v>
          </cell>
          <cell r="F704">
            <v>1.4063553080926199E-2</v>
          </cell>
          <cell r="G704">
            <v>8.7612642403197705E-3</v>
          </cell>
          <cell r="H704">
            <v>3.71855175439262E-3</v>
          </cell>
          <cell r="I704">
            <v>6.0435640274257799E-3</v>
          </cell>
          <cell r="J704">
            <v>5.9944742318727602E-3</v>
          </cell>
          <cell r="K704">
            <v>4.5459327277978002E-3</v>
          </cell>
          <cell r="L704">
            <v>3.2114268186846902E-3</v>
          </cell>
        </row>
        <row r="705">
          <cell r="A705"/>
          <cell r="B705"/>
          <cell r="C705" t="str">
            <v>NORTE-CENTRO</v>
          </cell>
          <cell r="D705">
            <v>5.5752136189855198E-3</v>
          </cell>
          <cell r="E705">
            <v>8.2505087968026102E-3</v>
          </cell>
          <cell r="F705">
            <v>6.8753004183091998E-3</v>
          </cell>
          <cell r="G705">
            <v>3.21446996185409E-3</v>
          </cell>
          <cell r="H705">
            <v>4.0347078855123199E-3</v>
          </cell>
          <cell r="I705">
            <v>3.4556895198409399E-3</v>
          </cell>
          <cell r="J705">
            <v>6.9230697494564401E-3</v>
          </cell>
          <cell r="K705">
            <v>3.0185603470672001E-3</v>
          </cell>
          <cell r="L705">
            <v>4.8264323370121104E-3</v>
          </cell>
        </row>
        <row r="706">
          <cell r="A706"/>
          <cell r="B706"/>
          <cell r="C706" t="str">
            <v>NOROESTE</v>
          </cell>
          <cell r="D706">
            <v>7.5716117426652199E-3</v>
          </cell>
          <cell r="E706">
            <v>5.7450830825773796E-3</v>
          </cell>
          <cell r="F706">
            <v>1.03355188443155E-2</v>
          </cell>
          <cell r="G706">
            <v>4.5949502393716497E-3</v>
          </cell>
          <cell r="H706">
            <v>1.6691792024035299E-3</v>
          </cell>
          <cell r="I706">
            <v>5.8768429603048896E-3</v>
          </cell>
          <cell r="J706">
            <v>8.1682567746482505E-3</v>
          </cell>
          <cell r="K706">
            <v>3.9221237525625396E-3</v>
          </cell>
          <cell r="L706">
            <v>6.0063832027962196E-3</v>
          </cell>
        </row>
        <row r="707">
          <cell r="A707"/>
          <cell r="B707"/>
          <cell r="C707" t="str">
            <v>&lt;2MIL</v>
          </cell>
          <cell r="D707">
            <v>3.8010427165680498E-3</v>
          </cell>
          <cell r="E707">
            <v>9.88604290995229E-3</v>
          </cell>
          <cell r="F707">
            <v>1.4041633855799301E-2</v>
          </cell>
          <cell r="G707">
            <v>1.2659761724198399E-2</v>
          </cell>
          <cell r="H707">
            <v>1.17462621637571E-2</v>
          </cell>
          <cell r="I707">
            <v>7.1942791131283804E-3</v>
          </cell>
          <cell r="J707">
            <v>3.0748039041179598E-3</v>
          </cell>
          <cell r="K707" t="str">
            <v/>
          </cell>
          <cell r="L707">
            <v>8.4887156735062395E-3</v>
          </cell>
        </row>
        <row r="708">
          <cell r="A708"/>
          <cell r="B708"/>
          <cell r="C708" t="str">
            <v>2-5MIL</v>
          </cell>
          <cell r="D708">
            <v>4.26123343047825E-3</v>
          </cell>
          <cell r="E708">
            <v>9.8285545995829005E-3</v>
          </cell>
          <cell r="F708">
            <v>1.2225781596383101E-2</v>
          </cell>
          <cell r="G708">
            <v>4.3114886273766398E-3</v>
          </cell>
          <cell r="H708">
            <v>5.4246504202797498E-3</v>
          </cell>
          <cell r="I708">
            <v>5.1215557338768099E-3</v>
          </cell>
          <cell r="J708">
            <v>7.2872916644329397E-3</v>
          </cell>
          <cell r="K708">
            <v>4.6480945570300299E-3</v>
          </cell>
          <cell r="L708">
            <v>3.72502274369152E-3</v>
          </cell>
        </row>
        <row r="709">
          <cell r="A709"/>
          <cell r="B709"/>
          <cell r="C709" t="str">
            <v>5-10MIL</v>
          </cell>
          <cell r="D709">
            <v>3.7404272699374901E-3</v>
          </cell>
          <cell r="E709">
            <v>3.3411080002945701E-3</v>
          </cell>
          <cell r="F709">
            <v>1.2460020220480201E-2</v>
          </cell>
          <cell r="G709">
            <v>1.1947413530785499E-2</v>
          </cell>
          <cell r="H709">
            <v>5.2764548761553096E-3</v>
          </cell>
          <cell r="I709">
            <v>2.61181707627242E-3</v>
          </cell>
          <cell r="J709">
            <v>3.9351427939447797E-3</v>
          </cell>
          <cell r="K709">
            <v>4.5151404348232104E-3</v>
          </cell>
          <cell r="L709">
            <v>9.0315704147816301E-3</v>
          </cell>
        </row>
        <row r="710">
          <cell r="A710"/>
          <cell r="B710"/>
          <cell r="C710" t="str">
            <v>10-30MIL</v>
          </cell>
          <cell r="D710">
            <v>1.6388521569354799E-2</v>
          </cell>
          <cell r="E710">
            <v>1.15499689561985E-2</v>
          </cell>
          <cell r="F710">
            <v>1.43423245080204E-2</v>
          </cell>
          <cell r="G710">
            <v>1.72940267499248E-2</v>
          </cell>
          <cell r="H710">
            <v>1.1643180699613899E-2</v>
          </cell>
          <cell r="I710">
            <v>1.2591581749647701E-2</v>
          </cell>
          <cell r="J710">
            <v>1.35265670877789E-2</v>
          </cell>
          <cell r="K710">
            <v>1.1742262297449801E-2</v>
          </cell>
          <cell r="L710">
            <v>7.1577466377295597E-3</v>
          </cell>
        </row>
        <row r="711">
          <cell r="A711"/>
          <cell r="B711"/>
          <cell r="C711" t="str">
            <v>30-100MIL</v>
          </cell>
          <cell r="D711">
            <v>6.1662890289005904E-3</v>
          </cell>
          <cell r="E711">
            <v>7.0598387186095301E-3</v>
          </cell>
          <cell r="F711">
            <v>7.0001057132846904E-3</v>
          </cell>
          <cell r="G711">
            <v>7.2418943976980104E-3</v>
          </cell>
          <cell r="H711">
            <v>3.7836310682262701E-3</v>
          </cell>
          <cell r="I711">
            <v>4.1474273798569701E-3</v>
          </cell>
          <cell r="J711">
            <v>6.3610554378609897E-3</v>
          </cell>
          <cell r="K711">
            <v>6.9517883438796804E-3</v>
          </cell>
          <cell r="L711">
            <v>8.6362913372383995E-3</v>
          </cell>
        </row>
        <row r="712">
          <cell r="A712"/>
          <cell r="B712"/>
          <cell r="C712" t="str">
            <v>100-200MIL</v>
          </cell>
          <cell r="D712">
            <v>2.86475621685194E-3</v>
          </cell>
          <cell r="E712">
            <v>6.0353621139414204E-3</v>
          </cell>
          <cell r="F712">
            <v>1.114540427569E-2</v>
          </cell>
          <cell r="G712">
            <v>2.8783545174793498E-3</v>
          </cell>
          <cell r="H712">
            <v>1.82231991067208E-3</v>
          </cell>
          <cell r="I712">
            <v>4.2835491451053498E-3</v>
          </cell>
          <cell r="J712">
            <v>6.5011673586787399E-3</v>
          </cell>
          <cell r="K712">
            <v>3.62852681363896E-3</v>
          </cell>
          <cell r="L712">
            <v>8.2359550794630296E-3</v>
          </cell>
        </row>
        <row r="713">
          <cell r="A713"/>
          <cell r="B713"/>
          <cell r="C713" t="str">
            <v>200-500MIL</v>
          </cell>
          <cell r="D713">
            <v>7.0517906707287196E-3</v>
          </cell>
          <cell r="E713">
            <v>9.5361672493692404E-3</v>
          </cell>
          <cell r="F713">
            <v>5.8865122091815098E-3</v>
          </cell>
          <cell r="G713">
            <v>5.8524466036819003E-3</v>
          </cell>
          <cell r="H713">
            <v>4.22994521061842E-3</v>
          </cell>
          <cell r="I713">
            <v>6.6442149366972396E-3</v>
          </cell>
          <cell r="J713">
            <v>1.0258762768783901E-2</v>
          </cell>
          <cell r="K713">
            <v>6.77756878347964E-3</v>
          </cell>
          <cell r="L713">
            <v>6.6783521084409197E-3</v>
          </cell>
        </row>
        <row r="714">
          <cell r="A714"/>
          <cell r="B714"/>
          <cell r="C714" t="str">
            <v>&gt;500MIL</v>
          </cell>
          <cell r="D714">
            <v>7.5616475909717996E-3</v>
          </cell>
          <cell r="E714">
            <v>9.1308549738127603E-3</v>
          </cell>
          <cell r="F714">
            <v>8.7125831700380803E-3</v>
          </cell>
          <cell r="G714">
            <v>6.5657669003117702E-3</v>
          </cell>
          <cell r="H714">
            <v>9.6377722174398103E-3</v>
          </cell>
          <cell r="I714">
            <v>1.5583545216035E-2</v>
          </cell>
          <cell r="J714">
            <v>1.0284738526945499E-2</v>
          </cell>
          <cell r="K714">
            <v>9.0331264279456501E-3</v>
          </cell>
          <cell r="L714">
            <v>7.4192783401466501E-3</v>
          </cell>
        </row>
        <row r="715">
          <cell r="A715"/>
          <cell r="B715"/>
          <cell r="C715" t="str">
            <v>DE 15 A 19 AÑOS</v>
          </cell>
          <cell r="D715">
            <v>8.4596316408119595E-3</v>
          </cell>
          <cell r="E715">
            <v>7.2498421594754297E-3</v>
          </cell>
          <cell r="F715">
            <v>1.5040759151614E-2</v>
          </cell>
          <cell r="G715">
            <v>8.7076910626512696E-3</v>
          </cell>
          <cell r="H715">
            <v>9.3222669218434497E-4</v>
          </cell>
          <cell r="I715">
            <v>2.7928175288060601E-3</v>
          </cell>
          <cell r="J715">
            <v>3.4284512736634E-3</v>
          </cell>
          <cell r="K715">
            <v>3.8991457562566698E-3</v>
          </cell>
          <cell r="L715">
            <v>1.19083055234732E-2</v>
          </cell>
        </row>
        <row r="716">
          <cell r="A716"/>
          <cell r="B716"/>
          <cell r="C716" t="str">
            <v>DE 20 A 24 AÑOS</v>
          </cell>
          <cell r="D716">
            <v>2.2689983223172501E-3</v>
          </cell>
          <cell r="E716">
            <v>4.7305040819758098E-3</v>
          </cell>
          <cell r="F716">
            <v>1.3351705770585499E-3</v>
          </cell>
          <cell r="G716">
            <v>2.1524194161814999E-3</v>
          </cell>
          <cell r="H716" t="str">
            <v/>
          </cell>
          <cell r="I716">
            <v>1.6009162479879799E-3</v>
          </cell>
          <cell r="J716">
            <v>5.7752763848184995E-4</v>
          </cell>
          <cell r="K716">
            <v>2.1109203237447498E-3</v>
          </cell>
          <cell r="L716">
            <v>3.07997513239395E-3</v>
          </cell>
        </row>
        <row r="717">
          <cell r="A717"/>
          <cell r="B717"/>
          <cell r="C717" t="str">
            <v>DE 25 A 34 AÑOS</v>
          </cell>
          <cell r="D717">
            <v>1.4855325016541601E-2</v>
          </cell>
          <cell r="E717">
            <v>8.0416475228252699E-3</v>
          </cell>
          <cell r="F717">
            <v>1.07400360214534E-2</v>
          </cell>
          <cell r="G717">
            <v>1.2298836993052601E-2</v>
          </cell>
          <cell r="H717">
            <v>9.8457966006909505E-3</v>
          </cell>
          <cell r="I717">
            <v>1.10664531595234E-2</v>
          </cell>
          <cell r="J717">
            <v>1.0625567060899401E-2</v>
          </cell>
          <cell r="K717">
            <v>1.2169381344792E-2</v>
          </cell>
          <cell r="L717">
            <v>8.6311240590245496E-4</v>
          </cell>
        </row>
        <row r="718">
          <cell r="A718"/>
          <cell r="B718"/>
          <cell r="C718" t="str">
            <v>DE 35 A 49 AÑOS</v>
          </cell>
          <cell r="D718">
            <v>6.1291095282732201E-3</v>
          </cell>
          <cell r="E718">
            <v>8.4469752040568294E-3</v>
          </cell>
          <cell r="F718">
            <v>7.0576024738661699E-3</v>
          </cell>
          <cell r="G718">
            <v>6.8620011693546704E-3</v>
          </cell>
          <cell r="H718">
            <v>5.9255516244914302E-3</v>
          </cell>
          <cell r="I718">
            <v>6.0732572283055302E-3</v>
          </cell>
          <cell r="J718">
            <v>7.6933053315903603E-3</v>
          </cell>
          <cell r="K718">
            <v>4.0172297674088099E-3</v>
          </cell>
          <cell r="L718">
            <v>7.9321839789476996E-3</v>
          </cell>
        </row>
        <row r="719">
          <cell r="A719"/>
          <cell r="B719"/>
          <cell r="C719" t="str">
            <v>DE 50 A 59 AÑOS</v>
          </cell>
          <cell r="D719">
            <v>6.5360284468082902E-3</v>
          </cell>
          <cell r="E719">
            <v>7.9853512154111905E-3</v>
          </cell>
          <cell r="F719">
            <v>9.33011757065191E-3</v>
          </cell>
          <cell r="G719">
            <v>5.6134219586565998E-3</v>
          </cell>
          <cell r="H719">
            <v>6.4993862039376101E-3</v>
          </cell>
          <cell r="I719">
            <v>9.9909407376936495E-3</v>
          </cell>
          <cell r="J719">
            <v>1.11536720700129E-2</v>
          </cell>
          <cell r="K719">
            <v>8.8246634478208203E-3</v>
          </cell>
          <cell r="L719">
            <v>7.248251052591E-3</v>
          </cell>
        </row>
        <row r="720">
          <cell r="A720"/>
          <cell r="B720"/>
          <cell r="C720" t="str">
            <v>DE 60 A 75 AÑOS</v>
          </cell>
          <cell r="D720">
            <v>7.03564992133886E-3</v>
          </cell>
          <cell r="E720">
            <v>1.07121680872557E-2</v>
          </cell>
          <cell r="F720">
            <v>1.54058477258542E-2</v>
          </cell>
          <cell r="G720">
            <v>1.41156303631862E-2</v>
          </cell>
          <cell r="H720">
            <v>9.8837419605473705E-3</v>
          </cell>
          <cell r="I720">
            <v>1.0609437014857601E-2</v>
          </cell>
          <cell r="J720">
            <v>9.8291623594470301E-3</v>
          </cell>
          <cell r="K720">
            <v>8.5393393054524706E-3</v>
          </cell>
          <cell r="L720">
            <v>1.16164927542633E-2</v>
          </cell>
        </row>
        <row r="721">
          <cell r="A721"/>
          <cell r="B721"/>
          <cell r="C721" t="str">
            <v>NIVEL ALTO</v>
          </cell>
          <cell r="D721">
            <v>1.4840951405661201E-2</v>
          </cell>
          <cell r="E721">
            <v>9.7976092430551893E-3</v>
          </cell>
          <cell r="F721">
            <v>1.23011856810277E-2</v>
          </cell>
          <cell r="G721">
            <v>1.4374572661262901E-2</v>
          </cell>
          <cell r="H721">
            <v>7.7814252780467304E-3</v>
          </cell>
          <cell r="I721">
            <v>1.0628984402226999E-2</v>
          </cell>
          <cell r="J721">
            <v>1.19298158760885E-2</v>
          </cell>
          <cell r="K721">
            <v>1.0150198614095799E-2</v>
          </cell>
          <cell r="L721">
            <v>1.01009823970556E-2</v>
          </cell>
        </row>
        <row r="722">
          <cell r="A722"/>
          <cell r="B722"/>
          <cell r="C722" t="str">
            <v>NIVEL MEDIO ALTO</v>
          </cell>
          <cell r="D722">
            <v>3.9175715939361701E-3</v>
          </cell>
          <cell r="E722">
            <v>9.3953659864576301E-3</v>
          </cell>
          <cell r="F722">
            <v>7.9649054998008999E-3</v>
          </cell>
          <cell r="G722">
            <v>6.9325957872547099E-3</v>
          </cell>
          <cell r="H722">
            <v>6.7948293340917903E-3</v>
          </cell>
          <cell r="I722">
            <v>7.0582427206714203E-3</v>
          </cell>
          <cell r="J722">
            <v>7.7295403342045E-3</v>
          </cell>
          <cell r="K722">
            <v>3.0774031574825802E-3</v>
          </cell>
          <cell r="L722">
            <v>4.5334995534759498E-3</v>
          </cell>
        </row>
        <row r="723">
          <cell r="A723"/>
          <cell r="B723"/>
          <cell r="C723" t="str">
            <v>NIVEL MEDIO</v>
          </cell>
          <cell r="D723">
            <v>5.9859857103295401E-3</v>
          </cell>
          <cell r="E723">
            <v>7.6533970489574103E-3</v>
          </cell>
          <cell r="F723">
            <v>1.2981904730430399E-2</v>
          </cell>
          <cell r="G723">
            <v>8.6254808636633297E-3</v>
          </cell>
          <cell r="H723">
            <v>6.0560576450730697E-3</v>
          </cell>
          <cell r="I723">
            <v>1.02097409976352E-2</v>
          </cell>
          <cell r="J723">
            <v>8.3977483858369804E-3</v>
          </cell>
          <cell r="K723">
            <v>7.9102425512535494E-3</v>
          </cell>
          <cell r="L723">
            <v>7.6338658382885498E-3</v>
          </cell>
        </row>
        <row r="724">
          <cell r="A724"/>
          <cell r="B724"/>
          <cell r="C724" t="str">
            <v>NIVEL MEDIO BAJO</v>
          </cell>
          <cell r="D724">
            <v>5.3345480603103198E-3</v>
          </cell>
          <cell r="E724">
            <v>4.5108096368427697E-3</v>
          </cell>
          <cell r="F724">
            <v>6.6150172630789804E-3</v>
          </cell>
          <cell r="G724">
            <v>3.5121092398202199E-3</v>
          </cell>
          <cell r="H724">
            <v>4.3158265089813996E-3</v>
          </cell>
          <cell r="I724">
            <v>3.5434421989640999E-3</v>
          </cell>
          <cell r="J724">
            <v>8.9741511487154996E-3</v>
          </cell>
          <cell r="K724">
            <v>7.2534221547917704E-3</v>
          </cell>
          <cell r="L724">
            <v>4.7696329650361701E-3</v>
          </cell>
        </row>
        <row r="725">
          <cell r="A725"/>
          <cell r="B725"/>
          <cell r="C725" t="str">
            <v>HOMBRE</v>
          </cell>
          <cell r="D725">
            <v>6.2334407892315402E-3</v>
          </cell>
          <cell r="E725">
            <v>5.1869988451827796E-3</v>
          </cell>
          <cell r="F725">
            <v>5.2240346193331098E-3</v>
          </cell>
          <cell r="G725">
            <v>4.9924634172051003E-3</v>
          </cell>
          <cell r="H725">
            <v>4.3559512175036898E-3</v>
          </cell>
          <cell r="I725">
            <v>5.3751766955148104E-3</v>
          </cell>
          <cell r="J725">
            <v>5.4329410061723796E-3</v>
          </cell>
          <cell r="K725">
            <v>5.1553718108299203E-3</v>
          </cell>
          <cell r="L725">
            <v>4.80328343824155E-3</v>
          </cell>
        </row>
        <row r="726">
          <cell r="A726"/>
          <cell r="B726"/>
          <cell r="C726" t="str">
            <v>MUJER</v>
          </cell>
          <cell r="D726">
            <v>8.8992856214684703E-3</v>
          </cell>
          <cell r="E726">
            <v>1.1744593450970399E-2</v>
          </cell>
          <cell r="F726">
            <v>1.49242563382236E-2</v>
          </cell>
          <cell r="G726">
            <v>1.2685447423324E-2</v>
          </cell>
          <cell r="H726">
            <v>9.1480319185611603E-3</v>
          </cell>
          <cell r="I726">
            <v>1.0753555100965199E-2</v>
          </cell>
          <cell r="J726">
            <v>1.15553277821604E-2</v>
          </cell>
          <cell r="K726">
            <v>8.9201823792032005E-3</v>
          </cell>
          <cell r="L726">
            <v>1.03002183151051E-2</v>
          </cell>
        </row>
        <row r="727">
          <cell r="A727"/>
          <cell r="B727" t="str">
            <v>Caramelos</v>
          </cell>
          <cell r="C727" t="str">
            <v>T.ESPAÑA</v>
          </cell>
          <cell r="D727">
            <v>1.1001919053285601E-2</v>
          </cell>
          <cell r="E727">
            <v>1.13046279570586E-2</v>
          </cell>
          <cell r="F727">
            <v>9.7966907335018706E-3</v>
          </cell>
          <cell r="G727">
            <v>1.44777219639609E-2</v>
          </cell>
          <cell r="H727">
            <v>1.11402762927338E-2</v>
          </cell>
          <cell r="I727">
            <v>1.1196963304703799E-2</v>
          </cell>
          <cell r="J727">
            <v>1.1709665999222E-2</v>
          </cell>
          <cell r="K727">
            <v>1.2549544642890599E-2</v>
          </cell>
          <cell r="L727">
            <v>1.4009336249627601E-2</v>
          </cell>
        </row>
        <row r="728">
          <cell r="A728"/>
          <cell r="B728"/>
          <cell r="C728" t="str">
            <v>BCN AM</v>
          </cell>
          <cell r="D728">
            <v>1.2485243219177799E-2</v>
          </cell>
          <cell r="E728">
            <v>1.4862507236652301E-2</v>
          </cell>
          <cell r="F728">
            <v>2.2259819470040802E-2</v>
          </cell>
          <cell r="G728">
            <v>3.5131924862681199E-2</v>
          </cell>
          <cell r="H728">
            <v>1.49626900262574E-2</v>
          </cell>
          <cell r="I728">
            <v>1.41656516519327E-2</v>
          </cell>
          <cell r="J728">
            <v>3.0396283731133799E-2</v>
          </cell>
          <cell r="K728">
            <v>2.3222601194260499E-2</v>
          </cell>
          <cell r="L728">
            <v>2.7591087734871299E-2</v>
          </cell>
        </row>
        <row r="729">
          <cell r="A729"/>
          <cell r="B729"/>
          <cell r="C729" t="str">
            <v>REST.CAT ARAGON</v>
          </cell>
          <cell r="D729">
            <v>1.7694547648934002E-2</v>
          </cell>
          <cell r="E729">
            <v>1.8106099632671999E-2</v>
          </cell>
          <cell r="F729">
            <v>1.6838776031339601E-2</v>
          </cell>
          <cell r="G729">
            <v>1.46746388994366E-2</v>
          </cell>
          <cell r="H729">
            <v>2.0996964350426001E-2</v>
          </cell>
          <cell r="I729">
            <v>2.25449965202788E-2</v>
          </cell>
          <cell r="J729">
            <v>2.3184056169362199E-2</v>
          </cell>
          <cell r="K729">
            <v>2.8895020229789702E-2</v>
          </cell>
          <cell r="L729">
            <v>3.00587035891134E-2</v>
          </cell>
        </row>
        <row r="730">
          <cell r="A730"/>
          <cell r="B730"/>
          <cell r="C730" t="str">
            <v>LEVANTE</v>
          </cell>
          <cell r="D730">
            <v>9.6062968143609505E-3</v>
          </cell>
          <cell r="E730">
            <v>3.6140819665391299E-3</v>
          </cell>
          <cell r="F730">
            <v>2.8133543878396698E-3</v>
          </cell>
          <cell r="G730">
            <v>7.9314625672145499E-3</v>
          </cell>
          <cell r="H730">
            <v>7.28261058886255E-3</v>
          </cell>
          <cell r="I730">
            <v>5.8608603566895996E-3</v>
          </cell>
          <cell r="J730">
            <v>6.02194082776932E-3</v>
          </cell>
          <cell r="K730">
            <v>7.4268691151674398E-3</v>
          </cell>
          <cell r="L730">
            <v>6.3435976849246199E-3</v>
          </cell>
        </row>
        <row r="731">
          <cell r="A731"/>
          <cell r="B731"/>
          <cell r="C731" t="str">
            <v>ANDALUCIA</v>
          </cell>
          <cell r="D731">
            <v>1.20320170984911E-2</v>
          </cell>
          <cell r="E731">
            <v>1.6959819206682599E-2</v>
          </cell>
          <cell r="F731">
            <v>1.15537877344014E-2</v>
          </cell>
          <cell r="G731">
            <v>1.9857881102830099E-2</v>
          </cell>
          <cell r="H731">
            <v>1.7461745342682002E-2</v>
          </cell>
          <cell r="I731">
            <v>1.68177776026548E-2</v>
          </cell>
          <cell r="J731">
            <v>1.0465220178238701E-2</v>
          </cell>
          <cell r="K731">
            <v>1.02307067293388E-2</v>
          </cell>
          <cell r="L731">
            <v>2.0278193878907901E-2</v>
          </cell>
        </row>
        <row r="732">
          <cell r="A732"/>
          <cell r="B732"/>
          <cell r="C732" t="str">
            <v>MDD AM</v>
          </cell>
          <cell r="D732">
            <v>8.1655216362748993E-3</v>
          </cell>
          <cell r="E732">
            <v>4.8153167965777101E-3</v>
          </cell>
          <cell r="F732">
            <v>2.6424135328187701E-3</v>
          </cell>
          <cell r="G732">
            <v>1.1881007603286199E-2</v>
          </cell>
          <cell r="H732">
            <v>5.4042868427532599E-3</v>
          </cell>
          <cell r="I732">
            <v>7.3692987050175103E-3</v>
          </cell>
          <cell r="J732">
            <v>6.1132805828050399E-3</v>
          </cell>
          <cell r="K732">
            <v>6.4662580644319102E-3</v>
          </cell>
          <cell r="L732">
            <v>4.0646216491137099E-3</v>
          </cell>
        </row>
        <row r="733">
          <cell r="A733"/>
          <cell r="B733"/>
          <cell r="C733" t="str">
            <v>RTO CENTRO</v>
          </cell>
          <cell r="D733">
            <v>8.8973986252710094E-3</v>
          </cell>
          <cell r="E733">
            <v>7.4729986779752001E-3</v>
          </cell>
          <cell r="F733">
            <v>7.1615610846222002E-3</v>
          </cell>
          <cell r="G733">
            <v>8.8854574885905407E-3</v>
          </cell>
          <cell r="H733">
            <v>6.13745162268323E-3</v>
          </cell>
          <cell r="I733">
            <v>3.5498212915017501E-3</v>
          </cell>
          <cell r="J733">
            <v>6.2786865998578001E-3</v>
          </cell>
          <cell r="K733">
            <v>8.6823906604984492E-3</v>
          </cell>
          <cell r="L733">
            <v>5.5805870431208399E-3</v>
          </cell>
        </row>
        <row r="734">
          <cell r="A734"/>
          <cell r="B734"/>
          <cell r="C734" t="str">
            <v>NORTE-CENTRO</v>
          </cell>
          <cell r="D734">
            <v>7.7811394162527097E-3</v>
          </cell>
          <cell r="E734">
            <v>9.0186571405226294E-3</v>
          </cell>
          <cell r="F734">
            <v>6.4008791307217502E-3</v>
          </cell>
          <cell r="G734">
            <v>9.9815551886982806E-3</v>
          </cell>
          <cell r="H734">
            <v>3.2215313756047701E-3</v>
          </cell>
          <cell r="I734">
            <v>3.33830683833347E-3</v>
          </cell>
          <cell r="J734">
            <v>9.5794063933886502E-3</v>
          </cell>
          <cell r="K734">
            <v>5.28451648481748E-3</v>
          </cell>
          <cell r="L734">
            <v>2.8082352652782699E-3</v>
          </cell>
        </row>
        <row r="735">
          <cell r="A735"/>
          <cell r="B735"/>
          <cell r="C735" t="str">
            <v>NOROESTE</v>
          </cell>
          <cell r="D735">
            <v>9.5846741501073602E-3</v>
          </cell>
          <cell r="E735">
            <v>1.4279006211378001E-2</v>
          </cell>
          <cell r="F735">
            <v>1.15376938537055E-2</v>
          </cell>
          <cell r="G735">
            <v>6.1842094184245003E-3</v>
          </cell>
          <cell r="H735">
            <v>7.1017907317918504E-3</v>
          </cell>
          <cell r="I735">
            <v>1.00315465505618E-2</v>
          </cell>
          <cell r="J735">
            <v>4.1950200645806696E-3</v>
          </cell>
          <cell r="K735">
            <v>1.20980673087681E-2</v>
          </cell>
          <cell r="L735">
            <v>1.0868709751585199E-2</v>
          </cell>
        </row>
        <row r="736">
          <cell r="A736"/>
          <cell r="B736"/>
          <cell r="C736" t="str">
            <v>&lt;2MIL</v>
          </cell>
          <cell r="D736">
            <v>5.3195953430800798E-3</v>
          </cell>
          <cell r="E736">
            <v>3.2207699914895598E-3</v>
          </cell>
          <cell r="F736">
            <v>1.0899000794804501E-2</v>
          </cell>
          <cell r="G736">
            <v>2.00339070782786E-3</v>
          </cell>
          <cell r="H736">
            <v>5.8457175224122197E-3</v>
          </cell>
          <cell r="I736">
            <v>5.8866895660361299E-3</v>
          </cell>
          <cell r="J736">
            <v>3.5246748915572102E-3</v>
          </cell>
          <cell r="K736">
            <v>2.5807405485759002E-3</v>
          </cell>
          <cell r="L736">
            <v>8.6811213888311391E-3</v>
          </cell>
        </row>
        <row r="737">
          <cell r="A737"/>
          <cell r="B737"/>
          <cell r="C737" t="str">
            <v>2-5MIL</v>
          </cell>
          <cell r="D737">
            <v>7.9314603440765706E-3</v>
          </cell>
          <cell r="E737">
            <v>1.9382158975584901E-3</v>
          </cell>
          <cell r="F737">
            <v>1.039129347983E-2</v>
          </cell>
          <cell r="G737">
            <v>1.50134760783394E-2</v>
          </cell>
          <cell r="H737">
            <v>2.34486113442601E-3</v>
          </cell>
          <cell r="I737">
            <v>5.4047141075352504E-3</v>
          </cell>
          <cell r="J737">
            <v>4.6790178878255298E-3</v>
          </cell>
          <cell r="K737">
            <v>1.9611119867854799E-3</v>
          </cell>
          <cell r="L737">
            <v>6.5412592983471003E-3</v>
          </cell>
        </row>
        <row r="738">
          <cell r="A738"/>
          <cell r="B738"/>
          <cell r="C738" t="str">
            <v>5-10MIL</v>
          </cell>
          <cell r="D738">
            <v>8.3137099112251499E-3</v>
          </cell>
          <cell r="E738">
            <v>8.5241240415629693E-3</v>
          </cell>
          <cell r="F738">
            <v>6.7240988275039399E-3</v>
          </cell>
          <cell r="G738">
            <v>6.6563043003105404E-3</v>
          </cell>
          <cell r="H738">
            <v>6.4288629659285798E-3</v>
          </cell>
          <cell r="I738">
            <v>2.6297330277767301E-3</v>
          </cell>
          <cell r="J738">
            <v>4.6588982977594298E-3</v>
          </cell>
          <cell r="K738">
            <v>1.27113505468928E-2</v>
          </cell>
          <cell r="L738">
            <v>1.9541174980805799E-2</v>
          </cell>
        </row>
        <row r="739">
          <cell r="A739"/>
          <cell r="B739"/>
          <cell r="C739" t="str">
            <v>10-30MIL</v>
          </cell>
          <cell r="D739">
            <v>1.15845668868802E-2</v>
          </cell>
          <cell r="E739">
            <v>1.01971539877044E-2</v>
          </cell>
          <cell r="F739">
            <v>8.4304666015551592E-3</v>
          </cell>
          <cell r="G739">
            <v>8.9617779329930203E-3</v>
          </cell>
          <cell r="H739">
            <v>1.0389269655236099E-2</v>
          </cell>
          <cell r="I739">
            <v>1.1928007425388401E-2</v>
          </cell>
          <cell r="J739">
            <v>1.55688599622874E-2</v>
          </cell>
          <cell r="K739">
            <v>1.1869117996923299E-2</v>
          </cell>
          <cell r="L739">
            <v>1.1604336876442099E-2</v>
          </cell>
        </row>
        <row r="740">
          <cell r="A740"/>
          <cell r="B740"/>
          <cell r="C740" t="str">
            <v>30-100MIL</v>
          </cell>
          <cell r="D740">
            <v>1.0758053102779301E-2</v>
          </cell>
          <cell r="E740">
            <v>1.30103565599067E-2</v>
          </cell>
          <cell r="F740">
            <v>4.7625797859633303E-3</v>
          </cell>
          <cell r="G740">
            <v>1.19792809149743E-2</v>
          </cell>
          <cell r="H740">
            <v>8.2386016077361408E-3</v>
          </cell>
          <cell r="I740">
            <v>1.0595927704809299E-2</v>
          </cell>
          <cell r="J740">
            <v>1.3470824573357E-2</v>
          </cell>
          <cell r="K740">
            <v>1.38704115954852E-2</v>
          </cell>
          <cell r="L740">
            <v>2.17511437956572E-2</v>
          </cell>
        </row>
        <row r="741">
          <cell r="A741"/>
          <cell r="B741"/>
          <cell r="C741" t="str">
            <v>100-200MIL</v>
          </cell>
          <cell r="D741">
            <v>7.43173677044923E-3</v>
          </cell>
          <cell r="E741">
            <v>4.9229427706172302E-3</v>
          </cell>
          <cell r="F741">
            <v>4.4393870727932596E-3</v>
          </cell>
          <cell r="G741">
            <v>3.7579014649204798E-3</v>
          </cell>
          <cell r="H741">
            <v>7.5785354974322299E-3</v>
          </cell>
          <cell r="I741">
            <v>7.3518316690784303E-3</v>
          </cell>
          <cell r="J741">
            <v>5.6500300582262098E-3</v>
          </cell>
          <cell r="K741">
            <v>6.1654448008953804E-3</v>
          </cell>
          <cell r="L741">
            <v>4.0524364897930997E-3</v>
          </cell>
        </row>
        <row r="742">
          <cell r="A742"/>
          <cell r="B742"/>
          <cell r="C742" t="str">
            <v>200-500MIL</v>
          </cell>
          <cell r="D742">
            <v>2.07146070591437E-2</v>
          </cell>
          <cell r="E742">
            <v>1.7837858528533899E-2</v>
          </cell>
          <cell r="F742">
            <v>1.7376316592831498E-2</v>
          </cell>
          <cell r="G742">
            <v>2.7696055346046699E-2</v>
          </cell>
          <cell r="H742">
            <v>2.44798151174795E-2</v>
          </cell>
          <cell r="I742">
            <v>2.1068569387059699E-2</v>
          </cell>
          <cell r="J742">
            <v>1.3702375932570499E-2</v>
          </cell>
          <cell r="K742">
            <v>1.4691332300285199E-2</v>
          </cell>
          <cell r="L742">
            <v>1.79933162244507E-2</v>
          </cell>
        </row>
        <row r="743">
          <cell r="A743"/>
          <cell r="B743"/>
          <cell r="C743" t="str">
            <v>&gt;500MIL</v>
          </cell>
          <cell r="D743">
            <v>9.7839351183887195E-3</v>
          </cell>
          <cell r="E743">
            <v>1.6870676987113999E-2</v>
          </cell>
          <cell r="F743">
            <v>1.5658527679906699E-2</v>
          </cell>
          <cell r="G743">
            <v>2.7526843791120598E-2</v>
          </cell>
          <cell r="H743">
            <v>1.5371912787778001E-2</v>
          </cell>
          <cell r="I743">
            <v>1.45276811238361E-2</v>
          </cell>
          <cell r="J743">
            <v>1.66631487569796E-2</v>
          </cell>
          <cell r="K743">
            <v>2.1541057963868002E-2</v>
          </cell>
          <cell r="L743">
            <v>1.21303892827912E-2</v>
          </cell>
        </row>
        <row r="744">
          <cell r="A744"/>
          <cell r="B744"/>
          <cell r="C744" t="str">
            <v>DE 15 A 19 AÑOS</v>
          </cell>
          <cell r="D744">
            <v>2.9686700158330702E-3</v>
          </cell>
          <cell r="E744">
            <v>3.30586010625323E-3</v>
          </cell>
          <cell r="F744">
            <v>1.1700834145716E-2</v>
          </cell>
          <cell r="G744">
            <v>6.4991919982876102E-3</v>
          </cell>
          <cell r="H744" t="str">
            <v/>
          </cell>
          <cell r="I744">
            <v>3.7598479569598202E-3</v>
          </cell>
          <cell r="J744">
            <v>1.38120486042188E-2</v>
          </cell>
          <cell r="K744" t="str">
            <v/>
          </cell>
          <cell r="L744">
            <v>1.4221536338245799E-2</v>
          </cell>
        </row>
        <row r="745">
          <cell r="A745"/>
          <cell r="B745"/>
          <cell r="C745" t="str">
            <v>DE 20 A 24 AÑOS</v>
          </cell>
          <cell r="D745">
            <v>7.4119527890724197E-4</v>
          </cell>
          <cell r="E745">
            <v>1.9110094102169899E-3</v>
          </cell>
          <cell r="F745">
            <v>2.6908857532184599E-3</v>
          </cell>
          <cell r="G745">
            <v>2.3146231499196301E-3</v>
          </cell>
          <cell r="H745">
            <v>3.5571269534509999E-3</v>
          </cell>
          <cell r="I745">
            <v>8.2616604233493702E-4</v>
          </cell>
          <cell r="J745">
            <v>2.2655051094328102E-3</v>
          </cell>
          <cell r="K745">
            <v>8.1498455752076204E-3</v>
          </cell>
          <cell r="L745">
            <v>1.0162486021612E-3</v>
          </cell>
        </row>
        <row r="746">
          <cell r="A746"/>
          <cell r="B746"/>
          <cell r="C746" t="str">
            <v>DE 25 A 34 AÑOS</v>
          </cell>
          <cell r="D746">
            <v>6.6764822786390702E-3</v>
          </cell>
          <cell r="E746">
            <v>4.8388170622267598E-3</v>
          </cell>
          <cell r="F746">
            <v>6.4904937250969902E-3</v>
          </cell>
          <cell r="G746">
            <v>5.4991252378512904E-3</v>
          </cell>
          <cell r="H746">
            <v>6.7289874530500797E-3</v>
          </cell>
          <cell r="I746">
            <v>8.5634762488083702E-3</v>
          </cell>
          <cell r="J746">
            <v>8.2345330104868792E-3</v>
          </cell>
          <cell r="K746">
            <v>9.3773778644194606E-3</v>
          </cell>
          <cell r="L746">
            <v>2.97101515838416E-3</v>
          </cell>
        </row>
        <row r="747">
          <cell r="A747"/>
          <cell r="B747"/>
          <cell r="C747" t="str">
            <v>DE 35 A 49 AÑOS</v>
          </cell>
          <cell r="D747">
            <v>9.6891555612414401E-3</v>
          </cell>
          <cell r="E747">
            <v>9.8593250796663E-3</v>
          </cell>
          <cell r="F747">
            <v>9.2305534867334095E-3</v>
          </cell>
          <cell r="G747">
            <v>1.71025414679799E-2</v>
          </cell>
          <cell r="H747">
            <v>3.2568053113217598E-3</v>
          </cell>
          <cell r="I747">
            <v>5.50220408574046E-3</v>
          </cell>
          <cell r="J747">
            <v>4.7951724766702201E-3</v>
          </cell>
          <cell r="K747">
            <v>5.1051183279436797E-3</v>
          </cell>
          <cell r="L747">
            <v>1.2861113803284301E-2</v>
          </cell>
        </row>
        <row r="748">
          <cell r="A748"/>
          <cell r="B748"/>
          <cell r="C748" t="str">
            <v>DE 50 A 59 AÑOS</v>
          </cell>
          <cell r="D748">
            <v>1.29427275873227E-2</v>
          </cell>
          <cell r="E748">
            <v>9.1956459275453692E-3</v>
          </cell>
          <cell r="F748">
            <v>7.9903090042432005E-3</v>
          </cell>
          <cell r="G748">
            <v>1.3333785419602701E-2</v>
          </cell>
          <cell r="H748">
            <v>1.9978516729897301E-2</v>
          </cell>
          <cell r="I748">
            <v>1.4760252711700001E-2</v>
          </cell>
          <cell r="J748">
            <v>1.0053071658868E-2</v>
          </cell>
          <cell r="K748">
            <v>1.3589213407749901E-2</v>
          </cell>
          <cell r="L748">
            <v>1.31714664972998E-2</v>
          </cell>
        </row>
        <row r="749">
          <cell r="A749"/>
          <cell r="B749"/>
          <cell r="C749" t="str">
            <v>DE 60 A 75 AÑOS</v>
          </cell>
          <cell r="D749">
            <v>1.91332797606413E-2</v>
          </cell>
          <cell r="E749">
            <v>2.4225568727967099E-2</v>
          </cell>
          <cell r="F749">
            <v>1.56831840686118E-2</v>
          </cell>
          <cell r="G749">
            <v>2.36559738367269E-2</v>
          </cell>
          <cell r="H749">
            <v>2.1805636523864799E-2</v>
          </cell>
          <cell r="I749">
            <v>2.22660483745904E-2</v>
          </cell>
          <cell r="J749">
            <v>2.6184447501414899E-2</v>
          </cell>
          <cell r="K749">
            <v>2.8117134664128601E-2</v>
          </cell>
          <cell r="L749">
            <v>2.6829770418910999E-2</v>
          </cell>
        </row>
        <row r="750">
          <cell r="A750"/>
          <cell r="B750"/>
          <cell r="C750" t="str">
            <v>NIVEL ALTO</v>
          </cell>
          <cell r="D750">
            <v>1.21201966103916E-2</v>
          </cell>
          <cell r="E750">
            <v>9.8695452943043903E-3</v>
          </cell>
          <cell r="F750">
            <v>7.0078673776679604E-3</v>
          </cell>
          <cell r="G750">
            <v>8.3645348506792404E-3</v>
          </cell>
          <cell r="H750">
            <v>9.7988247097262008E-3</v>
          </cell>
          <cell r="I750">
            <v>9.64316888626272E-3</v>
          </cell>
          <cell r="J750">
            <v>9.9809634208328796E-3</v>
          </cell>
          <cell r="K750">
            <v>1.4026919304250899E-2</v>
          </cell>
          <cell r="L750">
            <v>1.03911837070938E-2</v>
          </cell>
        </row>
        <row r="751">
          <cell r="A751"/>
          <cell r="B751"/>
          <cell r="C751" t="str">
            <v>NIVEL MEDIO ALTO</v>
          </cell>
          <cell r="D751">
            <v>7.1590157305181298E-3</v>
          </cell>
          <cell r="E751">
            <v>9.6720782875605593E-3</v>
          </cell>
          <cell r="F751">
            <v>7.5920196940216997E-3</v>
          </cell>
          <cell r="G751">
            <v>7.3266433605854303E-3</v>
          </cell>
          <cell r="H751">
            <v>4.3259390440096301E-3</v>
          </cell>
          <cell r="I751">
            <v>6.2924982251366503E-3</v>
          </cell>
          <cell r="J751">
            <v>5.3204668180876604E-3</v>
          </cell>
          <cell r="K751">
            <v>7.3467153896790696E-3</v>
          </cell>
          <cell r="L751">
            <v>1.5266502370452699E-2</v>
          </cell>
        </row>
        <row r="752">
          <cell r="A752"/>
          <cell r="B752"/>
          <cell r="C752" t="str">
            <v>NIVEL MEDIO</v>
          </cell>
          <cell r="D752">
            <v>9.6049887106602096E-3</v>
          </cell>
          <cell r="E752">
            <v>1.1268658812762801E-2</v>
          </cell>
          <cell r="F752">
            <v>1.2756243117853E-2</v>
          </cell>
          <cell r="G752">
            <v>1.5559340103352699E-2</v>
          </cell>
          <cell r="H752">
            <v>1.0043318185323001E-2</v>
          </cell>
          <cell r="I752">
            <v>1.16177622484299E-2</v>
          </cell>
          <cell r="J752">
            <v>1.6360501561988799E-2</v>
          </cell>
          <cell r="K752">
            <v>1.7342369223203799E-2</v>
          </cell>
          <cell r="L752">
            <v>1.5180844929909501E-2</v>
          </cell>
        </row>
        <row r="753">
          <cell r="A753"/>
          <cell r="B753"/>
          <cell r="C753" t="str">
            <v>NIVEL MEDIO BAJO</v>
          </cell>
          <cell r="D753">
            <v>5.5873069532972799E-3</v>
          </cell>
          <cell r="E753">
            <v>6.3329041559067496E-3</v>
          </cell>
          <cell r="F753">
            <v>3.2076671680130401E-3</v>
          </cell>
          <cell r="G753">
            <v>1.1896678631434E-2</v>
          </cell>
          <cell r="H753">
            <v>5.16456904632132E-3</v>
          </cell>
          <cell r="I753">
            <v>5.7882567605925302E-3</v>
          </cell>
          <cell r="J753">
            <v>1.22431229128239E-2</v>
          </cell>
          <cell r="K753">
            <v>8.7236033874797808E-3</v>
          </cell>
          <cell r="L753">
            <v>8.8282806601527302E-3</v>
          </cell>
        </row>
        <row r="754">
          <cell r="A754"/>
          <cell r="B754"/>
          <cell r="C754" t="str">
            <v>HOMBRE</v>
          </cell>
          <cell r="D754">
            <v>8.6417611024539806E-3</v>
          </cell>
          <cell r="E754">
            <v>9.3318851842831407E-3</v>
          </cell>
          <cell r="F754">
            <v>8.28687460463607E-3</v>
          </cell>
          <cell r="G754">
            <v>1.10657534497425E-2</v>
          </cell>
          <cell r="H754">
            <v>9.4777093639002701E-3</v>
          </cell>
          <cell r="I754">
            <v>1.13363200064697E-2</v>
          </cell>
          <cell r="J754">
            <v>1.1178163486301801E-2</v>
          </cell>
          <cell r="K754">
            <v>1.25582717340069E-2</v>
          </cell>
          <cell r="L754">
            <v>1.0641863586117699E-2</v>
          </cell>
        </row>
        <row r="755">
          <cell r="A755"/>
          <cell r="B755"/>
          <cell r="C755" t="str">
            <v>MUJER</v>
          </cell>
          <cell r="D755">
            <v>1.3333914434713001E-2</v>
          </cell>
          <cell r="E755">
            <v>1.32538606836805E-2</v>
          </cell>
          <cell r="F755">
            <v>1.1288520616765101E-2</v>
          </cell>
          <cell r="G755">
            <v>1.7849060102850499E-2</v>
          </cell>
          <cell r="H755">
            <v>1.27817048432959E-2</v>
          </cell>
          <cell r="I755">
            <v>1.10593885358562E-2</v>
          </cell>
          <cell r="J755">
            <v>1.2234533276661901E-2</v>
          </cell>
          <cell r="K755">
            <v>1.25409356361923E-2</v>
          </cell>
          <cell r="L755">
            <v>1.7341990348260401E-2</v>
          </cell>
        </row>
        <row r="756">
          <cell r="A756"/>
          <cell r="B756" t="str">
            <v>Golosinas</v>
          </cell>
          <cell r="C756" t="str">
            <v>T.ESPAÑA</v>
          </cell>
          <cell r="D756">
            <v>1.9607111797443001E-2</v>
          </cell>
          <cell r="E756">
            <v>1.7212927988111099E-2</v>
          </cell>
          <cell r="F756">
            <v>2.1470938348435799E-2</v>
          </cell>
          <cell r="G756">
            <v>1.47620085236808E-2</v>
          </cell>
          <cell r="H756">
            <v>1.6310881990109102E-2</v>
          </cell>
          <cell r="I756">
            <v>1.5164157718845101E-2</v>
          </cell>
          <cell r="J756">
            <v>1.9779595259563899E-2</v>
          </cell>
          <cell r="K756">
            <v>1.61326124873853E-2</v>
          </cell>
          <cell r="L756">
            <v>1.32532666052871E-2</v>
          </cell>
        </row>
        <row r="757">
          <cell r="A757"/>
          <cell r="B757"/>
          <cell r="C757" t="str">
            <v>BCN AM</v>
          </cell>
          <cell r="D757">
            <v>2.7286701787737198E-2</v>
          </cell>
          <cell r="E757">
            <v>2.1194253857305199E-2</v>
          </cell>
          <cell r="F757">
            <v>2.17647378415919E-2</v>
          </cell>
          <cell r="G757">
            <v>2.4943666766482499E-2</v>
          </cell>
          <cell r="H757">
            <v>1.37692041082947E-2</v>
          </cell>
          <cell r="I757">
            <v>4.6224266977197198E-2</v>
          </cell>
          <cell r="J757">
            <v>1.9805685620071501E-2</v>
          </cell>
          <cell r="K757">
            <v>1.8916358795535E-2</v>
          </cell>
          <cell r="L757">
            <v>2.74940213328757E-2</v>
          </cell>
        </row>
        <row r="758">
          <cell r="A758"/>
          <cell r="B758"/>
          <cell r="C758" t="str">
            <v>REST.CAT ARAGON</v>
          </cell>
          <cell r="D758">
            <v>3.4984092744057602E-2</v>
          </cell>
          <cell r="E758">
            <v>3.6839280711334702E-2</v>
          </cell>
          <cell r="F758">
            <v>2.9776118060774199E-2</v>
          </cell>
          <cell r="G758">
            <v>1.94272675509671E-2</v>
          </cell>
          <cell r="H758">
            <v>2.2855071026007999E-2</v>
          </cell>
          <cell r="I758">
            <v>1.38856153012126E-2</v>
          </cell>
          <cell r="J758">
            <v>2.5282839038761901E-2</v>
          </cell>
          <cell r="K758">
            <v>1.7069073032150599E-2</v>
          </cell>
          <cell r="L758">
            <v>1.20201085017194E-2</v>
          </cell>
        </row>
        <row r="759">
          <cell r="A759"/>
          <cell r="B759"/>
          <cell r="C759" t="str">
            <v>LEVANTE</v>
          </cell>
          <cell r="D759">
            <v>8.5300989374774497E-3</v>
          </cell>
          <cell r="E759">
            <v>6.7032821705355003E-3</v>
          </cell>
          <cell r="F759">
            <v>1.2853142487693E-2</v>
          </cell>
          <cell r="G759">
            <v>7.7289232189716702E-3</v>
          </cell>
          <cell r="H759">
            <v>2.0614813340405401E-2</v>
          </cell>
          <cell r="I759">
            <v>6.3055188246636104E-3</v>
          </cell>
          <cell r="J759">
            <v>1.7122170585411E-2</v>
          </cell>
          <cell r="K759">
            <v>1.0597435003098199E-2</v>
          </cell>
          <cell r="L759">
            <v>1.0088624890286601E-2</v>
          </cell>
        </row>
        <row r="760">
          <cell r="A760"/>
          <cell r="B760"/>
          <cell r="C760" t="str">
            <v>ANDALUCIA</v>
          </cell>
          <cell r="D760">
            <v>1.09238011981935E-2</v>
          </cell>
          <cell r="E760">
            <v>1.26291872921093E-2</v>
          </cell>
          <cell r="F760">
            <v>1.4862839299727801E-2</v>
          </cell>
          <cell r="G760">
            <v>1.11648642192706E-2</v>
          </cell>
          <cell r="H760">
            <v>5.94864142842059E-3</v>
          </cell>
          <cell r="I760">
            <v>9.1612319070151892E-3</v>
          </cell>
          <cell r="J760">
            <v>1.4305231404975E-2</v>
          </cell>
          <cell r="K760">
            <v>1.27735925519443E-2</v>
          </cell>
          <cell r="L760">
            <v>1.1254535597129699E-2</v>
          </cell>
        </row>
        <row r="761">
          <cell r="A761"/>
          <cell r="B761"/>
          <cell r="C761" t="str">
            <v>MDD AM</v>
          </cell>
          <cell r="D761">
            <v>1.67104769752131E-2</v>
          </cell>
          <cell r="E761">
            <v>1.29568135082205E-2</v>
          </cell>
          <cell r="F761">
            <v>1.82122854701285E-2</v>
          </cell>
          <cell r="G761">
            <v>1.37723686459602E-2</v>
          </cell>
          <cell r="H761">
            <v>1.1961073460686899E-2</v>
          </cell>
          <cell r="I761">
            <v>6.9139000054129103E-3</v>
          </cell>
          <cell r="J761">
            <v>2.0670611648468201E-2</v>
          </cell>
          <cell r="K761">
            <v>1.01708768921034E-2</v>
          </cell>
          <cell r="L761">
            <v>7.7514018216046504E-3</v>
          </cell>
        </row>
        <row r="762">
          <cell r="A762"/>
          <cell r="B762"/>
          <cell r="C762" t="str">
            <v>RTO CENTRO</v>
          </cell>
          <cell r="D762">
            <v>1.9338150931061601E-2</v>
          </cell>
          <cell r="E762">
            <v>1.5226964355105999E-2</v>
          </cell>
          <cell r="F762">
            <v>1.9745748510421102E-2</v>
          </cell>
          <cell r="G762">
            <v>1.9658892145383002E-2</v>
          </cell>
          <cell r="H762">
            <v>1.4086665737262199E-2</v>
          </cell>
          <cell r="I762">
            <v>1.36054112754267E-2</v>
          </cell>
          <cell r="J762">
            <v>1.8175225863166999E-2</v>
          </cell>
          <cell r="K762">
            <v>3.10069977854882E-2</v>
          </cell>
          <cell r="L762">
            <v>1.1680120620018599E-2</v>
          </cell>
        </row>
        <row r="763">
          <cell r="A763"/>
          <cell r="B763"/>
          <cell r="C763" t="str">
            <v>NORTE-CENTRO</v>
          </cell>
          <cell r="D763">
            <v>4.2212652836660397E-2</v>
          </cell>
          <cell r="E763">
            <v>1.8682602470100399E-2</v>
          </cell>
          <cell r="F763">
            <v>4.8383974444676299E-2</v>
          </cell>
          <cell r="G763">
            <v>2.15215302741389E-2</v>
          </cell>
          <cell r="H763">
            <v>2.1436651105027502E-2</v>
          </cell>
          <cell r="I763">
            <v>1.85991121382366E-2</v>
          </cell>
          <cell r="J763">
            <v>2.6296220868469E-2</v>
          </cell>
          <cell r="K763">
            <v>1.9760781999491599E-2</v>
          </cell>
          <cell r="L763">
            <v>2.2411831412229698E-2</v>
          </cell>
        </row>
        <row r="764">
          <cell r="A764"/>
          <cell r="B764"/>
          <cell r="C764" t="str">
            <v>NOROESTE</v>
          </cell>
          <cell r="D764">
            <v>9.14434805124195E-3</v>
          </cell>
          <cell r="E764">
            <v>1.9994377796288199E-2</v>
          </cell>
          <cell r="F764">
            <v>1.7674017624088701E-2</v>
          </cell>
          <cell r="G764">
            <v>6.8616815394538398E-3</v>
          </cell>
          <cell r="H764">
            <v>2.87703793411524E-2</v>
          </cell>
          <cell r="I764">
            <v>2.3886795069498399E-2</v>
          </cell>
          <cell r="J764">
            <v>2.23284079675308E-2</v>
          </cell>
          <cell r="K764">
            <v>1.8078110077304001E-2</v>
          </cell>
          <cell r="L764">
            <v>1.05227639622009E-2</v>
          </cell>
        </row>
        <row r="765">
          <cell r="A765"/>
          <cell r="B765"/>
          <cell r="C765" t="str">
            <v>&lt;2MIL</v>
          </cell>
          <cell r="D765">
            <v>1.8516542394285501E-2</v>
          </cell>
          <cell r="E765">
            <v>1.60985640561149E-2</v>
          </cell>
          <cell r="F765">
            <v>1.63475518369121E-2</v>
          </cell>
          <cell r="G765">
            <v>1.0901474148011601E-2</v>
          </cell>
          <cell r="H765">
            <v>1.17889254082994E-2</v>
          </cell>
          <cell r="I765">
            <v>1.23733100237524E-2</v>
          </cell>
          <cell r="J765">
            <v>2.44503382891667E-2</v>
          </cell>
          <cell r="K765">
            <v>6.1201613802624498E-3</v>
          </cell>
          <cell r="L765">
            <v>8.9326259572441395E-3</v>
          </cell>
        </row>
        <row r="766">
          <cell r="A766"/>
          <cell r="B766"/>
          <cell r="C766" t="str">
            <v>2-5MIL</v>
          </cell>
          <cell r="D766">
            <v>2.6499797368828699E-2</v>
          </cell>
          <cell r="E766">
            <v>2.92143886249875E-2</v>
          </cell>
          <cell r="F766">
            <v>1.389283962033E-2</v>
          </cell>
          <cell r="G766">
            <v>6.7552898175629802E-3</v>
          </cell>
          <cell r="H766">
            <v>1.3052271100210301E-2</v>
          </cell>
          <cell r="I766">
            <v>1.1695962839792301E-2</v>
          </cell>
          <cell r="J766">
            <v>2.3593336892021598E-2</v>
          </cell>
          <cell r="K766">
            <v>1.6105157041942101E-2</v>
          </cell>
          <cell r="L766">
            <v>1.4448821376963799E-2</v>
          </cell>
        </row>
        <row r="767">
          <cell r="A767"/>
          <cell r="B767"/>
          <cell r="C767" t="str">
            <v>5-10MIL</v>
          </cell>
          <cell r="D767">
            <v>2.7609793008869801E-2</v>
          </cell>
          <cell r="E767">
            <v>1.5294398780183001E-2</v>
          </cell>
          <cell r="F767">
            <v>1.6573046778315299E-2</v>
          </cell>
          <cell r="G767">
            <v>9.3789210446428607E-3</v>
          </cell>
          <cell r="H767">
            <v>1.52824430079E-2</v>
          </cell>
          <cell r="I767">
            <v>1.15289996721028E-2</v>
          </cell>
          <cell r="J767">
            <v>8.1134201884797592E-3</v>
          </cell>
          <cell r="K767">
            <v>1.4457185242733799E-2</v>
          </cell>
          <cell r="L767">
            <v>6.4477969053942001E-3</v>
          </cell>
        </row>
        <row r="768">
          <cell r="A768"/>
          <cell r="B768"/>
          <cell r="C768" t="str">
            <v>10-30MIL</v>
          </cell>
          <cell r="D768">
            <v>2.06274349060422E-2</v>
          </cell>
          <cell r="E768">
            <v>2.5480852366916201E-2</v>
          </cell>
          <cell r="F768">
            <v>3.0048396573336199E-2</v>
          </cell>
          <cell r="G768">
            <v>2.3006774429437299E-2</v>
          </cell>
          <cell r="H768">
            <v>1.98077063807367E-2</v>
          </cell>
          <cell r="I768">
            <v>1.6822893668074702E-2</v>
          </cell>
          <cell r="J768">
            <v>2.7710441531504801E-2</v>
          </cell>
          <cell r="K768">
            <v>1.6534927817205499E-2</v>
          </cell>
          <cell r="L768">
            <v>8.0109934686865593E-3</v>
          </cell>
        </row>
        <row r="769">
          <cell r="A769"/>
          <cell r="B769"/>
          <cell r="C769" t="str">
            <v>30-100MIL</v>
          </cell>
          <cell r="D769">
            <v>1.7483109140545901E-2</v>
          </cell>
          <cell r="E769">
            <v>1.2890760174529401E-2</v>
          </cell>
          <cell r="F769">
            <v>1.7745241472885701E-2</v>
          </cell>
          <cell r="G769">
            <v>1.3265863952072399E-2</v>
          </cell>
          <cell r="H769">
            <v>1.3246022663785301E-2</v>
          </cell>
          <cell r="I769">
            <v>1.48842300810347E-2</v>
          </cell>
          <cell r="J769">
            <v>1.6638093326523402E-2</v>
          </cell>
          <cell r="K769">
            <v>1.36768400488637E-2</v>
          </cell>
          <cell r="L769">
            <v>1.5466975561659199E-2</v>
          </cell>
        </row>
        <row r="770">
          <cell r="A770"/>
          <cell r="B770"/>
          <cell r="C770" t="str">
            <v>100-200MIL</v>
          </cell>
          <cell r="D770">
            <v>1.4563720312257099E-2</v>
          </cell>
          <cell r="E770">
            <v>1.36780393189232E-2</v>
          </cell>
          <cell r="F770">
            <v>2.2401714523633601E-2</v>
          </cell>
          <cell r="G770">
            <v>1.04289108815196E-2</v>
          </cell>
          <cell r="H770">
            <v>8.9892612695012201E-3</v>
          </cell>
          <cell r="I770">
            <v>1.02261500661689E-2</v>
          </cell>
          <cell r="J770">
            <v>1.7194644043479899E-2</v>
          </cell>
          <cell r="K770">
            <v>1.8418994619212498E-2</v>
          </cell>
          <cell r="L770">
            <v>1.04122494837098E-2</v>
          </cell>
        </row>
        <row r="771">
          <cell r="A771"/>
          <cell r="B771"/>
          <cell r="C771" t="str">
            <v>200-500MIL</v>
          </cell>
          <cell r="D771">
            <v>2.5043930694809799E-2</v>
          </cell>
          <cell r="E771">
            <v>2.3272919178954701E-2</v>
          </cell>
          <cell r="F771">
            <v>2.65941593997517E-2</v>
          </cell>
          <cell r="G771">
            <v>2.0574760748372199E-2</v>
          </cell>
          <cell r="H771">
            <v>3.6182759050821502E-2</v>
          </cell>
          <cell r="I771">
            <v>3.42358727906001E-2</v>
          </cell>
          <cell r="J771">
            <v>2.6563126948247601E-2</v>
          </cell>
          <cell r="K771">
            <v>3.0835135417134601E-2</v>
          </cell>
          <cell r="L771">
            <v>2.74720201731713E-2</v>
          </cell>
        </row>
        <row r="772">
          <cell r="A772"/>
          <cell r="B772"/>
          <cell r="C772" t="str">
            <v>&gt;500MIL</v>
          </cell>
          <cell r="D772">
            <v>1.36518450236475E-2</v>
          </cell>
          <cell r="E772">
            <v>7.8154007622454995E-3</v>
          </cell>
          <cell r="F772">
            <v>1.9534271565468199E-2</v>
          </cell>
          <cell r="G772">
            <v>1.2922346377949701E-2</v>
          </cell>
          <cell r="H772">
            <v>9.3612839343360892E-3</v>
          </cell>
          <cell r="I772">
            <v>6.77525286176238E-3</v>
          </cell>
          <cell r="J772">
            <v>1.42293854927442E-2</v>
          </cell>
          <cell r="K772">
            <v>1.06533198626017E-2</v>
          </cell>
          <cell r="L772">
            <v>1.1266207382993399E-2</v>
          </cell>
        </row>
        <row r="773">
          <cell r="A773"/>
          <cell r="B773"/>
          <cell r="C773" t="str">
            <v>DE 15 A 19 AÑOS</v>
          </cell>
          <cell r="D773">
            <v>5.1349185105295904E-3</v>
          </cell>
          <cell r="E773">
            <v>4.3610744281696503E-3</v>
          </cell>
          <cell r="F773">
            <v>1.21621476792528E-2</v>
          </cell>
          <cell r="G773">
            <v>1.7664077923018499E-2</v>
          </cell>
          <cell r="H773">
            <v>3.0843717067789199E-3</v>
          </cell>
          <cell r="I773">
            <v>3.5160725823359898E-2</v>
          </cell>
          <cell r="J773">
            <v>3.0066925056548802E-2</v>
          </cell>
          <cell r="K773">
            <v>2.9959745323638098E-2</v>
          </cell>
          <cell r="L773">
            <v>2.4745406017604301E-2</v>
          </cell>
        </row>
        <row r="774">
          <cell r="A774"/>
          <cell r="B774"/>
          <cell r="C774" t="str">
            <v>DE 20 A 24 AÑOS</v>
          </cell>
          <cell r="D774">
            <v>8.9789148156090605E-3</v>
          </cell>
          <cell r="E774">
            <v>1.1992884210512899E-2</v>
          </cell>
          <cell r="F774">
            <v>8.3575565252227806E-3</v>
          </cell>
          <cell r="G774">
            <v>3.9842271661133001E-3</v>
          </cell>
          <cell r="H774">
            <v>1.0381405140351199E-2</v>
          </cell>
          <cell r="I774">
            <v>8.3344786727946596E-3</v>
          </cell>
          <cell r="J774">
            <v>9.1387262435276909E-3</v>
          </cell>
          <cell r="K774">
            <v>2.06124536003577E-2</v>
          </cell>
          <cell r="L774">
            <v>6.9709299027854504E-3</v>
          </cell>
        </row>
        <row r="775">
          <cell r="A775"/>
          <cell r="B775"/>
          <cell r="C775" t="str">
            <v>DE 25 A 34 AÑOS</v>
          </cell>
          <cell r="D775">
            <v>2.1603927376296E-2</v>
          </cell>
          <cell r="E775">
            <v>2.97276235359888E-2</v>
          </cell>
          <cell r="F775">
            <v>3.1967180777283603E-2</v>
          </cell>
          <cell r="G775">
            <v>1.29056049177449E-2</v>
          </cell>
          <cell r="H775">
            <v>1.9999212925799599E-2</v>
          </cell>
          <cell r="I775">
            <v>1.38590394061002E-2</v>
          </cell>
          <cell r="J775">
            <v>2.2309576192175499E-2</v>
          </cell>
          <cell r="K775">
            <v>1.6983802727449499E-2</v>
          </cell>
          <cell r="L775">
            <v>7.3872563597933002E-3</v>
          </cell>
        </row>
        <row r="776">
          <cell r="A776"/>
          <cell r="B776"/>
          <cell r="C776" t="str">
            <v>DE 35 A 49 AÑOS</v>
          </cell>
          <cell r="D776">
            <v>1.8175840537212402E-2</v>
          </cell>
          <cell r="E776">
            <v>1.7829987825785199E-2</v>
          </cell>
          <cell r="F776">
            <v>2.24742833725213E-2</v>
          </cell>
          <cell r="G776">
            <v>1.55627705500321E-2</v>
          </cell>
          <cell r="H776">
            <v>1.3090585233703799E-2</v>
          </cell>
          <cell r="I776">
            <v>1.4879999549042301E-2</v>
          </cell>
          <cell r="J776">
            <v>2.0495979048866401E-2</v>
          </cell>
          <cell r="K776">
            <v>1.6047802697386801E-2</v>
          </cell>
          <cell r="L776">
            <v>1.10341211179625E-2</v>
          </cell>
        </row>
        <row r="777">
          <cell r="A777"/>
          <cell r="B777"/>
          <cell r="C777" t="str">
            <v>DE 50 A 59 AÑOS</v>
          </cell>
          <cell r="D777">
            <v>2.1261912202594199E-2</v>
          </cell>
          <cell r="E777">
            <v>1.6595603747241901E-2</v>
          </cell>
          <cell r="F777">
            <v>2.66467821230022E-2</v>
          </cell>
          <cell r="G777">
            <v>1.7894583032077499E-2</v>
          </cell>
          <cell r="H777">
            <v>2.83329815192154E-2</v>
          </cell>
          <cell r="I777">
            <v>2.1526160131845801E-2</v>
          </cell>
          <cell r="J777">
            <v>2.1078145042243101E-2</v>
          </cell>
          <cell r="K777">
            <v>1.457790137767E-2</v>
          </cell>
          <cell r="L777">
            <v>1.5801130679154101E-2</v>
          </cell>
        </row>
        <row r="778">
          <cell r="A778"/>
          <cell r="B778"/>
          <cell r="C778" t="str">
            <v>DE 60 A 75 AÑOS</v>
          </cell>
          <cell r="D778">
            <v>2.6175825547916701E-2</v>
          </cell>
          <cell r="E778">
            <v>1.44253802499107E-2</v>
          </cell>
          <cell r="F778">
            <v>1.5676572770717701E-2</v>
          </cell>
          <cell r="G778">
            <v>1.4443495225133701E-2</v>
          </cell>
          <cell r="H778">
            <v>1.3414584005174699E-2</v>
          </cell>
          <cell r="I778">
            <v>6.8191439633638398E-3</v>
          </cell>
          <cell r="J778">
            <v>1.62045220649745E-2</v>
          </cell>
          <cell r="K778">
            <v>1.15419206689768E-2</v>
          </cell>
          <cell r="L778">
            <v>1.5880792098748899E-2</v>
          </cell>
        </row>
        <row r="779">
          <cell r="A779"/>
          <cell r="B779"/>
          <cell r="C779" t="str">
            <v>NIVEL ALTO</v>
          </cell>
          <cell r="D779">
            <v>1.9742520041046902E-2</v>
          </cell>
          <cell r="E779">
            <v>2.0587305483302999E-2</v>
          </cell>
          <cell r="F779">
            <v>1.9889011686285499E-2</v>
          </cell>
          <cell r="G779">
            <v>1.34129977345827E-2</v>
          </cell>
          <cell r="H779">
            <v>2.1176275034225998E-2</v>
          </cell>
          <cell r="I779">
            <v>1.42902102781063E-2</v>
          </cell>
          <cell r="J779">
            <v>2.2165447880121199E-2</v>
          </cell>
          <cell r="K779">
            <v>2.0312513061842102E-2</v>
          </cell>
          <cell r="L779">
            <v>1.1845519281685901E-2</v>
          </cell>
        </row>
        <row r="780">
          <cell r="A780"/>
          <cell r="B780"/>
          <cell r="C780" t="str">
            <v>NIVEL MEDIO ALTO</v>
          </cell>
          <cell r="D780">
            <v>1.31983779193596E-2</v>
          </cell>
          <cell r="E780">
            <v>1.42028880957975E-2</v>
          </cell>
          <cell r="F780">
            <v>1.83802480609082E-2</v>
          </cell>
          <cell r="G780">
            <v>1.2843216203915601E-2</v>
          </cell>
          <cell r="H780">
            <v>1.1599576457252601E-2</v>
          </cell>
          <cell r="I780">
            <v>9.0912944110939208E-3</v>
          </cell>
          <cell r="J780">
            <v>1.89150589819473E-2</v>
          </cell>
          <cell r="K780">
            <v>1.1508391174648599E-2</v>
          </cell>
          <cell r="L780">
            <v>1.2335901633619001E-2</v>
          </cell>
        </row>
        <row r="781">
          <cell r="A781"/>
          <cell r="B781"/>
          <cell r="C781" t="str">
            <v>NIVEL MEDIO</v>
          </cell>
          <cell r="D781">
            <v>2.01013732656352E-2</v>
          </cell>
          <cell r="E781">
            <v>2.2794920427137901E-2</v>
          </cell>
          <cell r="F781">
            <v>1.92135629979319E-2</v>
          </cell>
          <cell r="G781">
            <v>1.5456850573236799E-2</v>
          </cell>
          <cell r="H781">
            <v>1.1503009314765699E-2</v>
          </cell>
          <cell r="I781">
            <v>1.8919719828273899E-2</v>
          </cell>
          <cell r="J781">
            <v>1.72925528955627E-2</v>
          </cell>
          <cell r="K781">
            <v>1.6045872283400299E-2</v>
          </cell>
          <cell r="L781">
            <v>1.13520839930838E-2</v>
          </cell>
        </row>
        <row r="782">
          <cell r="A782"/>
          <cell r="B782"/>
          <cell r="C782" t="str">
            <v>NIVEL MEDIO BAJO</v>
          </cell>
          <cell r="D782">
            <v>1.91035844612856E-2</v>
          </cell>
          <cell r="E782">
            <v>1.57224257542707E-2</v>
          </cell>
          <cell r="F782">
            <v>2.1046876650388201E-2</v>
          </cell>
          <cell r="G782">
            <v>1.1753323765931099E-2</v>
          </cell>
          <cell r="H782">
            <v>1.67764804657108E-2</v>
          </cell>
          <cell r="I782">
            <v>1.01496495130579E-2</v>
          </cell>
          <cell r="J782">
            <v>1.7688356450429599E-2</v>
          </cell>
          <cell r="K782">
            <v>1.4702970408412799E-2</v>
          </cell>
          <cell r="L782">
            <v>1.7518612441959101E-2</v>
          </cell>
        </row>
        <row r="783">
          <cell r="A783"/>
          <cell r="B783"/>
          <cell r="C783" t="str">
            <v>HOMBRE</v>
          </cell>
          <cell r="D783">
            <v>1.40198056933016E-2</v>
          </cell>
          <cell r="E783">
            <v>1.46854342420646E-2</v>
          </cell>
          <cell r="F783">
            <v>1.18677081114495E-2</v>
          </cell>
          <cell r="G783">
            <v>9.6723372116914903E-3</v>
          </cell>
          <cell r="H783">
            <v>1.3017587142874701E-2</v>
          </cell>
          <cell r="I783">
            <v>9.1045212528396008E-3</v>
          </cell>
          <cell r="J783">
            <v>1.47258703896895E-2</v>
          </cell>
          <cell r="K783">
            <v>1.0960005569610101E-2</v>
          </cell>
          <cell r="L783">
            <v>7.4397768458849501E-3</v>
          </cell>
        </row>
        <row r="784">
          <cell r="A784"/>
          <cell r="B784"/>
          <cell r="C784" t="str">
            <v>MUJER</v>
          </cell>
          <cell r="D784">
            <v>2.51277470266092E-2</v>
          </cell>
          <cell r="E784">
            <v>1.9710306313909201E-2</v>
          </cell>
          <cell r="F784">
            <v>3.09597291910612E-2</v>
          </cell>
          <cell r="G784">
            <v>1.9791059860305701E-2</v>
          </cell>
          <cell r="H784">
            <v>1.9562305301495501E-2</v>
          </cell>
          <cell r="I784">
            <v>2.1146829023634899E-2</v>
          </cell>
          <cell r="J784">
            <v>2.4770254484984301E-2</v>
          </cell>
          <cell r="K784">
            <v>2.12384298764067E-2</v>
          </cell>
          <cell r="L784">
            <v>1.90066616824223E-2</v>
          </cell>
        </row>
      </sheetData>
      <sheetData sheetId="2">
        <row r="1">
          <cell r="D1" t="str">
            <v>TRIM 1 23</v>
          </cell>
          <cell r="E1" t="str">
            <v>TRIM 2 23</v>
          </cell>
          <cell r="F1" t="str">
            <v>TRIM 3 23</v>
          </cell>
          <cell r="G1" t="str">
            <v>TRIM 4 23</v>
          </cell>
          <cell r="H1" t="str">
            <v>TRIM 1 24</v>
          </cell>
          <cell r="I1" t="str">
            <v>TRIM 2 24</v>
          </cell>
          <cell r="J1" t="str">
            <v>TRIM 3 24</v>
          </cell>
          <cell r="K1" t="str">
            <v>TRIM 4 24</v>
          </cell>
          <cell r="L1" t="str">
            <v>TRIM 1 25</v>
          </cell>
        </row>
        <row r="2">
          <cell r="A2" t="str">
            <v>DISTRIBUCION VOLUMEN X CRITERIO (Consumiciones)</v>
          </cell>
          <cell r="B2" t="str">
            <v>Total Aperitivos</v>
          </cell>
          <cell r="C2" t="str">
            <v>T.ESPAÑA</v>
          </cell>
          <cell r="D2">
            <v>100</v>
          </cell>
          <cell r="E2">
            <v>100</v>
          </cell>
          <cell r="F2">
            <v>100</v>
          </cell>
          <cell r="G2">
            <v>100</v>
          </cell>
          <cell r="H2">
            <v>100</v>
          </cell>
          <cell r="I2">
            <v>100</v>
          </cell>
          <cell r="J2">
            <v>100</v>
          </cell>
          <cell r="K2">
            <v>100</v>
          </cell>
          <cell r="L2">
            <v>100</v>
          </cell>
        </row>
        <row r="3">
          <cell r="C3" t="str">
            <v>Hiper+Super+Discount+G.A</v>
          </cell>
          <cell r="D3">
            <v>42.1998492840995</v>
          </cell>
          <cell r="E3">
            <v>40.783859084270603</v>
          </cell>
          <cell r="F3">
            <v>35.539402132860801</v>
          </cell>
          <cell r="G3">
            <v>39.194150968470701</v>
          </cell>
          <cell r="H3">
            <v>41.507512932096198</v>
          </cell>
          <cell r="I3">
            <v>39.688081978813898</v>
          </cell>
          <cell r="J3">
            <v>39.657110553358699</v>
          </cell>
          <cell r="K3">
            <v>42.627628661657603</v>
          </cell>
          <cell r="L3">
            <v>42.677383310259202</v>
          </cell>
        </row>
        <row r="4">
          <cell r="C4" t="str">
            <v>Restaurantes</v>
          </cell>
          <cell r="D4">
            <v>1.94708171506966</v>
          </cell>
          <cell r="E4">
            <v>1.06404196211816</v>
          </cell>
          <cell r="F4">
            <v>1.77290380062944</v>
          </cell>
          <cell r="G4">
            <v>1.73499036512841</v>
          </cell>
          <cell r="H4">
            <v>2.13173716777175</v>
          </cell>
          <cell r="I4">
            <v>3.5624623325665601</v>
          </cell>
          <cell r="J4">
            <v>2.57230868041579</v>
          </cell>
          <cell r="K4">
            <v>1.73087101681682</v>
          </cell>
          <cell r="L4">
            <v>2.8351193927369298</v>
          </cell>
        </row>
        <row r="5">
          <cell r="C5" t="str">
            <v>Restaurantes Fast Food</v>
          </cell>
          <cell r="D5">
            <v>1.74351863660078</v>
          </cell>
          <cell r="E5">
            <v>1.6115048670276499</v>
          </cell>
          <cell r="F5">
            <v>2.3945750264025301</v>
          </cell>
          <cell r="G5">
            <v>1.64022226652048</v>
          </cell>
          <cell r="H5">
            <v>1.4247724255510701</v>
          </cell>
          <cell r="I5">
            <v>1.9295046630699</v>
          </cell>
          <cell r="J5">
            <v>2.0465475753557598</v>
          </cell>
          <cell r="K5">
            <v>1.9587052044213999</v>
          </cell>
          <cell r="L5">
            <v>1.9962196822913501</v>
          </cell>
        </row>
        <row r="6">
          <cell r="C6" t="str">
            <v>Bares/Cafeterias/Cervecerias</v>
          </cell>
          <cell r="D6">
            <v>9.1020810387803603</v>
          </cell>
          <cell r="E6">
            <v>10.140064796821701</v>
          </cell>
          <cell r="F6">
            <v>11.0718900699079</v>
          </cell>
          <cell r="G6">
            <v>9.9818017209874093</v>
          </cell>
          <cell r="H6">
            <v>10.004677419503601</v>
          </cell>
          <cell r="I6">
            <v>9.7464857302640695</v>
          </cell>
          <cell r="J6">
            <v>12.853914592853901</v>
          </cell>
          <cell r="K6">
            <v>7.0254930878708404</v>
          </cell>
          <cell r="L6">
            <v>7.8772085954844702</v>
          </cell>
        </row>
        <row r="7">
          <cell r="C7" t="str">
            <v>Panaderias/Pastelerias</v>
          </cell>
          <cell r="D7">
            <v>1.29545649527564</v>
          </cell>
          <cell r="E7">
            <v>3.1294426714439498</v>
          </cell>
          <cell r="F7">
            <v>1.04752104297552</v>
          </cell>
          <cell r="G7">
            <v>0.71996993255589903</v>
          </cell>
          <cell r="H7">
            <v>1.5289377275859799</v>
          </cell>
          <cell r="I7">
            <v>1.6098794099175999</v>
          </cell>
          <cell r="J7">
            <v>0.69519111240025599</v>
          </cell>
          <cell r="K7">
            <v>0.85205047459679595</v>
          </cell>
          <cell r="L7">
            <v>0.936262706235371</v>
          </cell>
        </row>
        <row r="8">
          <cell r="C8" t="str">
            <v>Tda.Alimentacion/Delicatesen</v>
          </cell>
          <cell r="D8">
            <v>6.5400428960639996</v>
          </cell>
          <cell r="E8">
            <v>7.3467421149469496</v>
          </cell>
          <cell r="F8">
            <v>7.9536650507778797</v>
          </cell>
          <cell r="G8">
            <v>8.0692963221369496</v>
          </cell>
          <cell r="H8">
            <v>7.1713706868795102</v>
          </cell>
          <cell r="I8">
            <v>7.9141562585402099</v>
          </cell>
          <cell r="J8">
            <v>8.0281267018682101</v>
          </cell>
          <cell r="K8">
            <v>6.55237557765044</v>
          </cell>
          <cell r="L8">
            <v>7.2730297420027901</v>
          </cell>
        </row>
        <row r="9">
          <cell r="C9" t="str">
            <v>Canal Conveniencia/24h</v>
          </cell>
          <cell r="D9">
            <v>23.008420767878199</v>
          </cell>
          <cell r="E9">
            <v>21.528756112545899</v>
          </cell>
          <cell r="F9">
            <v>20.367738249907401</v>
          </cell>
          <cell r="G9">
            <v>23.453711086747099</v>
          </cell>
          <cell r="H9">
            <v>20.954627185678799</v>
          </cell>
          <cell r="I9">
            <v>21.773278700095702</v>
          </cell>
          <cell r="J9">
            <v>15.121039826675799</v>
          </cell>
          <cell r="K9">
            <v>18.601242993738499</v>
          </cell>
          <cell r="L9">
            <v>17.7186799213267</v>
          </cell>
        </row>
        <row r="10">
          <cell r="C10" t="str">
            <v>Hoteles</v>
          </cell>
          <cell r="D10">
            <v>5.43621200703341E-2</v>
          </cell>
          <cell r="E10">
            <v>6.3581433199772996E-2</v>
          </cell>
          <cell r="F10">
            <v>0.317501909484464</v>
          </cell>
          <cell r="G10">
            <v>0.14692165852686101</v>
          </cell>
          <cell r="H10">
            <v>7.3235279736440798E-2</v>
          </cell>
          <cell r="I10">
            <v>5.1917261050471203E-2</v>
          </cell>
          <cell r="J10">
            <v>6.55059506191841E-2</v>
          </cell>
          <cell r="K10">
            <v>1.50039218071258</v>
          </cell>
          <cell r="L10">
            <v>7.33075712320235E-2</v>
          </cell>
        </row>
        <row r="11">
          <cell r="C11" t="str">
            <v>Estaciones de servicio</v>
          </cell>
          <cell r="D11">
            <v>1.93984735184434</v>
          </cell>
          <cell r="E11">
            <v>2.6150983214668302</v>
          </cell>
          <cell r="F11">
            <v>4.3373298415707602</v>
          </cell>
          <cell r="G11">
            <v>2.9435346689258801</v>
          </cell>
          <cell r="H11">
            <v>2.5647296737523</v>
          </cell>
          <cell r="I11">
            <v>2.4016864151100501</v>
          </cell>
          <cell r="J11">
            <v>3.8215176816707301</v>
          </cell>
          <cell r="K11">
            <v>2.8033971703960399</v>
          </cell>
          <cell r="L11">
            <v>1.5124768576152099</v>
          </cell>
        </row>
        <row r="12">
          <cell r="C12" t="str">
            <v>Maquinas dispensadoras</v>
          </cell>
          <cell r="D12">
            <v>5.9504979421482798</v>
          </cell>
          <cell r="E12">
            <v>4.9931763925140498</v>
          </cell>
          <cell r="F12">
            <v>4.9581030650826801</v>
          </cell>
          <cell r="G12">
            <v>4.9875801521645204</v>
          </cell>
          <cell r="H12">
            <v>6.8143064457054896</v>
          </cell>
          <cell r="I12">
            <v>6.2776920111558896</v>
          </cell>
          <cell r="J12">
            <v>6.7377598678758304</v>
          </cell>
          <cell r="K12">
            <v>4.7738642187196803</v>
          </cell>
          <cell r="L12">
            <v>4.9192340462925204</v>
          </cell>
        </row>
        <row r="13">
          <cell r="C13" t="str">
            <v>Servicio en la empresa</v>
          </cell>
          <cell r="D13">
            <v>0.81974223716499495</v>
          </cell>
          <cell r="E13">
            <v>1.01843149064176</v>
          </cell>
          <cell r="F13">
            <v>0.58271401860227801</v>
          </cell>
          <cell r="G13">
            <v>1.2671583773547299</v>
          </cell>
          <cell r="H13">
            <v>0.38961197714614698</v>
          </cell>
          <cell r="I13">
            <v>0.74486600800314196</v>
          </cell>
          <cell r="J13">
            <v>0.35519432375156901</v>
          </cell>
          <cell r="K13">
            <v>0.759458620686571</v>
          </cell>
          <cell r="L13">
            <v>0.424721623710208</v>
          </cell>
        </row>
        <row r="14">
          <cell r="C14" t="str">
            <v>Resto de canales</v>
          </cell>
          <cell r="D14">
            <v>5.3991281664831003</v>
          </cell>
          <cell r="E14">
            <v>5.70528345178304</v>
          </cell>
          <cell r="F14">
            <v>9.6566933139586002</v>
          </cell>
          <cell r="G14">
            <v>5.8606440413302803</v>
          </cell>
          <cell r="H14">
            <v>5.4344704598355396</v>
          </cell>
          <cell r="I14">
            <v>4.2999585545116803</v>
          </cell>
          <cell r="J14">
            <v>8.0457595363814995</v>
          </cell>
          <cell r="K14">
            <v>10.814510596928599</v>
          </cell>
          <cell r="L14">
            <v>11.756357317559599</v>
          </cell>
        </row>
        <row r="15">
          <cell r="C15" t="str">
            <v>EN LA CALLE</v>
          </cell>
          <cell r="D15">
            <v>39.630630108399501</v>
          </cell>
          <cell r="E15">
            <v>39.943454156611999</v>
          </cell>
          <cell r="F15">
            <v>41.799616205919399</v>
          </cell>
          <cell r="G15">
            <v>35.900744210771101</v>
          </cell>
          <cell r="H15">
            <v>35.1760398032716</v>
          </cell>
          <cell r="I15">
            <v>35.314804726595497</v>
          </cell>
          <cell r="J15">
            <v>36.080101756919902</v>
          </cell>
          <cell r="K15">
            <v>32.053756930240098</v>
          </cell>
          <cell r="L15">
            <v>34.497854402631397</v>
          </cell>
        </row>
        <row r="16">
          <cell r="C16" t="str">
            <v>EN CASA DE OTROS</v>
          </cell>
          <cell r="D16">
            <v>16.416810619674202</v>
          </cell>
          <cell r="E16">
            <v>16.349773663232501</v>
          </cell>
          <cell r="F16">
            <v>10.4291790305932</v>
          </cell>
          <cell r="G16">
            <v>19.0623774876242</v>
          </cell>
          <cell r="H16">
            <v>17.790781885562801</v>
          </cell>
          <cell r="I16">
            <v>17.683088611901901</v>
          </cell>
          <cell r="J16">
            <v>14.3012647100609</v>
          </cell>
          <cell r="K16">
            <v>17.415193715807199</v>
          </cell>
          <cell r="L16">
            <v>15.9915020387698</v>
          </cell>
        </row>
        <row r="17">
          <cell r="C17" t="str">
            <v>EN EL ESTABLECIMIENTO</v>
          </cell>
          <cell r="D17">
            <v>16.378667903309999</v>
          </cell>
          <cell r="E17">
            <v>16.1323902567411</v>
          </cell>
          <cell r="F17">
            <v>18.404099612200699</v>
          </cell>
          <cell r="G17">
            <v>16.616075284893199</v>
          </cell>
          <cell r="H17">
            <v>16.2245382778055</v>
          </cell>
          <cell r="I17">
            <v>16.7256978316227</v>
          </cell>
          <cell r="J17">
            <v>19.3927438259181</v>
          </cell>
          <cell r="K17">
            <v>13.6074454412681</v>
          </cell>
          <cell r="L17">
            <v>13.9608735394129</v>
          </cell>
        </row>
        <row r="18">
          <cell r="C18" t="str">
            <v>EN EL TRABAJO</v>
          </cell>
          <cell r="D18">
            <v>9.6766255096322897</v>
          </cell>
          <cell r="E18">
            <v>9.1280928049370207</v>
          </cell>
          <cell r="F18">
            <v>8.3851347600654602</v>
          </cell>
          <cell r="G18">
            <v>10.0106980298349</v>
          </cell>
          <cell r="H18">
            <v>10.5472673076054</v>
          </cell>
          <cell r="I18">
            <v>12.4937967506013</v>
          </cell>
          <cell r="J18">
            <v>9.1670021073568098</v>
          </cell>
          <cell r="K18">
            <v>10.3320344117334</v>
          </cell>
          <cell r="L18">
            <v>8.7041039880284199</v>
          </cell>
        </row>
        <row r="19">
          <cell r="C19" t="str">
            <v>EN COLEGIO/INSTITUTO/UNIV.</v>
          </cell>
          <cell r="D19">
            <v>2.7801874287480901</v>
          </cell>
          <cell r="E19">
            <v>2.53233584226584</v>
          </cell>
          <cell r="F19">
            <v>1.3962839008150201</v>
          </cell>
          <cell r="G19">
            <v>1.8972989135851701</v>
          </cell>
          <cell r="H19">
            <v>1.7561016337755799</v>
          </cell>
          <cell r="I19">
            <v>1.39296023947891</v>
          </cell>
          <cell r="J19">
            <v>0.90720600596689804</v>
          </cell>
          <cell r="K19">
            <v>2.20754990354233</v>
          </cell>
          <cell r="L19">
            <v>0.56492669819228802</v>
          </cell>
        </row>
        <row r="20">
          <cell r="C20" t="str">
            <v>EN MI CASA</v>
          </cell>
          <cell r="D20">
            <v>4.8223971557204397</v>
          </cell>
          <cell r="E20">
            <v>4.6889954393565203</v>
          </cell>
          <cell r="F20">
            <v>4.1041071306860299</v>
          </cell>
          <cell r="G20">
            <v>4.0862013688162397</v>
          </cell>
          <cell r="H20">
            <v>4.2098703699774198</v>
          </cell>
          <cell r="I20">
            <v>3.6553635710446302</v>
          </cell>
          <cell r="J20">
            <v>6.2472844102952703</v>
          </cell>
          <cell r="K20">
            <v>6.1023113172531804</v>
          </cell>
          <cell r="L20">
            <v>7.03675299311048</v>
          </cell>
        </row>
        <row r="21">
          <cell r="C21" t="str">
            <v>EN M.TRANSP.(AVION,TREN,AUTOC,E</v>
          </cell>
          <cell r="D21">
            <v>0.51325921202635605</v>
          </cell>
          <cell r="E21">
            <v>0.43019236405060102</v>
          </cell>
          <cell r="F21">
            <v>0.71218957263383798</v>
          </cell>
          <cell r="G21">
            <v>0.205554918768065</v>
          </cell>
          <cell r="H21">
            <v>0.47511935722845799</v>
          </cell>
          <cell r="I21">
            <v>0.243641556250939</v>
          </cell>
          <cell r="J21">
            <v>0.55246985473444898</v>
          </cell>
          <cell r="K21">
            <v>0.81112755755933896</v>
          </cell>
          <cell r="L21">
            <v>0.69857617796784699</v>
          </cell>
        </row>
        <row r="22">
          <cell r="C22" t="str">
            <v>EN OTRO LUGAR</v>
          </cell>
          <cell r="D22">
            <v>9.7814464861940404</v>
          </cell>
          <cell r="E22">
            <v>10.794750052678699</v>
          </cell>
          <cell r="F22">
            <v>14.769417893573401</v>
          </cell>
          <cell r="G22">
            <v>12.2210372437623</v>
          </cell>
          <cell r="H22">
            <v>13.8202800731781</v>
          </cell>
          <cell r="I22">
            <v>12.490620469727601</v>
          </cell>
          <cell r="J22">
            <v>13.351903428598501</v>
          </cell>
          <cell r="K22">
            <v>17.470573031024799</v>
          </cell>
          <cell r="L22">
            <v>18.545421964610799</v>
          </cell>
        </row>
        <row r="23">
          <cell r="C23" t="str">
            <v>DESAYUNO</v>
          </cell>
          <cell r="D23">
            <v>5.6439618959287401</v>
          </cell>
          <cell r="E23">
            <v>4.7631355655109102</v>
          </cell>
          <cell r="F23">
            <v>6.2280405773353502</v>
          </cell>
          <cell r="G23">
            <v>4.4681019302966902</v>
          </cell>
          <cell r="H23">
            <v>5.0158072792456299</v>
          </cell>
          <cell r="I23">
            <v>4.0738697960121799</v>
          </cell>
          <cell r="J23">
            <v>4.0050649077735399</v>
          </cell>
          <cell r="K23">
            <v>3.9657993376304801</v>
          </cell>
          <cell r="L23">
            <v>2.8683358762316402</v>
          </cell>
        </row>
        <row r="24">
          <cell r="C24" t="str">
            <v>APERITIVO/ANTES DE COMER</v>
          </cell>
          <cell r="D24">
            <v>19.539188066392299</v>
          </cell>
          <cell r="E24">
            <v>19.080540689352301</v>
          </cell>
          <cell r="F24">
            <v>21.702536399657401</v>
          </cell>
          <cell r="G24">
            <v>20.472631981128899</v>
          </cell>
          <cell r="H24">
            <v>19.350816611020399</v>
          </cell>
          <cell r="I24">
            <v>18.665156651276899</v>
          </cell>
          <cell r="J24">
            <v>21.898485781261101</v>
          </cell>
          <cell r="K24">
            <v>21.620927156345498</v>
          </cell>
          <cell r="L24">
            <v>21.188620451105301</v>
          </cell>
        </row>
        <row r="25">
          <cell r="C25" t="str">
            <v>COMIDA</v>
          </cell>
          <cell r="D25">
            <v>6.9041099066720797</v>
          </cell>
          <cell r="E25">
            <v>7.4575926358000402</v>
          </cell>
          <cell r="F25">
            <v>7.8720297591484902</v>
          </cell>
          <cell r="G25">
            <v>6.6660262799428596</v>
          </cell>
          <cell r="H25">
            <v>7.3608061767769302</v>
          </cell>
          <cell r="I25">
            <v>7.9473425116689898</v>
          </cell>
          <cell r="J25">
            <v>9.4081642317618908</v>
          </cell>
          <cell r="K25">
            <v>9.8948580055397208</v>
          </cell>
          <cell r="L25">
            <v>10.012362707183</v>
          </cell>
        </row>
        <row r="26">
          <cell r="C26" t="str">
            <v>TARDE/MERIENDA</v>
          </cell>
          <cell r="D26">
            <v>36.596224373466299</v>
          </cell>
          <cell r="E26">
            <v>37.217660322886097</v>
          </cell>
          <cell r="F26">
            <v>33.362463364950798</v>
          </cell>
          <cell r="G26">
            <v>30.9220073756603</v>
          </cell>
          <cell r="H26">
            <v>34.738788723636503</v>
          </cell>
          <cell r="I26">
            <v>37.338149938555702</v>
          </cell>
          <cell r="J26">
            <v>30.634071697487698</v>
          </cell>
          <cell r="K26">
            <v>31.033765104770801</v>
          </cell>
          <cell r="L26">
            <v>30.195382464253701</v>
          </cell>
        </row>
        <row r="27">
          <cell r="C27" t="str">
            <v>ANTES DE CENAR</v>
          </cell>
          <cell r="D27">
            <v>6.4591919309025601</v>
          </cell>
          <cell r="E27">
            <v>6.6836985050551396</v>
          </cell>
          <cell r="F27">
            <v>8.2225317058740508</v>
          </cell>
          <cell r="G27">
            <v>6.8484775241702396</v>
          </cell>
          <cell r="H27">
            <v>9.2797973302728707</v>
          </cell>
          <cell r="I27">
            <v>6.6349068743405404</v>
          </cell>
          <cell r="J27">
            <v>8.2118174768545895</v>
          </cell>
          <cell r="K27">
            <v>6.5591996114861999</v>
          </cell>
          <cell r="L27">
            <v>5.8267032752128198</v>
          </cell>
        </row>
        <row r="28">
          <cell r="C28" t="str">
            <v>CENA</v>
          </cell>
          <cell r="D28">
            <v>4.54372577435125</v>
          </cell>
          <cell r="E28">
            <v>4.1700202076307802</v>
          </cell>
          <cell r="F28">
            <v>5.1349757827481</v>
          </cell>
          <cell r="G28">
            <v>5.3111016977308196</v>
          </cell>
          <cell r="H28">
            <v>4.6866036675766303</v>
          </cell>
          <cell r="I28">
            <v>5.2681830768479001</v>
          </cell>
          <cell r="J28">
            <v>5.1077223379821497</v>
          </cell>
          <cell r="K28">
            <v>3.6555758974767198</v>
          </cell>
          <cell r="L28">
            <v>4.67461526996793</v>
          </cell>
        </row>
        <row r="29">
          <cell r="C29" t="str">
            <v>DESPUES DE LA CENA</v>
          </cell>
          <cell r="D29">
            <v>1.7609367572894301</v>
          </cell>
          <cell r="E29">
            <v>1.4621605453073201</v>
          </cell>
          <cell r="F29">
            <v>2.4071850018163801</v>
          </cell>
          <cell r="G29">
            <v>1.9778414565268001</v>
          </cell>
          <cell r="H29">
            <v>2.6927608860711598</v>
          </cell>
          <cell r="I29">
            <v>2.9424034401565198</v>
          </cell>
          <cell r="J29">
            <v>4.29063099353586</v>
          </cell>
          <cell r="K29">
            <v>3.5149068917375499</v>
          </cell>
          <cell r="L29">
            <v>3.28898581863952</v>
          </cell>
        </row>
        <row r="30">
          <cell r="C30" t="str">
            <v>DURANTE EL DIA</v>
          </cell>
          <cell r="D30">
            <v>18.552686800765201</v>
          </cell>
          <cell r="E30">
            <v>19.165173767056</v>
          </cell>
          <cell r="F30">
            <v>15.070269730929599</v>
          </cell>
          <cell r="G30">
            <v>23.3337984650653</v>
          </cell>
          <cell r="H30">
            <v>16.874607332016499</v>
          </cell>
          <cell r="I30">
            <v>17.1299542289782</v>
          </cell>
          <cell r="J30">
            <v>16.4440129756352</v>
          </cell>
          <cell r="K30">
            <v>19.754960840062701</v>
          </cell>
          <cell r="L30">
            <v>21.945011367660001</v>
          </cell>
        </row>
        <row r="31">
          <cell r="C31" t="str">
            <v>CON AMIGOS</v>
          </cell>
          <cell r="D31">
            <v>18.066832840608299</v>
          </cell>
          <cell r="E31">
            <v>19.2903835736101</v>
          </cell>
          <cell r="F31">
            <v>20.498538814004601</v>
          </cell>
          <cell r="G31">
            <v>21.584363267882701</v>
          </cell>
          <cell r="H31">
            <v>18.230809894725802</v>
          </cell>
          <cell r="I31">
            <v>16.4281499928511</v>
          </cell>
          <cell r="J31">
            <v>19.924910614921998</v>
          </cell>
          <cell r="K31">
            <v>18.682532172681199</v>
          </cell>
          <cell r="L31">
            <v>19.153736079031699</v>
          </cell>
        </row>
        <row r="32">
          <cell r="C32" t="str">
            <v>CON CLIENTES</v>
          </cell>
          <cell r="D32">
            <v>0.25650161343303801</v>
          </cell>
          <cell r="E32">
            <v>1.04473935547104</v>
          </cell>
          <cell r="F32">
            <v>0.40440161640407002</v>
          </cell>
          <cell r="G32">
            <v>0.64613882521013999</v>
          </cell>
          <cell r="H32">
            <v>0.245025744258629</v>
          </cell>
          <cell r="I32">
            <v>0.320259423419054</v>
          </cell>
          <cell r="J32">
            <v>0.14378951294011799</v>
          </cell>
          <cell r="K32">
            <v>0.17472800009301401</v>
          </cell>
          <cell r="L32">
            <v>0.250134352904892</v>
          </cell>
        </row>
        <row r="33">
          <cell r="C33" t="str">
            <v>CON COMPAÑEROS DE TRABAJO</v>
          </cell>
          <cell r="D33">
            <v>5.9678403184356501</v>
          </cell>
          <cell r="E33">
            <v>4.0453287110631697</v>
          </cell>
          <cell r="F33">
            <v>4.01008179690393</v>
          </cell>
          <cell r="G33">
            <v>3.5996453370543899</v>
          </cell>
          <cell r="H33">
            <v>4.3804393453088801</v>
          </cell>
          <cell r="I33">
            <v>5.3729469552044904</v>
          </cell>
          <cell r="J33">
            <v>3.7612419494234399</v>
          </cell>
          <cell r="K33">
            <v>4.2504017951770301</v>
          </cell>
          <cell r="L33">
            <v>2.8795467409405502</v>
          </cell>
        </row>
        <row r="34">
          <cell r="C34" t="str">
            <v>CON COMPAÑEROS DE CLASE</v>
          </cell>
          <cell r="D34">
            <v>2.75594458292273</v>
          </cell>
          <cell r="E34">
            <v>1.3018154574247101</v>
          </cell>
          <cell r="F34">
            <v>0.72763900590165997</v>
          </cell>
          <cell r="G34">
            <v>0.89318083657264402</v>
          </cell>
          <cell r="H34">
            <v>1.56137890695994</v>
          </cell>
          <cell r="I34">
            <v>0.922246273073282</v>
          </cell>
          <cell r="J34">
            <v>1.00863143158194</v>
          </cell>
          <cell r="K34">
            <v>1.19872963857663</v>
          </cell>
          <cell r="L34">
            <v>0.59531388784310801</v>
          </cell>
        </row>
        <row r="35">
          <cell r="C35" t="str">
            <v>CON FAMILIA</v>
          </cell>
          <cell r="D35">
            <v>34.487198809730799</v>
          </cell>
          <cell r="E35">
            <v>37.267900868774703</v>
          </cell>
          <cell r="F35">
            <v>37.653445609380299</v>
          </cell>
          <cell r="G35">
            <v>32.2141267151733</v>
          </cell>
          <cell r="H35">
            <v>32.480130192788998</v>
          </cell>
          <cell r="I35">
            <v>35.329012022811298</v>
          </cell>
          <cell r="J35">
            <v>35.029627305661499</v>
          </cell>
          <cell r="K35">
            <v>33.1694372721037</v>
          </cell>
          <cell r="L35">
            <v>30.447340467232799</v>
          </cell>
        </row>
        <row r="36">
          <cell r="C36" t="str">
            <v>CON LA PAREJA</v>
          </cell>
          <cell r="D36">
            <v>7.7629973141653599</v>
          </cell>
          <cell r="E36">
            <v>7.9740998400666498</v>
          </cell>
          <cell r="F36">
            <v>9.92650153637085</v>
          </cell>
          <cell r="G36">
            <v>8.1064553639655799</v>
          </cell>
          <cell r="H36">
            <v>8.3233203958554594</v>
          </cell>
          <cell r="I36">
            <v>8.9137508528902405</v>
          </cell>
          <cell r="J36">
            <v>10.049036002652</v>
          </cell>
          <cell r="K36">
            <v>8.6984394159056304</v>
          </cell>
          <cell r="L36">
            <v>10.4369764695037</v>
          </cell>
        </row>
        <row r="37">
          <cell r="C37" t="str">
            <v>ESTABA SOLO/A</v>
          </cell>
          <cell r="D37">
            <v>28.3634958359902</v>
          </cell>
          <cell r="E37">
            <v>27.128441574273701</v>
          </cell>
          <cell r="F37">
            <v>25.7635583936862</v>
          </cell>
          <cell r="G37">
            <v>30.886640752184501</v>
          </cell>
          <cell r="H37">
            <v>33.5663985991728</v>
          </cell>
          <cell r="I37">
            <v>30.912922848047099</v>
          </cell>
          <cell r="J37">
            <v>28.642745305803501</v>
          </cell>
          <cell r="K37">
            <v>32.294306358872603</v>
          </cell>
          <cell r="L37">
            <v>34.7552743961011</v>
          </cell>
        </row>
        <row r="38">
          <cell r="C38" t="str">
            <v>OTROS</v>
          </cell>
          <cell r="D38">
            <v>2.3392166637682799</v>
          </cell>
          <cell r="E38">
            <v>1.94727285791444</v>
          </cell>
          <cell r="F38">
            <v>1.0158618959652399</v>
          </cell>
          <cell r="G38">
            <v>2.0694300475098801</v>
          </cell>
          <cell r="H38">
            <v>1.2124812372743301</v>
          </cell>
          <cell r="I38">
            <v>1.8006815882490299</v>
          </cell>
          <cell r="J38">
            <v>1.43999064712429</v>
          </cell>
          <cell r="K38">
            <v>1.5314187282612499</v>
          </cell>
          <cell r="L38">
            <v>1.48168208630807</v>
          </cell>
        </row>
        <row r="39">
          <cell r="C39" t="str">
            <v>ESTAR TRABAJANDO</v>
          </cell>
          <cell r="D39">
            <v>7.9935849129519099</v>
          </cell>
          <cell r="E39">
            <v>7.2142848492824001</v>
          </cell>
          <cell r="F39">
            <v>6.3781502980341598</v>
          </cell>
          <cell r="G39">
            <v>12.508837502907101</v>
          </cell>
          <cell r="H39">
            <v>8.7396024285678706</v>
          </cell>
          <cell r="I39">
            <v>9.4711266114422106</v>
          </cell>
          <cell r="J39">
            <v>6.86883775720408</v>
          </cell>
          <cell r="K39">
            <v>7.1776019647493499</v>
          </cell>
          <cell r="L39">
            <v>6.2588337358033499</v>
          </cell>
        </row>
        <row r="40">
          <cell r="C40" t="str">
            <v>COMIDA DE NEGOCIOS</v>
          </cell>
          <cell r="D40">
            <v>0.50235255927192601</v>
          </cell>
          <cell r="E40">
            <v>0.110537274319193</v>
          </cell>
          <cell r="F40">
            <v>6.7078225272088399E-2</v>
          </cell>
          <cell r="G40">
            <v>0.25357661384099101</v>
          </cell>
          <cell r="H40">
            <v>0.39536889340742198</v>
          </cell>
          <cell r="I40" t="str">
            <v/>
          </cell>
          <cell r="J40">
            <v>0.376134036180238</v>
          </cell>
          <cell r="K40">
            <v>0.301958757077811</v>
          </cell>
          <cell r="L40">
            <v>0.110688098805168</v>
          </cell>
        </row>
        <row r="41">
          <cell r="C41" t="str">
            <v>POR PLACER/RELAX</v>
          </cell>
          <cell r="D41">
            <v>14.731381755647</v>
          </cell>
          <cell r="E41">
            <v>17.834885168503199</v>
          </cell>
          <cell r="F41">
            <v>21.196493153611101</v>
          </cell>
          <cell r="G41">
            <v>16.383492807069999</v>
          </cell>
          <cell r="H41">
            <v>19.135544605699099</v>
          </cell>
          <cell r="I41">
            <v>15.6919858180416</v>
          </cell>
          <cell r="J41">
            <v>22.890578753581298</v>
          </cell>
          <cell r="K41">
            <v>19.8233085026746</v>
          </cell>
          <cell r="L41">
            <v>20.0190049700667</v>
          </cell>
        </row>
        <row r="42">
          <cell r="C42" t="str">
            <v>TENER HAMBRE/SIN PLANIFICAR</v>
          </cell>
          <cell r="D42">
            <v>44.168910014878399</v>
          </cell>
          <cell r="E42">
            <v>41.689246520985499</v>
          </cell>
          <cell r="F42">
            <v>41.490950765164001</v>
          </cell>
          <cell r="G42">
            <v>38.377944449981698</v>
          </cell>
          <cell r="H42">
            <v>40.314291223334301</v>
          </cell>
          <cell r="I42">
            <v>41.845772107729303</v>
          </cell>
          <cell r="J42">
            <v>37.313053477138702</v>
          </cell>
          <cell r="K42">
            <v>43.024406429796102</v>
          </cell>
          <cell r="L42">
            <v>42.837409293482096</v>
          </cell>
        </row>
        <row r="43">
          <cell r="C43" t="str">
            <v>ESTAR DE COMPRAS</v>
          </cell>
          <cell r="D43">
            <v>4.1411481460011998</v>
          </cell>
          <cell r="E43">
            <v>3.35930507709659</v>
          </cell>
          <cell r="F43">
            <v>2.4506327121565499</v>
          </cell>
          <cell r="G43">
            <v>3.09465679922921</v>
          </cell>
          <cell r="H43">
            <v>1.8002483552919899</v>
          </cell>
          <cell r="I43">
            <v>1.99945976077447</v>
          </cell>
          <cell r="J43">
            <v>2.8060854367437802</v>
          </cell>
          <cell r="K43">
            <v>2.35324973370169</v>
          </cell>
          <cell r="L43">
            <v>1.80043747614687</v>
          </cell>
        </row>
        <row r="44">
          <cell r="C44" t="str">
            <v>NO COCINAR EN CASA</v>
          </cell>
          <cell r="D44">
            <v>2.1411257318416301</v>
          </cell>
          <cell r="E44">
            <v>2.1507127569650901</v>
          </cell>
          <cell r="F44">
            <v>2.09625277288061</v>
          </cell>
          <cell r="G44">
            <v>1.9882421342901799</v>
          </cell>
          <cell r="H44">
            <v>2.3259700110062398</v>
          </cell>
          <cell r="I44">
            <v>2.4251619360291601</v>
          </cell>
          <cell r="J44">
            <v>2.7297832855823598</v>
          </cell>
          <cell r="K44">
            <v>2.1614299883642598</v>
          </cell>
          <cell r="L44">
            <v>3.5007258244461101</v>
          </cell>
        </row>
        <row r="45">
          <cell r="C45" t="str">
            <v>CELEBRACION/FIESTA/SALIR TOMAR</v>
          </cell>
          <cell r="D45">
            <v>16.182714045562602</v>
          </cell>
          <cell r="E45">
            <v>17.902265466749402</v>
          </cell>
          <cell r="F45">
            <v>17.747194796927101</v>
          </cell>
          <cell r="G45">
            <v>16.376133758596598</v>
          </cell>
          <cell r="H45">
            <v>17.6224962659062</v>
          </cell>
          <cell r="I45">
            <v>17.4087158595052</v>
          </cell>
          <cell r="J45">
            <v>16.5061459640565</v>
          </cell>
          <cell r="K45">
            <v>15.166079811681699</v>
          </cell>
          <cell r="L45">
            <v>16.450472927394301</v>
          </cell>
        </row>
        <row r="46">
          <cell r="C46" t="str">
            <v>VIENDO DEPORTES</v>
          </cell>
          <cell r="D46">
            <v>2.9512314261975199</v>
          </cell>
          <cell r="E46">
            <v>2.29404888099134</v>
          </cell>
          <cell r="F46">
            <v>1.3857348335639199</v>
          </cell>
          <cell r="G46">
            <v>3.1344928402936998</v>
          </cell>
          <cell r="H46">
            <v>2.1739594125456301</v>
          </cell>
          <cell r="I46">
            <v>1.78861443569886</v>
          </cell>
          <cell r="J46">
            <v>2.4887328925248</v>
          </cell>
          <cell r="K46">
            <v>1.6832172591710799</v>
          </cell>
          <cell r="L46">
            <v>1.65246147099847</v>
          </cell>
        </row>
        <row r="47">
          <cell r="C47" t="str">
            <v>OTROS MOTIVOS</v>
          </cell>
          <cell r="D47">
            <v>7.1875732807759896</v>
          </cell>
          <cell r="E47">
            <v>7.4446897850143801</v>
          </cell>
          <cell r="F47">
            <v>7.1875314002159998</v>
          </cell>
          <cell r="G47">
            <v>7.8826132097411898</v>
          </cell>
          <cell r="H47">
            <v>7.4925110546704499</v>
          </cell>
          <cell r="I47">
            <v>9.3691417526192993</v>
          </cell>
          <cell r="J47">
            <v>8.0206236829020003</v>
          </cell>
          <cell r="K47">
            <v>8.3087334217565907</v>
          </cell>
          <cell r="L47">
            <v>7.3699697350589997</v>
          </cell>
        </row>
        <row r="48">
          <cell r="A48" t="str">
            <v>DISTRIBUCION VOLUMEN X CRITERIO (kg ó litros)</v>
          </cell>
          <cell r="C48" t="str">
            <v>T.ESPAÑA</v>
          </cell>
          <cell r="D48">
            <v>100</v>
          </cell>
          <cell r="E48">
            <v>100</v>
          </cell>
          <cell r="F48">
            <v>100</v>
          </cell>
          <cell r="G48">
            <v>100</v>
          </cell>
          <cell r="H48">
            <v>100</v>
          </cell>
          <cell r="I48">
            <v>100</v>
          </cell>
          <cell r="J48">
            <v>100</v>
          </cell>
          <cell r="K48">
            <v>100</v>
          </cell>
          <cell r="L48">
            <v>100</v>
          </cell>
        </row>
        <row r="49">
          <cell r="C49" t="str">
            <v>Hiper+Super+Discount+G.A</v>
          </cell>
          <cell r="D49">
            <v>52.277855294817599</v>
          </cell>
          <cell r="E49">
            <v>48.292395864014402</v>
          </cell>
          <cell r="F49">
            <v>46.029068227344098</v>
          </cell>
          <cell r="G49">
            <v>53.002276485470297</v>
          </cell>
          <cell r="H49">
            <v>52.316770835945199</v>
          </cell>
          <cell r="I49">
            <v>53.208339529577799</v>
          </cell>
          <cell r="J49">
            <v>50.537208856599598</v>
          </cell>
          <cell r="K49">
            <v>54.485387751797496</v>
          </cell>
          <cell r="L49">
            <v>57.157895717723903</v>
          </cell>
        </row>
        <row r="50">
          <cell r="C50" t="str">
            <v>Restaurantes</v>
          </cell>
          <cell r="D50">
            <v>2.2944807811562198</v>
          </cell>
          <cell r="E50">
            <v>0.95613875224966505</v>
          </cell>
          <cell r="F50">
            <v>1.6329298431647099</v>
          </cell>
          <cell r="G50">
            <v>1.1634924584519699</v>
          </cell>
          <cell r="H50">
            <v>1.5447616809365201</v>
          </cell>
          <cell r="I50">
            <v>2.7056721875726502</v>
          </cell>
          <cell r="J50">
            <v>2.1203615040842898</v>
          </cell>
          <cell r="K50">
            <v>1.8209318594719399</v>
          </cell>
          <cell r="L50">
            <v>1.67355886029861</v>
          </cell>
        </row>
        <row r="51">
          <cell r="C51" t="str">
            <v>Restaurantes Fast Food</v>
          </cell>
          <cell r="D51">
            <v>1.96121714803111</v>
          </cell>
          <cell r="E51">
            <v>1.39931019853866</v>
          </cell>
          <cell r="F51">
            <v>2.43831577117406</v>
          </cell>
          <cell r="G51">
            <v>1.9995225808956301</v>
          </cell>
          <cell r="H51">
            <v>1.97978583350338</v>
          </cell>
          <cell r="I51">
            <v>1.83422790401728</v>
          </cell>
          <cell r="J51">
            <v>1.6438227716418301</v>
          </cell>
          <cell r="K51">
            <v>1.9653161196673501</v>
          </cell>
          <cell r="L51">
            <v>1.99871479337423</v>
          </cell>
        </row>
        <row r="52">
          <cell r="C52" t="str">
            <v>Bares/Cafeterias/Cervecerias</v>
          </cell>
          <cell r="D52">
            <v>7.2872186072094598</v>
          </cell>
          <cell r="E52">
            <v>8.2864772810360297</v>
          </cell>
          <cell r="F52">
            <v>9.1352363232831699</v>
          </cell>
          <cell r="G52">
            <v>7.7648836033695599</v>
          </cell>
          <cell r="H52">
            <v>8.1601090852271501</v>
          </cell>
          <cell r="I52">
            <v>7.6048299250926004</v>
          </cell>
          <cell r="J52">
            <v>9.8862938715381201</v>
          </cell>
          <cell r="K52">
            <v>5.6912567729261703</v>
          </cell>
          <cell r="L52">
            <v>6.4553362472876898</v>
          </cell>
        </row>
        <row r="53">
          <cell r="C53" t="str">
            <v>Panaderias/Pastelerias</v>
          </cell>
          <cell r="D53">
            <v>0.940986079194161</v>
          </cell>
          <cell r="E53">
            <v>1.8992491362689199</v>
          </cell>
          <cell r="F53">
            <v>1.12539272734472</v>
          </cell>
          <cell r="G53">
            <v>1.7032600493921799</v>
          </cell>
          <cell r="H53">
            <v>1.4399038358249101</v>
          </cell>
          <cell r="I53">
            <v>1.5655934420248101</v>
          </cell>
          <cell r="J53">
            <v>0.90314198656218603</v>
          </cell>
          <cell r="K53">
            <v>0.87651561215505103</v>
          </cell>
          <cell r="L53">
            <v>0.87641195615161704</v>
          </cell>
        </row>
        <row r="54">
          <cell r="C54" t="str">
            <v>Tda.Alimentacion/Delicatesen</v>
          </cell>
          <cell r="D54">
            <v>5.7466329692343701</v>
          </cell>
          <cell r="E54">
            <v>8.2069677593931694</v>
          </cell>
          <cell r="F54">
            <v>7.9755316563184699</v>
          </cell>
          <cell r="G54">
            <v>7.4508833467999898</v>
          </cell>
          <cell r="H54">
            <v>6.3013633137258198</v>
          </cell>
          <cell r="I54">
            <v>7.1289854874305103</v>
          </cell>
          <cell r="J54">
            <v>6.5312035448192596</v>
          </cell>
          <cell r="K54">
            <v>5.9876138929162996</v>
          </cell>
          <cell r="L54">
            <v>6.9411607419111396</v>
          </cell>
        </row>
        <row r="55">
          <cell r="C55" t="str">
            <v>Canal Conveniencia/24h</v>
          </cell>
          <cell r="D55">
            <v>17.298007006652199</v>
          </cell>
          <cell r="E55">
            <v>16.7438178095037</v>
          </cell>
          <cell r="F55">
            <v>14.0561970888501</v>
          </cell>
          <cell r="G55">
            <v>14.2752407111556</v>
          </cell>
          <cell r="H55">
            <v>15.979784223037599</v>
          </cell>
          <cell r="I55">
            <v>14.136519466619401</v>
          </cell>
          <cell r="J55">
            <v>12.9122693095833</v>
          </cell>
          <cell r="K55">
            <v>15.2241948905407</v>
          </cell>
          <cell r="L55">
            <v>13.7104064607234</v>
          </cell>
        </row>
        <row r="56">
          <cell r="C56" t="str">
            <v>Hoteles</v>
          </cell>
          <cell r="D56">
            <v>6.3857680233549596E-2</v>
          </cell>
          <cell r="E56">
            <v>5.01102518411983E-2</v>
          </cell>
          <cell r="F56">
            <v>0.25942281885726198</v>
          </cell>
          <cell r="G56">
            <v>0.23235782995724999</v>
          </cell>
          <cell r="H56">
            <v>2.2390160679258302E-2</v>
          </cell>
          <cell r="I56">
            <v>5.32112384730727E-2</v>
          </cell>
          <cell r="J56">
            <v>5.9430565058056203E-2</v>
          </cell>
          <cell r="K56">
            <v>0.75511939950493501</v>
          </cell>
          <cell r="L56">
            <v>0.15983479459723801</v>
          </cell>
        </row>
        <row r="57">
          <cell r="C57" t="str">
            <v>Estaciones de servicio</v>
          </cell>
          <cell r="D57">
            <v>2.09065941172567</v>
          </cell>
          <cell r="E57">
            <v>3.30045179812937</v>
          </cell>
          <cell r="F57">
            <v>4.0469606844933299</v>
          </cell>
          <cell r="G57">
            <v>2.9872374634241998</v>
          </cell>
          <cell r="H57">
            <v>2.2269118720457701</v>
          </cell>
          <cell r="I57">
            <v>2.90093537339837</v>
          </cell>
          <cell r="J57">
            <v>3.47660266283722</v>
          </cell>
          <cell r="K57">
            <v>2.9440242502474798</v>
          </cell>
          <cell r="L57">
            <v>1.71966509220958</v>
          </cell>
        </row>
        <row r="58">
          <cell r="C58" t="str">
            <v>Maquinas dispensadoras</v>
          </cell>
          <cell r="D58">
            <v>3.8583012812541502</v>
          </cell>
          <cell r="E58">
            <v>3.7269327649038302</v>
          </cell>
          <cell r="F58">
            <v>3.4776345413801701</v>
          </cell>
          <cell r="G58">
            <v>3.6453981109623701</v>
          </cell>
          <cell r="H58">
            <v>4.26032925639017</v>
          </cell>
          <cell r="I58">
            <v>4.3512728505409504</v>
          </cell>
          <cell r="J58">
            <v>4.0597105589124798</v>
          </cell>
          <cell r="K58">
            <v>2.82036981102687</v>
          </cell>
          <cell r="L58">
            <v>3.6142338516108801</v>
          </cell>
        </row>
        <row r="59">
          <cell r="C59" t="str">
            <v>Servicio en la empresa</v>
          </cell>
          <cell r="D59">
            <v>0.68648283429698997</v>
          </cell>
          <cell r="E59">
            <v>0.53625730692106499</v>
          </cell>
          <cell r="F59">
            <v>0.35306859524797501</v>
          </cell>
          <cell r="G59">
            <v>0.45661129228971797</v>
          </cell>
          <cell r="H59">
            <v>0.30243372920009398</v>
          </cell>
          <cell r="I59">
            <v>0.51619067961235898</v>
          </cell>
          <cell r="J59">
            <v>0.28478366350065998</v>
          </cell>
          <cell r="K59">
            <v>0.86661501912747096</v>
          </cell>
          <cell r="L59">
            <v>0.62089801420664403</v>
          </cell>
        </row>
        <row r="60">
          <cell r="C60" t="str">
            <v>Resto de canales</v>
          </cell>
          <cell r="D60">
            <v>5.4943074135930496</v>
          </cell>
          <cell r="E60">
            <v>6.6018914069260397</v>
          </cell>
          <cell r="F60">
            <v>9.4702421459766999</v>
          </cell>
          <cell r="G60">
            <v>5.3188348784741297</v>
          </cell>
          <cell r="H60">
            <v>5.4654556555694596</v>
          </cell>
          <cell r="I60">
            <v>3.9942211590187302</v>
          </cell>
          <cell r="J60">
            <v>7.5851752743090204</v>
          </cell>
          <cell r="K60">
            <v>6.5626558047462398</v>
          </cell>
          <cell r="L60">
            <v>5.0718747974874301</v>
          </cell>
        </row>
        <row r="61">
          <cell r="C61" t="str">
            <v>EN LA CALLE</v>
          </cell>
          <cell r="D61">
            <v>33.543123434094703</v>
          </cell>
          <cell r="E61">
            <v>38.371595015807102</v>
          </cell>
          <cell r="F61">
            <v>37.470461118495997</v>
          </cell>
          <cell r="G61">
            <v>32.528446860718397</v>
          </cell>
          <cell r="H61">
            <v>32.633431937848997</v>
          </cell>
          <cell r="I61">
            <v>33.649194800358103</v>
          </cell>
          <cell r="J61">
            <v>33.5724602912872</v>
          </cell>
          <cell r="K61">
            <v>30.727311099728698</v>
          </cell>
          <cell r="L61">
            <v>35.331011815905498</v>
          </cell>
        </row>
        <row r="62">
          <cell r="C62" t="str">
            <v>EN CASA DE OTROS</v>
          </cell>
          <cell r="D62">
            <v>21.821757187829199</v>
          </cell>
          <cell r="E62">
            <v>18.698784583069699</v>
          </cell>
          <cell r="F62">
            <v>14.436507571820499</v>
          </cell>
          <cell r="G62">
            <v>25.154078122616902</v>
          </cell>
          <cell r="H62">
            <v>22.386251498986301</v>
          </cell>
          <cell r="I62">
            <v>23.0115317416886</v>
          </cell>
          <cell r="J62">
            <v>20.433143333717801</v>
          </cell>
          <cell r="K62">
            <v>23.181409416007298</v>
          </cell>
          <cell r="L62">
            <v>21.508331657310801</v>
          </cell>
        </row>
        <row r="63">
          <cell r="C63" t="str">
            <v>EN EL ESTABLECIMIENTO</v>
          </cell>
          <cell r="D63">
            <v>14.013611155341501</v>
          </cell>
          <cell r="E63">
            <v>14.9074807823278</v>
          </cell>
          <cell r="F63">
            <v>16.929994392491</v>
          </cell>
          <cell r="G63">
            <v>14.325945801690199</v>
          </cell>
          <cell r="H63">
            <v>13.932435989349299</v>
          </cell>
          <cell r="I63">
            <v>13.3151822625334</v>
          </cell>
          <cell r="J63">
            <v>16.909529025160701</v>
          </cell>
          <cell r="K63">
            <v>12.1202592175518</v>
          </cell>
          <cell r="L63">
            <v>12.4481988283791</v>
          </cell>
        </row>
        <row r="64">
          <cell r="C64" t="str">
            <v>EN EL TRABAJO</v>
          </cell>
          <cell r="D64">
            <v>10.1666923135814</v>
          </cell>
          <cell r="E64">
            <v>8.5439169953304095</v>
          </cell>
          <cell r="F64">
            <v>7.7607695262745198</v>
          </cell>
          <cell r="G64">
            <v>8.8231734229335199</v>
          </cell>
          <cell r="H64">
            <v>9.1553444444977305</v>
          </cell>
          <cell r="I64">
            <v>11.906826387383299</v>
          </cell>
          <cell r="J64">
            <v>7.1193833144779504</v>
          </cell>
          <cell r="K64">
            <v>8.6675585918341795</v>
          </cell>
          <cell r="L64">
            <v>7.7414988305612296</v>
          </cell>
        </row>
        <row r="65">
          <cell r="C65" t="str">
            <v>EN COLEGIO/INSTITUTO/UNIV.</v>
          </cell>
          <cell r="D65">
            <v>1.5745280195345801</v>
          </cell>
          <cell r="E65">
            <v>1.5713916869796101</v>
          </cell>
          <cell r="F65">
            <v>1.2009793796091299</v>
          </cell>
          <cell r="G65">
            <v>1.3255058350873601</v>
          </cell>
          <cell r="H65">
            <v>1.5052893453931</v>
          </cell>
          <cell r="I65">
            <v>0.89594202386777</v>
          </cell>
          <cell r="J65">
            <v>0.68215641144873296</v>
          </cell>
          <cell r="K65">
            <v>1.5261303421041901</v>
          </cell>
          <cell r="L65">
            <v>0.61057294328781297</v>
          </cell>
        </row>
        <row r="66">
          <cell r="C66" t="str">
            <v>EN MI CASA</v>
          </cell>
          <cell r="D66">
            <v>7.33531231527079</v>
          </cell>
          <cell r="E66">
            <v>6.0070059645549696</v>
          </cell>
          <cell r="F66">
            <v>5.5166489744824103</v>
          </cell>
          <cell r="G66">
            <v>5.6916133156195698</v>
          </cell>
          <cell r="H66">
            <v>6.3099539400023898</v>
          </cell>
          <cell r="I66">
            <v>5.3611112132790897</v>
          </cell>
          <cell r="J66">
            <v>8.2496072476481892</v>
          </cell>
          <cell r="K66">
            <v>8.1404036170602403</v>
          </cell>
          <cell r="L66">
            <v>7.8430469139216301</v>
          </cell>
        </row>
        <row r="67">
          <cell r="C67" t="str">
            <v>EN M.TRANSP.(AVION,TREN,AUTOC,E</v>
          </cell>
          <cell r="D67">
            <v>0.51888090683203802</v>
          </cell>
          <cell r="E67">
            <v>0.34343028908998202</v>
          </cell>
          <cell r="F67">
            <v>0.63364349320384705</v>
          </cell>
          <cell r="G67">
            <v>0.15965310352390299</v>
          </cell>
          <cell r="H67">
            <v>0.54852217270680004</v>
          </cell>
          <cell r="I67">
            <v>0.22081538787396299</v>
          </cell>
          <cell r="J67">
            <v>0.39342450274338497</v>
          </cell>
          <cell r="K67">
            <v>0.52268486787853197</v>
          </cell>
          <cell r="L67">
            <v>0.37158345952293698</v>
          </cell>
        </row>
        <row r="68">
          <cell r="C68" t="str">
            <v>EN OTRO LUGAR</v>
          </cell>
          <cell r="D68">
            <v>11.026103085987099</v>
          </cell>
          <cell r="E68">
            <v>11.556395993154</v>
          </cell>
          <cell r="F68">
            <v>16.050995590213201</v>
          </cell>
          <cell r="G68">
            <v>11.9915816155558</v>
          </cell>
          <cell r="H68">
            <v>13.5287672981611</v>
          </cell>
          <cell r="I68">
            <v>11.639395366687401</v>
          </cell>
          <cell r="J68">
            <v>12.6403004836439</v>
          </cell>
          <cell r="K68">
            <v>15.114242482265301</v>
          </cell>
          <cell r="L68">
            <v>14.145753094147899</v>
          </cell>
        </row>
        <row r="69">
          <cell r="C69" t="str">
            <v>DESAYUNO</v>
          </cell>
          <cell r="D69">
            <v>5.9108035968034303</v>
          </cell>
          <cell r="E69">
            <v>4.5741461214708803</v>
          </cell>
          <cell r="F69">
            <v>6.5985603154267203</v>
          </cell>
          <cell r="G69">
            <v>4.6103902970991903</v>
          </cell>
          <cell r="H69">
            <v>5.1128624179225</v>
          </cell>
          <cell r="I69">
            <v>3.6977663930789602</v>
          </cell>
          <cell r="J69">
            <v>3.55383659873588</v>
          </cell>
          <cell r="K69">
            <v>3.0064824567697701</v>
          </cell>
          <cell r="L69">
            <v>2.6193215015268598</v>
          </cell>
        </row>
        <row r="70">
          <cell r="C70" t="str">
            <v>APERITIVO/ANTES DE COMER</v>
          </cell>
          <cell r="D70">
            <v>19.083153523879901</v>
          </cell>
          <cell r="E70">
            <v>19.639049214025398</v>
          </cell>
          <cell r="F70">
            <v>21.331051521850899</v>
          </cell>
          <cell r="G70">
            <v>19.5838929396023</v>
          </cell>
          <cell r="H70">
            <v>17.9810290832846</v>
          </cell>
          <cell r="I70">
            <v>20.178640586280999</v>
          </cell>
          <cell r="J70">
            <v>21.023264628841499</v>
          </cell>
          <cell r="K70">
            <v>23.805927875164802</v>
          </cell>
          <cell r="L70">
            <v>23.257747479778601</v>
          </cell>
        </row>
        <row r="71">
          <cell r="C71" t="str">
            <v>COMIDA</v>
          </cell>
          <cell r="D71">
            <v>8.9130361668695794</v>
          </cell>
          <cell r="E71">
            <v>9.5779202931747704</v>
          </cell>
          <cell r="F71">
            <v>9.7453424237207091</v>
          </cell>
          <cell r="G71">
            <v>9.0081407975690997</v>
          </cell>
          <cell r="H71">
            <v>8.4181119162891704</v>
          </cell>
          <cell r="I71">
            <v>9.4936918139179802</v>
          </cell>
          <cell r="J71">
            <v>10.9260048687922</v>
          </cell>
          <cell r="K71">
            <v>12.604004208520999</v>
          </cell>
          <cell r="L71">
            <v>13.8533202500277</v>
          </cell>
        </row>
        <row r="72">
          <cell r="C72" t="str">
            <v>TARDE/MERIENDA</v>
          </cell>
          <cell r="D72">
            <v>33.552849818952403</v>
          </cell>
          <cell r="E72">
            <v>36.127102187160297</v>
          </cell>
          <cell r="F72">
            <v>32.405890649619501</v>
          </cell>
          <cell r="G72">
            <v>30.628051967837401</v>
          </cell>
          <cell r="H72">
            <v>34.780427804476503</v>
          </cell>
          <cell r="I72">
            <v>36.0060391541694</v>
          </cell>
          <cell r="J72">
            <v>30.8580868123972</v>
          </cell>
          <cell r="K72">
            <v>30.405292608982499</v>
          </cell>
          <cell r="L72">
            <v>31.042005231562602</v>
          </cell>
        </row>
        <row r="73">
          <cell r="C73" t="str">
            <v>ANTES DE CENAR</v>
          </cell>
          <cell r="D73">
            <v>5.8437109653404598</v>
          </cell>
          <cell r="E73">
            <v>6.5430439866332097</v>
          </cell>
          <cell r="F73">
            <v>7.6459819092960997</v>
          </cell>
          <cell r="G73">
            <v>6.1654395130531396</v>
          </cell>
          <cell r="H73">
            <v>8.6296034452185992</v>
          </cell>
          <cell r="I73">
            <v>6.3202453309204802</v>
          </cell>
          <cell r="J73">
            <v>8.1934440638794097</v>
          </cell>
          <cell r="K73">
            <v>6.2868669134691197</v>
          </cell>
          <cell r="L73">
            <v>6.1400038680145199</v>
          </cell>
        </row>
        <row r="74">
          <cell r="C74" t="str">
            <v>CENA</v>
          </cell>
          <cell r="D74">
            <v>5.3639792904785004</v>
          </cell>
          <cell r="E74">
            <v>4.57269811533246</v>
          </cell>
          <cell r="F74">
            <v>5.3968753245746397</v>
          </cell>
          <cell r="G74">
            <v>6.3205298798465002</v>
          </cell>
          <cell r="H74">
            <v>5.5867761741398301</v>
          </cell>
          <cell r="I74">
            <v>4.2178486821759904</v>
          </cell>
          <cell r="J74">
            <v>5.9899280351338504</v>
          </cell>
          <cell r="K74">
            <v>4.5367924520227199</v>
          </cell>
          <cell r="L74">
            <v>4.4074674834116596</v>
          </cell>
        </row>
        <row r="75">
          <cell r="C75" t="str">
            <v>DESPUES DE LA CENA</v>
          </cell>
          <cell r="D75">
            <v>1.47094274590631</v>
          </cell>
          <cell r="E75">
            <v>1.4863763758866799</v>
          </cell>
          <cell r="F75">
            <v>1.96185432743133</v>
          </cell>
          <cell r="G75">
            <v>2.3348664328229098</v>
          </cell>
          <cell r="H75">
            <v>1.6547318399492099</v>
          </cell>
          <cell r="I75">
            <v>1.89016685980629</v>
          </cell>
          <cell r="J75">
            <v>2.9435010187652799</v>
          </cell>
          <cell r="K75">
            <v>3.3925573094755901</v>
          </cell>
          <cell r="L75">
            <v>1.23055108043551</v>
          </cell>
        </row>
        <row r="76">
          <cell r="C76" t="str">
            <v>DURANTE EL DIA</v>
          </cell>
          <cell r="D76">
            <v>19.8615286765659</v>
          </cell>
          <cell r="E76">
            <v>17.479669595847199</v>
          </cell>
          <cell r="F76">
            <v>14.914446542072699</v>
          </cell>
          <cell r="G76">
            <v>21.348685012668401</v>
          </cell>
          <cell r="H76">
            <v>17.836461978768401</v>
          </cell>
          <cell r="I76">
            <v>18.195598553733099</v>
          </cell>
          <cell r="J76">
            <v>16.511937592427198</v>
          </cell>
          <cell r="K76">
            <v>15.962078474083899</v>
          </cell>
          <cell r="L76">
            <v>17.449579351912998</v>
          </cell>
        </row>
        <row r="77">
          <cell r="C77" t="str">
            <v>CON AMIGOS</v>
          </cell>
          <cell r="D77">
            <v>18.580708838839101</v>
          </cell>
          <cell r="E77">
            <v>20.891126255319801</v>
          </cell>
          <cell r="F77">
            <v>22.878547508072401</v>
          </cell>
          <cell r="G77">
            <v>22.9475111511649</v>
          </cell>
          <cell r="H77">
            <v>18.451478144757701</v>
          </cell>
          <cell r="I77">
            <v>16.301943100413901</v>
          </cell>
          <cell r="J77">
            <v>21.991916948746901</v>
          </cell>
          <cell r="K77">
            <v>24.099657280031899</v>
          </cell>
          <cell r="L77">
            <v>26.298322991729499</v>
          </cell>
        </row>
        <row r="78">
          <cell r="C78" t="str">
            <v>CON CLIENTES</v>
          </cell>
          <cell r="D78">
            <v>0.28078941531487001</v>
          </cell>
          <cell r="E78">
            <v>0.85570098659226901</v>
          </cell>
          <cell r="F78">
            <v>0.158922858829358</v>
          </cell>
          <cell r="G78">
            <v>0.53219483910663101</v>
          </cell>
          <cell r="H78">
            <v>0.32463355552423301</v>
          </cell>
          <cell r="I78">
            <v>0.121209145246286</v>
          </cell>
          <cell r="J78">
            <v>0.102256235820937</v>
          </cell>
          <cell r="K78">
            <v>0.14930123999091299</v>
          </cell>
          <cell r="L78">
            <v>0.376030079762113</v>
          </cell>
        </row>
        <row r="79">
          <cell r="C79" t="str">
            <v>CON COMPAÑEROS DE TRABAJO</v>
          </cell>
          <cell r="D79">
            <v>7.0180223147622298</v>
          </cell>
          <cell r="E79">
            <v>4.4907454015999502</v>
          </cell>
          <cell r="F79">
            <v>4.5322294315693803</v>
          </cell>
          <cell r="G79">
            <v>4.3867124259526804</v>
          </cell>
          <cell r="H79">
            <v>4.9750856801627803</v>
          </cell>
          <cell r="I79">
            <v>5.75738571054326</v>
          </cell>
          <cell r="J79">
            <v>2.8564407678821402</v>
          </cell>
          <cell r="K79">
            <v>4.04110570072634</v>
          </cell>
          <cell r="L79">
            <v>3.1716551040973702</v>
          </cell>
        </row>
        <row r="80">
          <cell r="C80" t="str">
            <v>CON COMPAÑEROS DE CLASE</v>
          </cell>
          <cell r="D80">
            <v>1.3419684559926499</v>
          </cell>
          <cell r="E80">
            <v>0.75861752827813</v>
          </cell>
          <cell r="F80">
            <v>0.78612175678134399</v>
          </cell>
          <cell r="G80">
            <v>0.453930929695609</v>
          </cell>
          <cell r="H80">
            <v>1.56722888943523</v>
          </cell>
          <cell r="I80">
            <v>0.72312622477136101</v>
          </cell>
          <cell r="J80">
            <v>0.67077350338370301</v>
          </cell>
          <cell r="K80">
            <v>0.893724545023317</v>
          </cell>
          <cell r="L80">
            <v>0.68148054255585699</v>
          </cell>
        </row>
        <row r="81">
          <cell r="C81" t="str">
            <v>CON FAMILIA</v>
          </cell>
          <cell r="D81">
            <v>39.5613096175789</v>
          </cell>
          <cell r="E81">
            <v>39.242297359263503</v>
          </cell>
          <cell r="F81">
            <v>38.3257896089615</v>
          </cell>
          <cell r="G81">
            <v>37.693802038341197</v>
          </cell>
          <cell r="H81">
            <v>37.530911252412402</v>
          </cell>
          <cell r="I81">
            <v>39.088737112449699</v>
          </cell>
          <cell r="J81">
            <v>41.924547034337401</v>
          </cell>
          <cell r="K81">
            <v>37.0702779554843</v>
          </cell>
          <cell r="L81">
            <v>36.035862142202703</v>
          </cell>
        </row>
        <row r="82">
          <cell r="C82" t="str">
            <v>CON LA PAREJA</v>
          </cell>
          <cell r="D82">
            <v>7.5737971384427798</v>
          </cell>
          <cell r="E82">
            <v>9.1324745202518702</v>
          </cell>
          <cell r="F82">
            <v>10.4948909959231</v>
          </cell>
          <cell r="G82">
            <v>8.9206083944264396</v>
          </cell>
          <cell r="H82">
            <v>8.8995847835783408</v>
          </cell>
          <cell r="I82">
            <v>10.102563035504501</v>
          </cell>
          <cell r="J82">
            <v>9.7841047529327305</v>
          </cell>
          <cell r="K82">
            <v>8.4124886056069101</v>
          </cell>
          <cell r="L82">
            <v>7.1335588827212799</v>
          </cell>
        </row>
        <row r="83">
          <cell r="C83" t="str">
            <v>ESTABA SOLO/A</v>
          </cell>
          <cell r="D83">
            <v>22.972525023524401</v>
          </cell>
          <cell r="E83">
            <v>23.059339311302502</v>
          </cell>
          <cell r="F83">
            <v>21.743682152989599</v>
          </cell>
          <cell r="G83">
            <v>23.3633977290439</v>
          </cell>
          <cell r="H83">
            <v>27.447242433566899</v>
          </cell>
          <cell r="I83">
            <v>26.409662734117401</v>
          </cell>
          <cell r="J83">
            <v>21.6291508606039</v>
          </cell>
          <cell r="K83">
            <v>23.746871525768402</v>
          </cell>
          <cell r="L83">
            <v>24.8545450484601</v>
          </cell>
        </row>
        <row r="84">
          <cell r="C84" t="str">
            <v>OTROS</v>
          </cell>
          <cell r="D84">
            <v>2.6708876897332101</v>
          </cell>
          <cell r="E84">
            <v>1.56970195980795</v>
          </cell>
          <cell r="F84">
            <v>1.0798161232066099</v>
          </cell>
          <cell r="G84">
            <v>1.7018433106128401</v>
          </cell>
          <cell r="H84">
            <v>0.80383594063667496</v>
          </cell>
          <cell r="I84">
            <v>1.4953702664405599</v>
          </cell>
          <cell r="J84">
            <v>1.04081285363183</v>
          </cell>
          <cell r="K84">
            <v>1.58657541887987</v>
          </cell>
          <cell r="L84">
            <v>1.4485440033222401</v>
          </cell>
        </row>
        <row r="85">
          <cell r="C85" t="str">
            <v>ESTAR TRABAJANDO</v>
          </cell>
          <cell r="D85">
            <v>8.3147670470586394</v>
          </cell>
          <cell r="E85">
            <v>7.2365385926125798</v>
          </cell>
          <cell r="F85">
            <v>6.3442851435683103</v>
          </cell>
          <cell r="G85">
            <v>7.85005205641232</v>
          </cell>
          <cell r="H85">
            <v>7.4381305372976199</v>
          </cell>
          <cell r="I85">
            <v>9.4541503347337397</v>
          </cell>
          <cell r="J85">
            <v>5.2960226363922303</v>
          </cell>
          <cell r="K85">
            <v>6.5454156263163199</v>
          </cell>
          <cell r="L85">
            <v>6.3956854489134196</v>
          </cell>
        </row>
        <row r="86">
          <cell r="C86" t="str">
            <v>COMIDA DE NEGOCIOS</v>
          </cell>
          <cell r="D86">
            <v>0.33021421355147901</v>
          </cell>
          <cell r="E86">
            <v>0.19799877330729099</v>
          </cell>
          <cell r="F86">
            <v>4.6524861836550399E-2</v>
          </cell>
          <cell r="G86">
            <v>0.342785281638114</v>
          </cell>
          <cell r="H86">
            <v>0.66862817679642705</v>
          </cell>
          <cell r="I86" t="str">
            <v/>
          </cell>
          <cell r="J86">
            <v>0.24771453382603201</v>
          </cell>
          <cell r="K86">
            <v>0.57630324044482495</v>
          </cell>
          <cell r="L86">
            <v>0.16026964429612001</v>
          </cell>
        </row>
        <row r="87">
          <cell r="C87" t="str">
            <v>POR PLACER/RELAX</v>
          </cell>
          <cell r="D87">
            <v>15.6640531172394</v>
          </cell>
          <cell r="E87">
            <v>19.8144999234515</v>
          </cell>
          <cell r="F87">
            <v>23.240276278958198</v>
          </cell>
          <cell r="G87">
            <v>19.3376035738954</v>
          </cell>
          <cell r="H87">
            <v>20.0698632064388</v>
          </cell>
          <cell r="I87">
            <v>19.289554488883098</v>
          </cell>
          <cell r="J87">
            <v>24.607768008142902</v>
          </cell>
          <cell r="K87">
            <v>18.4603787594185</v>
          </cell>
          <cell r="L87">
            <v>17.471796209325301</v>
          </cell>
        </row>
        <row r="88">
          <cell r="C88" t="str">
            <v>TENER HAMBRE/SIN PLANIFICAR</v>
          </cell>
          <cell r="D88">
            <v>39.557807499405897</v>
          </cell>
          <cell r="E88">
            <v>39.255421570389203</v>
          </cell>
          <cell r="F88">
            <v>36.898081093262</v>
          </cell>
          <cell r="G88">
            <v>37.758052289732497</v>
          </cell>
          <cell r="H88">
            <v>40.416229147583302</v>
          </cell>
          <cell r="I88">
            <v>39.505829784821898</v>
          </cell>
          <cell r="J88">
            <v>34.936349803963601</v>
          </cell>
          <cell r="K88">
            <v>42.705947958342797</v>
          </cell>
          <cell r="L88">
            <v>43.065865005545803</v>
          </cell>
        </row>
        <row r="89">
          <cell r="C89" t="str">
            <v>ESTAR DE COMPRAS</v>
          </cell>
          <cell r="D89">
            <v>4.5815985000318902</v>
          </cell>
          <cell r="E89">
            <v>2.3132082085043</v>
          </cell>
          <cell r="F89">
            <v>2.1460850247157901</v>
          </cell>
          <cell r="G89">
            <v>3.3169784468933199</v>
          </cell>
          <cell r="H89">
            <v>2.0183750914792902</v>
          </cell>
          <cell r="I89">
            <v>1.6713135484977899</v>
          </cell>
          <cell r="J89">
            <v>2.6153852368094999</v>
          </cell>
          <cell r="K89">
            <v>2.3084262952391699</v>
          </cell>
          <cell r="L89">
            <v>1.9878907465370601</v>
          </cell>
        </row>
        <row r="90">
          <cell r="C90" t="str">
            <v>NO COCINAR EN CASA</v>
          </cell>
          <cell r="D90">
            <v>3.5446649066701799</v>
          </cell>
          <cell r="E90">
            <v>2.47867931251885</v>
          </cell>
          <cell r="F90">
            <v>2.9336821024058</v>
          </cell>
          <cell r="G90">
            <v>3.2456141477230598</v>
          </cell>
          <cell r="H90">
            <v>3.5045402707850699</v>
          </cell>
          <cell r="I90">
            <v>3.3036050957090901</v>
          </cell>
          <cell r="J90">
            <v>3.7254152887619898</v>
          </cell>
          <cell r="K90">
            <v>2.9108155799655999</v>
          </cell>
          <cell r="L90">
            <v>3.2019824981471898</v>
          </cell>
        </row>
        <row r="91">
          <cell r="C91" t="str">
            <v>CELEBRACION/FIESTA/SALIR TOMAR</v>
          </cell>
          <cell r="D91">
            <v>17.179628510483202</v>
          </cell>
          <cell r="E91">
            <v>18.938835993216401</v>
          </cell>
          <cell r="F91">
            <v>19.067660625777201</v>
          </cell>
          <cell r="G91">
            <v>17.780757909517401</v>
          </cell>
          <cell r="H91">
            <v>16.290064839986002</v>
          </cell>
          <cell r="I91">
            <v>16.293767018688499</v>
          </cell>
          <cell r="J91">
            <v>17.467533013214101</v>
          </cell>
          <cell r="K91">
            <v>16.235082498628199</v>
          </cell>
          <cell r="L91">
            <v>17.371984794411699</v>
          </cell>
        </row>
        <row r="92">
          <cell r="C92" t="str">
            <v>VIENDO DEPORTES</v>
          </cell>
          <cell r="D92">
            <v>4.0948951516287497</v>
          </cell>
          <cell r="E92">
            <v>3.0885675386988098</v>
          </cell>
          <cell r="F92">
            <v>1.4378195138401699</v>
          </cell>
          <cell r="G92">
            <v>3.0075114732336701</v>
          </cell>
          <cell r="H92">
            <v>2.8101239258645299</v>
          </cell>
          <cell r="I92">
            <v>2.1003263635090001</v>
          </cell>
          <cell r="J92">
            <v>3.0849217931721</v>
          </cell>
          <cell r="K92">
            <v>2.2851949848615498</v>
          </cell>
          <cell r="L92">
            <v>2.7147530208417998</v>
          </cell>
        </row>
        <row r="93">
          <cell r="C93" t="str">
            <v>OTROS MOTIVOS</v>
          </cell>
          <cell r="D93">
            <v>6.7323768196150899</v>
          </cell>
          <cell r="E93">
            <v>6.6762538504550797</v>
          </cell>
          <cell r="F93">
            <v>7.8855879240606503</v>
          </cell>
          <cell r="G93">
            <v>7.3606439387007798</v>
          </cell>
          <cell r="H93">
            <v>6.7840495726379499</v>
          </cell>
          <cell r="I93">
            <v>8.3814524344130898</v>
          </cell>
          <cell r="J93">
            <v>8.01889705366405</v>
          </cell>
          <cell r="K93">
            <v>7.9724355039312202</v>
          </cell>
          <cell r="L93">
            <v>7.6297698107493099</v>
          </cell>
        </row>
        <row r="94">
          <cell r="A94" t="str">
            <v>CONSUMO PER CAPITA (kg ó litros por individuo)</v>
          </cell>
          <cell r="C94" t="str">
            <v>T.ESPAÑA</v>
          </cell>
          <cell r="D94">
            <v>0.37582563116596002</v>
          </cell>
          <cell r="E94">
            <v>0.36266769325885501</v>
          </cell>
          <cell r="F94">
            <v>0.45869211964310003</v>
          </cell>
          <cell r="G94">
            <v>0.33720973267149901</v>
          </cell>
          <cell r="H94">
            <v>0.32627272606375302</v>
          </cell>
          <cell r="I94">
            <v>0.31785155919538599</v>
          </cell>
          <cell r="J94">
            <v>0.435476723675153</v>
          </cell>
          <cell r="K94">
            <v>0.34437583767851099</v>
          </cell>
          <cell r="L94">
            <v>0.33317443338232799</v>
          </cell>
        </row>
        <row r="95">
          <cell r="C95" t="str">
            <v>Hiper+Super+Discount+G.A</v>
          </cell>
          <cell r="D95">
            <v>0.196473590135362</v>
          </cell>
          <cell r="E95">
            <v>0.17514094455917001</v>
          </cell>
          <cell r="F95">
            <v>0.21113172735582</v>
          </cell>
          <cell r="G95">
            <v>0.17872876585870001</v>
          </cell>
          <cell r="H95">
            <v>0.170695308076173</v>
          </cell>
          <cell r="I95">
            <v>0.16912341072193801</v>
          </cell>
          <cell r="J95">
            <v>0.220077806220387</v>
          </cell>
          <cell r="K95">
            <v>0.187634569686883</v>
          </cell>
          <cell r="L95">
            <v>0.19043542008144601</v>
          </cell>
        </row>
        <row r="96">
          <cell r="C96" t="str">
            <v>Restaurantes</v>
          </cell>
          <cell r="D96">
            <v>8.6232484583367505E-3</v>
          </cell>
          <cell r="E96">
            <v>3.46760677302077E-3</v>
          </cell>
          <cell r="F96">
            <v>7.49012236044015E-3</v>
          </cell>
          <cell r="G96">
            <v>3.9234099325371804E-3</v>
          </cell>
          <cell r="H96">
            <v>5.0401353172712998E-3</v>
          </cell>
          <cell r="I96">
            <v>8.6000170203768701E-3</v>
          </cell>
          <cell r="J96">
            <v>9.2336818782841907E-3</v>
          </cell>
          <cell r="K96">
            <v>6.2708485320806702E-3</v>
          </cell>
          <cell r="L96">
            <v>5.5758699705086298E-3</v>
          </cell>
        </row>
        <row r="97">
          <cell r="C97" t="str">
            <v>Restaurantes Fast Food</v>
          </cell>
          <cell r="D97">
            <v>7.3707567993367097E-3</v>
          </cell>
          <cell r="E97">
            <v>5.0748478149903603E-3</v>
          </cell>
          <cell r="F97">
            <v>1.1184362897065999E-2</v>
          </cell>
          <cell r="G97">
            <v>6.7425857304855702E-3</v>
          </cell>
          <cell r="H97">
            <v>6.4595002343714901E-3</v>
          </cell>
          <cell r="I97">
            <v>5.8301192094131898E-3</v>
          </cell>
          <cell r="J97">
            <v>7.1584660041556199E-3</v>
          </cell>
          <cell r="K97">
            <v>6.7680744770301903E-3</v>
          </cell>
          <cell r="L97">
            <v>6.6592063524255098E-3</v>
          </cell>
        </row>
        <row r="98">
          <cell r="C98" t="str">
            <v>Bares/Cafeterias/Cervecerias</v>
          </cell>
          <cell r="D98">
            <v>2.7387240175486199E-2</v>
          </cell>
          <cell r="E98">
            <v>3.00523940745085E-2</v>
          </cell>
          <cell r="F98">
            <v>4.1902631310851701E-2</v>
          </cell>
          <cell r="G98">
            <v>2.6183947252519001E-2</v>
          </cell>
          <cell r="H98">
            <v>2.66242104727639E-2</v>
          </cell>
          <cell r="I98">
            <v>2.4172061075050801E-2</v>
          </cell>
          <cell r="J98">
            <v>4.3052497427079499E-2</v>
          </cell>
          <cell r="K98">
            <v>1.9599313146991801E-2</v>
          </cell>
          <cell r="L98">
            <v>2.1507527989966E-2</v>
          </cell>
        </row>
        <row r="99">
          <cell r="C99" t="str">
            <v>Panaderias/Pastelerias</v>
          </cell>
          <cell r="D99">
            <v>3.5364683061316401E-3</v>
          </cell>
          <cell r="E99">
            <v>6.8879669338492702E-3</v>
          </cell>
          <cell r="F99">
            <v>5.1620889318363004E-3</v>
          </cell>
          <cell r="G99">
            <v>5.7435587277907098E-3</v>
          </cell>
          <cell r="H99">
            <v>4.6980145546413896E-3</v>
          </cell>
          <cell r="I99">
            <v>4.9762626104921E-3</v>
          </cell>
          <cell r="J99">
            <v>3.93297439187122E-3</v>
          </cell>
          <cell r="K99">
            <v>3.0185072160677099E-3</v>
          </cell>
          <cell r="L99">
            <v>2.9199800700474899E-3</v>
          </cell>
        </row>
        <row r="100">
          <cell r="C100" t="str">
            <v>Tda.Alimentacion/Delicatesen</v>
          </cell>
          <cell r="D100">
            <v>2.15973311760797E-2</v>
          </cell>
          <cell r="E100">
            <v>2.9764024614565301E-2</v>
          </cell>
          <cell r="F100">
            <v>3.6583145487503702E-2</v>
          </cell>
          <cell r="G100">
            <v>2.5125092775007601E-2</v>
          </cell>
          <cell r="H100">
            <v>2.05596259946433E-2</v>
          </cell>
          <cell r="I100">
            <v>2.2659583513165101E-2</v>
          </cell>
          <cell r="J100">
            <v>2.8441874789868499E-2</v>
          </cell>
          <cell r="K100">
            <v>2.0619901671288899E-2</v>
          </cell>
          <cell r="L100">
            <v>2.3126171184801699E-2</v>
          </cell>
        </row>
        <row r="101">
          <cell r="C101" t="str">
            <v>Canal Conveniencia/24h</v>
          </cell>
          <cell r="D101">
            <v>6.5010331933223697E-2</v>
          </cell>
          <cell r="E101">
            <v>6.0724440397174499E-2</v>
          </cell>
          <cell r="F101">
            <v>6.4474654611566401E-2</v>
          </cell>
          <cell r="G101">
            <v>4.8137501328003499E-2</v>
          </cell>
          <cell r="H101">
            <v>5.2137676351161302E-2</v>
          </cell>
          <cell r="I101">
            <v>4.4933133853588297E-2</v>
          </cell>
          <cell r="J101">
            <v>5.6229935025021098E-2</v>
          </cell>
          <cell r="K101">
            <v>5.2428452314474502E-2</v>
          </cell>
          <cell r="L101">
            <v>4.5679555151853402E-2</v>
          </cell>
        </row>
        <row r="102">
          <cell r="C102" t="str">
            <v>Hoteles</v>
          </cell>
          <cell r="D102">
            <v>2.3999358340140301E-4</v>
          </cell>
          <cell r="E102">
            <v>1.81733689162784E-4</v>
          </cell>
          <cell r="F102">
            <v>1.18995157056364E-3</v>
          </cell>
          <cell r="G102">
            <v>7.8353292637302796E-4</v>
          </cell>
          <cell r="H102">
            <v>7.3052986541543395E-5</v>
          </cell>
          <cell r="I102">
            <v>1.69132667849108E-4</v>
          </cell>
          <cell r="J102">
            <v>2.5880633694192601E-4</v>
          </cell>
          <cell r="K102">
            <v>2.60044923492515E-3</v>
          </cell>
          <cell r="L102">
            <v>5.3252861313854503E-4</v>
          </cell>
        </row>
        <row r="103">
          <cell r="C103" t="str">
            <v>Estaciones de servicio</v>
          </cell>
          <cell r="D103">
            <v>7.8572367437312798E-3</v>
          </cell>
          <cell r="E103">
            <v>1.1969673182547399E-2</v>
          </cell>
          <cell r="F103">
            <v>1.8563096773031799E-2</v>
          </cell>
          <cell r="G103">
            <v>1.00732526612542E-2</v>
          </cell>
          <cell r="H103">
            <v>7.2658089442935898E-3</v>
          </cell>
          <cell r="I103">
            <v>9.2206610336835904E-3</v>
          </cell>
          <cell r="J103">
            <v>1.51397971255335E-2</v>
          </cell>
          <cell r="K103">
            <v>1.0138507773051E-2</v>
          </cell>
          <cell r="L103">
            <v>5.7294837848617603E-3</v>
          </cell>
        </row>
        <row r="104">
          <cell r="C104" t="str">
            <v>Maquinas dispensadoras</v>
          </cell>
          <cell r="D104">
            <v>1.4500484264938201E-2</v>
          </cell>
          <cell r="E104">
            <v>1.35163880039485E-2</v>
          </cell>
          <cell r="F104">
            <v>1.5951635743922901E-2</v>
          </cell>
          <cell r="G104">
            <v>1.22926351024586E-2</v>
          </cell>
          <cell r="H104">
            <v>1.3900289349247801E-2</v>
          </cell>
          <cell r="I104">
            <v>1.38305866234918E-2</v>
          </cell>
          <cell r="J104">
            <v>1.7679092736363599E-2</v>
          </cell>
          <cell r="K104">
            <v>9.7126738511981291E-3</v>
          </cell>
          <cell r="L104">
            <v>1.2041701926376601E-2</v>
          </cell>
        </row>
        <row r="105">
          <cell r="C105" t="str">
            <v>Servicio en la empresa</v>
          </cell>
          <cell r="D105">
            <v>2.57997871612661E-3</v>
          </cell>
          <cell r="E105">
            <v>1.94483204262422E-3</v>
          </cell>
          <cell r="F105">
            <v>1.61949818839379E-3</v>
          </cell>
          <cell r="G105">
            <v>1.53973779731204E-3</v>
          </cell>
          <cell r="H105">
            <v>9.8675874091629697E-4</v>
          </cell>
          <cell r="I105">
            <v>1.6407198081863699E-3</v>
          </cell>
          <cell r="J105">
            <v>1.2401668727050901E-3</v>
          </cell>
          <cell r="K105">
            <v>2.98441276295281E-3</v>
          </cell>
          <cell r="L105">
            <v>2.0686725469275099E-3</v>
          </cell>
        </row>
        <row r="106">
          <cell r="C106" t="str">
            <v>Resto de canales</v>
          </cell>
          <cell r="D106">
            <v>2.0649022068899899E-2</v>
          </cell>
          <cell r="E106">
            <v>2.3942936975556599E-2</v>
          </cell>
          <cell r="F106">
            <v>4.3439252398089101E-2</v>
          </cell>
          <cell r="G106">
            <v>1.7935629134954102E-2</v>
          </cell>
          <cell r="H106">
            <v>1.7832286868544201E-2</v>
          </cell>
          <cell r="I106">
            <v>1.2695692961095101E-2</v>
          </cell>
          <cell r="J106">
            <v>3.3031676586546099E-2</v>
          </cell>
          <cell r="K106">
            <v>2.2600203889387299E-2</v>
          </cell>
          <cell r="L106">
            <v>1.6898179306344401E-2</v>
          </cell>
        </row>
        <row r="107">
          <cell r="C107" t="str">
            <v>EN LA CALLE</v>
          </cell>
          <cell r="D107">
            <v>0.12606370950168599</v>
          </cell>
          <cell r="E107">
            <v>0.13916138364333999</v>
          </cell>
          <cell r="F107">
            <v>0.171874092488043</v>
          </cell>
          <cell r="G107">
            <v>0.10968910975020001</v>
          </cell>
          <cell r="H107">
            <v>0.10647397429873701</v>
          </cell>
          <cell r="I107">
            <v>0.106954480497119</v>
          </cell>
          <cell r="J107">
            <v>0.14620026957877599</v>
          </cell>
          <cell r="K107">
            <v>0.105817417987335</v>
          </cell>
          <cell r="L107">
            <v>0.11771387176169899</v>
          </cell>
        </row>
        <row r="108">
          <cell r="C108" t="str">
            <v>EN CASA DE OTROS</v>
          </cell>
          <cell r="D108">
            <v>8.2011753884686303E-2</v>
          </cell>
          <cell r="E108">
            <v>6.7814475603742194E-2</v>
          </cell>
          <cell r="F108">
            <v>6.6219122789680701E-2</v>
          </cell>
          <cell r="G108">
            <v>8.4821992643242403E-2</v>
          </cell>
          <cell r="H108">
            <v>7.3040214834586795E-2</v>
          </cell>
          <cell r="I108">
            <v>7.3142481815362495E-2</v>
          </cell>
          <cell r="J108">
            <v>8.8981592841272703E-2</v>
          </cell>
          <cell r="K108">
            <v>7.9831157500802996E-2</v>
          </cell>
          <cell r="L108">
            <v>7.1660236703111196E-2</v>
          </cell>
        </row>
        <row r="109">
          <cell r="C109" t="str">
            <v>EN EL ESTABLECIMIENTO</v>
          </cell>
          <cell r="D109">
            <v>5.2666739893213202E-2</v>
          </cell>
          <cell r="E109">
            <v>5.4064617453383798E-2</v>
          </cell>
          <cell r="F109">
            <v>7.7656538780438295E-2</v>
          </cell>
          <cell r="G109">
            <v>4.8308500151609597E-2</v>
          </cell>
          <cell r="H109">
            <v>4.5457738314082799E-2</v>
          </cell>
          <cell r="I109">
            <v>4.2322494606049497E-2</v>
          </cell>
          <cell r="J109">
            <v>7.3637064875381603E-2</v>
          </cell>
          <cell r="K109">
            <v>4.17392387312552E-2</v>
          </cell>
          <cell r="L109">
            <v>4.1474188946605497E-2</v>
          </cell>
        </row>
        <row r="110">
          <cell r="C110" t="str">
            <v>EN EL TRABAJO</v>
          </cell>
          <cell r="D110">
            <v>3.8209034165244002E-2</v>
          </cell>
          <cell r="E110">
            <v>3.0986037647107799E-2</v>
          </cell>
          <cell r="F110">
            <v>3.5598036364047798E-2</v>
          </cell>
          <cell r="G110">
            <v>2.97526018545454E-2</v>
          </cell>
          <cell r="H110">
            <v>2.9871387615560799E-2</v>
          </cell>
          <cell r="I110">
            <v>3.7846020594603902E-2</v>
          </cell>
          <cell r="J110">
            <v>3.10032570360908E-2</v>
          </cell>
          <cell r="K110">
            <v>2.9848982768199799E-2</v>
          </cell>
          <cell r="L110">
            <v>2.5792686596680901E-2</v>
          </cell>
        </row>
        <row r="111">
          <cell r="C111" t="str">
            <v>EN COLEGIO/INSTITUTO/UNIV.</v>
          </cell>
          <cell r="D111">
            <v>5.9174819390626597E-3</v>
          </cell>
          <cell r="E111">
            <v>5.6989300272908697E-3</v>
          </cell>
          <cell r="F111">
            <v>5.5087989224631697E-3</v>
          </cell>
          <cell r="G111">
            <v>4.4697337768356601E-3</v>
          </cell>
          <cell r="H111">
            <v>4.9113483068308804E-3</v>
          </cell>
          <cell r="I111">
            <v>2.8477651677169002E-3</v>
          </cell>
          <cell r="J111">
            <v>2.9706333503406201E-3</v>
          </cell>
          <cell r="K111">
            <v>5.2556242918418896E-3</v>
          </cell>
          <cell r="L111">
            <v>2.0342728648741499E-3</v>
          </cell>
        </row>
        <row r="112">
          <cell r="C112" t="str">
            <v>EN MI CASA</v>
          </cell>
          <cell r="D112">
            <v>2.7567973699011102E-2</v>
          </cell>
          <cell r="E112">
            <v>2.1785471716906799E-2</v>
          </cell>
          <cell r="F112">
            <v>2.5304436245745101E-2</v>
          </cell>
          <cell r="G112">
            <v>1.9192670061579001E-2</v>
          </cell>
          <cell r="H112">
            <v>2.0587666841419099E-2</v>
          </cell>
          <cell r="I112">
            <v>1.7040368378856099E-2</v>
          </cell>
          <cell r="J112">
            <v>3.5925119489910902E-2</v>
          </cell>
          <cell r="K112">
            <v>2.8033575299690802E-2</v>
          </cell>
          <cell r="L112">
            <v>2.6131031810948301E-2</v>
          </cell>
        </row>
        <row r="113">
          <cell r="C113" t="str">
            <v>EN M.TRANSP.(AVION,TREN,AUTOC,E</v>
          </cell>
          <cell r="D113">
            <v>1.95008760520771E-3</v>
          </cell>
          <cell r="E113">
            <v>1.24551109032971E-3</v>
          </cell>
          <cell r="F113">
            <v>2.906473136356E-3</v>
          </cell>
          <cell r="G113">
            <v>5.3836578885158601E-4</v>
          </cell>
          <cell r="H113">
            <v>1.7896782527824901E-3</v>
          </cell>
          <cell r="I113">
            <v>7.0186506202895497E-4</v>
          </cell>
          <cell r="J113">
            <v>1.7132723189133201E-3</v>
          </cell>
          <cell r="K113">
            <v>1.8000004856452E-3</v>
          </cell>
          <cell r="L113">
            <v>1.2380209129225299E-3</v>
          </cell>
        </row>
        <row r="114">
          <cell r="C114" t="str">
            <v>EN OTRO LUGAR</v>
          </cell>
          <cell r="D114">
            <v>4.1438937305016903E-2</v>
          </cell>
          <cell r="E114">
            <v>4.19113210641925E-2</v>
          </cell>
          <cell r="F114">
            <v>7.3624675521907504E-2</v>
          </cell>
          <cell r="G114">
            <v>4.0436783033185299E-2</v>
          </cell>
          <cell r="H114">
            <v>4.4140669692403302E-2</v>
          </cell>
          <cell r="I114">
            <v>3.6995986412673897E-2</v>
          </cell>
          <cell r="J114">
            <v>5.5045577611990602E-2</v>
          </cell>
          <cell r="K114">
            <v>5.2049790364120899E-2</v>
          </cell>
          <cell r="L114">
            <v>4.7130012698391698E-2</v>
          </cell>
        </row>
        <row r="115">
          <cell r="C115" t="str">
            <v>DESAYUNO</v>
          </cell>
          <cell r="D115">
            <v>2.2214310453514501E-2</v>
          </cell>
          <cell r="E115">
            <v>1.6588959697049301E-2</v>
          </cell>
          <cell r="F115">
            <v>3.02670874336659E-2</v>
          </cell>
          <cell r="G115">
            <v>1.55466864563878E-2</v>
          </cell>
          <cell r="H115">
            <v>1.6681874115734501E-2</v>
          </cell>
          <cell r="I115">
            <v>1.1753402646388401E-2</v>
          </cell>
          <cell r="J115">
            <v>1.5476131731793401E-2</v>
          </cell>
          <cell r="K115">
            <v>1.03536020872699E-2</v>
          </cell>
          <cell r="L115">
            <v>8.7269072766185396E-3</v>
          </cell>
        </row>
        <row r="116">
          <cell r="C116" t="str">
            <v>APERITIVO/ANTES DE COMER</v>
          </cell>
          <cell r="D116">
            <v>7.1719407975323599E-2</v>
          </cell>
          <cell r="E116">
            <v>7.1224488068377806E-2</v>
          </cell>
          <cell r="F116">
            <v>9.7843885056174598E-2</v>
          </cell>
          <cell r="G116">
            <v>6.6038814756032294E-2</v>
          </cell>
          <cell r="H116">
            <v>5.8667201301707397E-2</v>
          </cell>
          <cell r="I116">
            <v>6.4138096122350594E-2</v>
          </cell>
          <cell r="J116">
            <v>9.1551452133713102E-2</v>
          </cell>
          <cell r="K116">
            <v>8.1981889896567295E-2</v>
          </cell>
          <cell r="L116">
            <v>7.7488834751504795E-2</v>
          </cell>
        </row>
        <row r="117">
          <cell r="C117" t="str">
            <v>COMIDA</v>
          </cell>
          <cell r="D117">
            <v>3.3497473382053798E-2</v>
          </cell>
          <cell r="E117">
            <v>3.4736035365321397E-2</v>
          </cell>
          <cell r="F117">
            <v>4.4701119747028402E-2</v>
          </cell>
          <cell r="G117">
            <v>3.0376322303009601E-2</v>
          </cell>
          <cell r="H117">
            <v>2.7465995837460601E-2</v>
          </cell>
          <cell r="I117">
            <v>3.01758425565865E-2</v>
          </cell>
          <cell r="J117">
            <v>4.75802166574745E-2</v>
          </cell>
          <cell r="K117">
            <v>4.3405142007790699E-2</v>
          </cell>
          <cell r="L117">
            <v>4.6155710558321197E-2</v>
          </cell>
        </row>
        <row r="118">
          <cell r="C118" t="str">
            <v>TARDE/MERIENDA</v>
          </cell>
          <cell r="D118">
            <v>0.12610026275612299</v>
          </cell>
          <cell r="E118">
            <v>0.13102137641537301</v>
          </cell>
          <cell r="F118">
            <v>0.14864326907633399</v>
          </cell>
          <cell r="G118">
            <v>0.103280791103461</v>
          </cell>
          <cell r="H118">
            <v>0.113479013353339</v>
          </cell>
          <cell r="I118">
            <v>0.114445722940371</v>
          </cell>
          <cell r="J118">
            <v>0.13437981788932299</v>
          </cell>
          <cell r="K118">
            <v>0.104708468420175</v>
          </cell>
          <cell r="L118">
            <v>0.103424024581449</v>
          </cell>
        </row>
        <row r="119">
          <cell r="C119" t="str">
            <v>ANTES DE CENAR</v>
          </cell>
          <cell r="D119">
            <v>2.19621723955041E-2</v>
          </cell>
          <cell r="E119">
            <v>2.3729512687882801E-2</v>
          </cell>
          <cell r="F119">
            <v>3.5071519454033702E-2</v>
          </cell>
          <cell r="G119">
            <v>2.07904604411565E-2</v>
          </cell>
          <cell r="H119">
            <v>2.8156039377116499E-2</v>
          </cell>
          <cell r="I119">
            <v>2.00889879505874E-2</v>
          </cell>
          <cell r="J119">
            <v>3.5680554063455001E-2</v>
          </cell>
          <cell r="K119">
            <v>2.1650451982404801E-2</v>
          </cell>
          <cell r="L119">
            <v>2.0456916592677801E-2</v>
          </cell>
        </row>
        <row r="120">
          <cell r="C120" t="str">
            <v>CENA</v>
          </cell>
          <cell r="D120">
            <v>2.01592213848578E-2</v>
          </cell>
          <cell r="E120">
            <v>1.6583699266618901E-2</v>
          </cell>
          <cell r="F120">
            <v>2.4755040161917301E-2</v>
          </cell>
          <cell r="G120">
            <v>2.1313440624092801E-2</v>
          </cell>
          <cell r="H120">
            <v>1.8228123101340098E-2</v>
          </cell>
          <cell r="I120">
            <v>1.3406497574158099E-2</v>
          </cell>
          <cell r="J120">
            <v>2.6084744345162E-2</v>
          </cell>
          <cell r="K120">
            <v>1.56236208986541E-2</v>
          </cell>
          <cell r="L120">
            <v>1.4684549252963501E-2</v>
          </cell>
        </row>
        <row r="121">
          <cell r="C121" t="str">
            <v>DESPUES DE LA CENA</v>
          </cell>
          <cell r="D121">
            <v>5.5281822321592801E-3</v>
          </cell>
          <cell r="E121">
            <v>5.3906064365588403E-3</v>
          </cell>
          <cell r="F121">
            <v>8.9988690846148998E-3</v>
          </cell>
          <cell r="G121">
            <v>7.87339725157595E-3</v>
          </cell>
          <cell r="H121">
            <v>5.3989399899756398E-3</v>
          </cell>
          <cell r="I121">
            <v>6.0079224265982703E-3</v>
          </cell>
          <cell r="J121">
            <v>1.28182647127679E-2</v>
          </cell>
          <cell r="K121">
            <v>1.1683149668581199E-2</v>
          </cell>
          <cell r="L121">
            <v>4.0998816482378598E-3</v>
          </cell>
        </row>
        <row r="122">
          <cell r="C122" t="str">
            <v>DURANTE EL DIA</v>
          </cell>
          <cell r="D122">
            <v>7.4644739286141404E-2</v>
          </cell>
          <cell r="E122">
            <v>6.3393132732498497E-2</v>
          </cell>
          <cell r="F122">
            <v>6.8411388105105206E-2</v>
          </cell>
          <cell r="G122">
            <v>7.1989823095240907E-2</v>
          </cell>
          <cell r="H122">
            <v>5.8195501485742603E-2</v>
          </cell>
          <cell r="I122">
            <v>5.78349678606098E-2</v>
          </cell>
          <cell r="J122">
            <v>7.1905663509161097E-2</v>
          </cell>
          <cell r="K122">
            <v>5.4969540801753598E-2</v>
          </cell>
          <cell r="L122">
            <v>5.8137522291297303E-2</v>
          </cell>
        </row>
        <row r="123">
          <cell r="C123" t="str">
            <v>CON AMIGOS</v>
          </cell>
          <cell r="D123">
            <v>6.9831053758951905E-2</v>
          </cell>
          <cell r="E123">
            <v>7.5765411002737607E-2</v>
          </cell>
          <cell r="F123">
            <v>0.104942066091932</v>
          </cell>
          <cell r="G123">
            <v>7.7381257422772104E-2</v>
          </cell>
          <cell r="H123">
            <v>6.0202110508763403E-2</v>
          </cell>
          <cell r="I123">
            <v>5.1815968931883803E-2</v>
          </cell>
          <cell r="J123">
            <v>9.5769680407713803E-2</v>
          </cell>
          <cell r="K123">
            <v>8.2993385786527193E-2</v>
          </cell>
          <cell r="L123">
            <v>8.7619264205217401E-2</v>
          </cell>
        </row>
        <row r="124">
          <cell r="C124" t="str">
            <v>CON CLIENTES</v>
          </cell>
          <cell r="D124">
            <v>1.0552785047043E-3</v>
          </cell>
          <cell r="E124">
            <v>3.1033521991914699E-3</v>
          </cell>
          <cell r="F124">
            <v>7.2896688478634201E-4</v>
          </cell>
          <cell r="G124">
            <v>1.7946121818290001E-3</v>
          </cell>
          <cell r="H124">
            <v>1.05919068521327E-3</v>
          </cell>
          <cell r="I124">
            <v>3.8526497332345001E-4</v>
          </cell>
          <cell r="J124">
            <v>4.4530229741107598E-4</v>
          </cell>
          <cell r="K124">
            <v>5.1415743756468002E-4</v>
          </cell>
          <cell r="L124">
            <v>1.25283560803186E-3</v>
          </cell>
        </row>
        <row r="125">
          <cell r="C125" t="str">
            <v>CON COMPAÑEROS DE TRABAJO</v>
          </cell>
          <cell r="D125">
            <v>2.6375532219761501E-2</v>
          </cell>
          <cell r="E125">
            <v>1.6286485637287799E-2</v>
          </cell>
          <cell r="F125">
            <v>2.0788979584316698E-2</v>
          </cell>
          <cell r="G125">
            <v>1.47924220809715E-2</v>
          </cell>
          <cell r="H125">
            <v>1.62323445395137E-2</v>
          </cell>
          <cell r="I125">
            <v>1.82999342036749E-2</v>
          </cell>
          <cell r="J125">
            <v>1.24391365136114E-2</v>
          </cell>
          <cell r="K125">
            <v>1.3916590120209699E-2</v>
          </cell>
          <cell r="L125">
            <v>1.0567139286042301E-2</v>
          </cell>
        </row>
        <row r="126">
          <cell r="C126" t="str">
            <v>CON COMPAÑEROS DE CLASE</v>
          </cell>
          <cell r="D126">
            <v>5.0434606113065796E-3</v>
          </cell>
          <cell r="E126">
            <v>2.7512613981426899E-3</v>
          </cell>
          <cell r="F126">
            <v>3.6058791637510702E-3</v>
          </cell>
          <cell r="G126">
            <v>1.53069909837941E-3</v>
          </cell>
          <cell r="H126">
            <v>5.1134410635210797E-3</v>
          </cell>
          <cell r="I126">
            <v>2.2984669846534099E-3</v>
          </cell>
          <cell r="J126">
            <v>2.9210627105600499E-3</v>
          </cell>
          <cell r="K126">
            <v>3.0777712247453798E-3</v>
          </cell>
          <cell r="L126">
            <v>2.2705186584409502E-3</v>
          </cell>
        </row>
        <row r="127">
          <cell r="C127" t="str">
            <v>CON FAMILIA</v>
          </cell>
          <cell r="D127">
            <v>0.14868162835873799</v>
          </cell>
          <cell r="E127">
            <v>0.142319118595361</v>
          </cell>
          <cell r="F127">
            <v>0.17579737118408301</v>
          </cell>
          <cell r="G127">
            <v>0.127107201938915</v>
          </cell>
          <cell r="H127">
            <v>0.122453092598603</v>
          </cell>
          <cell r="I127">
            <v>0.124244125076846</v>
          </cell>
          <cell r="J127">
            <v>0.18257167826703599</v>
          </cell>
          <cell r="K127">
            <v>0.12766104120896499</v>
          </cell>
          <cell r="L127">
            <v>0.120062269131207</v>
          </cell>
        </row>
        <row r="128">
          <cell r="C128" t="str">
            <v>CON LA PAREJA</v>
          </cell>
          <cell r="D128">
            <v>2.8464271445379899E-2</v>
          </cell>
          <cell r="E128">
            <v>3.3120534873602898E-2</v>
          </cell>
          <cell r="F128">
            <v>4.8139244044473201E-2</v>
          </cell>
          <cell r="G128">
            <v>3.00811636294245E-2</v>
          </cell>
          <cell r="H128">
            <v>2.9036917395066499E-2</v>
          </cell>
          <cell r="I128">
            <v>3.2111142600786499E-2</v>
          </cell>
          <cell r="J128">
            <v>4.2607520142880398E-2</v>
          </cell>
          <cell r="K128">
            <v>2.8970577378230201E-2</v>
          </cell>
          <cell r="L128">
            <v>2.3767183820677301E-2</v>
          </cell>
        </row>
        <row r="129">
          <cell r="C129" t="str">
            <v>ESTABA SOLO/A</v>
          </cell>
          <cell r="D129">
            <v>8.6336670214647401E-2</v>
          </cell>
          <cell r="E129">
            <v>8.3628803905923005E-2</v>
          </cell>
          <cell r="F129">
            <v>9.9736575266965097E-2</v>
          </cell>
          <cell r="G129">
            <v>7.8783658044936006E-2</v>
          </cell>
          <cell r="H129">
            <v>8.9552848109180905E-2</v>
          </cell>
          <cell r="I129">
            <v>8.3943529744077705E-2</v>
          </cell>
          <cell r="J129">
            <v>9.4189939567547898E-2</v>
          </cell>
          <cell r="K129">
            <v>8.1778501302339296E-2</v>
          </cell>
          <cell r="L129">
            <v>8.2808960288451902E-2</v>
          </cell>
        </row>
        <row r="130">
          <cell r="C130" t="str">
            <v>OTROS</v>
          </cell>
          <cell r="D130">
            <v>1.0037885916003301E-2</v>
          </cell>
          <cell r="E130">
            <v>5.6928021934495804E-3</v>
          </cell>
          <cell r="F130">
            <v>4.9530318628135898E-3</v>
          </cell>
          <cell r="G130">
            <v>5.7387824227314102E-3</v>
          </cell>
          <cell r="H130">
            <v>2.6226975646020802E-3</v>
          </cell>
          <cell r="I130">
            <v>4.7530582179744797E-3</v>
          </cell>
          <cell r="J130">
            <v>4.5324990891808404E-3</v>
          </cell>
          <cell r="K130">
            <v>5.4637820706043899E-3</v>
          </cell>
          <cell r="L130">
            <v>4.8261760562708497E-3</v>
          </cell>
        </row>
        <row r="131">
          <cell r="C131" t="str">
            <v>ESTAR TRABAJANDO</v>
          </cell>
          <cell r="D131">
            <v>3.1249030410534898E-2</v>
          </cell>
          <cell r="E131">
            <v>2.6244590810014502E-2</v>
          </cell>
          <cell r="F131">
            <v>2.9100728929355599E-2</v>
          </cell>
          <cell r="G131">
            <v>2.6471135402191599E-2</v>
          </cell>
          <cell r="H131">
            <v>2.4268591219618999E-2</v>
          </cell>
          <cell r="I131">
            <v>3.0050160061393601E-2</v>
          </cell>
          <cell r="J131">
            <v>2.3062951102873999E-2</v>
          </cell>
          <cell r="K131">
            <v>2.2540834267669799E-2</v>
          </cell>
          <cell r="L131">
            <v>2.13087752270157E-2</v>
          </cell>
        </row>
        <row r="132">
          <cell r="C132" t="str">
            <v>COMIDA DE NEGOCIOS</v>
          </cell>
          <cell r="D132">
            <v>1.2410300197831601E-3</v>
          </cell>
          <cell r="E132">
            <v>7.1807781344166897E-4</v>
          </cell>
          <cell r="F132">
            <v>2.1340590495797599E-4</v>
          </cell>
          <cell r="G132">
            <v>1.15590517312812E-3</v>
          </cell>
          <cell r="H132">
            <v>2.18155148660366E-3</v>
          </cell>
          <cell r="I132" t="str">
            <v/>
          </cell>
          <cell r="J132">
            <v>1.07873940252725E-3</v>
          </cell>
          <cell r="K132">
            <v>1.9846488663285999E-3</v>
          </cell>
          <cell r="L132">
            <v>5.3397726673221795E-4</v>
          </cell>
        </row>
        <row r="133">
          <cell r="C133" t="str">
            <v>POR PLACER/RELAX</v>
          </cell>
          <cell r="D133">
            <v>5.8869532576432598E-2</v>
          </cell>
          <cell r="E133">
            <v>7.186077078217E-2</v>
          </cell>
          <cell r="F133">
            <v>0.106601346143969</v>
          </cell>
          <cell r="G133">
            <v>6.5208271681413493E-2</v>
          </cell>
          <cell r="H133">
            <v>6.5482474318887499E-2</v>
          </cell>
          <cell r="I133">
            <v>6.1312124524554597E-2</v>
          </cell>
          <cell r="J133">
            <v>0.10716113848226</v>
          </cell>
          <cell r="K133">
            <v>6.3573087710961096E-2</v>
          </cell>
          <cell r="L133">
            <v>5.8211548966437099E-2</v>
          </cell>
        </row>
        <row r="134">
          <cell r="C134" t="str">
            <v>TENER HAMBRE/SIN PLANIFICAR</v>
          </cell>
          <cell r="D134">
            <v>0.148668382892789</v>
          </cell>
          <cell r="E134">
            <v>0.14236675348303601</v>
          </cell>
          <cell r="F134">
            <v>0.16924859664931599</v>
          </cell>
          <cell r="G134">
            <v>0.12732381893870601</v>
          </cell>
          <cell r="H134">
            <v>0.13186708564858601</v>
          </cell>
          <cell r="I134">
            <v>0.12556989291801501</v>
          </cell>
          <cell r="J134">
            <v>0.15213968651697399</v>
          </cell>
          <cell r="K134">
            <v>0.147068953379169</v>
          </cell>
          <cell r="L134">
            <v>0.14348436630615299</v>
          </cell>
        </row>
        <row r="135">
          <cell r="C135" t="str">
            <v>ESTAR DE COMPRAS</v>
          </cell>
          <cell r="D135">
            <v>1.7218821366377299E-2</v>
          </cell>
          <cell r="E135">
            <v>8.3892592696074592E-3</v>
          </cell>
          <cell r="F135">
            <v>9.8439246894713207E-3</v>
          </cell>
          <cell r="G135">
            <v>1.11851726001855E-2</v>
          </cell>
          <cell r="H135">
            <v>6.5854078674000699E-3</v>
          </cell>
          <cell r="I135">
            <v>5.3122938452514201E-3</v>
          </cell>
          <cell r="J135">
            <v>1.13893965064642E-2</v>
          </cell>
          <cell r="K135">
            <v>7.9496651192870992E-3</v>
          </cell>
          <cell r="L135">
            <v>6.6231414147580802E-3</v>
          </cell>
        </row>
        <row r="136">
          <cell r="C136" t="str">
            <v>NO COCINAR EN CASA</v>
          </cell>
          <cell r="D136">
            <v>1.3321761178765599E-2</v>
          </cell>
          <cell r="E136">
            <v>8.9893695363981903E-3</v>
          </cell>
          <cell r="F136">
            <v>1.3456568209582E-2</v>
          </cell>
          <cell r="G136">
            <v>1.09445255457205E-2</v>
          </cell>
          <cell r="H136">
            <v>1.1434356503503201E-2</v>
          </cell>
          <cell r="I136">
            <v>1.0500553839253799E-2</v>
          </cell>
          <cell r="J136">
            <v>1.62233212302983E-2</v>
          </cell>
          <cell r="K136">
            <v>1.00241454682003E-2</v>
          </cell>
          <cell r="L136">
            <v>1.0668186668269301E-2</v>
          </cell>
        </row>
        <row r="137">
          <cell r="C137" t="str">
            <v>CELEBRACION/FIESTA/SALIR TOMAR</v>
          </cell>
          <cell r="D137">
            <v>6.4565462411183897E-2</v>
          </cell>
          <cell r="E137">
            <v>6.8685022933644702E-2</v>
          </cell>
          <cell r="F137">
            <v>8.7461833428954305E-2</v>
          </cell>
          <cell r="G137">
            <v>5.9958440303696098E-2</v>
          </cell>
          <cell r="H137">
            <v>5.3150036013532902E-2</v>
          </cell>
          <cell r="I137">
            <v>5.1789974012943399E-2</v>
          </cell>
          <cell r="J137">
            <v>7.6067082253211196E-2</v>
          </cell>
          <cell r="K137">
            <v>5.5909698056379298E-2</v>
          </cell>
          <cell r="L137">
            <v>5.78790056704638E-2</v>
          </cell>
        </row>
        <row r="138">
          <cell r="C138" t="str">
            <v>VIENDO DEPORTES</v>
          </cell>
          <cell r="D138">
            <v>1.53896625199147E-2</v>
          </cell>
          <cell r="E138">
            <v>1.12012384631241E-2</v>
          </cell>
          <cell r="F138">
            <v>6.5951643356941597E-3</v>
          </cell>
          <cell r="G138">
            <v>1.01416219342565E-2</v>
          </cell>
          <cell r="H138">
            <v>9.1686671717727992E-3</v>
          </cell>
          <cell r="I138">
            <v>6.6759171702344602E-3</v>
          </cell>
          <cell r="J138">
            <v>1.3434121515591899E-2</v>
          </cell>
          <cell r="K138">
            <v>7.8696591766012798E-3</v>
          </cell>
          <cell r="L138">
            <v>9.0448628889209307E-3</v>
          </cell>
        </row>
        <row r="139">
          <cell r="C139" t="str">
            <v>OTROS MOTIVOS</v>
          </cell>
          <cell r="D139">
            <v>2.5301995296860499E-2</v>
          </cell>
          <cell r="E139">
            <v>2.4212624106225201E-2</v>
          </cell>
          <cell r="F139">
            <v>3.6170578640353702E-2</v>
          </cell>
          <cell r="G139">
            <v>2.4820807201052699E-2</v>
          </cell>
          <cell r="H139">
            <v>2.21345062134841E-2</v>
          </cell>
          <cell r="I139">
            <v>2.6640569120435099E-2</v>
          </cell>
          <cell r="J139">
            <v>3.4920437976511801E-2</v>
          </cell>
          <cell r="K139">
            <v>2.74551404856672E-2</v>
          </cell>
          <cell r="L139">
            <v>2.54204317984871E-2</v>
          </cell>
        </row>
      </sheetData>
      <sheetData sheetId="3">
        <row r="1">
          <cell r="D1" t="str">
            <v>TRIM 1 25</v>
          </cell>
        </row>
        <row r="2">
          <cell r="A2" t="str">
            <v>%POBLACION</v>
          </cell>
          <cell r="B2" t="str">
            <v>Total Aperitivos</v>
          </cell>
          <cell r="C2" t="str">
            <v>T.ESPAÑA</v>
          </cell>
          <cell r="D2">
            <v>100</v>
          </cell>
        </row>
        <row r="3">
          <cell r="C3" t="str">
            <v>BCN AM</v>
          </cell>
          <cell r="D3">
            <v>9.5199289033365098</v>
          </cell>
        </row>
        <row r="4">
          <cell r="C4" t="str">
            <v>REST.CAT ARAGON</v>
          </cell>
          <cell r="D4">
            <v>13.219804633154601</v>
          </cell>
        </row>
        <row r="5">
          <cell r="C5" t="str">
            <v>LEVANTE</v>
          </cell>
          <cell r="D5">
            <v>15.840076720231</v>
          </cell>
        </row>
        <row r="6">
          <cell r="C6" t="str">
            <v>ANDALUCIA</v>
          </cell>
          <cell r="D6">
            <v>20.2203206613246</v>
          </cell>
        </row>
        <row r="7">
          <cell r="C7" t="str">
            <v>MDD AM</v>
          </cell>
          <cell r="D7">
            <v>13.5595266257298</v>
          </cell>
        </row>
        <row r="8">
          <cell r="C8" t="str">
            <v>RTO CENTRO</v>
          </cell>
          <cell r="D8">
            <v>9.5202295667881192</v>
          </cell>
        </row>
        <row r="9">
          <cell r="C9" t="str">
            <v>NORTE-CENTRO</v>
          </cell>
          <cell r="D9">
            <v>9.2800355700313002</v>
          </cell>
        </row>
        <row r="10">
          <cell r="C10" t="str">
            <v>NOROESTE</v>
          </cell>
          <cell r="D10">
            <v>8.8401070551420595</v>
          </cell>
        </row>
        <row r="11">
          <cell r="C11" t="str">
            <v>&lt;2MIL</v>
          </cell>
          <cell r="D11">
            <v>5.7987480667356897</v>
          </cell>
        </row>
        <row r="12">
          <cell r="C12" t="str">
            <v>2-5MIL</v>
          </cell>
          <cell r="D12">
            <v>6.5030609616222499</v>
          </cell>
        </row>
        <row r="13">
          <cell r="C13" t="str">
            <v>5-10MIL</v>
          </cell>
          <cell r="D13">
            <v>8.1274186942156206</v>
          </cell>
        </row>
        <row r="14">
          <cell r="C14" t="str">
            <v>10-30MIL</v>
          </cell>
          <cell r="D14">
            <v>18.2548828506077</v>
          </cell>
        </row>
        <row r="15">
          <cell r="C15" t="str">
            <v>30-100MIL</v>
          </cell>
          <cell r="D15">
            <v>20.859412361780201</v>
          </cell>
        </row>
        <row r="16">
          <cell r="C16" t="str">
            <v>100-200MIL</v>
          </cell>
          <cell r="D16">
            <v>10.3396258743816</v>
          </cell>
        </row>
        <row r="17">
          <cell r="C17" t="str">
            <v>200-500MIL</v>
          </cell>
          <cell r="D17">
            <v>13.0403879634421</v>
          </cell>
        </row>
        <row r="18">
          <cell r="C18" t="str">
            <v>&gt;500MIL</v>
          </cell>
          <cell r="D18">
            <v>17.076477177616798</v>
          </cell>
        </row>
        <row r="19">
          <cell r="C19" t="str">
            <v>DE 15 A 19 AÑOS</v>
          </cell>
          <cell r="D19">
            <v>6.9526995931513502</v>
          </cell>
        </row>
        <row r="20">
          <cell r="C20" t="str">
            <v>DE 20 A 24 AÑOS</v>
          </cell>
          <cell r="D20">
            <v>6.9680516617967596</v>
          </cell>
        </row>
        <row r="21">
          <cell r="C21" t="str">
            <v>DE 25 A 34 AÑOS</v>
          </cell>
          <cell r="D21">
            <v>14.516799782165201</v>
          </cell>
        </row>
        <row r="22">
          <cell r="C22" t="str">
            <v>DE 35 A 49 AÑOS</v>
          </cell>
          <cell r="D22">
            <v>28.352422115846998</v>
          </cell>
        </row>
        <row r="23">
          <cell r="C23" t="str">
            <v>DE 50 A 59 AÑOS</v>
          </cell>
          <cell r="D23">
            <v>19.923012208782701</v>
          </cell>
        </row>
        <row r="24">
          <cell r="C24" t="str">
            <v>DE 60 A 75 AÑOS</v>
          </cell>
          <cell r="D24">
            <v>23.287031168407399</v>
          </cell>
        </row>
        <row r="25">
          <cell r="C25" t="str">
            <v>NIVEL ALTO</v>
          </cell>
          <cell r="D25">
            <v>22.4867529009606</v>
          </cell>
        </row>
        <row r="26">
          <cell r="C26" t="str">
            <v>NIVEL MEDIO ALTO</v>
          </cell>
          <cell r="D26">
            <v>15.049785652588101</v>
          </cell>
        </row>
        <row r="27">
          <cell r="C27" t="str">
            <v>NIVEL MEDIO</v>
          </cell>
          <cell r="D27">
            <v>25.218314782684899</v>
          </cell>
        </row>
        <row r="28">
          <cell r="C28" t="str">
            <v>NIVEL MEDIO BAJO</v>
          </cell>
          <cell r="D28">
            <v>15.129388173896199</v>
          </cell>
        </row>
        <row r="29">
          <cell r="C29" t="str">
            <v>SEXO COMPRADOR</v>
          </cell>
          <cell r="D29">
            <v>100</v>
          </cell>
        </row>
        <row r="30">
          <cell r="C30" t="str">
            <v>HOMBRE</v>
          </cell>
          <cell r="D30">
            <v>49.740230415221198</v>
          </cell>
        </row>
      </sheetData>
    </sheetDataSet>
  </externalBook>
</externalLink>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4"/>
  <sheetViews>
    <sheetView showGridLines="0" showRowColHeaders="0" tabSelected="1" zoomScale="70" zoomScaleNormal="70" workbookViewId="0">
      <selection sqref="A1:P1"/>
    </sheetView>
  </sheetViews>
  <sheetFormatPr baseColWidth="10" defaultColWidth="11.453125" defaultRowHeight="14.5" x14ac:dyDescent="0.35"/>
  <sheetData>
    <row r="1" spans="1:16" ht="57" customHeight="1" x14ac:dyDescent="0.35">
      <c r="A1" s="97" t="s">
        <v>0</v>
      </c>
      <c r="B1" s="97"/>
      <c r="C1" s="97"/>
      <c r="D1" s="97"/>
      <c r="E1" s="97"/>
      <c r="F1" s="97"/>
      <c r="G1" s="97"/>
      <c r="H1" s="97"/>
      <c r="I1" s="97"/>
      <c r="J1" s="97"/>
      <c r="K1" s="97"/>
      <c r="L1" s="97"/>
      <c r="M1" s="97"/>
      <c r="N1" s="97"/>
      <c r="O1" s="97"/>
      <c r="P1" s="97"/>
    </row>
    <row r="5" spans="1:16" ht="55" customHeight="1" x14ac:dyDescent="0.35">
      <c r="B5" s="46" t="s">
        <v>1</v>
      </c>
    </row>
    <row r="6" spans="1:16" ht="55" customHeight="1" x14ac:dyDescent="0.35">
      <c r="B6" s="46" t="s">
        <v>2</v>
      </c>
    </row>
    <row r="7" spans="1:16" ht="55" customHeight="1" x14ac:dyDescent="0.35">
      <c r="B7" s="46" t="s">
        <v>3</v>
      </c>
    </row>
    <row r="8" spans="1:16" ht="8.5" customHeight="1" x14ac:dyDescent="0.6">
      <c r="B8" s="47"/>
    </row>
    <row r="9" spans="1:16" ht="55.5" customHeight="1" x14ac:dyDescent="0.35">
      <c r="A9" s="48"/>
      <c r="B9" s="46" t="s">
        <v>4</v>
      </c>
      <c r="C9" s="48"/>
    </row>
    <row r="10" spans="1:16" ht="55.5" customHeight="1" x14ac:dyDescent="0.35">
      <c r="A10" s="48"/>
      <c r="B10" s="46" t="s">
        <v>5</v>
      </c>
      <c r="C10" s="48"/>
    </row>
    <row r="11" spans="1:16" ht="55.5" customHeight="1" x14ac:dyDescent="0.35">
      <c r="B11" s="46" t="s">
        <v>6</v>
      </c>
    </row>
    <row r="34"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0" location="VARIABLES!A1" display="Glosario Variables" xr:uid="{AE8ADF03-EA39-4BC3-B27F-19F34698BC0B}"/>
    <hyperlink ref="B11" location="Conclusiones!A1" display="Conclusiones" xr:uid="{E0B826F8-AFE0-4592-A186-E47DC2E3B8FB}"/>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0"/>
  <sheetViews>
    <sheetView showGridLines="0" showRowColHeaders="0" zoomScale="60" zoomScaleNormal="60" workbookViewId="0">
      <selection sqref="A1:O1"/>
    </sheetView>
  </sheetViews>
  <sheetFormatPr baseColWidth="10" defaultColWidth="11.453125" defaultRowHeight="14.5" x14ac:dyDescent="0.35"/>
  <cols>
    <col min="1" max="1" width="46.1796875" customWidth="1"/>
    <col min="2" max="2" width="5.453125" customWidth="1"/>
    <col min="3" max="11" width="16" customWidth="1"/>
    <col min="12" max="13" width="0.7265625" customWidth="1"/>
    <col min="14" max="14" width="13.7265625" customWidth="1"/>
    <col min="15" max="15" width="13.26953125" customWidth="1"/>
    <col min="16" max="16" width="14.26953125" customWidth="1"/>
    <col min="17" max="17" width="19.54296875" customWidth="1"/>
  </cols>
  <sheetData>
    <row r="1" spans="1:15" ht="48.75" customHeight="1" x14ac:dyDescent="0.35">
      <c r="A1" s="103" t="s">
        <v>0</v>
      </c>
      <c r="B1" s="103"/>
      <c r="C1" s="103"/>
      <c r="D1" s="103"/>
      <c r="E1" s="103"/>
      <c r="F1" s="103"/>
      <c r="G1" s="103"/>
      <c r="H1" s="103"/>
      <c r="I1" s="103"/>
      <c r="J1" s="103"/>
      <c r="K1" s="103"/>
      <c r="L1" s="103"/>
      <c r="M1" s="103"/>
      <c r="N1" s="103"/>
      <c r="O1" s="103"/>
    </row>
    <row r="2" spans="1:15" x14ac:dyDescent="0.35">
      <c r="A2" s="51">
        <v>2</v>
      </c>
      <c r="B2" s="36"/>
      <c r="C2" s="4"/>
      <c r="D2" s="4"/>
      <c r="E2" s="4"/>
      <c r="F2" s="4"/>
      <c r="G2" s="4"/>
      <c r="H2" s="4"/>
      <c r="I2" s="4"/>
      <c r="J2" s="4"/>
      <c r="K2" s="4"/>
      <c r="L2" s="4"/>
      <c r="M2" s="4"/>
      <c r="N2" s="4"/>
      <c r="O2" s="4"/>
    </row>
    <row r="3" spans="1:15" ht="12.75" customHeight="1" x14ac:dyDescent="0.35">
      <c r="A3" s="51">
        <v>3</v>
      </c>
      <c r="B3" s="36"/>
      <c r="C3" s="4"/>
      <c r="D3" s="4"/>
      <c r="E3" s="4"/>
      <c r="F3" s="4"/>
      <c r="G3" s="4"/>
      <c r="H3" s="4"/>
      <c r="I3" s="4"/>
      <c r="J3" s="4"/>
      <c r="K3" s="4"/>
      <c r="L3" s="4"/>
      <c r="M3" s="4"/>
      <c r="N3" s="4"/>
      <c r="O3" s="4"/>
    </row>
    <row r="4" spans="1:15" ht="19" thickBot="1" x14ac:dyDescent="0.4">
      <c r="A4" s="52" t="s">
        <v>76</v>
      </c>
      <c r="B4" s="53"/>
      <c r="C4" s="4"/>
      <c r="D4" s="4"/>
      <c r="E4" s="4"/>
      <c r="F4" s="4"/>
      <c r="G4" s="4"/>
      <c r="H4" s="4"/>
      <c r="I4" s="4"/>
      <c r="J4" s="4"/>
      <c r="K4" s="4"/>
      <c r="L4" s="4"/>
      <c r="M4" s="4"/>
      <c r="N4" s="4"/>
      <c r="O4" s="4"/>
    </row>
    <row r="5" spans="1:15" ht="15" thickTop="1" x14ac:dyDescent="0.35">
      <c r="A5" s="3" t="s">
        <v>77</v>
      </c>
      <c r="B5" s="35"/>
      <c r="C5" s="4"/>
      <c r="D5" s="4"/>
      <c r="E5" s="4"/>
      <c r="F5" s="4"/>
      <c r="G5" s="4"/>
      <c r="H5" s="4"/>
      <c r="I5" s="4"/>
      <c r="J5" s="4"/>
      <c r="K5" s="4"/>
      <c r="L5" s="4"/>
      <c r="M5" s="4"/>
      <c r="N5" s="4"/>
      <c r="O5" s="4"/>
    </row>
    <row r="6" spans="1:15" s="7" customFormat="1" x14ac:dyDescent="0.35">
      <c r="A6" s="5"/>
      <c r="B6" s="31"/>
      <c r="C6" s="5"/>
      <c r="D6" s="5"/>
      <c r="E6" s="5"/>
      <c r="F6" s="6"/>
      <c r="G6" s="6"/>
      <c r="H6" s="6"/>
      <c r="I6" s="6"/>
      <c r="J6" s="6"/>
      <c r="K6" s="6"/>
      <c r="L6" s="6"/>
      <c r="M6" s="6"/>
      <c r="N6" s="6"/>
      <c r="O6" s="6"/>
    </row>
    <row r="7" spans="1:15" s="7" customFormat="1" ht="21" customHeight="1" x14ac:dyDescent="0.35">
      <c r="A7" s="43">
        <v>1</v>
      </c>
      <c r="B7" s="43"/>
      <c r="C7" s="43" t="str">
        <f>VLOOKUP(A7,DESPLEGABLES!$L$3:$M$5,2,0)</f>
        <v>DISTRIBUCION VOLUMEN X CRITERIO (Consumiciones)</v>
      </c>
      <c r="D7" s="43">
        <v>1</v>
      </c>
      <c r="E7" s="43" t="str">
        <f>VLOOKUP(D7,DESPLEGABLES!$G$3:$H$11,2,0)</f>
        <v>Total Aperitivos</v>
      </c>
      <c r="F7" s="44"/>
      <c r="G7" s="42"/>
      <c r="H7" s="36"/>
      <c r="I7" s="6"/>
      <c r="J7" s="6"/>
      <c r="K7" s="6"/>
      <c r="L7" s="6"/>
      <c r="M7" s="6"/>
      <c r="N7" s="6"/>
      <c r="O7" s="6"/>
    </row>
    <row r="8" spans="1:15" s="7" customFormat="1" ht="34.5" customHeight="1" x14ac:dyDescent="0.35">
      <c r="A8" s="42"/>
      <c r="B8" s="42"/>
      <c r="C8" s="36">
        <v>5</v>
      </c>
      <c r="D8" s="36">
        <v>6</v>
      </c>
      <c r="E8" s="36">
        <v>7</v>
      </c>
      <c r="F8" s="36">
        <v>8</v>
      </c>
      <c r="G8" s="36">
        <v>9</v>
      </c>
      <c r="H8" s="36">
        <v>10</v>
      </c>
      <c r="I8" s="36">
        <v>11</v>
      </c>
      <c r="J8" s="36">
        <v>12</v>
      </c>
      <c r="K8" s="36">
        <v>13</v>
      </c>
      <c r="L8" s="36"/>
      <c r="M8" s="36"/>
      <c r="N8" s="36"/>
      <c r="O8" s="36"/>
    </row>
    <row r="9" spans="1:15" ht="24" customHeight="1" x14ac:dyDescent="0.35">
      <c r="A9" s="8"/>
      <c r="B9" s="8"/>
      <c r="C9" s="83" t="str">
        <f>KPI!C7</f>
        <v>TRIM 1 23</v>
      </c>
      <c r="D9" s="83" t="str">
        <f>KPI!D7</f>
        <v>TRIM 2 23</v>
      </c>
      <c r="E9" s="83" t="str">
        <f>KPI!E7</f>
        <v>TRIM 3 23</v>
      </c>
      <c r="F9" s="83" t="str">
        <f>KPI!F7</f>
        <v>TRIM 4 23</v>
      </c>
      <c r="G9" s="83" t="str">
        <f>KPI!G7</f>
        <v>TRIM 1 24</v>
      </c>
      <c r="H9" s="83" t="str">
        <f>KPI!H7</f>
        <v>TRIM 2 24</v>
      </c>
      <c r="I9" s="83" t="str">
        <f>KPI!I7</f>
        <v>TRIM 3 24</v>
      </c>
      <c r="J9" s="83" t="str">
        <f>KPI!J7</f>
        <v>TRIM 4 24</v>
      </c>
      <c r="K9" s="83" t="str">
        <f>KPI!K7</f>
        <v>TRIM 1 25</v>
      </c>
      <c r="L9" s="77"/>
      <c r="M9" s="77"/>
      <c r="N9" s="84" t="s">
        <v>78</v>
      </c>
    </row>
    <row r="10" spans="1:15" x14ac:dyDescent="0.35">
      <c r="A10" s="19" t="s">
        <v>79</v>
      </c>
      <c r="B10" s="32" t="s">
        <v>80</v>
      </c>
      <c r="C10" s="85">
        <f>VLOOKUP($C$7&amp;$E$7&amp;$A10,PERFIL_DATOS!$A$2:$M$785,C$8,0)</f>
        <v>100</v>
      </c>
      <c r="D10" s="85">
        <f>VLOOKUP($C$7&amp;$E$7&amp;$A10,PERFIL_DATOS!$A$2:$M$785,D$8,0)</f>
        <v>100</v>
      </c>
      <c r="E10" s="85">
        <f>VLOOKUP($C$7&amp;$E$7&amp;$A10,PERFIL_DATOS!$A$2:$M$785,E$8,0)</f>
        <v>100</v>
      </c>
      <c r="F10" s="85">
        <f>VLOOKUP($C$7&amp;$E$7&amp;$A10,PERFIL_DATOS!$A$2:$M$785,F$8,0)</f>
        <v>100</v>
      </c>
      <c r="G10" s="85">
        <f>VLOOKUP($C$7&amp;$E$7&amp;$A10,PERFIL_DATOS!$A$2:$M$785,G$8,0)</f>
        <v>100</v>
      </c>
      <c r="H10" s="85">
        <f>VLOOKUP($C$7&amp;$E$7&amp;$A10,PERFIL_DATOS!$A$2:$M$785,H$8,0)</f>
        <v>100</v>
      </c>
      <c r="I10" s="85">
        <f>VLOOKUP($C$7&amp;$E$7&amp;$A10,PERFIL_DATOS!$A$2:$M$785,I$8,0)</f>
        <v>100</v>
      </c>
      <c r="J10" s="85">
        <f>VLOOKUP($C$7&amp;$E$7&amp;$A10,PERFIL_DATOS!$A$2:$M$785,J$8,0)</f>
        <v>100</v>
      </c>
      <c r="K10" s="85">
        <f>VLOOKUP($C$7&amp;$E$7&amp;$A10,PERFIL_DATOS!$A$2:$M$785,K$8,0)</f>
        <v>100</v>
      </c>
      <c r="L10" s="77"/>
      <c r="M10" s="77"/>
      <c r="N10" s="86">
        <f>DESPLEGABLES!U3</f>
        <v>100</v>
      </c>
    </row>
    <row r="11" spans="1:15" x14ac:dyDescent="0.35">
      <c r="A11" s="16" t="s">
        <v>81</v>
      </c>
      <c r="B11" s="33" t="s">
        <v>81</v>
      </c>
      <c r="C11" s="87">
        <f>VLOOKUP($C$7&amp;$E$7&amp;$A11,PERFIL_DATOS!$A$2:$M$785,C$8,0)</f>
        <v>11.5562537437443</v>
      </c>
      <c r="D11" s="87">
        <f>VLOOKUP($C$7&amp;$E$7&amp;$A11,PERFIL_DATOS!$A$2:$M$785,D$8,0)</f>
        <v>9.7505491906048594</v>
      </c>
      <c r="E11" s="87">
        <f>VLOOKUP($C$7&amp;$E$7&amp;$A11,PERFIL_DATOS!$A$2:$M$785,E$8,0)</f>
        <v>9.8908203510640806</v>
      </c>
      <c r="F11" s="87">
        <f>VLOOKUP($C$7&amp;$E$7&amp;$A11,PERFIL_DATOS!$A$2:$M$785,F$8,0)</f>
        <v>10.5517375992558</v>
      </c>
      <c r="G11" s="87">
        <f>VLOOKUP($C$7&amp;$E$7&amp;$A11,PERFIL_DATOS!$A$2:$M$785,G$8,0)</f>
        <v>11.586217203862599</v>
      </c>
      <c r="H11" s="87">
        <f>VLOOKUP($C$7&amp;$E$7&amp;$A11,PERFIL_DATOS!$A$2:$M$785,H$8,0)</f>
        <v>11.858079064960799</v>
      </c>
      <c r="I11" s="87">
        <f>VLOOKUP($C$7&amp;$E$7&amp;$A11,PERFIL_DATOS!$A$2:$M$785,I$8,0)</f>
        <v>8.8941704354414792</v>
      </c>
      <c r="J11" s="87">
        <f>VLOOKUP($C$7&amp;$E$7&amp;$A11,PERFIL_DATOS!$A$2:$M$785,J$8,0)</f>
        <v>9.1887627928275197</v>
      </c>
      <c r="K11" s="87">
        <f>VLOOKUP($C$7&amp;$E$7&amp;$A11,PERFIL_DATOS!$A$2:$M$785,K$8,0)</f>
        <v>11.032867570853</v>
      </c>
      <c r="L11" s="77"/>
      <c r="M11" s="77"/>
      <c r="N11" s="88">
        <f>DESPLEGABLES!U4</f>
        <v>9.5199289033365098</v>
      </c>
    </row>
    <row r="12" spans="1:15" x14ac:dyDescent="0.35">
      <c r="A12" s="17" t="s">
        <v>82</v>
      </c>
      <c r="B12" s="15" t="s">
        <v>82</v>
      </c>
      <c r="C12" s="89">
        <f>VLOOKUP($C$7&amp;$E$7&amp;$A12,PERFIL_DATOS!$A$2:$M$785,C$8,0)</f>
        <v>11.753320580449399</v>
      </c>
      <c r="D12" s="89">
        <f>VLOOKUP($C$7&amp;$E$7&amp;$A12,PERFIL_DATOS!$A$2:$M$785,D$8,0)</f>
        <v>14.511613938179</v>
      </c>
      <c r="E12" s="89">
        <f>VLOOKUP($C$7&amp;$E$7&amp;$A12,PERFIL_DATOS!$A$2:$M$785,E$8,0)</f>
        <v>13.568968751910401</v>
      </c>
      <c r="F12" s="89">
        <f>VLOOKUP($C$7&amp;$E$7&amp;$A12,PERFIL_DATOS!$A$2:$M$785,F$8,0)</f>
        <v>12.1095551347221</v>
      </c>
      <c r="G12" s="89">
        <f>VLOOKUP($C$7&amp;$E$7&amp;$A12,PERFIL_DATOS!$A$2:$M$785,G$8,0)</f>
        <v>14.7291940169623</v>
      </c>
      <c r="H12" s="89">
        <f>VLOOKUP($C$7&amp;$E$7&amp;$A12,PERFIL_DATOS!$A$2:$M$785,H$8,0)</f>
        <v>17.569312602143199</v>
      </c>
      <c r="I12" s="89">
        <f>VLOOKUP($C$7&amp;$E$7&amp;$A12,PERFIL_DATOS!$A$2:$M$785,I$8,0)</f>
        <v>15.351509779082701</v>
      </c>
      <c r="J12" s="89">
        <f>VLOOKUP($C$7&amp;$E$7&amp;$A12,PERFIL_DATOS!$A$2:$M$785,J$8,0)</f>
        <v>16.4611794756674</v>
      </c>
      <c r="K12" s="89">
        <f>VLOOKUP($C$7&amp;$E$7&amp;$A12,PERFIL_DATOS!$A$2:$M$785,K$8,0)</f>
        <v>15.1302650271506</v>
      </c>
      <c r="L12" s="77"/>
      <c r="M12" s="77"/>
      <c r="N12" s="90">
        <f>DESPLEGABLES!U5</f>
        <v>13.219804633154601</v>
      </c>
    </row>
    <row r="13" spans="1:15" x14ac:dyDescent="0.35">
      <c r="A13" s="17" t="s">
        <v>83</v>
      </c>
      <c r="B13" s="15" t="s">
        <v>83</v>
      </c>
      <c r="C13" s="89">
        <f>VLOOKUP($C$7&amp;$E$7&amp;$A13,PERFIL_DATOS!$A$2:$M$785,C$8,0)</f>
        <v>15.9604969760207</v>
      </c>
      <c r="D13" s="89">
        <f>VLOOKUP($C$7&amp;$E$7&amp;$A13,PERFIL_DATOS!$A$2:$M$785,D$8,0)</f>
        <v>15.0509308185342</v>
      </c>
      <c r="E13" s="89">
        <f>VLOOKUP($C$7&amp;$E$7&amp;$A13,PERFIL_DATOS!$A$2:$M$785,E$8,0)</f>
        <v>13.8286375591202</v>
      </c>
      <c r="F13" s="89">
        <f>VLOOKUP($C$7&amp;$E$7&amp;$A13,PERFIL_DATOS!$A$2:$M$785,F$8,0)</f>
        <v>12.0567294594505</v>
      </c>
      <c r="G13" s="89">
        <f>VLOOKUP($C$7&amp;$E$7&amp;$A13,PERFIL_DATOS!$A$2:$M$785,G$8,0)</f>
        <v>14.502998807119599</v>
      </c>
      <c r="H13" s="89">
        <f>VLOOKUP($C$7&amp;$E$7&amp;$A13,PERFIL_DATOS!$A$2:$M$785,H$8,0)</f>
        <v>13.195972005292001</v>
      </c>
      <c r="I13" s="89">
        <f>VLOOKUP($C$7&amp;$E$7&amp;$A13,PERFIL_DATOS!$A$2:$M$785,I$8,0)</f>
        <v>14.4967057751048</v>
      </c>
      <c r="J13" s="89">
        <f>VLOOKUP($C$7&amp;$E$7&amp;$A13,PERFIL_DATOS!$A$2:$M$785,J$8,0)</f>
        <v>12.726733666813599</v>
      </c>
      <c r="K13" s="89">
        <f>VLOOKUP($C$7&amp;$E$7&amp;$A13,PERFIL_DATOS!$A$2:$M$785,K$8,0)</f>
        <v>10.948921773785701</v>
      </c>
      <c r="L13" s="77"/>
      <c r="M13" s="77"/>
      <c r="N13" s="90">
        <f>DESPLEGABLES!U6</f>
        <v>15.840076720231</v>
      </c>
    </row>
    <row r="14" spans="1:15" x14ac:dyDescent="0.35">
      <c r="A14" s="17" t="s">
        <v>84</v>
      </c>
      <c r="B14" s="15" t="s">
        <v>84</v>
      </c>
      <c r="C14" s="89">
        <f>VLOOKUP($C$7&amp;$E$7&amp;$A14,PERFIL_DATOS!$A$2:$M$785,C$8,0)</f>
        <v>19.947558595636998</v>
      </c>
      <c r="D14" s="89">
        <f>VLOOKUP($C$7&amp;$E$7&amp;$A14,PERFIL_DATOS!$A$2:$M$785,D$8,0)</f>
        <v>19.650512133862801</v>
      </c>
      <c r="E14" s="89">
        <f>VLOOKUP($C$7&amp;$E$7&amp;$A14,PERFIL_DATOS!$A$2:$M$785,E$8,0)</f>
        <v>21.420438615783599</v>
      </c>
      <c r="F14" s="89">
        <f>VLOOKUP($C$7&amp;$E$7&amp;$A14,PERFIL_DATOS!$A$2:$M$785,F$8,0)</f>
        <v>21.1008089969766</v>
      </c>
      <c r="G14" s="89">
        <f>VLOOKUP($C$7&amp;$E$7&amp;$A14,PERFIL_DATOS!$A$2:$M$785,G$8,0)</f>
        <v>20.822432424204099</v>
      </c>
      <c r="H14" s="89">
        <f>VLOOKUP($C$7&amp;$E$7&amp;$A14,PERFIL_DATOS!$A$2:$M$785,H$8,0)</f>
        <v>17.842843775846902</v>
      </c>
      <c r="I14" s="89">
        <f>VLOOKUP($C$7&amp;$E$7&amp;$A14,PERFIL_DATOS!$A$2:$M$785,I$8,0)</f>
        <v>18.063125991523201</v>
      </c>
      <c r="J14" s="89">
        <f>VLOOKUP($C$7&amp;$E$7&amp;$A14,PERFIL_DATOS!$A$2:$M$785,J$8,0)</f>
        <v>24.2404081183643</v>
      </c>
      <c r="K14" s="89">
        <f>VLOOKUP($C$7&amp;$E$7&amp;$A14,PERFIL_DATOS!$A$2:$M$785,K$8,0)</f>
        <v>26.4626805622921</v>
      </c>
      <c r="L14" s="77"/>
      <c r="M14" s="77"/>
      <c r="N14" s="90">
        <f>DESPLEGABLES!U7</f>
        <v>20.2203206613246</v>
      </c>
    </row>
    <row r="15" spans="1:15" x14ac:dyDescent="0.35">
      <c r="A15" s="17" t="s">
        <v>85</v>
      </c>
      <c r="B15" s="15" t="s">
        <v>85</v>
      </c>
      <c r="C15" s="89">
        <f>VLOOKUP($C$7&amp;$E$7&amp;$A15,PERFIL_DATOS!$A$2:$M$785,C$8,0)</f>
        <v>9.5739995749038709</v>
      </c>
      <c r="D15" s="89">
        <f>VLOOKUP($C$7&amp;$E$7&amp;$A15,PERFIL_DATOS!$A$2:$M$785,D$8,0)</f>
        <v>10.3074821518099</v>
      </c>
      <c r="E15" s="89">
        <f>VLOOKUP($C$7&amp;$E$7&amp;$A15,PERFIL_DATOS!$A$2:$M$785,E$8,0)</f>
        <v>10.558792095612599</v>
      </c>
      <c r="F15" s="89">
        <f>VLOOKUP($C$7&amp;$E$7&amp;$A15,PERFIL_DATOS!$A$2:$M$785,F$8,0)</f>
        <v>12.2386208844148</v>
      </c>
      <c r="G15" s="89">
        <f>VLOOKUP($C$7&amp;$E$7&amp;$A15,PERFIL_DATOS!$A$2:$M$785,G$8,0)</f>
        <v>11.066211779163099</v>
      </c>
      <c r="H15" s="89">
        <f>VLOOKUP($C$7&amp;$E$7&amp;$A15,PERFIL_DATOS!$A$2:$M$785,H$8,0)</f>
        <v>9.1807548146445495</v>
      </c>
      <c r="I15" s="89">
        <f>VLOOKUP($C$7&amp;$E$7&amp;$A15,PERFIL_DATOS!$A$2:$M$785,I$8,0)</f>
        <v>14.328132029455601</v>
      </c>
      <c r="J15" s="89">
        <f>VLOOKUP($C$7&amp;$E$7&amp;$A15,PERFIL_DATOS!$A$2:$M$785,J$8,0)</f>
        <v>9.2274889612532593</v>
      </c>
      <c r="K15" s="89">
        <f>VLOOKUP($C$7&amp;$E$7&amp;$A15,PERFIL_DATOS!$A$2:$M$785,K$8,0)</f>
        <v>8.4101575792871692</v>
      </c>
      <c r="L15" s="77"/>
      <c r="M15" s="77"/>
      <c r="N15" s="90">
        <f>DESPLEGABLES!U8</f>
        <v>13.5595266257298</v>
      </c>
    </row>
    <row r="16" spans="1:15" x14ac:dyDescent="0.35">
      <c r="A16" s="17" t="s">
        <v>86</v>
      </c>
      <c r="B16" s="15" t="s">
        <v>86</v>
      </c>
      <c r="C16" s="89">
        <f>VLOOKUP($C$7&amp;$E$7&amp;$A16,PERFIL_DATOS!$A$2:$M$785,C$8,0)</f>
        <v>11.358931849361401</v>
      </c>
      <c r="D16" s="89">
        <f>VLOOKUP($C$7&amp;$E$7&amp;$A16,PERFIL_DATOS!$A$2:$M$785,D$8,0)</f>
        <v>12.478926500899</v>
      </c>
      <c r="E16" s="89">
        <f>VLOOKUP($C$7&amp;$E$7&amp;$A16,PERFIL_DATOS!$A$2:$M$785,E$8,0)</f>
        <v>11.5051867008535</v>
      </c>
      <c r="F16" s="89">
        <f>VLOOKUP($C$7&amp;$E$7&amp;$A16,PERFIL_DATOS!$A$2:$M$785,F$8,0)</f>
        <v>13.3857021827968</v>
      </c>
      <c r="G16" s="89">
        <f>VLOOKUP($C$7&amp;$E$7&amp;$A16,PERFIL_DATOS!$A$2:$M$785,G$8,0)</f>
        <v>10.227043972356199</v>
      </c>
      <c r="H16" s="89">
        <f>VLOOKUP($C$7&amp;$E$7&amp;$A16,PERFIL_DATOS!$A$2:$M$785,H$8,0)</f>
        <v>10.2169553673717</v>
      </c>
      <c r="I16" s="89">
        <f>VLOOKUP($C$7&amp;$E$7&amp;$A16,PERFIL_DATOS!$A$2:$M$785,I$8,0)</f>
        <v>8.9842362607439696</v>
      </c>
      <c r="J16" s="89">
        <f>VLOOKUP($C$7&amp;$E$7&amp;$A16,PERFIL_DATOS!$A$2:$M$785,J$8,0)</f>
        <v>12.599295058522999</v>
      </c>
      <c r="K16" s="89">
        <f>VLOOKUP($C$7&amp;$E$7&amp;$A16,PERFIL_DATOS!$A$2:$M$785,K$8,0)</f>
        <v>11.7154613098956</v>
      </c>
      <c r="L16" s="77"/>
      <c r="M16" s="77"/>
      <c r="N16" s="90">
        <f>DESPLEGABLES!U9</f>
        <v>9.5202295667881192</v>
      </c>
    </row>
    <row r="17" spans="1:14" x14ac:dyDescent="0.35">
      <c r="A17" s="17" t="s">
        <v>87</v>
      </c>
      <c r="B17" s="15" t="s">
        <v>87</v>
      </c>
      <c r="C17" s="89">
        <f>VLOOKUP($C$7&amp;$E$7&amp;$A17,PERFIL_DATOS!$A$2:$M$785,C$8,0)</f>
        <v>14.244221591018899</v>
      </c>
      <c r="D17" s="89">
        <f>VLOOKUP($C$7&amp;$E$7&amp;$A17,PERFIL_DATOS!$A$2:$M$785,D$8,0)</f>
        <v>9.4672790582581996</v>
      </c>
      <c r="E17" s="89">
        <f>VLOOKUP($C$7&amp;$E$7&amp;$A17,PERFIL_DATOS!$A$2:$M$785,E$8,0)</f>
        <v>11.402464517316799</v>
      </c>
      <c r="F17" s="89">
        <f>VLOOKUP($C$7&amp;$E$7&amp;$A17,PERFIL_DATOS!$A$2:$M$785,F$8,0)</f>
        <v>10.976336423137001</v>
      </c>
      <c r="G17" s="89">
        <f>VLOOKUP($C$7&amp;$E$7&amp;$A17,PERFIL_DATOS!$A$2:$M$785,G$8,0)</f>
        <v>8.9124446113267393</v>
      </c>
      <c r="H17" s="89">
        <f>VLOOKUP($C$7&amp;$E$7&amp;$A17,PERFIL_DATOS!$A$2:$M$785,H$8,0)</f>
        <v>10.948350596254</v>
      </c>
      <c r="I17" s="89">
        <f>VLOOKUP($C$7&amp;$E$7&amp;$A17,PERFIL_DATOS!$A$2:$M$785,I$8,0)</f>
        <v>12.1820688205905</v>
      </c>
      <c r="J17" s="89">
        <f>VLOOKUP($C$7&amp;$E$7&amp;$A17,PERFIL_DATOS!$A$2:$M$785,J$8,0)</f>
        <v>9.4616168220036201</v>
      </c>
      <c r="K17" s="89">
        <f>VLOOKUP($C$7&amp;$E$7&amp;$A17,PERFIL_DATOS!$A$2:$M$785,K$8,0)</f>
        <v>9.7304929834098495</v>
      </c>
      <c r="L17" s="77"/>
      <c r="M17" s="77"/>
      <c r="N17" s="90">
        <f>DESPLEGABLES!U10</f>
        <v>9.2800355700313002</v>
      </c>
    </row>
    <row r="18" spans="1:14" x14ac:dyDescent="0.35">
      <c r="A18" s="18" t="s">
        <v>88</v>
      </c>
      <c r="B18" s="34" t="s">
        <v>88</v>
      </c>
      <c r="C18" s="91">
        <f>VLOOKUP($C$7&amp;$E$7&amp;$A18,PERFIL_DATOS!$A$2:$M$785,C$8,0)</f>
        <v>5.6052456862404103</v>
      </c>
      <c r="D18" s="91">
        <f>VLOOKUP($C$7&amp;$E$7&amp;$A18,PERFIL_DATOS!$A$2:$M$785,D$8,0)</f>
        <v>8.7826900611234393</v>
      </c>
      <c r="E18" s="91">
        <f>VLOOKUP($C$7&amp;$E$7&amp;$A18,PERFIL_DATOS!$A$2:$M$785,E$8,0)</f>
        <v>7.8247265414475802</v>
      </c>
      <c r="F18" s="91">
        <f>VLOOKUP($C$7&amp;$E$7&amp;$A18,PERFIL_DATOS!$A$2:$M$785,F$8,0)</f>
        <v>7.58049769095319</v>
      </c>
      <c r="G18" s="91">
        <f>VLOOKUP($C$7&amp;$E$7&amp;$A18,PERFIL_DATOS!$A$2:$M$785,G$8,0)</f>
        <v>8.1534405787822308</v>
      </c>
      <c r="H18" s="91">
        <f>VLOOKUP($C$7&amp;$E$7&amp;$A18,PERFIL_DATOS!$A$2:$M$785,H$8,0)</f>
        <v>9.1877046257870596</v>
      </c>
      <c r="I18" s="91">
        <f>VLOOKUP($C$7&amp;$E$7&amp;$A18,PERFIL_DATOS!$A$2:$M$785,I$8,0)</f>
        <v>7.7000213103497304</v>
      </c>
      <c r="J18" s="91">
        <f>VLOOKUP($C$7&amp;$E$7&amp;$A18,PERFIL_DATOS!$A$2:$M$785,J$8,0)</f>
        <v>6.0945124214408803</v>
      </c>
      <c r="K18" s="91">
        <f>VLOOKUP($C$7&amp;$E$7&amp;$A18,PERFIL_DATOS!$A$2:$M$785,K$8,0)</f>
        <v>6.5691678390418602</v>
      </c>
      <c r="L18" s="77"/>
      <c r="M18" s="77"/>
      <c r="N18" s="92">
        <f>DESPLEGABLES!U11</f>
        <v>8.8401070551420595</v>
      </c>
    </row>
    <row r="19" spans="1:14" x14ac:dyDescent="0.35">
      <c r="A19" s="16" t="s">
        <v>89</v>
      </c>
      <c r="B19" s="33" t="s">
        <v>89</v>
      </c>
      <c r="C19" s="87">
        <f>VLOOKUP($C$7&amp;$E$7&amp;$A19,PERFIL_DATOS!$A$2:$M$785,C$8,0)</f>
        <v>5.4748408787896397</v>
      </c>
      <c r="D19" s="93">
        <f>VLOOKUP($C$7&amp;$E$7&amp;$A19,PERFIL_DATOS!$A$2:$M$785,D$8,0)</f>
        <v>4.1993127952328404</v>
      </c>
      <c r="E19" s="87">
        <f>VLOOKUP($C$7&amp;$E$7&amp;$A19,PERFIL_DATOS!$A$2:$M$785,E$8,0)</f>
        <v>6.5771828727499901</v>
      </c>
      <c r="F19" s="93">
        <f>VLOOKUP($C$7&amp;$E$7&amp;$A19,PERFIL_DATOS!$A$2:$M$785,F$8,0)</f>
        <v>4.0393144290508003</v>
      </c>
      <c r="G19" s="87">
        <f>VLOOKUP($C$7&amp;$E$7&amp;$A19,PERFIL_DATOS!$A$2:$M$785,G$8,0)</f>
        <v>4.3833620405726901</v>
      </c>
      <c r="H19" s="87">
        <f>VLOOKUP($C$7&amp;$E$7&amp;$A19,PERFIL_DATOS!$A$2:$M$785,H$8,0)</f>
        <v>5.9114270097894597</v>
      </c>
      <c r="I19" s="87">
        <f>VLOOKUP($C$7&amp;$E$7&amp;$A19,PERFIL_DATOS!$A$2:$M$785,I$8,0)</f>
        <v>5.4683689295100999</v>
      </c>
      <c r="J19" s="87">
        <f>VLOOKUP($C$7&amp;$E$7&amp;$A19,PERFIL_DATOS!$A$2:$M$785,J$8,0)</f>
        <v>4.6441065121674399</v>
      </c>
      <c r="K19" s="87">
        <f>VLOOKUP($C$7&amp;$E$7&amp;$A19,PERFIL_DATOS!$A$2:$M$785,K$8,0)</f>
        <v>5.7054160718639402</v>
      </c>
      <c r="L19" s="77"/>
      <c r="M19" s="77"/>
      <c r="N19" s="88">
        <f>DESPLEGABLES!U12</f>
        <v>5.7987480667356897</v>
      </c>
    </row>
    <row r="20" spans="1:14" x14ac:dyDescent="0.35">
      <c r="A20" s="17" t="s">
        <v>90</v>
      </c>
      <c r="B20" s="15" t="s">
        <v>90</v>
      </c>
      <c r="C20" s="89">
        <f>VLOOKUP($C$7&amp;$E$7&amp;$A20,PERFIL_DATOS!$A$2:$M$785,C$8,0)</f>
        <v>6.6854327285374797</v>
      </c>
      <c r="D20" s="89">
        <f>VLOOKUP($C$7&amp;$E$7&amp;$A20,PERFIL_DATOS!$A$2:$M$785,D$8,0)</f>
        <v>4.9957090068873899</v>
      </c>
      <c r="E20" s="89">
        <f>VLOOKUP($C$7&amp;$E$7&amp;$A20,PERFIL_DATOS!$A$2:$M$785,E$8,0)</f>
        <v>4.8319885550384702</v>
      </c>
      <c r="F20" s="89">
        <f>VLOOKUP($C$7&amp;$E$7&amp;$A20,PERFIL_DATOS!$A$2:$M$785,F$8,0)</f>
        <v>4.8185429748496604</v>
      </c>
      <c r="G20" s="89">
        <f>VLOOKUP($C$7&amp;$E$7&amp;$A20,PERFIL_DATOS!$A$2:$M$785,G$8,0)</f>
        <v>6.9850257996127096</v>
      </c>
      <c r="H20" s="89">
        <f>VLOOKUP($C$7&amp;$E$7&amp;$A20,PERFIL_DATOS!$A$2:$M$785,H$8,0)</f>
        <v>4.8936371221266404</v>
      </c>
      <c r="I20" s="89">
        <f>VLOOKUP($C$7&amp;$E$7&amp;$A20,PERFIL_DATOS!$A$2:$M$785,I$8,0)</f>
        <v>4.8040942509412101</v>
      </c>
      <c r="J20" s="89">
        <f>VLOOKUP($C$7&amp;$E$7&amp;$A20,PERFIL_DATOS!$A$2:$M$785,J$8,0)</f>
        <v>4.1181926237828801</v>
      </c>
      <c r="K20" s="89">
        <f>VLOOKUP($C$7&amp;$E$7&amp;$A20,PERFIL_DATOS!$A$2:$M$785,K$8,0)</f>
        <v>4.2370684790596398</v>
      </c>
      <c r="L20" s="77"/>
      <c r="M20" s="77"/>
      <c r="N20" s="90">
        <f>DESPLEGABLES!U13</f>
        <v>6.5030609616222499</v>
      </c>
    </row>
    <row r="21" spans="1:14" x14ac:dyDescent="0.35">
      <c r="A21" s="17" t="s">
        <v>91</v>
      </c>
      <c r="B21" s="15" t="s">
        <v>91</v>
      </c>
      <c r="C21" s="89">
        <f>VLOOKUP($C$7&amp;$E$7&amp;$A21,PERFIL_DATOS!$A$2:$M$785,C$8,0)</f>
        <v>6.3216887909879604</v>
      </c>
      <c r="D21" s="89">
        <f>VLOOKUP($C$7&amp;$E$7&amp;$A21,PERFIL_DATOS!$A$2:$M$785,D$8,0)</f>
        <v>8.6955623138584901</v>
      </c>
      <c r="E21" s="89">
        <f>VLOOKUP($C$7&amp;$E$7&amp;$A21,PERFIL_DATOS!$A$2:$M$785,E$8,0)</f>
        <v>8.4350308011964898</v>
      </c>
      <c r="F21" s="89">
        <f>VLOOKUP($C$7&amp;$E$7&amp;$A21,PERFIL_DATOS!$A$2:$M$785,F$8,0)</f>
        <v>7.66453204425396</v>
      </c>
      <c r="G21" s="89">
        <f>VLOOKUP($C$7&amp;$E$7&amp;$A21,PERFIL_DATOS!$A$2:$M$785,G$8,0)</f>
        <v>5.7272861464428999</v>
      </c>
      <c r="H21" s="89">
        <f>VLOOKUP($C$7&amp;$E$7&amp;$A21,PERFIL_DATOS!$A$2:$M$785,H$8,0)</f>
        <v>5.3842603066242196</v>
      </c>
      <c r="I21" s="89">
        <f>VLOOKUP($C$7&amp;$E$7&amp;$A21,PERFIL_DATOS!$A$2:$M$785,I$8,0)</f>
        <v>5.99547451045391</v>
      </c>
      <c r="J21" s="89">
        <f>VLOOKUP($C$7&amp;$E$7&amp;$A21,PERFIL_DATOS!$A$2:$M$785,J$8,0)</f>
        <v>8.7367568577962604</v>
      </c>
      <c r="K21" s="89">
        <f>VLOOKUP($C$7&amp;$E$7&amp;$A21,PERFIL_DATOS!$A$2:$M$785,K$8,0)</f>
        <v>13.172753110276201</v>
      </c>
      <c r="L21" s="77"/>
      <c r="M21" s="77"/>
      <c r="N21" s="90">
        <f>DESPLEGABLES!U14</f>
        <v>8.1274186942156206</v>
      </c>
    </row>
    <row r="22" spans="1:14" x14ac:dyDescent="0.35">
      <c r="A22" s="17" t="s">
        <v>92</v>
      </c>
      <c r="B22" s="15" t="s">
        <v>92</v>
      </c>
      <c r="C22" s="89">
        <f>VLOOKUP($C$7&amp;$E$7&amp;$A22,PERFIL_DATOS!$A$2:$M$785,C$8,0)</f>
        <v>20.386234614418498</v>
      </c>
      <c r="D22" s="89">
        <f>VLOOKUP($C$7&amp;$E$7&amp;$A22,PERFIL_DATOS!$A$2:$M$785,D$8,0)</f>
        <v>21.923971513941499</v>
      </c>
      <c r="E22" s="89">
        <f>VLOOKUP($C$7&amp;$E$7&amp;$A22,PERFIL_DATOS!$A$2:$M$785,E$8,0)</f>
        <v>22.2886058409496</v>
      </c>
      <c r="F22" s="89">
        <f>VLOOKUP($C$7&amp;$E$7&amp;$A22,PERFIL_DATOS!$A$2:$M$785,F$8,0)</f>
        <v>24.369937539453101</v>
      </c>
      <c r="G22" s="89">
        <f>VLOOKUP($C$7&amp;$E$7&amp;$A22,PERFIL_DATOS!$A$2:$M$785,G$8,0)</f>
        <v>20.780252617555899</v>
      </c>
      <c r="H22" s="89">
        <f>VLOOKUP($C$7&amp;$E$7&amp;$A22,PERFIL_DATOS!$A$2:$M$785,H$8,0)</f>
        <v>23.253995688945299</v>
      </c>
      <c r="I22" s="89">
        <f>VLOOKUP($C$7&amp;$E$7&amp;$A22,PERFIL_DATOS!$A$2:$M$785,I$8,0)</f>
        <v>20.340085063812701</v>
      </c>
      <c r="J22" s="89">
        <f>VLOOKUP($C$7&amp;$E$7&amp;$A22,PERFIL_DATOS!$A$2:$M$785,J$8,0)</f>
        <v>20.627229773179099</v>
      </c>
      <c r="K22" s="89">
        <f>VLOOKUP($C$7&amp;$E$7&amp;$A22,PERFIL_DATOS!$A$2:$M$785,K$8,0)</f>
        <v>16.9324462049935</v>
      </c>
      <c r="L22" s="77"/>
      <c r="M22" s="77"/>
      <c r="N22" s="90">
        <f>DESPLEGABLES!U15</f>
        <v>18.2548828506077</v>
      </c>
    </row>
    <row r="23" spans="1:14" x14ac:dyDescent="0.35">
      <c r="A23" s="17" t="s">
        <v>93</v>
      </c>
      <c r="B23" s="15" t="s">
        <v>93</v>
      </c>
      <c r="C23" s="89">
        <f>VLOOKUP($C$7&amp;$E$7&amp;$A23,PERFIL_DATOS!$A$2:$M$785,C$8,0)</f>
        <v>22.849519834599</v>
      </c>
      <c r="D23" s="89">
        <f>VLOOKUP($C$7&amp;$E$7&amp;$A23,PERFIL_DATOS!$A$2:$M$785,D$8,0)</f>
        <v>20.3245411705248</v>
      </c>
      <c r="E23" s="89">
        <f>VLOOKUP($C$7&amp;$E$7&amp;$A23,PERFIL_DATOS!$A$2:$M$785,E$8,0)</f>
        <v>18.3620593341995</v>
      </c>
      <c r="F23" s="89">
        <f>VLOOKUP($C$7&amp;$E$7&amp;$A23,PERFIL_DATOS!$A$2:$M$785,F$8,0)</f>
        <v>19.6765839396658</v>
      </c>
      <c r="G23" s="89">
        <f>VLOOKUP($C$7&amp;$E$7&amp;$A23,PERFIL_DATOS!$A$2:$M$785,G$8,0)</f>
        <v>20.738847767985199</v>
      </c>
      <c r="H23" s="89">
        <f>VLOOKUP($C$7&amp;$E$7&amp;$A23,PERFIL_DATOS!$A$2:$M$785,H$8,0)</f>
        <v>19.589391040897102</v>
      </c>
      <c r="I23" s="89">
        <f>VLOOKUP($C$7&amp;$E$7&amp;$A23,PERFIL_DATOS!$A$2:$M$785,I$8,0)</f>
        <v>21.7377258305117</v>
      </c>
      <c r="J23" s="89">
        <f>VLOOKUP($C$7&amp;$E$7&amp;$A23,PERFIL_DATOS!$A$2:$M$785,J$8,0)</f>
        <v>21.845163298324799</v>
      </c>
      <c r="K23" s="89">
        <f>VLOOKUP($C$7&amp;$E$7&amp;$A23,PERFIL_DATOS!$A$2:$M$785,K$8,0)</f>
        <v>21.6453169462132</v>
      </c>
      <c r="L23" s="77"/>
      <c r="M23" s="77"/>
      <c r="N23" s="90">
        <f>DESPLEGABLES!U16</f>
        <v>20.859412361780201</v>
      </c>
    </row>
    <row r="24" spans="1:14" x14ac:dyDescent="0.35">
      <c r="A24" s="17" t="s">
        <v>94</v>
      </c>
      <c r="B24" s="15" t="s">
        <v>94</v>
      </c>
      <c r="C24" s="89">
        <f>VLOOKUP($C$7&amp;$E$7&amp;$A24,PERFIL_DATOS!$A$2:$M$785,C$8,0)</f>
        <v>7.2579259173381301</v>
      </c>
      <c r="D24" s="89">
        <f>VLOOKUP($C$7&amp;$E$7&amp;$A24,PERFIL_DATOS!$A$2:$M$785,D$8,0)</f>
        <v>7.0174336228172596</v>
      </c>
      <c r="E24" s="89">
        <f>VLOOKUP($C$7&amp;$E$7&amp;$A24,PERFIL_DATOS!$A$2:$M$785,E$8,0)</f>
        <v>9.0382592528311996</v>
      </c>
      <c r="F24" s="89">
        <f>VLOOKUP($C$7&amp;$E$7&amp;$A24,PERFIL_DATOS!$A$2:$M$785,F$8,0)</f>
        <v>6.3534419748164401</v>
      </c>
      <c r="G24" s="89">
        <f>VLOOKUP($C$7&amp;$E$7&amp;$A24,PERFIL_DATOS!$A$2:$M$785,G$8,0)</f>
        <v>9.4215314443446996</v>
      </c>
      <c r="H24" s="89">
        <f>VLOOKUP($C$7&amp;$E$7&amp;$A24,PERFIL_DATOS!$A$2:$M$785,H$8,0)</f>
        <v>8.6868757160205803</v>
      </c>
      <c r="I24" s="89">
        <f>VLOOKUP($C$7&amp;$E$7&amp;$A24,PERFIL_DATOS!$A$2:$M$785,I$8,0)</f>
        <v>8.5564457888381096</v>
      </c>
      <c r="J24" s="89">
        <f>VLOOKUP($C$7&amp;$E$7&amp;$A24,PERFIL_DATOS!$A$2:$M$785,J$8,0)</f>
        <v>9.2120521560101096</v>
      </c>
      <c r="K24" s="89">
        <f>VLOOKUP($C$7&amp;$E$7&amp;$A24,PERFIL_DATOS!$A$2:$M$785,K$8,0)</f>
        <v>6.9116105204484404</v>
      </c>
      <c r="L24" s="77"/>
      <c r="M24" s="77"/>
      <c r="N24" s="90">
        <f>DESPLEGABLES!U17</f>
        <v>10.3396258743816</v>
      </c>
    </row>
    <row r="25" spans="1:14" x14ac:dyDescent="0.35">
      <c r="A25" s="17" t="s">
        <v>95</v>
      </c>
      <c r="B25" s="15" t="s">
        <v>95</v>
      </c>
      <c r="C25" s="89">
        <f>VLOOKUP($C$7&amp;$E$7&amp;$A25,PERFIL_DATOS!$A$2:$M$785,C$8,0)</f>
        <v>16.691762796359601</v>
      </c>
      <c r="D25" s="89">
        <f>VLOOKUP($C$7&amp;$E$7&amp;$A25,PERFIL_DATOS!$A$2:$M$785,D$8,0)</f>
        <v>16.024061854887702</v>
      </c>
      <c r="E25" s="89">
        <f>VLOOKUP($C$7&amp;$E$7&amp;$A25,PERFIL_DATOS!$A$2:$M$785,E$8,0)</f>
        <v>15.750123492877499</v>
      </c>
      <c r="F25" s="89">
        <f>VLOOKUP($C$7&amp;$E$7&amp;$A25,PERFIL_DATOS!$A$2:$M$785,F$8,0)</f>
        <v>14.9564769593674</v>
      </c>
      <c r="G25" s="89">
        <f>VLOOKUP($C$7&amp;$E$7&amp;$A25,PERFIL_DATOS!$A$2:$M$785,G$8,0)</f>
        <v>15.1020406280474</v>
      </c>
      <c r="H25" s="89">
        <f>VLOOKUP($C$7&amp;$E$7&amp;$A25,PERFIL_DATOS!$A$2:$M$785,H$8,0)</f>
        <v>13.5788631629242</v>
      </c>
      <c r="I25" s="89">
        <f>VLOOKUP($C$7&amp;$E$7&amp;$A25,PERFIL_DATOS!$A$2:$M$785,I$8,0)</f>
        <v>14.696334915824099</v>
      </c>
      <c r="J25" s="89">
        <f>VLOOKUP($C$7&amp;$E$7&amp;$A25,PERFIL_DATOS!$A$2:$M$785,J$8,0)</f>
        <v>14.689801602172199</v>
      </c>
      <c r="K25" s="89">
        <f>VLOOKUP($C$7&amp;$E$7&amp;$A25,PERFIL_DATOS!$A$2:$M$785,K$8,0)</f>
        <v>14.910751592290801</v>
      </c>
      <c r="L25" s="77"/>
      <c r="M25" s="77"/>
      <c r="N25" s="90">
        <f>DESPLEGABLES!U18</f>
        <v>13.0403879634421</v>
      </c>
    </row>
    <row r="26" spans="1:14" x14ac:dyDescent="0.35">
      <c r="A26" s="18" t="s">
        <v>96</v>
      </c>
      <c r="B26" s="34" t="s">
        <v>96</v>
      </c>
      <c r="C26" s="91">
        <f>VLOOKUP($C$7&amp;$E$7&amp;$A26,PERFIL_DATOS!$A$2:$M$785,C$8,0)</f>
        <v>14.332626127953899</v>
      </c>
      <c r="D26" s="91">
        <f>VLOOKUP($C$7&amp;$E$7&amp;$A26,PERFIL_DATOS!$A$2:$M$785,D$8,0)</f>
        <v>16.819393189794301</v>
      </c>
      <c r="E26" s="91">
        <f>VLOOKUP($C$7&amp;$E$7&amp;$A26,PERFIL_DATOS!$A$2:$M$785,E$8,0)</f>
        <v>14.716781469955199</v>
      </c>
      <c r="F26" s="91">
        <f>VLOOKUP($C$7&amp;$E$7&amp;$A26,PERFIL_DATOS!$A$2:$M$785,F$8,0)</f>
        <v>18.121150204325701</v>
      </c>
      <c r="G26" s="91">
        <f>VLOOKUP($C$7&amp;$E$7&amp;$A26,PERFIL_DATOS!$A$2:$M$785,G$8,0)</f>
        <v>16.8616544780064</v>
      </c>
      <c r="H26" s="91">
        <f>VLOOKUP($C$7&amp;$E$7&amp;$A26,PERFIL_DATOS!$A$2:$M$785,H$8,0)</f>
        <v>18.701525519742699</v>
      </c>
      <c r="I26" s="91">
        <f>VLOOKUP($C$7&amp;$E$7&amp;$A26,PERFIL_DATOS!$A$2:$M$785,I$8,0)</f>
        <v>18.4014499917126</v>
      </c>
      <c r="J26" s="91">
        <f>VLOOKUP($C$7&amp;$E$7&amp;$A26,PERFIL_DATOS!$A$2:$M$785,J$8,0)</f>
        <v>16.1266944934608</v>
      </c>
      <c r="K26" s="91">
        <f>VLOOKUP($C$7&amp;$E$7&amp;$A26,PERFIL_DATOS!$A$2:$M$785,K$8,0)</f>
        <v>16.484640520905</v>
      </c>
      <c r="L26" s="77"/>
      <c r="M26" s="77"/>
      <c r="N26" s="92">
        <f>DESPLEGABLES!U19</f>
        <v>17.076477177616798</v>
      </c>
    </row>
    <row r="27" spans="1:14" x14ac:dyDescent="0.35">
      <c r="A27" s="16" t="s">
        <v>97</v>
      </c>
      <c r="B27" s="33" t="s">
        <v>97</v>
      </c>
      <c r="C27" s="87">
        <f>VLOOKUP($C$7&amp;$E$7&amp;$A27,PERFIL_DATOS!$A$2:$M$785,C$8,0)</f>
        <v>9.6247792398508292</v>
      </c>
      <c r="D27" s="87">
        <f>VLOOKUP($C$7&amp;$E$7&amp;$A27,PERFIL_DATOS!$A$2:$M$785,D$8,0)</f>
        <v>6.4088941024881301</v>
      </c>
      <c r="E27" s="87">
        <f>VLOOKUP($C$7&amp;$E$7&amp;$A27,PERFIL_DATOS!$A$2:$M$785,E$8,0)</f>
        <v>8.3700696830080101</v>
      </c>
      <c r="F27" s="87">
        <f>VLOOKUP($C$7&amp;$E$7&amp;$A27,PERFIL_DATOS!$A$2:$M$785,F$8,0)</f>
        <v>12.15495531413</v>
      </c>
      <c r="G27" s="87">
        <f>VLOOKUP($C$7&amp;$E$7&amp;$A27,PERFIL_DATOS!$A$2:$M$785,G$8,0)</f>
        <v>6.9252996731341696</v>
      </c>
      <c r="H27" s="87">
        <f>VLOOKUP($C$7&amp;$E$7&amp;$A27,PERFIL_DATOS!$A$2:$M$785,H$8,0)</f>
        <v>5.4528697833432602</v>
      </c>
      <c r="I27" s="87">
        <f>VLOOKUP($C$7&amp;$E$7&amp;$A27,PERFIL_DATOS!$A$2:$M$785,I$8,0)</f>
        <v>4.7746371321004899</v>
      </c>
      <c r="J27" s="87">
        <f>VLOOKUP($C$7&amp;$E$7&amp;$A27,PERFIL_DATOS!$A$2:$M$785,J$8,0)</f>
        <v>8.9326898051796508</v>
      </c>
      <c r="K27" s="87">
        <f>VLOOKUP($C$7&amp;$E$7&amp;$A27,PERFIL_DATOS!$A$2:$M$785,K$8,0)</f>
        <v>5.63070569089441</v>
      </c>
      <c r="L27" s="77"/>
      <c r="M27" s="77"/>
      <c r="N27" s="88">
        <f>DESPLEGABLES!U20</f>
        <v>6.9526995931513502</v>
      </c>
    </row>
    <row r="28" spans="1:14" x14ac:dyDescent="0.35">
      <c r="A28" s="17" t="s">
        <v>98</v>
      </c>
      <c r="B28" s="15" t="s">
        <v>98</v>
      </c>
      <c r="C28" s="89">
        <f>VLOOKUP($C$7&amp;$E$7&amp;$A28,PERFIL_DATOS!$A$2:$M$785,C$8,0)</f>
        <v>4.9481831004965899</v>
      </c>
      <c r="D28" s="89">
        <f>VLOOKUP($C$7&amp;$E$7&amp;$A28,PERFIL_DATOS!$A$2:$M$785,D$8,0)</f>
        <v>4.23684263640554</v>
      </c>
      <c r="E28" s="89">
        <f>VLOOKUP($C$7&amp;$E$7&amp;$A28,PERFIL_DATOS!$A$2:$M$785,E$8,0)</f>
        <v>3.2774581055244001</v>
      </c>
      <c r="F28" s="89">
        <f>VLOOKUP($C$7&amp;$E$7&amp;$A28,PERFIL_DATOS!$A$2:$M$785,F$8,0)</f>
        <v>3.6152762550250799</v>
      </c>
      <c r="G28" s="89">
        <f>VLOOKUP($C$7&amp;$E$7&amp;$A28,PERFIL_DATOS!$A$2:$M$785,G$8,0)</f>
        <v>4.4251645169295797</v>
      </c>
      <c r="H28" s="89">
        <f>VLOOKUP($C$7&amp;$E$7&amp;$A28,PERFIL_DATOS!$A$2:$M$785,H$8,0)</f>
        <v>5.2752631969493198</v>
      </c>
      <c r="I28" s="89">
        <f>VLOOKUP($C$7&amp;$E$7&amp;$A28,PERFIL_DATOS!$A$2:$M$785,I$8,0)</f>
        <v>4.3261156856013097</v>
      </c>
      <c r="J28" s="89">
        <f>VLOOKUP($C$7&amp;$E$7&amp;$A28,PERFIL_DATOS!$A$2:$M$785,J$8,0)</f>
        <v>3.1039533783439301</v>
      </c>
      <c r="K28" s="89">
        <f>VLOOKUP($C$7&amp;$E$7&amp;$A28,PERFIL_DATOS!$A$2:$M$785,K$8,0)</f>
        <v>4.7245020241240798</v>
      </c>
      <c r="L28" s="77"/>
      <c r="M28" s="77"/>
      <c r="N28" s="90">
        <f>DESPLEGABLES!U21</f>
        <v>6.9680516617967596</v>
      </c>
    </row>
    <row r="29" spans="1:14" x14ac:dyDescent="0.35">
      <c r="A29" s="17" t="s">
        <v>99</v>
      </c>
      <c r="B29" s="15" t="s">
        <v>99</v>
      </c>
      <c r="C29" s="89">
        <f>VLOOKUP($C$7&amp;$E$7&amp;$A29,PERFIL_DATOS!$A$2:$M$785,C$8,0)</f>
        <v>10.130890962842701</v>
      </c>
      <c r="D29" s="89">
        <f>VLOOKUP($C$7&amp;$E$7&amp;$A29,PERFIL_DATOS!$A$2:$M$785,D$8,0)</f>
        <v>11.114350324266701</v>
      </c>
      <c r="E29" s="89">
        <f>VLOOKUP($C$7&amp;$E$7&amp;$A29,PERFIL_DATOS!$A$2:$M$785,E$8,0)</f>
        <v>11.337854730216399</v>
      </c>
      <c r="F29" s="89">
        <f>VLOOKUP($C$7&amp;$E$7&amp;$A29,PERFIL_DATOS!$A$2:$M$785,F$8,0)</f>
        <v>8.1070907671351193</v>
      </c>
      <c r="G29" s="89">
        <f>VLOOKUP($C$7&amp;$E$7&amp;$A29,PERFIL_DATOS!$A$2:$M$785,G$8,0)</f>
        <v>10.7871626514972</v>
      </c>
      <c r="H29" s="89">
        <f>VLOOKUP($C$7&amp;$E$7&amp;$A29,PERFIL_DATOS!$A$2:$M$785,H$8,0)</f>
        <v>10.736670931871901</v>
      </c>
      <c r="I29" s="89">
        <f>VLOOKUP($C$7&amp;$E$7&amp;$A29,PERFIL_DATOS!$A$2:$M$785,I$8,0)</f>
        <v>9.6932493547699696</v>
      </c>
      <c r="J29" s="89">
        <f>VLOOKUP($C$7&amp;$E$7&amp;$A29,PERFIL_DATOS!$A$2:$M$785,J$8,0)</f>
        <v>9.2030369186491097</v>
      </c>
      <c r="K29" s="89">
        <f>VLOOKUP($C$7&amp;$E$7&amp;$A29,PERFIL_DATOS!$A$2:$M$785,K$8,0)</f>
        <v>7.6731713746899599</v>
      </c>
      <c r="L29" s="77"/>
      <c r="M29" s="77"/>
      <c r="N29" s="90">
        <f>DESPLEGABLES!U22</f>
        <v>14.516799782165201</v>
      </c>
    </row>
    <row r="30" spans="1:14" x14ac:dyDescent="0.35">
      <c r="A30" s="17" t="s">
        <v>100</v>
      </c>
      <c r="B30" s="15" t="s">
        <v>100</v>
      </c>
      <c r="C30" s="89">
        <f>VLOOKUP($C$7&amp;$E$7&amp;$A30,PERFIL_DATOS!$A$2:$M$785,C$8,0)</f>
        <v>31.346619519641401</v>
      </c>
      <c r="D30" s="89">
        <f>VLOOKUP($C$7&amp;$E$7&amp;$A30,PERFIL_DATOS!$A$2:$M$785,D$8,0)</f>
        <v>30.249927137887401</v>
      </c>
      <c r="E30" s="89">
        <f>VLOOKUP($C$7&amp;$E$7&amp;$A30,PERFIL_DATOS!$A$2:$M$785,E$8,0)</f>
        <v>29.1839351751983</v>
      </c>
      <c r="F30" s="89">
        <f>VLOOKUP($C$7&amp;$E$7&amp;$A30,PERFIL_DATOS!$A$2:$M$785,F$8,0)</f>
        <v>29.107030133891499</v>
      </c>
      <c r="G30" s="89">
        <f>VLOOKUP($C$7&amp;$E$7&amp;$A30,PERFIL_DATOS!$A$2:$M$785,G$8,0)</f>
        <v>27.187228707362401</v>
      </c>
      <c r="H30" s="89">
        <f>VLOOKUP($C$7&amp;$E$7&amp;$A30,PERFIL_DATOS!$A$2:$M$785,H$8,0)</f>
        <v>28.193827337009701</v>
      </c>
      <c r="I30" s="89">
        <f>VLOOKUP($C$7&amp;$E$7&amp;$A30,PERFIL_DATOS!$A$2:$M$785,I$8,0)</f>
        <v>29.422526519546299</v>
      </c>
      <c r="J30" s="89">
        <f>VLOOKUP($C$7&amp;$E$7&amp;$A30,PERFIL_DATOS!$A$2:$M$785,J$8,0)</f>
        <v>21.388033524519599</v>
      </c>
      <c r="K30" s="89">
        <f>VLOOKUP($C$7&amp;$E$7&amp;$A30,PERFIL_DATOS!$A$2:$M$785,K$8,0)</f>
        <v>23.153239847719</v>
      </c>
      <c r="L30" s="77"/>
      <c r="M30" s="77"/>
      <c r="N30" s="90">
        <f>DESPLEGABLES!U23</f>
        <v>28.352422115846998</v>
      </c>
    </row>
    <row r="31" spans="1:14" x14ac:dyDescent="0.35">
      <c r="A31" s="17" t="s">
        <v>101</v>
      </c>
      <c r="B31" s="15" t="s">
        <v>101</v>
      </c>
      <c r="C31" s="89">
        <f>VLOOKUP($C$7&amp;$E$7&amp;$A31,PERFIL_DATOS!$A$2:$M$785,C$8,0)</f>
        <v>18.699862809885399</v>
      </c>
      <c r="D31" s="89">
        <f>VLOOKUP($C$7&amp;$E$7&amp;$A31,PERFIL_DATOS!$A$2:$M$785,D$8,0)</f>
        <v>20.7652822730719</v>
      </c>
      <c r="E31" s="89">
        <f>VLOOKUP($C$7&amp;$E$7&amp;$A31,PERFIL_DATOS!$A$2:$M$785,E$8,0)</f>
        <v>22.390217818248001</v>
      </c>
      <c r="F31" s="89">
        <f>VLOOKUP($C$7&amp;$E$7&amp;$A31,PERFIL_DATOS!$A$2:$M$785,F$8,0)</f>
        <v>22.282991129273402</v>
      </c>
      <c r="G31" s="89">
        <f>VLOOKUP($C$7&amp;$E$7&amp;$A31,PERFIL_DATOS!$A$2:$M$785,G$8,0)</f>
        <v>22.900009317936298</v>
      </c>
      <c r="H31" s="89">
        <f>VLOOKUP($C$7&amp;$E$7&amp;$A31,PERFIL_DATOS!$A$2:$M$785,H$8,0)</f>
        <v>20.717242228065999</v>
      </c>
      <c r="I31" s="89">
        <f>VLOOKUP($C$7&amp;$E$7&amp;$A31,PERFIL_DATOS!$A$2:$M$785,I$8,0)</f>
        <v>21.014402244690199</v>
      </c>
      <c r="J31" s="89">
        <f>VLOOKUP($C$7&amp;$E$7&amp;$A31,PERFIL_DATOS!$A$2:$M$785,J$8,0)</f>
        <v>19.143087378935999</v>
      </c>
      <c r="K31" s="89">
        <f>VLOOKUP($C$7&amp;$E$7&amp;$A31,PERFIL_DATOS!$A$2:$M$785,K$8,0)</f>
        <v>18.985542955453798</v>
      </c>
      <c r="L31" s="77"/>
      <c r="M31" s="77"/>
      <c r="N31" s="90">
        <f>DESPLEGABLES!U24</f>
        <v>19.923012208782701</v>
      </c>
    </row>
    <row r="32" spans="1:14" x14ac:dyDescent="0.35">
      <c r="A32" s="18" t="s">
        <v>102</v>
      </c>
      <c r="B32" s="34" t="s">
        <v>102</v>
      </c>
      <c r="C32" s="91">
        <f>VLOOKUP($C$7&amp;$E$7&amp;$A32,PERFIL_DATOS!$A$2:$M$785,C$8,0)</f>
        <v>25.249689873050801</v>
      </c>
      <c r="D32" s="91">
        <f>VLOOKUP($C$7&amp;$E$7&amp;$A32,PERFIL_DATOS!$A$2:$M$785,D$8,0)</f>
        <v>27.224684149806102</v>
      </c>
      <c r="E32" s="91">
        <f>VLOOKUP($C$7&amp;$E$7&amp;$A32,PERFIL_DATOS!$A$2:$M$785,E$8,0)</f>
        <v>25.440495404940702</v>
      </c>
      <c r="F32" s="91">
        <f>VLOOKUP($C$7&amp;$E$7&amp;$A32,PERFIL_DATOS!$A$2:$M$785,F$8,0)</f>
        <v>24.732632313365901</v>
      </c>
      <c r="G32" s="91">
        <f>VLOOKUP($C$7&amp;$E$7&amp;$A32,PERFIL_DATOS!$A$2:$M$785,G$8,0)</f>
        <v>27.775116681781402</v>
      </c>
      <c r="H32" s="91">
        <f>VLOOKUP($C$7&amp;$E$7&amp;$A32,PERFIL_DATOS!$A$2:$M$785,H$8,0)</f>
        <v>29.624103899676602</v>
      </c>
      <c r="I32" s="91">
        <f>VLOOKUP($C$7&amp;$E$7&amp;$A32,PERFIL_DATOS!$A$2:$M$785,I$8,0)</f>
        <v>30.769044645182699</v>
      </c>
      <c r="J32" s="91">
        <f>VLOOKUP($C$7&amp;$E$7&amp;$A32,PERFIL_DATOS!$A$2:$M$785,J$8,0)</f>
        <v>38.229185578840003</v>
      </c>
      <c r="K32" s="91">
        <f>VLOOKUP($C$7&amp;$E$7&amp;$A32,PERFIL_DATOS!$A$2:$M$785,K$8,0)</f>
        <v>39.832832076529897</v>
      </c>
      <c r="L32" s="77"/>
      <c r="M32" s="77"/>
      <c r="N32" s="92">
        <f>DESPLEGABLES!U25</f>
        <v>23.287031168407399</v>
      </c>
    </row>
    <row r="33" spans="1:15" x14ac:dyDescent="0.35">
      <c r="A33" s="16" t="s">
        <v>103</v>
      </c>
      <c r="B33" s="33" t="s">
        <v>103</v>
      </c>
      <c r="C33" s="87">
        <f>VLOOKUP($C$7&amp;$E$7&amp;$O33,PERFIL_DATOS!$A$2:$M$785,C$8,0)</f>
        <v>18.881943075763701</v>
      </c>
      <c r="D33" s="87">
        <f>VLOOKUP($C$7&amp;$E$7&amp;$O33,PERFIL_DATOS!$A$2:$M$785,D$8,0)</f>
        <v>21.194123236676301</v>
      </c>
      <c r="E33" s="87">
        <f>VLOOKUP($C$7&amp;$E$7&amp;$O33,PERFIL_DATOS!$A$2:$M$785,E$8,0)</f>
        <v>19.332091495047301</v>
      </c>
      <c r="F33" s="87">
        <f>VLOOKUP($C$7&amp;$E$7&amp;$O33,PERFIL_DATOS!$A$2:$M$785,F$8,0)</f>
        <v>20.406367321173501</v>
      </c>
      <c r="G33" s="87">
        <f>VLOOKUP($C$7&amp;$E$7&amp;$O33,PERFIL_DATOS!$A$2:$M$785,G$8,0)</f>
        <v>22.7086318225053</v>
      </c>
      <c r="H33" s="87">
        <f>VLOOKUP($C$7&amp;$E$7&amp;$O33,PERFIL_DATOS!$A$2:$M$785,H$8,0)</f>
        <v>21.512995603882501</v>
      </c>
      <c r="I33" s="87">
        <f>VLOOKUP($C$7&amp;$E$7&amp;$O33,PERFIL_DATOS!$A$2:$M$785,I$8,0)</f>
        <v>22.133824556626301</v>
      </c>
      <c r="J33" s="87">
        <f>VLOOKUP($C$7&amp;$E$7&amp;$O33,PERFIL_DATOS!$A$2:$M$785,J$8,0)</f>
        <v>17.816568539504701</v>
      </c>
      <c r="K33" s="87">
        <f>VLOOKUP($C$7&amp;$E$7&amp;$O33,PERFIL_DATOS!$A$2:$M$785,K$8,0)</f>
        <v>16.099690803093502</v>
      </c>
      <c r="L33" s="77"/>
      <c r="M33" s="77"/>
      <c r="N33" s="88">
        <f>DESPLEGABLES!U26</f>
        <v>22.4867529009606</v>
      </c>
      <c r="O33" s="15" t="s">
        <v>158</v>
      </c>
    </row>
    <row r="34" spans="1:15" x14ac:dyDescent="0.35">
      <c r="A34" s="17" t="s">
        <v>104</v>
      </c>
      <c r="B34" s="15" t="s">
        <v>104</v>
      </c>
      <c r="C34" s="89">
        <f>VLOOKUP($C$7&amp;$E$7&amp;$O34,PERFIL_DATOS!$A$2:$M$785,C$8,0)</f>
        <v>11.774745425386</v>
      </c>
      <c r="D34" s="89">
        <f>VLOOKUP($C$7&amp;$E$7&amp;$O34,PERFIL_DATOS!$A$2:$M$785,D$8,0)</f>
        <v>12.9162525703574</v>
      </c>
      <c r="E34" s="89">
        <f>VLOOKUP($C$7&amp;$E$7&amp;$O34,PERFIL_DATOS!$A$2:$M$785,E$8,0)</f>
        <v>12.6976536001951</v>
      </c>
      <c r="F34" s="89">
        <f>VLOOKUP($C$7&amp;$E$7&amp;$O34,PERFIL_DATOS!$A$2:$M$785,F$8,0)</f>
        <v>12.0741552875511</v>
      </c>
      <c r="G34" s="89">
        <f>VLOOKUP($C$7&amp;$E$7&amp;$O34,PERFIL_DATOS!$A$2:$M$785,G$8,0)</f>
        <v>12.379090550966801</v>
      </c>
      <c r="H34" s="89">
        <f>VLOOKUP($C$7&amp;$E$7&amp;$O34,PERFIL_DATOS!$A$2:$M$785,H$8,0)</f>
        <v>11.4371177830102</v>
      </c>
      <c r="I34" s="89">
        <f>VLOOKUP($C$7&amp;$E$7&amp;$O34,PERFIL_DATOS!$A$2:$M$785,I$8,0)</f>
        <v>9.8639319371107899</v>
      </c>
      <c r="J34" s="89">
        <f>VLOOKUP($C$7&amp;$E$7&amp;$O34,PERFIL_DATOS!$A$2:$M$785,J$8,0)</f>
        <v>8.3261145847401004</v>
      </c>
      <c r="K34" s="89">
        <f>VLOOKUP($C$7&amp;$E$7&amp;$O34,PERFIL_DATOS!$A$2:$M$785,K$8,0)</f>
        <v>10.991222047143699</v>
      </c>
      <c r="L34" s="77"/>
      <c r="M34" s="77"/>
      <c r="N34" s="90">
        <f>DESPLEGABLES!U27</f>
        <v>15.049785652588101</v>
      </c>
      <c r="O34" s="15" t="s">
        <v>159</v>
      </c>
    </row>
    <row r="35" spans="1:15" x14ac:dyDescent="0.35">
      <c r="A35" s="17" t="s">
        <v>105</v>
      </c>
      <c r="B35" s="15" t="s">
        <v>105</v>
      </c>
      <c r="C35" s="89">
        <f>VLOOKUP($C$7&amp;$E$7&amp;$O35,PERFIL_DATOS!$A$2:$M$785,C$8,0)</f>
        <v>29.370479006048001</v>
      </c>
      <c r="D35" s="89">
        <f>VLOOKUP($C$7&amp;$E$7&amp;$O35,PERFIL_DATOS!$A$2:$M$785,D$8,0)</f>
        <v>30.979953029166602</v>
      </c>
      <c r="E35" s="89">
        <f>VLOOKUP($C$7&amp;$E$7&amp;$O35,PERFIL_DATOS!$A$2:$M$785,E$8,0)</f>
        <v>31.686501648796799</v>
      </c>
      <c r="F35" s="89">
        <f>VLOOKUP($C$7&amp;$E$7&amp;$O35,PERFIL_DATOS!$A$2:$M$785,F$8,0)</f>
        <v>30.320010631582399</v>
      </c>
      <c r="G35" s="89">
        <f>VLOOKUP($C$7&amp;$E$7&amp;$O35,PERFIL_DATOS!$A$2:$M$785,G$8,0)</f>
        <v>26.281968132657902</v>
      </c>
      <c r="H35" s="89">
        <f>VLOOKUP($C$7&amp;$E$7&amp;$O35,PERFIL_DATOS!$A$2:$M$785,H$8,0)</f>
        <v>24.243692231957201</v>
      </c>
      <c r="I35" s="89">
        <f>VLOOKUP($C$7&amp;$E$7&amp;$O35,PERFIL_DATOS!$A$2:$M$785,I$8,0)</f>
        <v>26.462962908152399</v>
      </c>
      <c r="J35" s="89">
        <f>VLOOKUP($C$7&amp;$E$7&amp;$O35,PERFIL_DATOS!$A$2:$M$785,J$8,0)</f>
        <v>29.3893697114856</v>
      </c>
      <c r="K35" s="89">
        <f>VLOOKUP($C$7&amp;$E$7&amp;$O35,PERFIL_DATOS!$A$2:$M$785,K$8,0)</f>
        <v>28.446778760955201</v>
      </c>
      <c r="L35" s="77"/>
      <c r="M35" s="77"/>
      <c r="N35" s="90">
        <f>DESPLEGABLES!U28</f>
        <v>25.218314782684899</v>
      </c>
      <c r="O35" s="15" t="s">
        <v>160</v>
      </c>
    </row>
    <row r="36" spans="1:15" x14ac:dyDescent="0.35">
      <c r="A36" s="18" t="s">
        <v>106</v>
      </c>
      <c r="B36" s="34" t="s">
        <v>106</v>
      </c>
      <c r="C36" s="89">
        <f>VLOOKUP($C$7&amp;$E$7&amp;$O36,PERFIL_DATOS!$A$2:$M$785,C$8,0)</f>
        <v>11.717867563233</v>
      </c>
      <c r="D36" s="89">
        <f>VLOOKUP($C$7&amp;$E$7&amp;$O36,PERFIL_DATOS!$A$2:$M$785,D$8,0)</f>
        <v>12.6606902242054</v>
      </c>
      <c r="E36" s="89">
        <f>VLOOKUP($C$7&amp;$E$7&amp;$O36,PERFIL_DATOS!$A$2:$M$785,E$8,0)</f>
        <v>11.6531041155626</v>
      </c>
      <c r="F36" s="89">
        <f>VLOOKUP($C$7&amp;$E$7&amp;$O36,PERFIL_DATOS!$A$2:$M$785,F$8,0)</f>
        <v>13.522160204658</v>
      </c>
      <c r="G36" s="89">
        <f>VLOOKUP($C$7&amp;$E$7&amp;$O36,PERFIL_DATOS!$A$2:$M$785,G$8,0)</f>
        <v>12.680253632380699</v>
      </c>
      <c r="H36" s="89">
        <f>VLOOKUP($C$7&amp;$E$7&amp;$O36,PERFIL_DATOS!$A$2:$M$785,H$8,0)</f>
        <v>12.078445993271</v>
      </c>
      <c r="I36" s="89">
        <f>VLOOKUP($C$7&amp;$E$7&amp;$O36,PERFIL_DATOS!$A$2:$M$785,I$8,0)</f>
        <v>14.4852884592617</v>
      </c>
      <c r="J36" s="89">
        <f>VLOOKUP($C$7&amp;$E$7&amp;$O36,PERFIL_DATOS!$A$2:$M$785,J$8,0)</f>
        <v>16.922629050708</v>
      </c>
      <c r="K36" s="89">
        <f>VLOOKUP($C$7&amp;$E$7&amp;$O36,PERFIL_DATOS!$A$2:$M$785,K$8,0)</f>
        <v>13.516987738089799</v>
      </c>
      <c r="L36" s="77"/>
      <c r="M36" s="77"/>
      <c r="N36" s="92">
        <f>DESPLEGABLES!U29</f>
        <v>15.129388173896199</v>
      </c>
      <c r="O36" s="15" t="s">
        <v>161</v>
      </c>
    </row>
    <row r="37" spans="1:15" x14ac:dyDescent="0.35">
      <c r="A37" s="16" t="s">
        <v>107</v>
      </c>
      <c r="B37" s="33" t="s">
        <v>107</v>
      </c>
      <c r="C37" s="87">
        <f>VLOOKUP($C$7&amp;$E$7&amp;$A37,PERFIL_DATOS!$A$2:$M$785,C$8,0)</f>
        <v>38.351832743995502</v>
      </c>
      <c r="D37" s="87">
        <f>VLOOKUP($C$7&amp;$E$7&amp;$A37,PERFIL_DATOS!$A$2:$M$785,D$8,0)</f>
        <v>41.529555375609199</v>
      </c>
      <c r="E37" s="87">
        <f>VLOOKUP($C$7&amp;$E$7&amp;$A37,PERFIL_DATOS!$A$2:$M$785,E$8,0)</f>
        <v>36.304439630427801</v>
      </c>
      <c r="F37" s="87">
        <f>VLOOKUP($C$7&amp;$E$7&amp;$A37,PERFIL_DATOS!$A$2:$M$785,F$8,0)</f>
        <v>38.602686135752002</v>
      </c>
      <c r="G37" s="87">
        <f>VLOOKUP($C$7&amp;$E$7&amp;$A37,PERFIL_DATOS!$A$2:$M$785,G$8,0)</f>
        <v>42.578632772750296</v>
      </c>
      <c r="H37" s="87">
        <f>VLOOKUP($C$7&amp;$E$7&amp;$A37,PERFIL_DATOS!$A$2:$M$785,H$8,0)</f>
        <v>42.612296460120902</v>
      </c>
      <c r="I37" s="87">
        <f>VLOOKUP($C$7&amp;$E$7&amp;$A37,PERFIL_DATOS!$A$2:$M$785,I$8,0)</f>
        <v>40.4016556957829</v>
      </c>
      <c r="J37" s="87">
        <f>VLOOKUP($C$7&amp;$E$7&amp;$A37,PERFIL_DATOS!$A$2:$M$785,J$8,0)</f>
        <v>41.222924102970502</v>
      </c>
      <c r="K37" s="87">
        <f>VLOOKUP($C$7&amp;$E$7&amp;$A37,PERFIL_DATOS!$A$2:$M$785,K$8,0)</f>
        <v>40.691734388743797</v>
      </c>
      <c r="L37" s="77"/>
      <c r="M37" s="77"/>
      <c r="N37" s="88">
        <f>DESPLEGABLES!U30</f>
        <v>100</v>
      </c>
    </row>
    <row r="38" spans="1:15" x14ac:dyDescent="0.35">
      <c r="A38" s="18" t="s">
        <v>108</v>
      </c>
      <c r="B38" s="34" t="s">
        <v>108</v>
      </c>
      <c r="C38" s="91">
        <f>VLOOKUP($C$7&amp;$E$7&amp;$A38,PERFIL_DATOS!$A$2:$M$785,C$8,0)</f>
        <v>61.648190443066099</v>
      </c>
      <c r="D38" s="91">
        <f>VLOOKUP($C$7&amp;$E$7&amp;$A38,PERFIL_DATOS!$A$2:$M$785,D$8,0)</f>
        <v>58.470428477662203</v>
      </c>
      <c r="E38" s="91">
        <f>VLOOKUP($C$7&amp;$E$7&amp;$A38,PERFIL_DATOS!$A$2:$M$785,E$8,0)</f>
        <v>63.695588476059299</v>
      </c>
      <c r="F38" s="91">
        <f>VLOOKUP($C$7&amp;$E$7&amp;$A38,PERFIL_DATOS!$A$2:$M$785,F$8,0)</f>
        <v>61.397305558324199</v>
      </c>
      <c r="G38" s="91">
        <f>VLOOKUP($C$7&amp;$E$7&amp;$A38,PERFIL_DATOS!$A$2:$M$785,G$8,0)</f>
        <v>57.421348775890699</v>
      </c>
      <c r="H38" s="91">
        <f>VLOOKUP($C$7&amp;$E$7&amp;$A38,PERFIL_DATOS!$A$2:$M$785,H$8,0)</f>
        <v>57.3876854414126</v>
      </c>
      <c r="I38" s="91">
        <f>VLOOKUP($C$7&amp;$E$7&amp;$A38,PERFIL_DATOS!$A$2:$M$785,I$8,0)</f>
        <v>59.5983147065091</v>
      </c>
      <c r="J38" s="91">
        <f>VLOOKUP($C$7&amp;$E$7&amp;$A38,PERFIL_DATOS!$A$2:$M$785,J$8,0)</f>
        <v>58.777066953341702</v>
      </c>
      <c r="K38" s="91">
        <f>VLOOKUP($C$7&amp;$E$7&amp;$A38,PERFIL_DATOS!$A$2:$M$785,K$8,0)</f>
        <v>59.308274226383098</v>
      </c>
      <c r="L38" s="77"/>
      <c r="M38" s="77"/>
      <c r="N38" s="92">
        <f>DESPLEGABLES!U31</f>
        <v>49.740230415221198</v>
      </c>
    </row>
    <row r="39" spans="1:15" ht="15.5" x14ac:dyDescent="0.35">
      <c r="A39" s="39" t="s">
        <v>74</v>
      </c>
      <c r="B39" s="37"/>
      <c r="C39" s="9"/>
      <c r="D39" s="9"/>
      <c r="E39" s="9"/>
      <c r="F39" s="9"/>
      <c r="G39" s="10"/>
      <c r="H39" s="10"/>
      <c r="I39" s="10"/>
      <c r="J39" s="10"/>
      <c r="K39" s="10"/>
      <c r="M39" s="10"/>
    </row>
    <row r="40" spans="1:15" x14ac:dyDescent="0.35">
      <c r="A40" s="40" t="s">
        <v>75</v>
      </c>
      <c r="B40" s="38"/>
      <c r="C40" s="12"/>
      <c r="D40" s="12"/>
      <c r="E40" s="12"/>
      <c r="F40" s="12"/>
      <c r="G40" s="12"/>
      <c r="H40" s="12"/>
      <c r="I40" s="12"/>
      <c r="J40" s="12"/>
      <c r="K40" s="12"/>
      <c r="M40" s="12"/>
    </row>
    <row r="41" spans="1:15" x14ac:dyDescent="0.35">
      <c r="A41" s="11"/>
      <c r="B41" s="38"/>
    </row>
    <row r="42" spans="1:15" x14ac:dyDescent="0.35">
      <c r="B42" s="15"/>
    </row>
    <row r="43" spans="1:15" x14ac:dyDescent="0.35">
      <c r="B43" s="15"/>
    </row>
    <row r="44" spans="1:15" x14ac:dyDescent="0.35">
      <c r="B44" s="15"/>
    </row>
    <row r="45" spans="1:15" x14ac:dyDescent="0.35">
      <c r="B45" s="15"/>
    </row>
    <row r="46" spans="1:15" x14ac:dyDescent="0.35">
      <c r="B46" s="15"/>
    </row>
    <row r="47" spans="1:15" x14ac:dyDescent="0.35">
      <c r="B47" s="15"/>
    </row>
    <row r="48" spans="1:15" x14ac:dyDescent="0.35">
      <c r="B48" s="15"/>
    </row>
    <row r="49" spans="2:2" x14ac:dyDescent="0.35">
      <c r="B49" s="15"/>
    </row>
    <row r="50" spans="2:2" x14ac:dyDescent="0.35">
      <c r="B50" s="15"/>
    </row>
    <row r="51" spans="2:2" x14ac:dyDescent="0.35">
      <c r="B51" s="15"/>
    </row>
    <row r="52" spans="2:2" x14ac:dyDescent="0.35">
      <c r="B52" s="15"/>
    </row>
    <row r="53" spans="2:2" x14ac:dyDescent="0.35">
      <c r="B53" s="15"/>
    </row>
    <row r="54" spans="2:2" x14ac:dyDescent="0.35">
      <c r="B54" s="15"/>
    </row>
    <row r="55" spans="2:2" x14ac:dyDescent="0.35">
      <c r="B55" s="15"/>
    </row>
    <row r="56" spans="2:2" x14ac:dyDescent="0.35">
      <c r="B56" s="15"/>
    </row>
    <row r="57" spans="2:2" x14ac:dyDescent="0.35">
      <c r="B57" s="15"/>
    </row>
    <row r="58" spans="2:2" x14ac:dyDescent="0.35">
      <c r="B58" s="15"/>
    </row>
    <row r="59" spans="2:2" x14ac:dyDescent="0.35">
      <c r="B59" s="15"/>
    </row>
    <row r="60" spans="2:2" x14ac:dyDescent="0.35">
      <c r="B60" s="15"/>
    </row>
    <row r="61" spans="2:2" x14ac:dyDescent="0.35">
      <c r="B61" s="15"/>
    </row>
    <row r="62" spans="2:2" x14ac:dyDescent="0.35">
      <c r="B62" s="15"/>
    </row>
    <row r="63" spans="2:2" x14ac:dyDescent="0.35">
      <c r="B63" s="15"/>
    </row>
    <row r="64" spans="2:2"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sheetData>
  <sheetProtection sheet="1" objects="1" scenarios="1"/>
  <mergeCells count="1">
    <mergeCell ref="A1:O1"/>
  </mergeCells>
  <pageMargins left="0.70866141732283472" right="0.70866141732283472" top="0.74803149606299213" bottom="0.74803149606299213" header="0.31496062992125984" footer="0.31496062992125984"/>
  <pageSetup paperSize="9" scale="73" orientation="landscape" r:id="rId1"/>
  <ignoredErrors>
    <ignoredError sqref="E7 C7 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203200</xdr:colOff>
                    <xdr:row>5</xdr:row>
                    <xdr:rowOff>146050</xdr:rowOff>
                  </from>
                  <to>
                    <xdr:col>1</xdr:col>
                    <xdr:colOff>260350</xdr:colOff>
                    <xdr:row>7</xdr:row>
                    <xdr:rowOff>127000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2</xdr:col>
                    <xdr:colOff>107950</xdr:colOff>
                    <xdr:row>5</xdr:row>
                    <xdr:rowOff>146050</xdr:rowOff>
                  </from>
                  <to>
                    <xdr:col>5</xdr:col>
                    <xdr:colOff>241300</xdr:colOff>
                    <xdr:row>7</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1"/>
  <sheetViews>
    <sheetView showGridLines="0" showRowColHeaders="0" zoomScale="50" zoomScaleNormal="50" workbookViewId="0">
      <selection sqref="A1:M1"/>
    </sheetView>
  </sheetViews>
  <sheetFormatPr baseColWidth="10" defaultColWidth="11.453125" defaultRowHeight="14.5" x14ac:dyDescent="0.35"/>
  <cols>
    <col min="1" max="1" width="50.26953125" customWidth="1"/>
    <col min="2" max="2" width="7.54296875" customWidth="1"/>
    <col min="3" max="13" width="16" customWidth="1"/>
    <col min="14" max="14" width="30" style="2" customWidth="1"/>
  </cols>
  <sheetData>
    <row r="1" spans="1:15" ht="48.75" customHeight="1" x14ac:dyDescent="0.35">
      <c r="A1" s="103" t="s">
        <v>0</v>
      </c>
      <c r="B1" s="103"/>
      <c r="C1" s="104"/>
      <c r="D1" s="104"/>
      <c r="E1" s="104"/>
      <c r="F1" s="104"/>
      <c r="G1" s="104"/>
      <c r="H1" s="104"/>
      <c r="I1" s="104"/>
      <c r="J1" s="104"/>
      <c r="K1" s="104"/>
      <c r="L1" s="104"/>
      <c r="M1" s="104"/>
    </row>
    <row r="2" spans="1:15" x14ac:dyDescent="0.35">
      <c r="A2" s="51">
        <v>1</v>
      </c>
      <c r="B2" s="51"/>
      <c r="C2" s="42"/>
      <c r="D2" s="42"/>
      <c r="E2" s="42"/>
      <c r="F2" s="42"/>
      <c r="G2" s="42"/>
      <c r="H2" s="42"/>
      <c r="I2" s="42"/>
      <c r="J2" s="42"/>
      <c r="K2" s="42"/>
      <c r="L2" s="42"/>
      <c r="M2" s="42"/>
    </row>
    <row r="3" spans="1:15" ht="6" customHeight="1" x14ac:dyDescent="0.35">
      <c r="A3" s="42"/>
      <c r="B3" s="36"/>
      <c r="C3" s="42"/>
      <c r="D3" s="42"/>
      <c r="E3" s="42"/>
      <c r="F3" s="42"/>
      <c r="G3" s="42"/>
      <c r="H3" s="42"/>
      <c r="I3" s="42"/>
      <c r="J3" s="42"/>
      <c r="K3" s="42"/>
      <c r="L3" s="42"/>
      <c r="M3" s="42"/>
    </row>
    <row r="4" spans="1:15" ht="19" thickBot="1" x14ac:dyDescent="0.4">
      <c r="A4" s="52" t="s">
        <v>109</v>
      </c>
      <c r="B4" s="53"/>
      <c r="C4" s="42"/>
      <c r="D4" s="42"/>
      <c r="E4" s="42"/>
      <c r="F4" s="42"/>
      <c r="G4" s="42"/>
      <c r="H4" s="42"/>
      <c r="I4" s="42"/>
      <c r="J4" s="42"/>
      <c r="K4" s="42"/>
      <c r="L4" s="42"/>
      <c r="M4" s="42"/>
    </row>
    <row r="5" spans="1:15" ht="24" thickTop="1" x14ac:dyDescent="0.55000000000000004">
      <c r="A5" s="3" t="s">
        <v>77</v>
      </c>
      <c r="B5" s="35"/>
      <c r="C5" s="54">
        <v>5</v>
      </c>
      <c r="D5" s="36">
        <v>6</v>
      </c>
      <c r="E5" s="54">
        <v>7</v>
      </c>
      <c r="F5" s="36">
        <v>8</v>
      </c>
      <c r="G5" s="54">
        <v>9</v>
      </c>
      <c r="H5" s="36">
        <v>10</v>
      </c>
      <c r="I5" s="54">
        <v>11</v>
      </c>
      <c r="J5" s="36">
        <v>12</v>
      </c>
      <c r="K5" s="54">
        <v>13</v>
      </c>
      <c r="L5" s="4"/>
      <c r="M5" s="4"/>
      <c r="N5"/>
    </row>
    <row r="6" spans="1:15" ht="55.5" customHeight="1" x14ac:dyDescent="0.35">
      <c r="A6" s="6">
        <v>1</v>
      </c>
      <c r="B6" s="36"/>
      <c r="C6" s="105" t="s">
        <v>42</v>
      </c>
      <c r="D6" s="105"/>
      <c r="E6" s="105"/>
      <c r="F6" s="105"/>
      <c r="G6" s="105"/>
      <c r="H6" s="105"/>
      <c r="I6" s="105"/>
      <c r="J6" s="105"/>
      <c r="K6" s="105"/>
      <c r="L6" s="67"/>
      <c r="M6" s="67"/>
    </row>
    <row r="7" spans="1:15" ht="35.25" customHeight="1" x14ac:dyDescent="0.35">
      <c r="A7" s="8" t="str">
        <f>VLOOKUP(A6,DESPLEGABLES!L3:M5,2,0)</f>
        <v>DISTRIBUCION VOLUMEN X CRITERIO (Consumiciones)</v>
      </c>
      <c r="B7" s="8"/>
      <c r="C7" s="83" t="str">
        <f>KPI!C7</f>
        <v>TRIM 1 23</v>
      </c>
      <c r="D7" s="83" t="str">
        <f>KPI!D7</f>
        <v>TRIM 2 23</v>
      </c>
      <c r="E7" s="83" t="str">
        <f>KPI!E7</f>
        <v>TRIM 3 23</v>
      </c>
      <c r="F7" s="83" t="str">
        <f>KPI!F7</f>
        <v>TRIM 4 23</v>
      </c>
      <c r="G7" s="83" t="str">
        <f>KPI!G7</f>
        <v>TRIM 1 24</v>
      </c>
      <c r="H7" s="83" t="str">
        <f>KPI!H7</f>
        <v>TRIM 2 24</v>
      </c>
      <c r="I7" s="83" t="str">
        <f>KPI!I7</f>
        <v>TRIM 3 24</v>
      </c>
      <c r="J7" s="83" t="str">
        <f>KPI!J7</f>
        <v>TRIM 4 24</v>
      </c>
      <c r="K7" s="83" t="str">
        <f>KPI!K7</f>
        <v>TRIM 1 25</v>
      </c>
      <c r="L7" s="4"/>
      <c r="M7" s="4"/>
    </row>
    <row r="8" spans="1:15" x14ac:dyDescent="0.35">
      <c r="A8" s="68" t="s">
        <v>79</v>
      </c>
      <c r="B8" s="69" t="s">
        <v>79</v>
      </c>
      <c r="C8" s="94">
        <f>VLOOKUP($A$7&amp;$C$6&amp;$A8,MOTIVOS_DATOS!$A:$M,C$5,0)</f>
        <v>100</v>
      </c>
      <c r="D8" s="94">
        <f>VLOOKUP($A$7&amp;$C$6&amp;$A8,MOTIVOS_DATOS!$A:$M,D$5,0)</f>
        <v>100</v>
      </c>
      <c r="E8" s="94">
        <f>VLOOKUP($A$7&amp;$C$6&amp;$A8,MOTIVOS_DATOS!$A:$M,E$5,0)</f>
        <v>100</v>
      </c>
      <c r="F8" s="94">
        <f>VLOOKUP($A$7&amp;$C$6&amp;$A8,MOTIVOS_DATOS!$A:$M,F$5,0)</f>
        <v>100</v>
      </c>
      <c r="G8" s="94">
        <f>VLOOKUP($A$7&amp;$C$6&amp;$A8,MOTIVOS_DATOS!$A:$M,G$5,0)</f>
        <v>100</v>
      </c>
      <c r="H8" s="94">
        <f>VLOOKUP($A$7&amp;$C$6&amp;$A8,MOTIVOS_DATOS!$A:$M,H$5,0)</f>
        <v>100</v>
      </c>
      <c r="I8" s="94">
        <f>VLOOKUP($A$7&amp;$C$6&amp;$A8,MOTIVOS_DATOS!$A:$M,I$5,0)</f>
        <v>100</v>
      </c>
      <c r="J8" s="94">
        <f>VLOOKUP($A$7&amp;$C$6&amp;$A8,MOTIVOS_DATOS!$A:$M,J$5,0)</f>
        <v>100</v>
      </c>
      <c r="K8" s="94">
        <f>VLOOKUP($A$7&amp;$C$6&amp;$A8,MOTIVOS_DATOS!$A:$M,K$5,0)</f>
        <v>100</v>
      </c>
      <c r="L8" s="4"/>
      <c r="M8" s="4"/>
      <c r="O8" s="13"/>
    </row>
    <row r="9" spans="1:15" ht="15" customHeight="1" x14ac:dyDescent="0.35">
      <c r="A9" s="70" t="s">
        <v>110</v>
      </c>
      <c r="B9" s="71" t="s">
        <v>110</v>
      </c>
      <c r="C9" s="95">
        <f>VLOOKUP($A$7&amp;$C$6&amp;$A9,MOTIVOS_DATOS!$A:$M,C$5,0)</f>
        <v>42.1998492840995</v>
      </c>
      <c r="D9" s="95">
        <f>VLOOKUP($A$7&amp;$C$6&amp;$A9,MOTIVOS_DATOS!$A:$M,D$5,0)</f>
        <v>40.783859084270603</v>
      </c>
      <c r="E9" s="95">
        <f>VLOOKUP($A$7&amp;$C$6&amp;$A9,MOTIVOS_DATOS!$A:$M,E$5,0)</f>
        <v>35.539402132860801</v>
      </c>
      <c r="F9" s="95">
        <f>VLOOKUP($A$7&amp;$C$6&amp;$A9,MOTIVOS_DATOS!$A:$M,F$5,0)</f>
        <v>39.194150968470701</v>
      </c>
      <c r="G9" s="95">
        <f>VLOOKUP($A$7&amp;$C$6&amp;$A9,MOTIVOS_DATOS!$A:$M,G$5,0)</f>
        <v>41.507512932096198</v>
      </c>
      <c r="H9" s="95">
        <f>VLOOKUP($A$7&amp;$C$6&amp;$A9,MOTIVOS_DATOS!$A:$M,H$5,0)</f>
        <v>39.688081978813898</v>
      </c>
      <c r="I9" s="95">
        <f>VLOOKUP($A$7&amp;$C$6&amp;$A9,MOTIVOS_DATOS!$A:$M,I$5,0)</f>
        <v>39.657110553358699</v>
      </c>
      <c r="J9" s="95">
        <f>VLOOKUP($A$7&amp;$C$6&amp;$A9,MOTIVOS_DATOS!$A:$M,J$5,0)</f>
        <v>42.627628661657603</v>
      </c>
      <c r="K9" s="95">
        <f>VLOOKUP($A$7&amp;$C$6&amp;$A9,MOTIVOS_DATOS!$A:$M,K$5,0)</f>
        <v>42.677383310259202</v>
      </c>
      <c r="L9" s="4"/>
      <c r="M9" s="4"/>
      <c r="O9" s="13"/>
    </row>
    <row r="10" spans="1:15" ht="15" customHeight="1" x14ac:dyDescent="0.35">
      <c r="A10" s="72" t="s">
        <v>111</v>
      </c>
      <c r="B10" s="36" t="s">
        <v>111</v>
      </c>
      <c r="C10" s="81">
        <f>VLOOKUP($A$7&amp;$C$6&amp;$A10,MOTIVOS_DATOS!$A:$M,C$5,0)</f>
        <v>1.94708171506966</v>
      </c>
      <c r="D10" s="81">
        <f>VLOOKUP($A$7&amp;$C$6&amp;$A10,MOTIVOS_DATOS!$A:$M,D$5,0)</f>
        <v>1.06404196211816</v>
      </c>
      <c r="E10" s="81">
        <f>VLOOKUP($A$7&amp;$C$6&amp;$A10,MOTIVOS_DATOS!$A:$M,E$5,0)</f>
        <v>1.77290380062944</v>
      </c>
      <c r="F10" s="81">
        <f>VLOOKUP($A$7&amp;$C$6&amp;$A10,MOTIVOS_DATOS!$A:$M,F$5,0)</f>
        <v>1.73499036512841</v>
      </c>
      <c r="G10" s="81">
        <f>VLOOKUP($A$7&amp;$C$6&amp;$A10,MOTIVOS_DATOS!$A:$M,G$5,0)</f>
        <v>2.13173716777175</v>
      </c>
      <c r="H10" s="81">
        <f>VLOOKUP($A$7&amp;$C$6&amp;$A10,MOTIVOS_DATOS!$A:$M,H$5,0)</f>
        <v>3.5624623325665601</v>
      </c>
      <c r="I10" s="81">
        <f>VLOOKUP($A$7&amp;$C$6&amp;$A10,MOTIVOS_DATOS!$A:$M,I$5,0)</f>
        <v>2.57230868041579</v>
      </c>
      <c r="J10" s="81">
        <f>VLOOKUP($A$7&amp;$C$6&amp;$A10,MOTIVOS_DATOS!$A:$M,J$5,0)</f>
        <v>1.73087101681682</v>
      </c>
      <c r="K10" s="81">
        <f>VLOOKUP($A$7&amp;$C$6&amp;$A10,MOTIVOS_DATOS!$A:$M,K$5,0)</f>
        <v>2.8351193927369298</v>
      </c>
      <c r="L10" s="4"/>
      <c r="M10" s="4"/>
      <c r="O10" s="13"/>
    </row>
    <row r="11" spans="1:15" ht="15" customHeight="1" x14ac:dyDescent="0.35">
      <c r="A11" s="72" t="s">
        <v>112</v>
      </c>
      <c r="B11" s="36" t="s">
        <v>112</v>
      </c>
      <c r="C11" s="81">
        <f>VLOOKUP($A$7&amp;$C$6&amp;$A11,MOTIVOS_DATOS!$A:$M,C$5,0)</f>
        <v>1.74351863660078</v>
      </c>
      <c r="D11" s="81">
        <f>VLOOKUP($A$7&amp;$C$6&amp;$A11,MOTIVOS_DATOS!$A:$M,D$5,0)</f>
        <v>1.6115048670276499</v>
      </c>
      <c r="E11" s="81">
        <f>VLOOKUP($A$7&amp;$C$6&amp;$A11,MOTIVOS_DATOS!$A:$M,E$5,0)</f>
        <v>2.3945750264025301</v>
      </c>
      <c r="F11" s="81">
        <f>VLOOKUP($A$7&amp;$C$6&amp;$A11,MOTIVOS_DATOS!$A:$M,F$5,0)</f>
        <v>1.64022226652048</v>
      </c>
      <c r="G11" s="81">
        <f>VLOOKUP($A$7&amp;$C$6&amp;$A11,MOTIVOS_DATOS!$A:$M,G$5,0)</f>
        <v>1.4247724255510701</v>
      </c>
      <c r="H11" s="81">
        <f>VLOOKUP($A$7&amp;$C$6&amp;$A11,MOTIVOS_DATOS!$A:$M,H$5,0)</f>
        <v>1.9295046630699</v>
      </c>
      <c r="I11" s="81">
        <f>VLOOKUP($A$7&amp;$C$6&amp;$A11,MOTIVOS_DATOS!$A:$M,I$5,0)</f>
        <v>2.0465475753557598</v>
      </c>
      <c r="J11" s="81">
        <f>VLOOKUP($A$7&amp;$C$6&amp;$A11,MOTIVOS_DATOS!$A:$M,J$5,0)</f>
        <v>1.9587052044213999</v>
      </c>
      <c r="K11" s="81">
        <f>VLOOKUP($A$7&amp;$C$6&amp;$A11,MOTIVOS_DATOS!$A:$M,K$5,0)</f>
        <v>1.9962196822913501</v>
      </c>
      <c r="L11" s="4"/>
      <c r="M11" s="4"/>
      <c r="O11" s="13"/>
    </row>
    <row r="12" spans="1:15" ht="15" customHeight="1" x14ac:dyDescent="0.35">
      <c r="A12" s="72" t="s">
        <v>113</v>
      </c>
      <c r="B12" s="36" t="s">
        <v>113</v>
      </c>
      <c r="C12" s="81">
        <f>VLOOKUP($A$7&amp;$C$6&amp;$A12,MOTIVOS_DATOS!$A:$M,C$5,0)</f>
        <v>9.1020810387803603</v>
      </c>
      <c r="D12" s="81">
        <f>VLOOKUP($A$7&amp;$C$6&amp;$A12,MOTIVOS_DATOS!$A:$M,D$5,0)</f>
        <v>10.140064796821701</v>
      </c>
      <c r="E12" s="81">
        <f>VLOOKUP($A$7&amp;$C$6&amp;$A12,MOTIVOS_DATOS!$A:$M,E$5,0)</f>
        <v>11.0718900699079</v>
      </c>
      <c r="F12" s="81">
        <f>VLOOKUP($A$7&amp;$C$6&amp;$A12,MOTIVOS_DATOS!$A:$M,F$5,0)</f>
        <v>9.9818017209874093</v>
      </c>
      <c r="G12" s="81">
        <f>VLOOKUP($A$7&amp;$C$6&amp;$A12,MOTIVOS_DATOS!$A:$M,G$5,0)</f>
        <v>10.004677419503601</v>
      </c>
      <c r="H12" s="81">
        <f>VLOOKUP($A$7&amp;$C$6&amp;$A12,MOTIVOS_DATOS!$A:$M,H$5,0)</f>
        <v>9.7464857302640695</v>
      </c>
      <c r="I12" s="81">
        <f>VLOOKUP($A$7&amp;$C$6&amp;$A12,MOTIVOS_DATOS!$A:$M,I$5,0)</f>
        <v>12.853914592853901</v>
      </c>
      <c r="J12" s="81">
        <f>VLOOKUP($A$7&amp;$C$6&amp;$A12,MOTIVOS_DATOS!$A:$M,J$5,0)</f>
        <v>7.0254930878708404</v>
      </c>
      <c r="K12" s="81">
        <f>VLOOKUP($A$7&amp;$C$6&amp;$A12,MOTIVOS_DATOS!$A:$M,K$5,0)</f>
        <v>7.8772085954844702</v>
      </c>
      <c r="L12" s="4"/>
      <c r="M12" s="4"/>
      <c r="O12" s="13"/>
    </row>
    <row r="13" spans="1:15" ht="15" customHeight="1" x14ac:dyDescent="0.35">
      <c r="A13" s="72" t="s">
        <v>114</v>
      </c>
      <c r="B13" s="36" t="s">
        <v>114</v>
      </c>
      <c r="C13" s="81">
        <f>VLOOKUP($A$7&amp;$C$6&amp;$A13,MOTIVOS_DATOS!$A:$M,C$5,0)</f>
        <v>1.29545649527564</v>
      </c>
      <c r="D13" s="81">
        <f>VLOOKUP($A$7&amp;$C$6&amp;$A13,MOTIVOS_DATOS!$A:$M,D$5,0)</f>
        <v>3.1294426714439498</v>
      </c>
      <c r="E13" s="81">
        <f>VLOOKUP($A$7&amp;$C$6&amp;$A13,MOTIVOS_DATOS!$A:$M,E$5,0)</f>
        <v>1.04752104297552</v>
      </c>
      <c r="F13" s="81">
        <f>VLOOKUP($A$7&amp;$C$6&amp;$A13,MOTIVOS_DATOS!$A:$M,F$5,0)</f>
        <v>0.71996993255589903</v>
      </c>
      <c r="G13" s="81">
        <f>VLOOKUP($A$7&amp;$C$6&amp;$A13,MOTIVOS_DATOS!$A:$M,G$5,0)</f>
        <v>1.5289377275859799</v>
      </c>
      <c r="H13" s="81">
        <f>VLOOKUP($A$7&amp;$C$6&amp;$A13,MOTIVOS_DATOS!$A:$M,H$5,0)</f>
        <v>1.6098794099175999</v>
      </c>
      <c r="I13" s="81">
        <f>VLOOKUP($A$7&amp;$C$6&amp;$A13,MOTIVOS_DATOS!$A:$M,I$5,0)</f>
        <v>0.69519111240025599</v>
      </c>
      <c r="J13" s="81">
        <f>VLOOKUP($A$7&amp;$C$6&amp;$A13,MOTIVOS_DATOS!$A:$M,J$5,0)</f>
        <v>0.85205047459679595</v>
      </c>
      <c r="K13" s="81">
        <f>VLOOKUP($A$7&amp;$C$6&amp;$A13,MOTIVOS_DATOS!$A:$M,K$5,0)</f>
        <v>0.936262706235371</v>
      </c>
      <c r="L13" s="4"/>
      <c r="M13" s="4"/>
      <c r="O13" s="13"/>
    </row>
    <row r="14" spans="1:15" ht="15" customHeight="1" x14ac:dyDescent="0.35">
      <c r="A14" s="72" t="s">
        <v>115</v>
      </c>
      <c r="B14" s="36" t="s">
        <v>116</v>
      </c>
      <c r="C14" s="81">
        <f>VLOOKUP($A$7&amp;$C$6&amp;$A14,MOTIVOS_DATOS!$A:$M,C$5,0)</f>
        <v>6.5400428960639996</v>
      </c>
      <c r="D14" s="81">
        <f>VLOOKUP($A$7&amp;$C$6&amp;$A14,MOTIVOS_DATOS!$A:$M,D$5,0)</f>
        <v>7.3467421149469496</v>
      </c>
      <c r="E14" s="81">
        <f>VLOOKUP($A$7&amp;$C$6&amp;$A14,MOTIVOS_DATOS!$A:$M,E$5,0)</f>
        <v>7.9536650507778797</v>
      </c>
      <c r="F14" s="81">
        <f>VLOOKUP($A$7&amp;$C$6&amp;$A14,MOTIVOS_DATOS!$A:$M,F$5,0)</f>
        <v>8.0692963221369496</v>
      </c>
      <c r="G14" s="81">
        <f>VLOOKUP($A$7&amp;$C$6&amp;$A14,MOTIVOS_DATOS!$A:$M,G$5,0)</f>
        <v>7.1713706868795102</v>
      </c>
      <c r="H14" s="81">
        <f>VLOOKUP($A$7&amp;$C$6&amp;$A14,MOTIVOS_DATOS!$A:$M,H$5,0)</f>
        <v>7.9141562585402099</v>
      </c>
      <c r="I14" s="81">
        <f>VLOOKUP($A$7&amp;$C$6&amp;$A14,MOTIVOS_DATOS!$A:$M,I$5,0)</f>
        <v>8.0281267018682101</v>
      </c>
      <c r="J14" s="81">
        <f>VLOOKUP($A$7&amp;$C$6&amp;$A14,MOTIVOS_DATOS!$A:$M,J$5,0)</f>
        <v>6.55237557765044</v>
      </c>
      <c r="K14" s="81">
        <f>VLOOKUP($A$7&amp;$C$6&amp;$A14,MOTIVOS_DATOS!$A:$M,K$5,0)</f>
        <v>7.2730297420027901</v>
      </c>
      <c r="L14" s="4"/>
      <c r="M14" s="4"/>
      <c r="O14" s="13"/>
    </row>
    <row r="15" spans="1:15" ht="15" customHeight="1" x14ac:dyDescent="0.35">
      <c r="A15" s="72" t="s">
        <v>117</v>
      </c>
      <c r="B15" s="36" t="s">
        <v>118</v>
      </c>
      <c r="C15" s="81">
        <f>VLOOKUP($A$7&amp;$C$6&amp;$A15,MOTIVOS_DATOS!$A:$M,C$5,0)</f>
        <v>23.008420767878199</v>
      </c>
      <c r="D15" s="81">
        <f>VLOOKUP($A$7&amp;$C$6&amp;$A15,MOTIVOS_DATOS!$A:$M,D$5,0)</f>
        <v>21.528756112545899</v>
      </c>
      <c r="E15" s="81">
        <f>VLOOKUP($A$7&amp;$C$6&amp;$A15,MOTIVOS_DATOS!$A:$M,E$5,0)</f>
        <v>20.367738249907401</v>
      </c>
      <c r="F15" s="81">
        <f>VLOOKUP($A$7&amp;$C$6&amp;$A15,MOTIVOS_DATOS!$A:$M,F$5,0)</f>
        <v>23.453711086747099</v>
      </c>
      <c r="G15" s="81">
        <f>VLOOKUP($A$7&amp;$C$6&amp;$A15,MOTIVOS_DATOS!$A:$M,G$5,0)</f>
        <v>20.954627185678799</v>
      </c>
      <c r="H15" s="81">
        <f>VLOOKUP($A$7&amp;$C$6&amp;$A15,MOTIVOS_DATOS!$A:$M,H$5,0)</f>
        <v>21.773278700095702</v>
      </c>
      <c r="I15" s="81">
        <f>VLOOKUP($A$7&amp;$C$6&amp;$A15,MOTIVOS_DATOS!$A:$M,I$5,0)</f>
        <v>15.121039826675799</v>
      </c>
      <c r="J15" s="81">
        <f>VLOOKUP($A$7&amp;$C$6&amp;$A15,MOTIVOS_DATOS!$A:$M,J$5,0)</f>
        <v>18.601242993738499</v>
      </c>
      <c r="K15" s="81">
        <f>VLOOKUP($A$7&amp;$C$6&amp;$A15,MOTIVOS_DATOS!$A:$M,K$5,0)</f>
        <v>17.7186799213267</v>
      </c>
      <c r="L15" s="4"/>
      <c r="M15" s="4"/>
      <c r="O15" s="13"/>
    </row>
    <row r="16" spans="1:15" ht="15" customHeight="1" x14ac:dyDescent="0.35">
      <c r="A16" s="72" t="s">
        <v>118</v>
      </c>
      <c r="B16" s="36" t="s">
        <v>119</v>
      </c>
      <c r="C16" s="81">
        <f>VLOOKUP($A$7&amp;$C$6&amp;$A16,MOTIVOS_DATOS!$A:$M,C$5,0)</f>
        <v>5.43621200703341E-2</v>
      </c>
      <c r="D16" s="81">
        <f>VLOOKUP($A$7&amp;$C$6&amp;$A16,MOTIVOS_DATOS!$A:$M,D$5,0)</f>
        <v>6.3581433199772996E-2</v>
      </c>
      <c r="E16" s="81">
        <f>VLOOKUP($A$7&amp;$C$6&amp;$A16,MOTIVOS_DATOS!$A:$M,E$5,0)</f>
        <v>0.317501909484464</v>
      </c>
      <c r="F16" s="81">
        <f>VLOOKUP($A$7&amp;$C$6&amp;$A16,MOTIVOS_DATOS!$A:$M,F$5,0)</f>
        <v>0.14692165852686101</v>
      </c>
      <c r="G16" s="81">
        <f>VLOOKUP($A$7&amp;$C$6&amp;$A16,MOTIVOS_DATOS!$A:$M,G$5,0)</f>
        <v>7.3235279736440798E-2</v>
      </c>
      <c r="H16" s="81">
        <f>VLOOKUP($A$7&amp;$C$6&amp;$A16,MOTIVOS_DATOS!$A:$M,H$5,0)</f>
        <v>5.1917261050471203E-2</v>
      </c>
      <c r="I16" s="81">
        <f>VLOOKUP($A$7&amp;$C$6&amp;$A16,MOTIVOS_DATOS!$A:$M,I$5,0)</f>
        <v>6.55059506191841E-2</v>
      </c>
      <c r="J16" s="81">
        <f>VLOOKUP($A$7&amp;$C$6&amp;$A16,MOTIVOS_DATOS!$A:$M,J$5,0)</f>
        <v>1.50039218071258</v>
      </c>
      <c r="K16" s="81">
        <f>VLOOKUP($A$7&amp;$C$6&amp;$A16,MOTIVOS_DATOS!$A:$M,K$5,0)</f>
        <v>7.33075712320235E-2</v>
      </c>
      <c r="L16" s="4"/>
      <c r="M16" s="4"/>
      <c r="O16" s="13"/>
    </row>
    <row r="17" spans="1:15" ht="15" customHeight="1" x14ac:dyDescent="0.35">
      <c r="A17" s="72" t="s">
        <v>119</v>
      </c>
      <c r="B17" s="36" t="s">
        <v>120</v>
      </c>
      <c r="C17" s="81">
        <f>VLOOKUP($A$7&amp;$C$6&amp;$A17,MOTIVOS_DATOS!$A:$M,C$5,0)</f>
        <v>1.93984735184434</v>
      </c>
      <c r="D17" s="81">
        <f>VLOOKUP($A$7&amp;$C$6&amp;$A17,MOTIVOS_DATOS!$A:$M,D$5,0)</f>
        <v>2.6150983214668302</v>
      </c>
      <c r="E17" s="81">
        <f>VLOOKUP($A$7&amp;$C$6&amp;$A17,MOTIVOS_DATOS!$A:$M,E$5,0)</f>
        <v>4.3373298415707602</v>
      </c>
      <c r="F17" s="81">
        <f>VLOOKUP($A$7&amp;$C$6&amp;$A17,MOTIVOS_DATOS!$A:$M,F$5,0)</f>
        <v>2.9435346689258801</v>
      </c>
      <c r="G17" s="81">
        <f>VLOOKUP($A$7&amp;$C$6&amp;$A17,MOTIVOS_DATOS!$A:$M,G$5,0)</f>
        <v>2.5647296737523</v>
      </c>
      <c r="H17" s="81">
        <f>VLOOKUP($A$7&amp;$C$6&amp;$A17,MOTIVOS_DATOS!$A:$M,H$5,0)</f>
        <v>2.4016864151100501</v>
      </c>
      <c r="I17" s="81">
        <f>VLOOKUP($A$7&amp;$C$6&amp;$A17,MOTIVOS_DATOS!$A:$M,I$5,0)</f>
        <v>3.8215176816707301</v>
      </c>
      <c r="J17" s="81">
        <f>VLOOKUP($A$7&amp;$C$6&amp;$A17,MOTIVOS_DATOS!$A:$M,J$5,0)</f>
        <v>2.8033971703960399</v>
      </c>
      <c r="K17" s="81">
        <f>VLOOKUP($A$7&amp;$C$6&amp;$A17,MOTIVOS_DATOS!$A:$M,K$5,0)</f>
        <v>1.5124768576152099</v>
      </c>
      <c r="L17" s="4"/>
      <c r="M17" s="4"/>
      <c r="O17" s="13"/>
    </row>
    <row r="18" spans="1:15" s="7" customFormat="1" ht="15" customHeight="1" x14ac:dyDescent="0.35">
      <c r="A18" s="72" t="s">
        <v>120</v>
      </c>
      <c r="B18" s="36" t="s">
        <v>121</v>
      </c>
      <c r="C18" s="81">
        <f>VLOOKUP($A$7&amp;$C$6&amp;$A18,MOTIVOS_DATOS!$A:$M,C$5,0)</f>
        <v>5.9504979421482798</v>
      </c>
      <c r="D18" s="81">
        <f>VLOOKUP($A$7&amp;$C$6&amp;$A18,MOTIVOS_DATOS!$A:$M,D$5,0)</f>
        <v>4.9931763925140498</v>
      </c>
      <c r="E18" s="81">
        <f>VLOOKUP($A$7&amp;$C$6&amp;$A18,MOTIVOS_DATOS!$A:$M,E$5,0)</f>
        <v>4.9581030650826801</v>
      </c>
      <c r="F18" s="81">
        <f>VLOOKUP($A$7&amp;$C$6&amp;$A18,MOTIVOS_DATOS!$A:$M,F$5,0)</f>
        <v>4.9875801521645204</v>
      </c>
      <c r="G18" s="81">
        <f>VLOOKUP($A$7&amp;$C$6&amp;$A18,MOTIVOS_DATOS!$A:$M,G$5,0)</f>
        <v>6.8143064457054896</v>
      </c>
      <c r="H18" s="81">
        <f>VLOOKUP($A$7&amp;$C$6&amp;$A18,MOTIVOS_DATOS!$A:$M,H$5,0)</f>
        <v>6.2776920111558896</v>
      </c>
      <c r="I18" s="81">
        <f>VLOOKUP($A$7&amp;$C$6&amp;$A18,MOTIVOS_DATOS!$A:$M,I$5,0)</f>
        <v>6.7377598678758304</v>
      </c>
      <c r="J18" s="81">
        <f>VLOOKUP($A$7&amp;$C$6&amp;$A18,MOTIVOS_DATOS!$A:$M,J$5,0)</f>
        <v>4.7738642187196803</v>
      </c>
      <c r="K18" s="81">
        <f>VLOOKUP($A$7&amp;$C$6&amp;$A18,MOTIVOS_DATOS!$A:$M,K$5,0)</f>
        <v>4.9192340462925204</v>
      </c>
      <c r="L18" s="4"/>
      <c r="M18" s="4"/>
      <c r="N18" s="14"/>
      <c r="O18" s="13"/>
    </row>
    <row r="19" spans="1:15" ht="15" customHeight="1" x14ac:dyDescent="0.35">
      <c r="A19" s="72" t="s">
        <v>121</v>
      </c>
      <c r="B19" s="36" t="s">
        <v>122</v>
      </c>
      <c r="C19" s="81">
        <f>VLOOKUP($A$7&amp;$C$6&amp;$A19,MOTIVOS_DATOS!$A:$M,C$5,0)</f>
        <v>0.81974223716499495</v>
      </c>
      <c r="D19" s="81">
        <f>VLOOKUP($A$7&amp;$C$6&amp;$A19,MOTIVOS_DATOS!$A:$M,D$5,0)</f>
        <v>1.01843149064176</v>
      </c>
      <c r="E19" s="81">
        <f>VLOOKUP($A$7&amp;$C$6&amp;$A19,MOTIVOS_DATOS!$A:$M,E$5,0)</f>
        <v>0.58271401860227801</v>
      </c>
      <c r="F19" s="81">
        <f>VLOOKUP($A$7&amp;$C$6&amp;$A19,MOTIVOS_DATOS!$A:$M,F$5,0)</f>
        <v>1.2671583773547299</v>
      </c>
      <c r="G19" s="81">
        <f>VLOOKUP($A$7&amp;$C$6&amp;$A19,MOTIVOS_DATOS!$A:$M,G$5,0)</f>
        <v>0.38961197714614698</v>
      </c>
      <c r="H19" s="81">
        <f>VLOOKUP($A$7&amp;$C$6&amp;$A19,MOTIVOS_DATOS!$A:$M,H$5,0)</f>
        <v>0.74486600800314196</v>
      </c>
      <c r="I19" s="81">
        <f>VLOOKUP($A$7&amp;$C$6&amp;$A19,MOTIVOS_DATOS!$A:$M,I$5,0)</f>
        <v>0.35519432375156901</v>
      </c>
      <c r="J19" s="81">
        <f>VLOOKUP($A$7&amp;$C$6&amp;$A19,MOTIVOS_DATOS!$A:$M,J$5,0)</f>
        <v>0.759458620686571</v>
      </c>
      <c r="K19" s="81">
        <f>VLOOKUP($A$7&amp;$C$6&amp;$A19,MOTIVOS_DATOS!$A:$M,K$5,0)</f>
        <v>0.424721623710208</v>
      </c>
      <c r="L19" s="4"/>
      <c r="M19" s="4"/>
      <c r="O19" s="13"/>
    </row>
    <row r="20" spans="1:15" ht="14.5" customHeight="1" x14ac:dyDescent="0.35">
      <c r="A20" s="73" t="s">
        <v>122</v>
      </c>
      <c r="B20" s="74" t="s">
        <v>123</v>
      </c>
      <c r="C20" s="96">
        <f>VLOOKUP($A$7&amp;$C$6&amp;$A20,MOTIVOS_DATOS!$A:$M,C$5,0)</f>
        <v>5.3991281664831003</v>
      </c>
      <c r="D20" s="96">
        <f>VLOOKUP($A$7&amp;$C$6&amp;$A20,MOTIVOS_DATOS!$A:$M,D$5,0)</f>
        <v>5.70528345178304</v>
      </c>
      <c r="E20" s="96">
        <f>VLOOKUP($A$7&amp;$C$6&amp;$A20,MOTIVOS_DATOS!$A:$M,E$5,0)</f>
        <v>9.6566933139586002</v>
      </c>
      <c r="F20" s="96">
        <f>VLOOKUP($A$7&amp;$C$6&amp;$A20,MOTIVOS_DATOS!$A:$M,F$5,0)</f>
        <v>5.8606440413302803</v>
      </c>
      <c r="G20" s="96">
        <f>VLOOKUP($A$7&amp;$C$6&amp;$A20,MOTIVOS_DATOS!$A:$M,G$5,0)</f>
        <v>5.4344704598355396</v>
      </c>
      <c r="H20" s="96">
        <f>VLOOKUP($A$7&amp;$C$6&amp;$A20,MOTIVOS_DATOS!$A:$M,H$5,0)</f>
        <v>4.2999585545116803</v>
      </c>
      <c r="I20" s="96">
        <f>VLOOKUP($A$7&amp;$C$6&amp;$A20,MOTIVOS_DATOS!$A:$M,I$5,0)</f>
        <v>8.0457595363814995</v>
      </c>
      <c r="J20" s="96">
        <f>VLOOKUP($A$7&amp;$C$6&amp;$A20,MOTIVOS_DATOS!$A:$M,J$5,0)</f>
        <v>10.814510596928599</v>
      </c>
      <c r="K20" s="96">
        <f>VLOOKUP($A$7&amp;$C$6&amp;$A20,MOTIVOS_DATOS!$A:$M,K$5,0)</f>
        <v>11.756357317559599</v>
      </c>
      <c r="L20" s="4"/>
      <c r="M20" s="4"/>
      <c r="O20" s="13"/>
    </row>
    <row r="21" spans="1:15" ht="15" customHeight="1" x14ac:dyDescent="0.35">
      <c r="A21" s="72" t="s">
        <v>123</v>
      </c>
      <c r="B21" s="36" t="s">
        <v>124</v>
      </c>
      <c r="C21" s="81">
        <f>VLOOKUP($A$7&amp;$C$6&amp;$A21,MOTIVOS_DATOS!$A:$M,C$5,0)</f>
        <v>39.630630108399501</v>
      </c>
      <c r="D21" s="81">
        <f>VLOOKUP($A$7&amp;$C$6&amp;$A21,MOTIVOS_DATOS!$A:$M,D$5,0)</f>
        <v>39.943454156611999</v>
      </c>
      <c r="E21" s="81">
        <f>VLOOKUP($A$7&amp;$C$6&amp;$A21,MOTIVOS_DATOS!$A:$M,E$5,0)</f>
        <v>41.799616205919399</v>
      </c>
      <c r="F21" s="81">
        <f>VLOOKUP($A$7&amp;$C$6&amp;$A21,MOTIVOS_DATOS!$A:$M,F$5,0)</f>
        <v>35.900744210771101</v>
      </c>
      <c r="G21" s="81">
        <f>VLOOKUP($A$7&amp;$C$6&amp;$A21,MOTIVOS_DATOS!$A:$M,G$5,0)</f>
        <v>35.1760398032716</v>
      </c>
      <c r="H21" s="81">
        <f>VLOOKUP($A$7&amp;$C$6&amp;$A21,MOTIVOS_DATOS!$A:$M,H$5,0)</f>
        <v>35.314804726595497</v>
      </c>
      <c r="I21" s="81">
        <f>VLOOKUP($A$7&amp;$C$6&amp;$A21,MOTIVOS_DATOS!$A:$M,I$5,0)</f>
        <v>36.080101756919902</v>
      </c>
      <c r="J21" s="81">
        <f>VLOOKUP($A$7&amp;$C$6&amp;$A21,MOTIVOS_DATOS!$A:$M,J$5,0)</f>
        <v>32.053756930240098</v>
      </c>
      <c r="K21" s="81">
        <f>VLOOKUP($A$7&amp;$C$6&amp;$A21,MOTIVOS_DATOS!$A:$M,K$5,0)</f>
        <v>34.497854402631397</v>
      </c>
      <c r="L21" s="4"/>
      <c r="M21" s="4"/>
      <c r="N21" s="1"/>
      <c r="O21" s="13"/>
    </row>
    <row r="22" spans="1:15" s="7" customFormat="1" ht="15" customHeight="1" x14ac:dyDescent="0.35">
      <c r="A22" s="72" t="s">
        <v>124</v>
      </c>
      <c r="B22" s="36" t="s">
        <v>125</v>
      </c>
      <c r="C22" s="81">
        <f>VLOOKUP($A$7&amp;$C$6&amp;$A22,MOTIVOS_DATOS!$A:$M,C$5,0)</f>
        <v>16.416810619674202</v>
      </c>
      <c r="D22" s="81">
        <f>VLOOKUP($A$7&amp;$C$6&amp;$A22,MOTIVOS_DATOS!$A:$M,D$5,0)</f>
        <v>16.349773663232501</v>
      </c>
      <c r="E22" s="81">
        <f>VLOOKUP($A$7&amp;$C$6&amp;$A22,MOTIVOS_DATOS!$A:$M,E$5,0)</f>
        <v>10.4291790305932</v>
      </c>
      <c r="F22" s="81">
        <f>VLOOKUP($A$7&amp;$C$6&amp;$A22,MOTIVOS_DATOS!$A:$M,F$5,0)</f>
        <v>19.0623774876242</v>
      </c>
      <c r="G22" s="81">
        <f>VLOOKUP($A$7&amp;$C$6&amp;$A22,MOTIVOS_DATOS!$A:$M,G$5,0)</f>
        <v>17.790781885562801</v>
      </c>
      <c r="H22" s="81">
        <f>VLOOKUP($A$7&amp;$C$6&amp;$A22,MOTIVOS_DATOS!$A:$M,H$5,0)</f>
        <v>17.683088611901901</v>
      </c>
      <c r="I22" s="81">
        <f>VLOOKUP($A$7&amp;$C$6&amp;$A22,MOTIVOS_DATOS!$A:$M,I$5,0)</f>
        <v>14.3012647100609</v>
      </c>
      <c r="J22" s="81">
        <f>VLOOKUP($A$7&amp;$C$6&amp;$A22,MOTIVOS_DATOS!$A:$M,J$5,0)</f>
        <v>17.415193715807199</v>
      </c>
      <c r="K22" s="81">
        <f>VLOOKUP($A$7&amp;$C$6&amp;$A22,MOTIVOS_DATOS!$A:$M,K$5,0)</f>
        <v>15.9915020387698</v>
      </c>
      <c r="L22" s="4"/>
      <c r="M22" s="4"/>
      <c r="N22" s="1"/>
      <c r="O22" s="13"/>
    </row>
    <row r="23" spans="1:15" ht="15" customHeight="1" x14ac:dyDescent="0.35">
      <c r="A23" s="72" t="s">
        <v>125</v>
      </c>
      <c r="B23" s="36" t="s">
        <v>126</v>
      </c>
      <c r="C23" s="81">
        <f>VLOOKUP($A$7&amp;$C$6&amp;$A23,MOTIVOS_DATOS!$A:$M,C$5,0)</f>
        <v>16.378667903309999</v>
      </c>
      <c r="D23" s="81">
        <f>VLOOKUP($A$7&amp;$C$6&amp;$A23,MOTIVOS_DATOS!$A:$M,D$5,0)</f>
        <v>16.1323902567411</v>
      </c>
      <c r="E23" s="81">
        <f>VLOOKUP($A$7&amp;$C$6&amp;$A23,MOTIVOS_DATOS!$A:$M,E$5,0)</f>
        <v>18.404099612200699</v>
      </c>
      <c r="F23" s="81">
        <f>VLOOKUP($A$7&amp;$C$6&amp;$A23,MOTIVOS_DATOS!$A:$M,F$5,0)</f>
        <v>16.616075284893199</v>
      </c>
      <c r="G23" s="81">
        <f>VLOOKUP($A$7&amp;$C$6&amp;$A23,MOTIVOS_DATOS!$A:$M,G$5,0)</f>
        <v>16.2245382778055</v>
      </c>
      <c r="H23" s="81">
        <f>VLOOKUP($A$7&amp;$C$6&amp;$A23,MOTIVOS_DATOS!$A:$M,H$5,0)</f>
        <v>16.7256978316227</v>
      </c>
      <c r="I23" s="81">
        <f>VLOOKUP($A$7&amp;$C$6&amp;$A23,MOTIVOS_DATOS!$A:$M,I$5,0)</f>
        <v>19.3927438259181</v>
      </c>
      <c r="J23" s="81">
        <f>VLOOKUP($A$7&amp;$C$6&amp;$A23,MOTIVOS_DATOS!$A:$M,J$5,0)</f>
        <v>13.6074454412681</v>
      </c>
      <c r="K23" s="81">
        <f>VLOOKUP($A$7&amp;$C$6&amp;$A23,MOTIVOS_DATOS!$A:$M,K$5,0)</f>
        <v>13.9608735394129</v>
      </c>
      <c r="L23" s="4"/>
      <c r="M23" s="4"/>
      <c r="O23" s="13"/>
    </row>
    <row r="24" spans="1:15" ht="15" customHeight="1" x14ac:dyDescent="0.35">
      <c r="A24" s="72" t="s">
        <v>126</v>
      </c>
      <c r="B24" s="36" t="s">
        <v>127</v>
      </c>
      <c r="C24" s="81">
        <f>VLOOKUP($A$7&amp;$C$6&amp;$A24,MOTIVOS_DATOS!$A:$M,C$5,0)</f>
        <v>9.6766255096322897</v>
      </c>
      <c r="D24" s="81">
        <f>VLOOKUP($A$7&amp;$C$6&amp;$A24,MOTIVOS_DATOS!$A:$M,D$5,0)</f>
        <v>9.1280928049370207</v>
      </c>
      <c r="E24" s="81">
        <f>VLOOKUP($A$7&amp;$C$6&amp;$A24,MOTIVOS_DATOS!$A:$M,E$5,0)</f>
        <v>8.3851347600654602</v>
      </c>
      <c r="F24" s="81">
        <f>VLOOKUP($A$7&amp;$C$6&amp;$A24,MOTIVOS_DATOS!$A:$M,F$5,0)</f>
        <v>10.0106980298349</v>
      </c>
      <c r="G24" s="81">
        <f>VLOOKUP($A$7&amp;$C$6&amp;$A24,MOTIVOS_DATOS!$A:$M,G$5,0)</f>
        <v>10.5472673076054</v>
      </c>
      <c r="H24" s="81">
        <f>VLOOKUP($A$7&amp;$C$6&amp;$A24,MOTIVOS_DATOS!$A:$M,H$5,0)</f>
        <v>12.4937967506013</v>
      </c>
      <c r="I24" s="81">
        <f>VLOOKUP($A$7&amp;$C$6&amp;$A24,MOTIVOS_DATOS!$A:$M,I$5,0)</f>
        <v>9.1670021073568098</v>
      </c>
      <c r="J24" s="81">
        <f>VLOOKUP($A$7&amp;$C$6&amp;$A24,MOTIVOS_DATOS!$A:$M,J$5,0)</f>
        <v>10.3320344117334</v>
      </c>
      <c r="K24" s="81">
        <f>VLOOKUP($A$7&amp;$C$6&amp;$A24,MOTIVOS_DATOS!$A:$M,K$5,0)</f>
        <v>8.7041039880284199</v>
      </c>
      <c r="L24" s="4"/>
      <c r="M24" s="4"/>
      <c r="O24" s="13"/>
    </row>
    <row r="25" spans="1:15" ht="15" customHeight="1" x14ac:dyDescent="0.35">
      <c r="A25" s="72" t="s">
        <v>127</v>
      </c>
      <c r="B25" s="36" t="s">
        <v>128</v>
      </c>
      <c r="C25" s="81">
        <f>VLOOKUP($A$7&amp;$C$6&amp;$A25,MOTIVOS_DATOS!$A:$M,C$5,0)</f>
        <v>2.7801874287480901</v>
      </c>
      <c r="D25" s="81">
        <f>VLOOKUP($A$7&amp;$C$6&amp;$A25,MOTIVOS_DATOS!$A:$M,D$5,0)</f>
        <v>2.53233584226584</v>
      </c>
      <c r="E25" s="81">
        <f>VLOOKUP($A$7&amp;$C$6&amp;$A25,MOTIVOS_DATOS!$A:$M,E$5,0)</f>
        <v>1.3962839008150201</v>
      </c>
      <c r="F25" s="81">
        <f>VLOOKUP($A$7&amp;$C$6&amp;$A25,MOTIVOS_DATOS!$A:$M,F$5,0)</f>
        <v>1.8972989135851701</v>
      </c>
      <c r="G25" s="81">
        <f>VLOOKUP($A$7&amp;$C$6&amp;$A25,MOTIVOS_DATOS!$A:$M,G$5,0)</f>
        <v>1.7561016337755799</v>
      </c>
      <c r="H25" s="81">
        <f>VLOOKUP($A$7&amp;$C$6&amp;$A25,MOTIVOS_DATOS!$A:$M,H$5,0)</f>
        <v>1.39296023947891</v>
      </c>
      <c r="I25" s="81">
        <f>VLOOKUP($A$7&amp;$C$6&amp;$A25,MOTIVOS_DATOS!$A:$M,I$5,0)</f>
        <v>0.90720600596689804</v>
      </c>
      <c r="J25" s="81">
        <f>VLOOKUP($A$7&amp;$C$6&amp;$A25,MOTIVOS_DATOS!$A:$M,J$5,0)</f>
        <v>2.20754990354233</v>
      </c>
      <c r="K25" s="81">
        <f>VLOOKUP($A$7&amp;$C$6&amp;$A25,MOTIVOS_DATOS!$A:$M,K$5,0)</f>
        <v>0.56492669819228802</v>
      </c>
      <c r="L25" s="4"/>
      <c r="M25" s="4"/>
      <c r="N25" s="14"/>
      <c r="O25" s="13"/>
    </row>
    <row r="26" spans="1:15" ht="15" customHeight="1" x14ac:dyDescent="0.35">
      <c r="A26" s="72" t="s">
        <v>128</v>
      </c>
      <c r="B26" s="36" t="s">
        <v>129</v>
      </c>
      <c r="C26" s="81">
        <f>VLOOKUP($A$7&amp;$C$6&amp;$A26,MOTIVOS_DATOS!$A:$M,C$5,0)</f>
        <v>4.8223971557204397</v>
      </c>
      <c r="D26" s="81">
        <f>VLOOKUP($A$7&amp;$C$6&amp;$A26,MOTIVOS_DATOS!$A:$M,D$5,0)</f>
        <v>4.6889954393565203</v>
      </c>
      <c r="E26" s="81">
        <f>VLOOKUP($A$7&amp;$C$6&amp;$A26,MOTIVOS_DATOS!$A:$M,E$5,0)</f>
        <v>4.1041071306860299</v>
      </c>
      <c r="F26" s="81">
        <f>VLOOKUP($A$7&amp;$C$6&amp;$A26,MOTIVOS_DATOS!$A:$M,F$5,0)</f>
        <v>4.0862013688162397</v>
      </c>
      <c r="G26" s="81">
        <f>VLOOKUP($A$7&amp;$C$6&amp;$A26,MOTIVOS_DATOS!$A:$M,G$5,0)</f>
        <v>4.2098703699774198</v>
      </c>
      <c r="H26" s="81">
        <f>VLOOKUP($A$7&amp;$C$6&amp;$A26,MOTIVOS_DATOS!$A:$M,H$5,0)</f>
        <v>3.6553635710446302</v>
      </c>
      <c r="I26" s="81">
        <f>VLOOKUP($A$7&amp;$C$6&amp;$A26,MOTIVOS_DATOS!$A:$M,I$5,0)</f>
        <v>6.2472844102952703</v>
      </c>
      <c r="J26" s="81">
        <f>VLOOKUP($A$7&amp;$C$6&amp;$A26,MOTIVOS_DATOS!$A:$M,J$5,0)</f>
        <v>6.1023113172531804</v>
      </c>
      <c r="K26" s="81">
        <f>VLOOKUP($A$7&amp;$C$6&amp;$A26,MOTIVOS_DATOS!$A:$M,K$5,0)</f>
        <v>7.03675299311048</v>
      </c>
      <c r="L26" s="4"/>
      <c r="M26" s="4"/>
      <c r="O26" s="13"/>
    </row>
    <row r="27" spans="1:15" ht="15" customHeight="1" x14ac:dyDescent="0.35">
      <c r="A27" s="72" t="s">
        <v>130</v>
      </c>
      <c r="B27" s="36" t="s">
        <v>131</v>
      </c>
      <c r="C27" s="81">
        <f>VLOOKUP($A$7&amp;$C$6&amp;$A27,MOTIVOS_DATOS!$A:$M,C$5,0)</f>
        <v>0.51325921202635605</v>
      </c>
      <c r="D27" s="81">
        <f>VLOOKUP($A$7&amp;$C$6&amp;$A27,MOTIVOS_DATOS!$A:$M,D$5,0)</f>
        <v>0.43019236405060102</v>
      </c>
      <c r="E27" s="81">
        <f>VLOOKUP($A$7&amp;$C$6&amp;$A27,MOTIVOS_DATOS!$A:$M,E$5,0)</f>
        <v>0.71218957263383798</v>
      </c>
      <c r="F27" s="81">
        <f>VLOOKUP($A$7&amp;$C$6&amp;$A27,MOTIVOS_DATOS!$A:$M,F$5,0)</f>
        <v>0.205554918768065</v>
      </c>
      <c r="G27" s="81">
        <f>VLOOKUP($A$7&amp;$C$6&amp;$A27,MOTIVOS_DATOS!$A:$M,G$5,0)</f>
        <v>0.47511935722845799</v>
      </c>
      <c r="H27" s="81">
        <f>VLOOKUP($A$7&amp;$C$6&amp;$A27,MOTIVOS_DATOS!$A:$M,H$5,0)</f>
        <v>0.243641556250939</v>
      </c>
      <c r="I27" s="81">
        <f>VLOOKUP($A$7&amp;$C$6&amp;$A27,MOTIVOS_DATOS!$A:$M,I$5,0)</f>
        <v>0.55246985473444898</v>
      </c>
      <c r="J27" s="81">
        <f>VLOOKUP($A$7&amp;$C$6&amp;$A27,MOTIVOS_DATOS!$A:$M,J$5,0)</f>
        <v>0.81112755755933896</v>
      </c>
      <c r="K27" s="81">
        <f>VLOOKUP($A$7&amp;$C$6&amp;$A27,MOTIVOS_DATOS!$A:$M,K$5,0)</f>
        <v>0.69857617796784699</v>
      </c>
      <c r="L27" s="4"/>
      <c r="M27" s="4"/>
      <c r="O27" s="13"/>
    </row>
    <row r="28" spans="1:15" ht="15" customHeight="1" x14ac:dyDescent="0.35">
      <c r="A28" s="73" t="s">
        <v>129</v>
      </c>
      <c r="B28" s="74" t="s">
        <v>132</v>
      </c>
      <c r="C28" s="96">
        <f>VLOOKUP($A$7&amp;$C$6&amp;$A28,MOTIVOS_DATOS!$A:$M,C$5,0)</f>
        <v>9.7814464861940404</v>
      </c>
      <c r="D28" s="96">
        <f>VLOOKUP($A$7&amp;$C$6&amp;$A28,MOTIVOS_DATOS!$A:$M,D$5,0)</f>
        <v>10.794750052678699</v>
      </c>
      <c r="E28" s="96">
        <f>VLOOKUP($A$7&amp;$C$6&amp;$A28,MOTIVOS_DATOS!$A:$M,E$5,0)</f>
        <v>14.769417893573401</v>
      </c>
      <c r="F28" s="96">
        <f>VLOOKUP($A$7&amp;$C$6&amp;$A28,MOTIVOS_DATOS!$A:$M,F$5,0)</f>
        <v>12.2210372437623</v>
      </c>
      <c r="G28" s="96">
        <f>VLOOKUP($A$7&amp;$C$6&amp;$A28,MOTIVOS_DATOS!$A:$M,G$5,0)</f>
        <v>13.8202800731781</v>
      </c>
      <c r="H28" s="96">
        <f>VLOOKUP($A$7&amp;$C$6&amp;$A28,MOTIVOS_DATOS!$A:$M,H$5,0)</f>
        <v>12.490620469727601</v>
      </c>
      <c r="I28" s="96">
        <f>VLOOKUP($A$7&amp;$C$6&amp;$A28,MOTIVOS_DATOS!$A:$M,I$5,0)</f>
        <v>13.351903428598501</v>
      </c>
      <c r="J28" s="96">
        <f>VLOOKUP($A$7&amp;$C$6&amp;$A28,MOTIVOS_DATOS!$A:$M,J$5,0)</f>
        <v>17.470573031024799</v>
      </c>
      <c r="K28" s="96">
        <f>VLOOKUP($A$7&amp;$C$6&amp;$A28,MOTIVOS_DATOS!$A:$M,K$5,0)</f>
        <v>18.545421964610799</v>
      </c>
      <c r="L28" s="4"/>
      <c r="M28" s="4"/>
      <c r="O28" s="13"/>
    </row>
    <row r="29" spans="1:15" ht="15" customHeight="1" x14ac:dyDescent="0.35">
      <c r="A29" s="72" t="s">
        <v>131</v>
      </c>
      <c r="B29" s="36" t="s">
        <v>133</v>
      </c>
      <c r="C29" s="81">
        <f>VLOOKUP($A$7&amp;$C$6&amp;$A29,MOTIVOS_DATOS!$A:$M,C$5,0)</f>
        <v>5.6439618959287401</v>
      </c>
      <c r="D29" s="81">
        <f>VLOOKUP($A$7&amp;$C$6&amp;$A29,MOTIVOS_DATOS!$A:$M,D$5,0)</f>
        <v>4.7631355655109102</v>
      </c>
      <c r="E29" s="81">
        <f>VLOOKUP($A$7&amp;$C$6&amp;$A29,MOTIVOS_DATOS!$A:$M,E$5,0)</f>
        <v>6.2280405773353502</v>
      </c>
      <c r="F29" s="81">
        <f>VLOOKUP($A$7&amp;$C$6&amp;$A29,MOTIVOS_DATOS!$A:$M,F$5,0)</f>
        <v>4.4681019302966902</v>
      </c>
      <c r="G29" s="81">
        <f>VLOOKUP($A$7&amp;$C$6&amp;$A29,MOTIVOS_DATOS!$A:$M,G$5,0)</f>
        <v>5.0158072792456299</v>
      </c>
      <c r="H29" s="81">
        <f>VLOOKUP($A$7&amp;$C$6&amp;$A29,MOTIVOS_DATOS!$A:$M,H$5,0)</f>
        <v>4.0738697960121799</v>
      </c>
      <c r="I29" s="81">
        <f>VLOOKUP($A$7&amp;$C$6&amp;$A29,MOTIVOS_DATOS!$A:$M,I$5,0)</f>
        <v>4.0050649077735399</v>
      </c>
      <c r="J29" s="81">
        <f>VLOOKUP($A$7&amp;$C$6&amp;$A29,MOTIVOS_DATOS!$A:$M,J$5,0)</f>
        <v>3.9657993376304801</v>
      </c>
      <c r="K29" s="81">
        <f>VLOOKUP($A$7&amp;$C$6&amp;$A29,MOTIVOS_DATOS!$A:$M,K$5,0)</f>
        <v>2.8683358762316402</v>
      </c>
      <c r="L29" s="4"/>
      <c r="M29" s="4"/>
      <c r="N29" s="14"/>
      <c r="O29" s="13"/>
    </row>
    <row r="30" spans="1:15" ht="15" customHeight="1" x14ac:dyDescent="0.35">
      <c r="A30" s="72" t="s">
        <v>134</v>
      </c>
      <c r="B30" s="36" t="s">
        <v>135</v>
      </c>
      <c r="C30" s="81">
        <f>VLOOKUP($A$7&amp;$C$6&amp;$A30,MOTIVOS_DATOS!$A:$M,C$5,0)</f>
        <v>19.539188066392299</v>
      </c>
      <c r="D30" s="81">
        <f>VLOOKUP($A$7&amp;$C$6&amp;$A30,MOTIVOS_DATOS!$A:$M,D$5,0)</f>
        <v>19.080540689352301</v>
      </c>
      <c r="E30" s="81">
        <f>VLOOKUP($A$7&amp;$C$6&amp;$A30,MOTIVOS_DATOS!$A:$M,E$5,0)</f>
        <v>21.702536399657401</v>
      </c>
      <c r="F30" s="81">
        <f>VLOOKUP($A$7&amp;$C$6&amp;$A30,MOTIVOS_DATOS!$A:$M,F$5,0)</f>
        <v>20.472631981128899</v>
      </c>
      <c r="G30" s="81">
        <f>VLOOKUP($A$7&amp;$C$6&amp;$A30,MOTIVOS_DATOS!$A:$M,G$5,0)</f>
        <v>19.350816611020399</v>
      </c>
      <c r="H30" s="81">
        <f>VLOOKUP($A$7&amp;$C$6&amp;$A30,MOTIVOS_DATOS!$A:$M,H$5,0)</f>
        <v>18.665156651276899</v>
      </c>
      <c r="I30" s="81">
        <f>VLOOKUP($A$7&amp;$C$6&amp;$A30,MOTIVOS_DATOS!$A:$M,I$5,0)</f>
        <v>21.898485781261101</v>
      </c>
      <c r="J30" s="81">
        <f>VLOOKUP($A$7&amp;$C$6&amp;$A30,MOTIVOS_DATOS!$A:$M,J$5,0)</f>
        <v>21.620927156345498</v>
      </c>
      <c r="K30" s="81">
        <f>VLOOKUP($A$7&amp;$C$6&amp;$A30,MOTIVOS_DATOS!$A:$M,K$5,0)</f>
        <v>21.188620451105301</v>
      </c>
      <c r="L30" s="4"/>
      <c r="M30" s="4"/>
      <c r="O30" s="13"/>
    </row>
    <row r="31" spans="1:15" ht="15" customHeight="1" x14ac:dyDescent="0.35">
      <c r="A31" s="72" t="s">
        <v>133</v>
      </c>
      <c r="B31" s="36" t="s">
        <v>136</v>
      </c>
      <c r="C31" s="81">
        <f>VLOOKUP($A$7&amp;$C$6&amp;$A31,MOTIVOS_DATOS!$A:$M,C$5,0)</f>
        <v>6.9041099066720797</v>
      </c>
      <c r="D31" s="81">
        <f>VLOOKUP($A$7&amp;$C$6&amp;$A31,MOTIVOS_DATOS!$A:$M,D$5,0)</f>
        <v>7.4575926358000402</v>
      </c>
      <c r="E31" s="81">
        <f>VLOOKUP($A$7&amp;$C$6&amp;$A31,MOTIVOS_DATOS!$A:$M,E$5,0)</f>
        <v>7.8720297591484902</v>
      </c>
      <c r="F31" s="81">
        <f>VLOOKUP($A$7&amp;$C$6&amp;$A31,MOTIVOS_DATOS!$A:$M,F$5,0)</f>
        <v>6.6660262799428596</v>
      </c>
      <c r="G31" s="81">
        <f>VLOOKUP($A$7&amp;$C$6&amp;$A31,MOTIVOS_DATOS!$A:$M,G$5,0)</f>
        <v>7.3608061767769302</v>
      </c>
      <c r="H31" s="81">
        <f>VLOOKUP($A$7&amp;$C$6&amp;$A31,MOTIVOS_DATOS!$A:$M,H$5,0)</f>
        <v>7.9473425116689898</v>
      </c>
      <c r="I31" s="81">
        <f>VLOOKUP($A$7&amp;$C$6&amp;$A31,MOTIVOS_DATOS!$A:$M,I$5,0)</f>
        <v>9.4081642317618908</v>
      </c>
      <c r="J31" s="81">
        <f>VLOOKUP($A$7&amp;$C$6&amp;$A31,MOTIVOS_DATOS!$A:$M,J$5,0)</f>
        <v>9.8948580055397208</v>
      </c>
      <c r="K31" s="81">
        <f>VLOOKUP($A$7&amp;$C$6&amp;$A31,MOTIVOS_DATOS!$A:$M,K$5,0)</f>
        <v>10.012362707183</v>
      </c>
      <c r="L31" s="4"/>
      <c r="M31" s="4"/>
      <c r="O31" s="13"/>
    </row>
    <row r="32" spans="1:15" ht="15" customHeight="1" x14ac:dyDescent="0.35">
      <c r="A32" s="72" t="s">
        <v>137</v>
      </c>
      <c r="B32" s="36" t="s">
        <v>138</v>
      </c>
      <c r="C32" s="81">
        <f>VLOOKUP($A$7&amp;$C$6&amp;$A32,MOTIVOS_DATOS!$A:$M,C$5,0)</f>
        <v>36.596224373466299</v>
      </c>
      <c r="D32" s="81">
        <f>VLOOKUP($A$7&amp;$C$6&amp;$A32,MOTIVOS_DATOS!$A:$M,D$5,0)</f>
        <v>37.217660322886097</v>
      </c>
      <c r="E32" s="81">
        <f>VLOOKUP($A$7&amp;$C$6&amp;$A32,MOTIVOS_DATOS!$A:$M,E$5,0)</f>
        <v>33.362463364950798</v>
      </c>
      <c r="F32" s="81">
        <f>VLOOKUP($A$7&amp;$C$6&amp;$A32,MOTIVOS_DATOS!$A:$M,F$5,0)</f>
        <v>30.9220073756603</v>
      </c>
      <c r="G32" s="81">
        <f>VLOOKUP($A$7&amp;$C$6&amp;$A32,MOTIVOS_DATOS!$A:$M,G$5,0)</f>
        <v>34.738788723636503</v>
      </c>
      <c r="H32" s="81">
        <f>VLOOKUP($A$7&amp;$C$6&amp;$A32,MOTIVOS_DATOS!$A:$M,H$5,0)</f>
        <v>37.338149938555702</v>
      </c>
      <c r="I32" s="81">
        <f>VLOOKUP($A$7&amp;$C$6&amp;$A32,MOTIVOS_DATOS!$A:$M,I$5,0)</f>
        <v>30.634071697487698</v>
      </c>
      <c r="J32" s="81">
        <f>VLOOKUP($A$7&amp;$C$6&amp;$A32,MOTIVOS_DATOS!$A:$M,J$5,0)</f>
        <v>31.033765104770801</v>
      </c>
      <c r="K32" s="81">
        <f>VLOOKUP($A$7&amp;$C$6&amp;$A32,MOTIVOS_DATOS!$A:$M,K$5,0)</f>
        <v>30.195382464253701</v>
      </c>
      <c r="L32" s="4"/>
      <c r="M32" s="4"/>
      <c r="O32" s="13"/>
    </row>
    <row r="33" spans="1:15" s="7" customFormat="1" ht="15" customHeight="1" x14ac:dyDescent="0.35">
      <c r="A33" s="72" t="s">
        <v>136</v>
      </c>
      <c r="B33" s="36" t="s">
        <v>139</v>
      </c>
      <c r="C33" s="81">
        <f>VLOOKUP($A$7&amp;$C$6&amp;$A33,MOTIVOS_DATOS!$A:$M,C$5,0)</f>
        <v>6.4591919309025601</v>
      </c>
      <c r="D33" s="81">
        <f>VLOOKUP($A$7&amp;$C$6&amp;$A33,MOTIVOS_DATOS!$A:$M,D$5,0)</f>
        <v>6.6836985050551396</v>
      </c>
      <c r="E33" s="81">
        <f>VLOOKUP($A$7&amp;$C$6&amp;$A33,MOTIVOS_DATOS!$A:$M,E$5,0)</f>
        <v>8.2225317058740508</v>
      </c>
      <c r="F33" s="81">
        <f>VLOOKUP($A$7&amp;$C$6&amp;$A33,MOTIVOS_DATOS!$A:$M,F$5,0)</f>
        <v>6.8484775241702396</v>
      </c>
      <c r="G33" s="81">
        <f>VLOOKUP($A$7&amp;$C$6&amp;$A33,MOTIVOS_DATOS!$A:$M,G$5,0)</f>
        <v>9.2797973302728707</v>
      </c>
      <c r="H33" s="81">
        <f>VLOOKUP($A$7&amp;$C$6&amp;$A33,MOTIVOS_DATOS!$A:$M,H$5,0)</f>
        <v>6.6349068743405404</v>
      </c>
      <c r="I33" s="81">
        <f>VLOOKUP($A$7&amp;$C$6&amp;$A33,MOTIVOS_DATOS!$A:$M,I$5,0)</f>
        <v>8.2118174768545895</v>
      </c>
      <c r="J33" s="81">
        <f>VLOOKUP($A$7&amp;$C$6&amp;$A33,MOTIVOS_DATOS!$A:$M,J$5,0)</f>
        <v>6.5591996114861999</v>
      </c>
      <c r="K33" s="81">
        <f>VLOOKUP($A$7&amp;$C$6&amp;$A33,MOTIVOS_DATOS!$A:$M,K$5,0)</f>
        <v>5.8267032752128198</v>
      </c>
      <c r="L33" s="4"/>
      <c r="M33" s="4"/>
      <c r="N33" s="2"/>
      <c r="O33" s="13"/>
    </row>
    <row r="34" spans="1:15" ht="15" customHeight="1" x14ac:dyDescent="0.35">
      <c r="A34" s="72" t="s">
        <v>138</v>
      </c>
      <c r="B34" s="36" t="s">
        <v>140</v>
      </c>
      <c r="C34" s="81">
        <f>VLOOKUP($A$7&amp;$C$6&amp;$A34,MOTIVOS_DATOS!$A:$M,C$5,0)</f>
        <v>4.54372577435125</v>
      </c>
      <c r="D34" s="81">
        <f>VLOOKUP($A$7&amp;$C$6&amp;$A34,MOTIVOS_DATOS!$A:$M,D$5,0)</f>
        <v>4.1700202076307802</v>
      </c>
      <c r="E34" s="81">
        <f>VLOOKUP($A$7&amp;$C$6&amp;$A34,MOTIVOS_DATOS!$A:$M,E$5,0)</f>
        <v>5.1349757827481</v>
      </c>
      <c r="F34" s="81">
        <f>VLOOKUP($A$7&amp;$C$6&amp;$A34,MOTIVOS_DATOS!$A:$M,F$5,0)</f>
        <v>5.3111016977308196</v>
      </c>
      <c r="G34" s="81">
        <f>VLOOKUP($A$7&amp;$C$6&amp;$A34,MOTIVOS_DATOS!$A:$M,G$5,0)</f>
        <v>4.6866036675766303</v>
      </c>
      <c r="H34" s="81">
        <f>VLOOKUP($A$7&amp;$C$6&amp;$A34,MOTIVOS_DATOS!$A:$M,H$5,0)</f>
        <v>5.2681830768479001</v>
      </c>
      <c r="I34" s="81">
        <f>VLOOKUP($A$7&amp;$C$6&amp;$A34,MOTIVOS_DATOS!$A:$M,I$5,0)</f>
        <v>5.1077223379821497</v>
      </c>
      <c r="J34" s="81">
        <f>VLOOKUP($A$7&amp;$C$6&amp;$A34,MOTIVOS_DATOS!$A:$M,J$5,0)</f>
        <v>3.6555758974767198</v>
      </c>
      <c r="K34" s="81">
        <f>VLOOKUP($A$7&amp;$C$6&amp;$A34,MOTIVOS_DATOS!$A:$M,K$5,0)</f>
        <v>4.67461526996793</v>
      </c>
      <c r="L34" s="4"/>
      <c r="M34" s="4"/>
      <c r="O34" s="13"/>
    </row>
    <row r="35" spans="1:15" ht="15" customHeight="1" x14ac:dyDescent="0.35">
      <c r="A35" s="72" t="s">
        <v>139</v>
      </c>
      <c r="B35" s="36" t="s">
        <v>141</v>
      </c>
      <c r="C35" s="81">
        <f>VLOOKUP($A$7&amp;$C$6&amp;$A35,MOTIVOS_DATOS!$A:$M,C$5,0)</f>
        <v>1.7609367572894301</v>
      </c>
      <c r="D35" s="81">
        <f>VLOOKUP($A$7&amp;$C$6&amp;$A35,MOTIVOS_DATOS!$A:$M,D$5,0)</f>
        <v>1.4621605453073201</v>
      </c>
      <c r="E35" s="81">
        <f>VLOOKUP($A$7&amp;$C$6&amp;$A35,MOTIVOS_DATOS!$A:$M,E$5,0)</f>
        <v>2.4071850018163801</v>
      </c>
      <c r="F35" s="81">
        <f>VLOOKUP($A$7&amp;$C$6&amp;$A35,MOTIVOS_DATOS!$A:$M,F$5,0)</f>
        <v>1.9778414565268001</v>
      </c>
      <c r="G35" s="81">
        <f>VLOOKUP($A$7&amp;$C$6&amp;$A35,MOTIVOS_DATOS!$A:$M,G$5,0)</f>
        <v>2.6927608860711598</v>
      </c>
      <c r="H35" s="81">
        <f>VLOOKUP($A$7&amp;$C$6&amp;$A35,MOTIVOS_DATOS!$A:$M,H$5,0)</f>
        <v>2.9424034401565198</v>
      </c>
      <c r="I35" s="81">
        <f>VLOOKUP($A$7&amp;$C$6&amp;$A35,MOTIVOS_DATOS!$A:$M,I$5,0)</f>
        <v>4.29063099353586</v>
      </c>
      <c r="J35" s="81">
        <f>VLOOKUP($A$7&amp;$C$6&amp;$A35,MOTIVOS_DATOS!$A:$M,J$5,0)</f>
        <v>3.5149068917375499</v>
      </c>
      <c r="K35" s="81">
        <f>VLOOKUP($A$7&amp;$C$6&amp;$A35,MOTIVOS_DATOS!$A:$M,K$5,0)</f>
        <v>3.28898581863952</v>
      </c>
      <c r="L35" s="4"/>
      <c r="M35" s="4"/>
      <c r="O35" s="13"/>
    </row>
    <row r="36" spans="1:15" ht="15" customHeight="1" x14ac:dyDescent="0.35">
      <c r="A36" s="73" t="s">
        <v>140</v>
      </c>
      <c r="B36" s="74" t="s">
        <v>142</v>
      </c>
      <c r="C36" s="96">
        <f>VLOOKUP($A$7&amp;$C$6&amp;$A36,MOTIVOS_DATOS!$A:$M,C$5,0)</f>
        <v>18.552686800765201</v>
      </c>
      <c r="D36" s="96">
        <f>VLOOKUP($A$7&amp;$C$6&amp;$A36,MOTIVOS_DATOS!$A:$M,D$5,0)</f>
        <v>19.165173767056</v>
      </c>
      <c r="E36" s="96">
        <f>VLOOKUP($A$7&amp;$C$6&amp;$A36,MOTIVOS_DATOS!$A:$M,E$5,0)</f>
        <v>15.070269730929599</v>
      </c>
      <c r="F36" s="96">
        <f>VLOOKUP($A$7&amp;$C$6&amp;$A36,MOTIVOS_DATOS!$A:$M,F$5,0)</f>
        <v>23.3337984650653</v>
      </c>
      <c r="G36" s="96">
        <f>VLOOKUP($A$7&amp;$C$6&amp;$A36,MOTIVOS_DATOS!$A:$M,G$5,0)</f>
        <v>16.874607332016499</v>
      </c>
      <c r="H36" s="96">
        <f>VLOOKUP($A$7&amp;$C$6&amp;$A36,MOTIVOS_DATOS!$A:$M,H$5,0)</f>
        <v>17.1299542289782</v>
      </c>
      <c r="I36" s="96">
        <f>VLOOKUP($A$7&amp;$C$6&amp;$A36,MOTIVOS_DATOS!$A:$M,I$5,0)</f>
        <v>16.4440129756352</v>
      </c>
      <c r="J36" s="96">
        <f>VLOOKUP($A$7&amp;$C$6&amp;$A36,MOTIVOS_DATOS!$A:$M,J$5,0)</f>
        <v>19.754960840062701</v>
      </c>
      <c r="K36" s="96">
        <f>VLOOKUP($A$7&amp;$C$6&amp;$A36,MOTIVOS_DATOS!$A:$M,K$5,0)</f>
        <v>21.945011367660001</v>
      </c>
      <c r="L36" s="4"/>
      <c r="M36" s="4"/>
      <c r="O36" s="13"/>
    </row>
    <row r="37" spans="1:15" x14ac:dyDescent="0.35">
      <c r="A37" s="72" t="s">
        <v>141</v>
      </c>
      <c r="B37" s="36" t="s">
        <v>143</v>
      </c>
      <c r="C37" s="81">
        <f>VLOOKUP($A$7&amp;$C$6&amp;$A37,MOTIVOS_DATOS!$A:$M,C$5,0)</f>
        <v>18.066832840608299</v>
      </c>
      <c r="D37" s="81">
        <f>VLOOKUP($A$7&amp;$C$6&amp;$A37,MOTIVOS_DATOS!$A:$M,D$5,0)</f>
        <v>19.2903835736101</v>
      </c>
      <c r="E37" s="81">
        <f>VLOOKUP($A$7&amp;$C$6&amp;$A37,MOTIVOS_DATOS!$A:$M,E$5,0)</f>
        <v>20.498538814004601</v>
      </c>
      <c r="F37" s="81">
        <f>VLOOKUP($A$7&amp;$C$6&amp;$A37,MOTIVOS_DATOS!$A:$M,F$5,0)</f>
        <v>21.584363267882701</v>
      </c>
      <c r="G37" s="81">
        <f>VLOOKUP($A$7&amp;$C$6&amp;$A37,MOTIVOS_DATOS!$A:$M,G$5,0)</f>
        <v>18.230809894725802</v>
      </c>
      <c r="H37" s="81">
        <f>VLOOKUP($A$7&amp;$C$6&amp;$A37,MOTIVOS_DATOS!$A:$M,H$5,0)</f>
        <v>16.4281499928511</v>
      </c>
      <c r="I37" s="81">
        <f>VLOOKUP($A$7&amp;$C$6&amp;$A37,MOTIVOS_DATOS!$A:$M,I$5,0)</f>
        <v>19.924910614921998</v>
      </c>
      <c r="J37" s="81">
        <f>VLOOKUP($A$7&amp;$C$6&amp;$A37,MOTIVOS_DATOS!$A:$M,J$5,0)</f>
        <v>18.682532172681199</v>
      </c>
      <c r="K37" s="81">
        <f>VLOOKUP($A$7&amp;$C$6&amp;$A37,MOTIVOS_DATOS!$A:$M,K$5,0)</f>
        <v>19.153736079031699</v>
      </c>
      <c r="L37" s="4"/>
      <c r="M37" s="4"/>
      <c r="O37" s="13"/>
    </row>
    <row r="38" spans="1:15" ht="15" customHeight="1" x14ac:dyDescent="0.35">
      <c r="A38" s="72" t="s">
        <v>142</v>
      </c>
      <c r="B38" s="36" t="s">
        <v>144</v>
      </c>
      <c r="C38" s="81">
        <f>VLOOKUP($A$7&amp;$C$6&amp;$A38,MOTIVOS_DATOS!$A:$M,C$5,0)</f>
        <v>0.25650161343303801</v>
      </c>
      <c r="D38" s="81">
        <f>VLOOKUP($A$7&amp;$C$6&amp;$A38,MOTIVOS_DATOS!$A:$M,D$5,0)</f>
        <v>1.04473935547104</v>
      </c>
      <c r="E38" s="81">
        <f>VLOOKUP($A$7&amp;$C$6&amp;$A38,MOTIVOS_DATOS!$A:$M,E$5,0)</f>
        <v>0.40440161640407002</v>
      </c>
      <c r="F38" s="81">
        <f>VLOOKUP($A$7&amp;$C$6&amp;$A38,MOTIVOS_DATOS!$A:$M,F$5,0)</f>
        <v>0.64613882521013999</v>
      </c>
      <c r="G38" s="81">
        <f>VLOOKUP($A$7&amp;$C$6&amp;$A38,MOTIVOS_DATOS!$A:$M,G$5,0)</f>
        <v>0.245025744258629</v>
      </c>
      <c r="H38" s="81">
        <f>VLOOKUP($A$7&amp;$C$6&amp;$A38,MOTIVOS_DATOS!$A:$M,H$5,0)</f>
        <v>0.320259423419054</v>
      </c>
      <c r="I38" s="81">
        <f>VLOOKUP($A$7&amp;$C$6&amp;$A38,MOTIVOS_DATOS!$A:$M,I$5,0)</f>
        <v>0.14378951294011799</v>
      </c>
      <c r="J38" s="81">
        <f>VLOOKUP($A$7&amp;$C$6&amp;$A38,MOTIVOS_DATOS!$A:$M,J$5,0)</f>
        <v>0.17472800009301401</v>
      </c>
      <c r="K38" s="81">
        <f>VLOOKUP($A$7&amp;$C$6&amp;$A38,MOTIVOS_DATOS!$A:$M,K$5,0)</f>
        <v>0.250134352904892</v>
      </c>
      <c r="L38" s="4"/>
      <c r="M38" s="4"/>
      <c r="O38" s="13"/>
    </row>
    <row r="39" spans="1:15" ht="15" customHeight="1" x14ac:dyDescent="0.35">
      <c r="A39" s="72" t="s">
        <v>143</v>
      </c>
      <c r="B39" s="36" t="s">
        <v>145</v>
      </c>
      <c r="C39" s="81">
        <f>VLOOKUP($A$7&amp;$C$6&amp;$A39,MOTIVOS_DATOS!$A:$M,C$5,0)</f>
        <v>5.9678403184356501</v>
      </c>
      <c r="D39" s="81">
        <f>VLOOKUP($A$7&amp;$C$6&amp;$A39,MOTIVOS_DATOS!$A:$M,D$5,0)</f>
        <v>4.0453287110631697</v>
      </c>
      <c r="E39" s="81">
        <f>VLOOKUP($A$7&amp;$C$6&amp;$A39,MOTIVOS_DATOS!$A:$M,E$5,0)</f>
        <v>4.01008179690393</v>
      </c>
      <c r="F39" s="81">
        <f>VLOOKUP($A$7&amp;$C$6&amp;$A39,MOTIVOS_DATOS!$A:$M,F$5,0)</f>
        <v>3.5996453370543899</v>
      </c>
      <c r="G39" s="81">
        <f>VLOOKUP($A$7&amp;$C$6&amp;$A39,MOTIVOS_DATOS!$A:$M,G$5,0)</f>
        <v>4.3804393453088801</v>
      </c>
      <c r="H39" s="81">
        <f>VLOOKUP($A$7&amp;$C$6&amp;$A39,MOTIVOS_DATOS!$A:$M,H$5,0)</f>
        <v>5.3729469552044904</v>
      </c>
      <c r="I39" s="81">
        <f>VLOOKUP($A$7&amp;$C$6&amp;$A39,MOTIVOS_DATOS!$A:$M,I$5,0)</f>
        <v>3.7612419494234399</v>
      </c>
      <c r="J39" s="81">
        <f>VLOOKUP($A$7&amp;$C$6&amp;$A39,MOTIVOS_DATOS!$A:$M,J$5,0)</f>
        <v>4.2504017951770301</v>
      </c>
      <c r="K39" s="81">
        <f>VLOOKUP($A$7&amp;$C$6&amp;$A39,MOTIVOS_DATOS!$A:$M,K$5,0)</f>
        <v>2.8795467409405502</v>
      </c>
      <c r="L39" s="4"/>
      <c r="M39" s="4"/>
      <c r="O39" s="13"/>
    </row>
    <row r="40" spans="1:15" ht="15" customHeight="1" x14ac:dyDescent="0.35">
      <c r="A40" s="72" t="s">
        <v>144</v>
      </c>
      <c r="B40" s="36" t="s">
        <v>146</v>
      </c>
      <c r="C40" s="81">
        <f>VLOOKUP($A$7&amp;$C$6&amp;$A40,MOTIVOS_DATOS!$A:$M,C$5,0)</f>
        <v>2.75594458292273</v>
      </c>
      <c r="D40" s="81">
        <f>VLOOKUP($A$7&amp;$C$6&amp;$A40,MOTIVOS_DATOS!$A:$M,D$5,0)</f>
        <v>1.3018154574247101</v>
      </c>
      <c r="E40" s="81">
        <f>VLOOKUP($A$7&amp;$C$6&amp;$A40,MOTIVOS_DATOS!$A:$M,E$5,0)</f>
        <v>0.72763900590165997</v>
      </c>
      <c r="F40" s="81">
        <f>VLOOKUP($A$7&amp;$C$6&amp;$A40,MOTIVOS_DATOS!$A:$M,F$5,0)</f>
        <v>0.89318083657264402</v>
      </c>
      <c r="G40" s="81">
        <f>VLOOKUP($A$7&amp;$C$6&amp;$A40,MOTIVOS_DATOS!$A:$M,G$5,0)</f>
        <v>1.56137890695994</v>
      </c>
      <c r="H40" s="81">
        <f>VLOOKUP($A$7&amp;$C$6&amp;$A40,MOTIVOS_DATOS!$A:$M,H$5,0)</f>
        <v>0.922246273073282</v>
      </c>
      <c r="I40" s="81">
        <f>VLOOKUP($A$7&amp;$C$6&amp;$A40,MOTIVOS_DATOS!$A:$M,I$5,0)</f>
        <v>1.00863143158194</v>
      </c>
      <c r="J40" s="81">
        <f>VLOOKUP($A$7&amp;$C$6&amp;$A40,MOTIVOS_DATOS!$A:$M,J$5,0)</f>
        <v>1.19872963857663</v>
      </c>
      <c r="K40" s="81">
        <f>VLOOKUP($A$7&amp;$C$6&amp;$A40,MOTIVOS_DATOS!$A:$M,K$5,0)</f>
        <v>0.59531388784310801</v>
      </c>
      <c r="L40" s="4"/>
      <c r="M40" s="4"/>
      <c r="O40" s="13"/>
    </row>
    <row r="41" spans="1:15" ht="15" customHeight="1" x14ac:dyDescent="0.35">
      <c r="A41" s="72" t="s">
        <v>145</v>
      </c>
      <c r="B41" s="36" t="s">
        <v>147</v>
      </c>
      <c r="C41" s="81">
        <f>VLOOKUP($A$7&amp;$C$6&amp;$A41,MOTIVOS_DATOS!$A:$M,C$5,0)</f>
        <v>34.487198809730799</v>
      </c>
      <c r="D41" s="81">
        <f>VLOOKUP($A$7&amp;$C$6&amp;$A41,MOTIVOS_DATOS!$A:$M,D$5,0)</f>
        <v>37.267900868774703</v>
      </c>
      <c r="E41" s="81">
        <f>VLOOKUP($A$7&amp;$C$6&amp;$A41,MOTIVOS_DATOS!$A:$M,E$5,0)</f>
        <v>37.653445609380299</v>
      </c>
      <c r="F41" s="81">
        <f>VLOOKUP($A$7&amp;$C$6&amp;$A41,MOTIVOS_DATOS!$A:$M,F$5,0)</f>
        <v>32.2141267151733</v>
      </c>
      <c r="G41" s="81">
        <f>VLOOKUP($A$7&amp;$C$6&amp;$A41,MOTIVOS_DATOS!$A:$M,G$5,0)</f>
        <v>32.480130192788998</v>
      </c>
      <c r="H41" s="81">
        <f>VLOOKUP($A$7&amp;$C$6&amp;$A41,MOTIVOS_DATOS!$A:$M,H$5,0)</f>
        <v>35.329012022811298</v>
      </c>
      <c r="I41" s="81">
        <f>VLOOKUP($A$7&amp;$C$6&amp;$A41,MOTIVOS_DATOS!$A:$M,I$5,0)</f>
        <v>35.029627305661499</v>
      </c>
      <c r="J41" s="81">
        <f>VLOOKUP($A$7&amp;$C$6&amp;$A41,MOTIVOS_DATOS!$A:$M,J$5,0)</f>
        <v>33.1694372721037</v>
      </c>
      <c r="K41" s="81">
        <f>VLOOKUP($A$7&amp;$C$6&amp;$A41,MOTIVOS_DATOS!$A:$M,K$5,0)</f>
        <v>30.447340467232799</v>
      </c>
      <c r="L41" s="4"/>
      <c r="M41" s="4"/>
      <c r="O41" s="13"/>
    </row>
    <row r="42" spans="1:15" ht="15" customHeight="1" x14ac:dyDescent="0.35">
      <c r="A42" s="72" t="s">
        <v>146</v>
      </c>
      <c r="B42" s="36" t="s">
        <v>148</v>
      </c>
      <c r="C42" s="81">
        <f>VLOOKUP($A$7&amp;$C$6&amp;$A42,MOTIVOS_DATOS!$A:$M,C$5,0)</f>
        <v>7.7629973141653599</v>
      </c>
      <c r="D42" s="81">
        <f>VLOOKUP($A$7&amp;$C$6&amp;$A42,MOTIVOS_DATOS!$A:$M,D$5,0)</f>
        <v>7.9740998400666498</v>
      </c>
      <c r="E42" s="81">
        <f>VLOOKUP($A$7&amp;$C$6&amp;$A42,MOTIVOS_DATOS!$A:$M,E$5,0)</f>
        <v>9.92650153637085</v>
      </c>
      <c r="F42" s="81">
        <f>VLOOKUP($A$7&amp;$C$6&amp;$A42,MOTIVOS_DATOS!$A:$M,F$5,0)</f>
        <v>8.1064553639655799</v>
      </c>
      <c r="G42" s="81">
        <f>VLOOKUP($A$7&amp;$C$6&amp;$A42,MOTIVOS_DATOS!$A:$M,G$5,0)</f>
        <v>8.3233203958554594</v>
      </c>
      <c r="H42" s="81">
        <f>VLOOKUP($A$7&amp;$C$6&amp;$A42,MOTIVOS_DATOS!$A:$M,H$5,0)</f>
        <v>8.9137508528902405</v>
      </c>
      <c r="I42" s="81">
        <f>VLOOKUP($A$7&amp;$C$6&amp;$A42,MOTIVOS_DATOS!$A:$M,I$5,0)</f>
        <v>10.049036002652</v>
      </c>
      <c r="J42" s="81">
        <f>VLOOKUP($A$7&amp;$C$6&amp;$A42,MOTIVOS_DATOS!$A:$M,J$5,0)</f>
        <v>8.6984394159056304</v>
      </c>
      <c r="K42" s="81">
        <f>VLOOKUP($A$7&amp;$C$6&amp;$A42,MOTIVOS_DATOS!$A:$M,K$5,0)</f>
        <v>10.4369764695037</v>
      </c>
      <c r="L42" s="4"/>
      <c r="M42" s="4"/>
      <c r="O42" s="13"/>
    </row>
    <row r="43" spans="1:15" ht="15" customHeight="1" x14ac:dyDescent="0.35">
      <c r="A43" s="72" t="s">
        <v>147</v>
      </c>
      <c r="B43" s="36" t="s">
        <v>149</v>
      </c>
      <c r="C43" s="81">
        <f>VLOOKUP($A$7&amp;$C$6&amp;$A43,MOTIVOS_DATOS!$A:$M,C$5,0)</f>
        <v>28.3634958359902</v>
      </c>
      <c r="D43" s="81">
        <f>VLOOKUP($A$7&amp;$C$6&amp;$A43,MOTIVOS_DATOS!$A:$M,D$5,0)</f>
        <v>27.128441574273701</v>
      </c>
      <c r="E43" s="81">
        <f>VLOOKUP($A$7&amp;$C$6&amp;$A43,MOTIVOS_DATOS!$A:$M,E$5,0)</f>
        <v>25.7635583936862</v>
      </c>
      <c r="F43" s="81">
        <f>VLOOKUP($A$7&amp;$C$6&amp;$A43,MOTIVOS_DATOS!$A:$M,F$5,0)</f>
        <v>30.886640752184501</v>
      </c>
      <c r="G43" s="81">
        <f>VLOOKUP($A$7&amp;$C$6&amp;$A43,MOTIVOS_DATOS!$A:$M,G$5,0)</f>
        <v>33.5663985991728</v>
      </c>
      <c r="H43" s="81">
        <f>VLOOKUP($A$7&amp;$C$6&amp;$A43,MOTIVOS_DATOS!$A:$M,H$5,0)</f>
        <v>30.912922848047099</v>
      </c>
      <c r="I43" s="81">
        <f>VLOOKUP($A$7&amp;$C$6&amp;$A43,MOTIVOS_DATOS!$A:$M,I$5,0)</f>
        <v>28.642745305803501</v>
      </c>
      <c r="J43" s="81">
        <f>VLOOKUP($A$7&amp;$C$6&amp;$A43,MOTIVOS_DATOS!$A:$M,J$5,0)</f>
        <v>32.294306358872603</v>
      </c>
      <c r="K43" s="81">
        <f>VLOOKUP($A$7&amp;$C$6&amp;$A43,MOTIVOS_DATOS!$A:$M,K$5,0)</f>
        <v>34.7552743961011</v>
      </c>
      <c r="L43" s="4"/>
      <c r="M43" s="4"/>
      <c r="O43" s="13"/>
    </row>
    <row r="44" spans="1:15" ht="15" customHeight="1" x14ac:dyDescent="0.35">
      <c r="A44" s="73" t="s">
        <v>148</v>
      </c>
      <c r="B44" s="74" t="s">
        <v>150</v>
      </c>
      <c r="C44" s="96">
        <f>VLOOKUP($A$7&amp;$C$6&amp;$A44,MOTIVOS_DATOS!$A:$M,C$5,0)</f>
        <v>2.3392166637682799</v>
      </c>
      <c r="D44" s="96">
        <f>VLOOKUP($A$7&amp;$C$6&amp;$A44,MOTIVOS_DATOS!$A:$M,D$5,0)</f>
        <v>1.94727285791444</v>
      </c>
      <c r="E44" s="96">
        <f>VLOOKUP($A$7&amp;$C$6&amp;$A44,MOTIVOS_DATOS!$A:$M,E$5,0)</f>
        <v>1.0158618959652399</v>
      </c>
      <c r="F44" s="96">
        <f>VLOOKUP($A$7&amp;$C$6&amp;$A44,MOTIVOS_DATOS!$A:$M,F$5,0)</f>
        <v>2.0694300475098801</v>
      </c>
      <c r="G44" s="96">
        <f>VLOOKUP($A$7&amp;$C$6&amp;$A44,MOTIVOS_DATOS!$A:$M,G$5,0)</f>
        <v>1.2124812372743301</v>
      </c>
      <c r="H44" s="96">
        <f>VLOOKUP($A$7&amp;$C$6&amp;$A44,MOTIVOS_DATOS!$A:$M,H$5,0)</f>
        <v>1.8006815882490299</v>
      </c>
      <c r="I44" s="96">
        <f>VLOOKUP($A$7&amp;$C$6&amp;$A44,MOTIVOS_DATOS!$A:$M,I$5,0)</f>
        <v>1.43999064712429</v>
      </c>
      <c r="J44" s="96">
        <f>VLOOKUP($A$7&amp;$C$6&amp;$A44,MOTIVOS_DATOS!$A:$M,J$5,0)</f>
        <v>1.5314187282612499</v>
      </c>
      <c r="K44" s="96">
        <f>VLOOKUP($A$7&amp;$C$6&amp;$A44,MOTIVOS_DATOS!$A:$M,K$5,0)</f>
        <v>1.48168208630807</v>
      </c>
      <c r="L44" s="4"/>
      <c r="M44" s="4"/>
      <c r="O44" s="13"/>
    </row>
    <row r="45" spans="1:15" ht="15" customHeight="1" x14ac:dyDescent="0.35">
      <c r="A45" s="72" t="s">
        <v>149</v>
      </c>
      <c r="B45" s="36" t="s">
        <v>151</v>
      </c>
      <c r="C45" s="81">
        <f>VLOOKUP($A$7&amp;$C$6&amp;$A45,MOTIVOS_DATOS!$A:$M,C$5,0)</f>
        <v>7.9935849129519099</v>
      </c>
      <c r="D45" s="81">
        <f>VLOOKUP($A$7&amp;$C$6&amp;$A45,MOTIVOS_DATOS!$A:$M,D$5,0)</f>
        <v>7.2142848492824001</v>
      </c>
      <c r="E45" s="81">
        <f>VLOOKUP($A$7&amp;$C$6&amp;$A45,MOTIVOS_DATOS!$A:$M,E$5,0)</f>
        <v>6.3781502980341598</v>
      </c>
      <c r="F45" s="81">
        <f>VLOOKUP($A$7&amp;$C$6&amp;$A45,MOTIVOS_DATOS!$A:$M,F$5,0)</f>
        <v>12.508837502907101</v>
      </c>
      <c r="G45" s="81">
        <f>VLOOKUP($A$7&amp;$C$6&amp;$A45,MOTIVOS_DATOS!$A:$M,G$5,0)</f>
        <v>8.7396024285678706</v>
      </c>
      <c r="H45" s="81">
        <f>VLOOKUP($A$7&amp;$C$6&amp;$A45,MOTIVOS_DATOS!$A:$M,H$5,0)</f>
        <v>9.4711266114422106</v>
      </c>
      <c r="I45" s="81">
        <f>VLOOKUP($A$7&amp;$C$6&amp;$A45,MOTIVOS_DATOS!$A:$M,I$5,0)</f>
        <v>6.86883775720408</v>
      </c>
      <c r="J45" s="81">
        <f>VLOOKUP($A$7&amp;$C$6&amp;$A45,MOTIVOS_DATOS!$A:$M,J$5,0)</f>
        <v>7.1776019647493499</v>
      </c>
      <c r="K45" s="81">
        <f>VLOOKUP($A$7&amp;$C$6&amp;$A45,MOTIVOS_DATOS!$A:$M,K$5,0)</f>
        <v>6.2588337358033499</v>
      </c>
      <c r="L45" s="4"/>
      <c r="M45" s="4"/>
      <c r="O45" s="13"/>
    </row>
    <row r="46" spans="1:15" ht="15" customHeight="1" x14ac:dyDescent="0.35">
      <c r="A46" s="72" t="s">
        <v>150</v>
      </c>
      <c r="B46" s="36" t="s">
        <v>152</v>
      </c>
      <c r="C46" s="81">
        <f>VLOOKUP($A$7&amp;$C$6&amp;$A46,MOTIVOS_DATOS!$A:$M,C$5,0)</f>
        <v>0.50235255927192601</v>
      </c>
      <c r="D46" s="81">
        <f>VLOOKUP($A$7&amp;$C$6&amp;$A46,MOTIVOS_DATOS!$A:$M,D$5,0)</f>
        <v>0.110537274319193</v>
      </c>
      <c r="E46" s="81">
        <f>VLOOKUP($A$7&amp;$C$6&amp;$A46,MOTIVOS_DATOS!$A:$M,E$5,0)</f>
        <v>6.7078225272088399E-2</v>
      </c>
      <c r="F46" s="81">
        <f>VLOOKUP($A$7&amp;$C$6&amp;$A46,MOTIVOS_DATOS!$A:$M,F$5,0)</f>
        <v>0.25357661384099101</v>
      </c>
      <c r="G46" s="81">
        <f>VLOOKUP($A$7&amp;$C$6&amp;$A46,MOTIVOS_DATOS!$A:$M,G$5,0)</f>
        <v>0.39536889340742198</v>
      </c>
      <c r="H46" s="81" t="str">
        <f>VLOOKUP($A$7&amp;$C$6&amp;$A46,MOTIVOS_DATOS!$A:$M,H$5,0)</f>
        <v/>
      </c>
      <c r="I46" s="81">
        <f>VLOOKUP($A$7&amp;$C$6&amp;$A46,MOTIVOS_DATOS!$A:$M,I$5,0)</f>
        <v>0.376134036180238</v>
      </c>
      <c r="J46" s="81">
        <f>VLOOKUP($A$7&amp;$C$6&amp;$A46,MOTIVOS_DATOS!$A:$M,J$5,0)</f>
        <v>0.301958757077811</v>
      </c>
      <c r="K46" s="81">
        <f>VLOOKUP($A$7&amp;$C$6&amp;$A46,MOTIVOS_DATOS!$A:$M,K$5,0)</f>
        <v>0.110688098805168</v>
      </c>
      <c r="L46" s="4"/>
      <c r="M46" s="4"/>
      <c r="O46" s="13"/>
    </row>
    <row r="47" spans="1:15" ht="15" customHeight="1" x14ac:dyDescent="0.35">
      <c r="A47" s="72" t="s">
        <v>151</v>
      </c>
      <c r="B47" s="36" t="s">
        <v>153</v>
      </c>
      <c r="C47" s="81">
        <f>VLOOKUP($A$7&amp;$C$6&amp;$A47,MOTIVOS_DATOS!$A:$M,C$5,0)</f>
        <v>14.731381755647</v>
      </c>
      <c r="D47" s="81">
        <f>VLOOKUP($A$7&amp;$C$6&amp;$A47,MOTIVOS_DATOS!$A:$M,D$5,0)</f>
        <v>17.834885168503199</v>
      </c>
      <c r="E47" s="81">
        <f>VLOOKUP($A$7&amp;$C$6&amp;$A47,MOTIVOS_DATOS!$A:$M,E$5,0)</f>
        <v>21.196493153611101</v>
      </c>
      <c r="F47" s="81">
        <f>VLOOKUP($A$7&amp;$C$6&amp;$A47,MOTIVOS_DATOS!$A:$M,F$5,0)</f>
        <v>16.383492807069999</v>
      </c>
      <c r="G47" s="81">
        <f>VLOOKUP($A$7&amp;$C$6&amp;$A47,MOTIVOS_DATOS!$A:$M,G$5,0)</f>
        <v>19.135544605699099</v>
      </c>
      <c r="H47" s="81">
        <f>VLOOKUP($A$7&amp;$C$6&amp;$A47,MOTIVOS_DATOS!$A:$M,H$5,0)</f>
        <v>15.6919858180416</v>
      </c>
      <c r="I47" s="81">
        <f>VLOOKUP($A$7&amp;$C$6&amp;$A47,MOTIVOS_DATOS!$A:$M,I$5,0)</f>
        <v>22.890578753581298</v>
      </c>
      <c r="J47" s="81">
        <f>VLOOKUP($A$7&amp;$C$6&amp;$A47,MOTIVOS_DATOS!$A:$M,J$5,0)</f>
        <v>19.8233085026746</v>
      </c>
      <c r="K47" s="81">
        <f>VLOOKUP($A$7&amp;$C$6&amp;$A47,MOTIVOS_DATOS!$A:$M,K$5,0)</f>
        <v>20.0190049700667</v>
      </c>
      <c r="L47" s="4"/>
      <c r="M47" s="4"/>
      <c r="O47" s="13"/>
    </row>
    <row r="48" spans="1:15" ht="15" customHeight="1" x14ac:dyDescent="0.35">
      <c r="A48" s="72" t="s">
        <v>152</v>
      </c>
      <c r="B48" s="36" t="s">
        <v>154</v>
      </c>
      <c r="C48" s="81">
        <f>VLOOKUP($A$7&amp;$C$6&amp;$A48,MOTIVOS_DATOS!$A:$M,C$5,0)</f>
        <v>44.168910014878399</v>
      </c>
      <c r="D48" s="81">
        <f>VLOOKUP($A$7&amp;$C$6&amp;$A48,MOTIVOS_DATOS!$A:$M,D$5,0)</f>
        <v>41.689246520985499</v>
      </c>
      <c r="E48" s="81">
        <f>VLOOKUP($A$7&amp;$C$6&amp;$A48,MOTIVOS_DATOS!$A:$M,E$5,0)</f>
        <v>41.490950765164001</v>
      </c>
      <c r="F48" s="81">
        <f>VLOOKUP($A$7&amp;$C$6&amp;$A48,MOTIVOS_DATOS!$A:$M,F$5,0)</f>
        <v>38.377944449981698</v>
      </c>
      <c r="G48" s="81">
        <f>VLOOKUP($A$7&amp;$C$6&amp;$A48,MOTIVOS_DATOS!$A:$M,G$5,0)</f>
        <v>40.314291223334301</v>
      </c>
      <c r="H48" s="81">
        <f>VLOOKUP($A$7&amp;$C$6&amp;$A48,MOTIVOS_DATOS!$A:$M,H$5,0)</f>
        <v>41.845772107729303</v>
      </c>
      <c r="I48" s="81">
        <f>VLOOKUP($A$7&amp;$C$6&amp;$A48,MOTIVOS_DATOS!$A:$M,I$5,0)</f>
        <v>37.313053477138702</v>
      </c>
      <c r="J48" s="81">
        <f>VLOOKUP($A$7&amp;$C$6&amp;$A48,MOTIVOS_DATOS!$A:$M,J$5,0)</f>
        <v>43.024406429796102</v>
      </c>
      <c r="K48" s="81">
        <f>VLOOKUP($A$7&amp;$C$6&amp;$A48,MOTIVOS_DATOS!$A:$M,K$5,0)</f>
        <v>42.837409293482096</v>
      </c>
      <c r="L48" s="4"/>
      <c r="M48" s="4"/>
      <c r="O48" s="13"/>
    </row>
    <row r="49" spans="1:15" ht="15" customHeight="1" x14ac:dyDescent="0.35">
      <c r="A49" s="72" t="s">
        <v>153</v>
      </c>
      <c r="B49" s="36" t="s">
        <v>155</v>
      </c>
      <c r="C49" s="81">
        <f>VLOOKUP($A$7&amp;$C$6&amp;$A49,MOTIVOS_DATOS!$A:$M,C$5,0)</f>
        <v>4.1411481460011998</v>
      </c>
      <c r="D49" s="81">
        <f>VLOOKUP($A$7&amp;$C$6&amp;$A49,MOTIVOS_DATOS!$A:$M,D$5,0)</f>
        <v>3.35930507709659</v>
      </c>
      <c r="E49" s="81">
        <f>VLOOKUP($A$7&amp;$C$6&amp;$A49,MOTIVOS_DATOS!$A:$M,E$5,0)</f>
        <v>2.4506327121565499</v>
      </c>
      <c r="F49" s="81">
        <f>VLOOKUP($A$7&amp;$C$6&amp;$A49,MOTIVOS_DATOS!$A:$M,F$5,0)</f>
        <v>3.09465679922921</v>
      </c>
      <c r="G49" s="81">
        <f>VLOOKUP($A$7&amp;$C$6&amp;$A49,MOTIVOS_DATOS!$A:$M,G$5,0)</f>
        <v>1.8002483552919899</v>
      </c>
      <c r="H49" s="81">
        <f>VLOOKUP($A$7&amp;$C$6&amp;$A49,MOTIVOS_DATOS!$A:$M,H$5,0)</f>
        <v>1.99945976077447</v>
      </c>
      <c r="I49" s="81">
        <f>VLOOKUP($A$7&amp;$C$6&amp;$A49,MOTIVOS_DATOS!$A:$M,I$5,0)</f>
        <v>2.8060854367437802</v>
      </c>
      <c r="J49" s="81">
        <f>VLOOKUP($A$7&amp;$C$6&amp;$A49,MOTIVOS_DATOS!$A:$M,J$5,0)</f>
        <v>2.35324973370169</v>
      </c>
      <c r="K49" s="81">
        <f>VLOOKUP($A$7&amp;$C$6&amp;$A49,MOTIVOS_DATOS!$A:$M,K$5,0)</f>
        <v>1.80043747614687</v>
      </c>
      <c r="L49" s="4"/>
      <c r="M49" s="4"/>
      <c r="O49" s="13"/>
    </row>
    <row r="50" spans="1:15" ht="15" customHeight="1" x14ac:dyDescent="0.35">
      <c r="A50" s="72" t="s">
        <v>154</v>
      </c>
      <c r="B50" s="36" t="s">
        <v>156</v>
      </c>
      <c r="C50" s="81">
        <f>VLOOKUP($A$7&amp;$C$6&amp;$A50,MOTIVOS_DATOS!$A:$M,C$5,0)</f>
        <v>2.1411257318416301</v>
      </c>
      <c r="D50" s="81">
        <f>VLOOKUP($A$7&amp;$C$6&amp;$A50,MOTIVOS_DATOS!$A:$M,D$5,0)</f>
        <v>2.1507127569650901</v>
      </c>
      <c r="E50" s="81">
        <f>VLOOKUP($A$7&amp;$C$6&amp;$A50,MOTIVOS_DATOS!$A:$M,E$5,0)</f>
        <v>2.09625277288061</v>
      </c>
      <c r="F50" s="81">
        <f>VLOOKUP($A$7&amp;$C$6&amp;$A50,MOTIVOS_DATOS!$A:$M,F$5,0)</f>
        <v>1.9882421342901799</v>
      </c>
      <c r="G50" s="81">
        <f>VLOOKUP($A$7&amp;$C$6&amp;$A50,MOTIVOS_DATOS!$A:$M,G$5,0)</f>
        <v>2.3259700110062398</v>
      </c>
      <c r="H50" s="81">
        <f>VLOOKUP($A$7&amp;$C$6&amp;$A50,MOTIVOS_DATOS!$A:$M,H$5,0)</f>
        <v>2.4251619360291601</v>
      </c>
      <c r="I50" s="81">
        <f>VLOOKUP($A$7&amp;$C$6&amp;$A50,MOTIVOS_DATOS!$A:$M,I$5,0)</f>
        <v>2.7297832855823598</v>
      </c>
      <c r="J50" s="81">
        <f>VLOOKUP($A$7&amp;$C$6&amp;$A50,MOTIVOS_DATOS!$A:$M,J$5,0)</f>
        <v>2.1614299883642598</v>
      </c>
      <c r="K50" s="81">
        <f>VLOOKUP($A$7&amp;$C$6&amp;$A50,MOTIVOS_DATOS!$A:$M,K$5,0)</f>
        <v>3.5007258244461101</v>
      </c>
      <c r="L50" s="4"/>
      <c r="M50" s="4"/>
      <c r="O50" s="13"/>
    </row>
    <row r="51" spans="1:15" ht="15" customHeight="1" x14ac:dyDescent="0.35">
      <c r="A51" s="72" t="s">
        <v>155</v>
      </c>
      <c r="B51" s="36" t="s">
        <v>157</v>
      </c>
      <c r="C51" s="81">
        <f>VLOOKUP($A$7&amp;$C$6&amp;$A51,MOTIVOS_DATOS!$A:$M,C$5,0)</f>
        <v>16.182714045562602</v>
      </c>
      <c r="D51" s="81">
        <f>VLOOKUP($A$7&amp;$C$6&amp;$A51,MOTIVOS_DATOS!$A:$M,D$5,0)</f>
        <v>17.902265466749402</v>
      </c>
      <c r="E51" s="81">
        <f>VLOOKUP($A$7&amp;$C$6&amp;$A51,MOTIVOS_DATOS!$A:$M,E$5,0)</f>
        <v>17.747194796927101</v>
      </c>
      <c r="F51" s="81">
        <f>VLOOKUP($A$7&amp;$C$6&amp;$A51,MOTIVOS_DATOS!$A:$M,F$5,0)</f>
        <v>16.376133758596598</v>
      </c>
      <c r="G51" s="81">
        <f>VLOOKUP($A$7&amp;$C$6&amp;$A51,MOTIVOS_DATOS!$A:$M,G$5,0)</f>
        <v>17.6224962659062</v>
      </c>
      <c r="H51" s="81">
        <f>VLOOKUP($A$7&amp;$C$6&amp;$A51,MOTIVOS_DATOS!$A:$M,H$5,0)</f>
        <v>17.4087158595052</v>
      </c>
      <c r="I51" s="81">
        <f>VLOOKUP($A$7&amp;$C$6&amp;$A51,MOTIVOS_DATOS!$A:$M,I$5,0)</f>
        <v>16.5061459640565</v>
      </c>
      <c r="J51" s="81">
        <f>VLOOKUP($A$7&amp;$C$6&amp;$A51,MOTIVOS_DATOS!$A:$M,J$5,0)</f>
        <v>15.166079811681699</v>
      </c>
      <c r="K51" s="81">
        <f>VLOOKUP($A$7&amp;$C$6&amp;$A51,MOTIVOS_DATOS!$A:$M,K$5,0)</f>
        <v>16.450472927394301</v>
      </c>
      <c r="L51" s="4"/>
      <c r="M51" s="4"/>
      <c r="O51" s="13"/>
    </row>
    <row r="52" spans="1:15" ht="15" customHeight="1" x14ac:dyDescent="0.35">
      <c r="A52" s="72" t="s">
        <v>156</v>
      </c>
      <c r="B52" s="36"/>
      <c r="C52" s="81">
        <f>VLOOKUP($A$7&amp;$C$6&amp;$A52,MOTIVOS_DATOS!$A:$M,C$5,0)</f>
        <v>2.9512314261975199</v>
      </c>
      <c r="D52" s="81">
        <f>VLOOKUP($A$7&amp;$C$6&amp;$A52,MOTIVOS_DATOS!$A:$M,D$5,0)</f>
        <v>2.29404888099134</v>
      </c>
      <c r="E52" s="81">
        <f>VLOOKUP($A$7&amp;$C$6&amp;$A52,MOTIVOS_DATOS!$A:$M,E$5,0)</f>
        <v>1.3857348335639199</v>
      </c>
      <c r="F52" s="81">
        <f>VLOOKUP($A$7&amp;$C$6&amp;$A52,MOTIVOS_DATOS!$A:$M,F$5,0)</f>
        <v>3.1344928402936998</v>
      </c>
      <c r="G52" s="81">
        <f>VLOOKUP($A$7&amp;$C$6&amp;$A52,MOTIVOS_DATOS!$A:$M,G$5,0)</f>
        <v>2.1739594125456301</v>
      </c>
      <c r="H52" s="81">
        <f>VLOOKUP($A$7&amp;$C$6&amp;$A52,MOTIVOS_DATOS!$A:$M,H$5,0)</f>
        <v>1.78861443569886</v>
      </c>
      <c r="I52" s="81">
        <f>VLOOKUP($A$7&amp;$C$6&amp;$A52,MOTIVOS_DATOS!$A:$M,I$5,0)</f>
        <v>2.4887328925248</v>
      </c>
      <c r="J52" s="81">
        <f>VLOOKUP($A$7&amp;$C$6&amp;$A52,MOTIVOS_DATOS!$A:$M,J$5,0)</f>
        <v>1.6832172591710799</v>
      </c>
      <c r="K52" s="81">
        <f>VLOOKUP($A$7&amp;$C$6&amp;$A52,MOTIVOS_DATOS!$A:$M,K$5,0)</f>
        <v>1.65246147099847</v>
      </c>
      <c r="L52" s="4"/>
      <c r="M52" s="4"/>
      <c r="O52" s="13"/>
    </row>
    <row r="53" spans="1:15" ht="15" customHeight="1" x14ac:dyDescent="0.35">
      <c r="A53" s="73" t="s">
        <v>157</v>
      </c>
      <c r="B53" s="74"/>
      <c r="C53" s="96">
        <f>VLOOKUP($A$7&amp;$C$6&amp;$A53,MOTIVOS_DATOS!$A:$M,C$5,0)</f>
        <v>7.1875732807759896</v>
      </c>
      <c r="D53" s="96">
        <f>VLOOKUP($A$7&amp;$C$6&amp;$A53,MOTIVOS_DATOS!$A:$M,D$5,0)</f>
        <v>7.4446897850143801</v>
      </c>
      <c r="E53" s="96">
        <f>VLOOKUP($A$7&amp;$C$6&amp;$A53,MOTIVOS_DATOS!$A:$M,E$5,0)</f>
        <v>7.1875314002159998</v>
      </c>
      <c r="F53" s="96">
        <f>VLOOKUP($A$7&amp;$C$6&amp;$A53,MOTIVOS_DATOS!$A:$M,F$5,0)</f>
        <v>7.8826132097411898</v>
      </c>
      <c r="G53" s="96">
        <f>VLOOKUP($A$7&amp;$C$6&amp;$A53,MOTIVOS_DATOS!$A:$M,G$5,0)</f>
        <v>7.4925110546704499</v>
      </c>
      <c r="H53" s="96">
        <f>VLOOKUP($A$7&amp;$C$6&amp;$A53,MOTIVOS_DATOS!$A:$M,H$5,0)</f>
        <v>9.3691417526192993</v>
      </c>
      <c r="I53" s="96">
        <f>VLOOKUP($A$7&amp;$C$6&amp;$A53,MOTIVOS_DATOS!$A:$M,I$5,0)</f>
        <v>8.0206236829020003</v>
      </c>
      <c r="J53" s="96">
        <f>VLOOKUP($A$7&amp;$C$6&amp;$A53,MOTIVOS_DATOS!$A:$M,J$5,0)</f>
        <v>8.3087334217565907</v>
      </c>
      <c r="K53" s="96">
        <f>VLOOKUP($A$7&amp;$C$6&amp;$A53,MOTIVOS_DATOS!$A:$M,K$5,0)</f>
        <v>7.3699697350589997</v>
      </c>
      <c r="L53" s="4"/>
      <c r="M53" s="4"/>
      <c r="O53" s="13"/>
    </row>
    <row r="54" spans="1:15" x14ac:dyDescent="0.35">
      <c r="B54" s="15"/>
    </row>
    <row r="55" spans="1:15" x14ac:dyDescent="0.35">
      <c r="B55" s="15"/>
    </row>
    <row r="56" spans="1:15" x14ac:dyDescent="0.35">
      <c r="B56" s="15"/>
    </row>
    <row r="57" spans="1:15" x14ac:dyDescent="0.35">
      <c r="B57" s="15"/>
    </row>
    <row r="58" spans="1:15" x14ac:dyDescent="0.35">
      <c r="B58" s="15"/>
    </row>
    <row r="59" spans="1:15" x14ac:dyDescent="0.35">
      <c r="B59" s="15"/>
    </row>
    <row r="60" spans="1:15" x14ac:dyDescent="0.35">
      <c r="B60" s="15"/>
    </row>
    <row r="61" spans="1:15" x14ac:dyDescent="0.35">
      <c r="B61" s="15"/>
    </row>
    <row r="62" spans="1:15" x14ac:dyDescent="0.35">
      <c r="B62" s="15"/>
    </row>
    <row r="63" spans="1:15" x14ac:dyDescent="0.35">
      <c r="B63" s="15"/>
    </row>
    <row r="64" spans="1:15" x14ac:dyDescent="0.35">
      <c r="B64" s="15"/>
    </row>
    <row r="65" spans="2:2" x14ac:dyDescent="0.35">
      <c r="B65" s="15"/>
    </row>
    <row r="66" spans="2:2" x14ac:dyDescent="0.35">
      <c r="B66" s="15"/>
    </row>
    <row r="67" spans="2:2" x14ac:dyDescent="0.35">
      <c r="B67" s="15"/>
    </row>
    <row r="68" spans="2:2" x14ac:dyDescent="0.35">
      <c r="B68" s="15"/>
    </row>
    <row r="69" spans="2:2" x14ac:dyDescent="0.35">
      <c r="B69" s="15"/>
    </row>
    <row r="70" spans="2:2" x14ac:dyDescent="0.35">
      <c r="B70" s="15"/>
    </row>
    <row r="71" spans="2:2" x14ac:dyDescent="0.35">
      <c r="B71" s="15"/>
    </row>
    <row r="72" spans="2:2" x14ac:dyDescent="0.35">
      <c r="B72" s="15"/>
    </row>
    <row r="73" spans="2:2" x14ac:dyDescent="0.35">
      <c r="B73" s="15"/>
    </row>
    <row r="74" spans="2:2" x14ac:dyDescent="0.35">
      <c r="B74" s="15"/>
    </row>
    <row r="75" spans="2:2" x14ac:dyDescent="0.35">
      <c r="B75" s="15"/>
    </row>
    <row r="76" spans="2:2" x14ac:dyDescent="0.35">
      <c r="B76" s="15"/>
    </row>
    <row r="77" spans="2:2" x14ac:dyDescent="0.35">
      <c r="B77" s="15"/>
    </row>
    <row r="78" spans="2:2" x14ac:dyDescent="0.35">
      <c r="B78" s="15"/>
    </row>
    <row r="79" spans="2:2" x14ac:dyDescent="0.35">
      <c r="B79" s="15"/>
    </row>
    <row r="80" spans="2:2"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row r="92" spans="2:2" x14ac:dyDescent="0.35">
      <c r="B92" s="15"/>
    </row>
    <row r="93" spans="2:2" x14ac:dyDescent="0.35">
      <c r="B93" s="15"/>
    </row>
    <row r="94" spans="2:2" x14ac:dyDescent="0.35">
      <c r="B94" s="15"/>
    </row>
    <row r="95" spans="2:2" x14ac:dyDescent="0.35">
      <c r="B95" s="15"/>
    </row>
    <row r="96" spans="2:2" x14ac:dyDescent="0.35">
      <c r="B96" s="15"/>
    </row>
    <row r="97" spans="2:2" x14ac:dyDescent="0.35">
      <c r="B97" s="15"/>
    </row>
    <row r="98" spans="2:2" x14ac:dyDescent="0.35">
      <c r="B98" s="15"/>
    </row>
    <row r="99" spans="2:2" x14ac:dyDescent="0.35">
      <c r="B99" s="15"/>
    </row>
    <row r="100" spans="2:2" x14ac:dyDescent="0.35">
      <c r="B100" s="15"/>
    </row>
    <row r="101" spans="2:2" x14ac:dyDescent="0.35">
      <c r="B101" s="15"/>
    </row>
    <row r="102" spans="2:2" x14ac:dyDescent="0.35">
      <c r="B102" s="15"/>
    </row>
    <row r="103" spans="2:2" x14ac:dyDescent="0.35">
      <c r="B103" s="15"/>
    </row>
    <row r="104" spans="2:2" x14ac:dyDescent="0.35">
      <c r="B104" s="15"/>
    </row>
    <row r="105" spans="2:2" x14ac:dyDescent="0.35">
      <c r="B105" s="15"/>
    </row>
    <row r="106" spans="2:2" x14ac:dyDescent="0.35">
      <c r="B106" s="15"/>
    </row>
    <row r="107" spans="2:2" x14ac:dyDescent="0.35">
      <c r="B107" s="15"/>
    </row>
    <row r="108" spans="2:2" x14ac:dyDescent="0.35">
      <c r="B108" s="15"/>
    </row>
    <row r="109" spans="2:2" x14ac:dyDescent="0.35">
      <c r="B109" s="15"/>
    </row>
    <row r="110" spans="2:2" x14ac:dyDescent="0.35">
      <c r="B110" s="15"/>
    </row>
    <row r="111" spans="2:2" x14ac:dyDescent="0.35">
      <c r="B111" s="15"/>
    </row>
    <row r="112" spans="2:2" x14ac:dyDescent="0.35">
      <c r="B112" s="15"/>
    </row>
    <row r="113" spans="2:2" x14ac:dyDescent="0.35">
      <c r="B113" s="15"/>
    </row>
    <row r="114" spans="2:2" x14ac:dyDescent="0.35">
      <c r="B114" s="15"/>
    </row>
    <row r="115" spans="2:2" x14ac:dyDescent="0.35">
      <c r="B115" s="15"/>
    </row>
    <row r="116" spans="2:2" x14ac:dyDescent="0.35">
      <c r="B116" s="15"/>
    </row>
    <row r="117" spans="2:2" x14ac:dyDescent="0.35">
      <c r="B117" s="15"/>
    </row>
    <row r="118" spans="2:2" x14ac:dyDescent="0.35">
      <c r="B118" s="15"/>
    </row>
    <row r="119" spans="2:2" x14ac:dyDescent="0.35">
      <c r="B119" s="15"/>
    </row>
    <row r="120" spans="2:2" x14ac:dyDescent="0.35">
      <c r="B120" s="15"/>
    </row>
    <row r="121" spans="2:2" x14ac:dyDescent="0.35">
      <c r="B121" s="15"/>
    </row>
    <row r="122" spans="2:2" x14ac:dyDescent="0.35">
      <c r="B122" s="15"/>
    </row>
    <row r="123" spans="2:2" x14ac:dyDescent="0.35">
      <c r="B123" s="15"/>
    </row>
    <row r="124" spans="2:2" x14ac:dyDescent="0.35">
      <c r="B124" s="15"/>
    </row>
    <row r="125" spans="2:2" x14ac:dyDescent="0.35">
      <c r="B125" s="15"/>
    </row>
    <row r="126" spans="2:2" x14ac:dyDescent="0.35">
      <c r="B126" s="15"/>
    </row>
    <row r="127" spans="2:2" x14ac:dyDescent="0.35">
      <c r="B127" s="15"/>
    </row>
    <row r="128" spans="2:2" x14ac:dyDescent="0.35">
      <c r="B128" s="15"/>
    </row>
    <row r="129" spans="2:2" x14ac:dyDescent="0.35">
      <c r="B129" s="15"/>
    </row>
    <row r="130" spans="2:2" x14ac:dyDescent="0.35">
      <c r="B130" s="15"/>
    </row>
    <row r="131" spans="2:2" x14ac:dyDescent="0.35">
      <c r="B131" s="15"/>
    </row>
    <row r="132" spans="2:2" x14ac:dyDescent="0.35">
      <c r="B132" s="15"/>
    </row>
    <row r="133" spans="2:2" x14ac:dyDescent="0.35">
      <c r="B133" s="15"/>
    </row>
    <row r="134" spans="2:2" x14ac:dyDescent="0.35">
      <c r="B134" s="15"/>
    </row>
    <row r="135" spans="2:2" x14ac:dyDescent="0.35">
      <c r="B135" s="15"/>
    </row>
    <row r="136" spans="2:2" x14ac:dyDescent="0.35">
      <c r="B136" s="15"/>
    </row>
    <row r="137" spans="2:2" x14ac:dyDescent="0.35">
      <c r="B137" s="15"/>
    </row>
    <row r="138" spans="2:2" x14ac:dyDescent="0.35">
      <c r="B138" s="15"/>
    </row>
    <row r="139" spans="2:2" x14ac:dyDescent="0.35">
      <c r="B139" s="15"/>
    </row>
    <row r="140" spans="2:2" x14ac:dyDescent="0.35">
      <c r="B140" s="15"/>
    </row>
    <row r="141" spans="2:2" x14ac:dyDescent="0.35">
      <c r="B141" s="15"/>
    </row>
    <row r="142" spans="2:2" x14ac:dyDescent="0.35">
      <c r="B142" s="15"/>
    </row>
    <row r="143" spans="2:2" x14ac:dyDescent="0.35">
      <c r="B143" s="15"/>
    </row>
    <row r="144" spans="2:2" x14ac:dyDescent="0.35">
      <c r="B144" s="15"/>
    </row>
    <row r="145" spans="2:2" x14ac:dyDescent="0.35">
      <c r="B145" s="15"/>
    </row>
    <row r="146" spans="2:2" x14ac:dyDescent="0.35">
      <c r="B146" s="15"/>
    </row>
    <row r="147" spans="2:2" x14ac:dyDescent="0.35">
      <c r="B147" s="15"/>
    </row>
    <row r="148" spans="2:2" x14ac:dyDescent="0.35">
      <c r="B148" s="15"/>
    </row>
    <row r="149" spans="2:2" x14ac:dyDescent="0.35">
      <c r="B149" s="15"/>
    </row>
    <row r="150" spans="2:2" x14ac:dyDescent="0.35">
      <c r="B150" s="15"/>
    </row>
    <row r="151" spans="2:2" x14ac:dyDescent="0.35">
      <c r="B151" s="15"/>
    </row>
    <row r="152" spans="2:2" x14ac:dyDescent="0.35">
      <c r="B152" s="15"/>
    </row>
    <row r="153" spans="2:2" x14ac:dyDescent="0.35">
      <c r="B153" s="15"/>
    </row>
    <row r="154" spans="2:2" x14ac:dyDescent="0.35">
      <c r="B154" s="15"/>
    </row>
    <row r="155" spans="2:2" x14ac:dyDescent="0.35">
      <c r="B155" s="15"/>
    </row>
    <row r="156" spans="2:2" x14ac:dyDescent="0.35">
      <c r="B156" s="15"/>
    </row>
    <row r="157" spans="2:2" x14ac:dyDescent="0.35">
      <c r="B157" s="15"/>
    </row>
    <row r="158" spans="2:2" x14ac:dyDescent="0.35">
      <c r="B158" s="15"/>
    </row>
    <row r="159" spans="2:2" x14ac:dyDescent="0.35">
      <c r="B159" s="15"/>
    </row>
    <row r="160" spans="2:2" x14ac:dyDescent="0.35">
      <c r="B160" s="15"/>
    </row>
    <row r="161" spans="2:2" x14ac:dyDescent="0.35">
      <c r="B161" s="15"/>
    </row>
    <row r="162" spans="2:2" x14ac:dyDescent="0.35">
      <c r="B162" s="15"/>
    </row>
    <row r="163" spans="2:2" x14ac:dyDescent="0.35">
      <c r="B163" s="15"/>
    </row>
    <row r="164" spans="2:2" x14ac:dyDescent="0.35">
      <c r="B164" s="15"/>
    </row>
    <row r="165" spans="2:2" x14ac:dyDescent="0.35">
      <c r="B165" s="15"/>
    </row>
    <row r="166" spans="2:2" x14ac:dyDescent="0.35">
      <c r="B166" s="15"/>
    </row>
    <row r="167" spans="2:2" x14ac:dyDescent="0.35">
      <c r="B167" s="15"/>
    </row>
    <row r="168" spans="2:2" x14ac:dyDescent="0.35">
      <c r="B168" s="15"/>
    </row>
    <row r="169" spans="2:2" x14ac:dyDescent="0.35">
      <c r="B169" s="15"/>
    </row>
    <row r="170" spans="2:2" x14ac:dyDescent="0.35">
      <c r="B170" s="15"/>
    </row>
    <row r="171" spans="2:2" x14ac:dyDescent="0.35">
      <c r="B171" s="15"/>
    </row>
    <row r="172" spans="2:2" x14ac:dyDescent="0.35">
      <c r="B172" s="15"/>
    </row>
    <row r="173" spans="2:2" x14ac:dyDescent="0.35">
      <c r="B173" s="15"/>
    </row>
    <row r="174" spans="2:2" x14ac:dyDescent="0.35">
      <c r="B174" s="15"/>
    </row>
    <row r="175" spans="2:2" x14ac:dyDescent="0.35">
      <c r="B175" s="15"/>
    </row>
    <row r="176" spans="2:2" x14ac:dyDescent="0.35">
      <c r="B176" s="15"/>
    </row>
    <row r="177" spans="2:2" x14ac:dyDescent="0.35">
      <c r="B177" s="15"/>
    </row>
    <row r="178" spans="2:2" x14ac:dyDescent="0.35">
      <c r="B178" s="15"/>
    </row>
    <row r="179" spans="2:2" x14ac:dyDescent="0.35">
      <c r="B179" s="15"/>
    </row>
    <row r="180" spans="2:2" x14ac:dyDescent="0.35">
      <c r="B180" s="15"/>
    </row>
    <row r="181" spans="2:2" x14ac:dyDescent="0.35">
      <c r="B181" s="15"/>
    </row>
    <row r="182" spans="2:2" x14ac:dyDescent="0.35">
      <c r="B182" s="15"/>
    </row>
    <row r="183" spans="2:2" x14ac:dyDescent="0.35">
      <c r="B183" s="15"/>
    </row>
    <row r="184" spans="2:2" x14ac:dyDescent="0.35">
      <c r="B184" s="15"/>
    </row>
    <row r="185" spans="2:2" x14ac:dyDescent="0.35">
      <c r="B185" s="15"/>
    </row>
    <row r="186" spans="2:2" x14ac:dyDescent="0.35">
      <c r="B186" s="15"/>
    </row>
    <row r="187" spans="2:2" x14ac:dyDescent="0.35">
      <c r="B187" s="15"/>
    </row>
    <row r="188" spans="2:2" x14ac:dyDescent="0.35">
      <c r="B188" s="15"/>
    </row>
    <row r="189" spans="2:2" x14ac:dyDescent="0.35">
      <c r="B189" s="15"/>
    </row>
    <row r="190" spans="2:2" x14ac:dyDescent="0.35">
      <c r="B190" s="15"/>
    </row>
    <row r="191" spans="2:2" x14ac:dyDescent="0.35">
      <c r="B191" s="15"/>
    </row>
    <row r="192" spans="2:2" x14ac:dyDescent="0.35">
      <c r="B192" s="15"/>
    </row>
    <row r="193" spans="2:2" x14ac:dyDescent="0.35">
      <c r="B193" s="15"/>
    </row>
    <row r="194" spans="2:2" x14ac:dyDescent="0.35">
      <c r="B194" s="15"/>
    </row>
    <row r="195" spans="2:2" x14ac:dyDescent="0.35">
      <c r="B195" s="15"/>
    </row>
    <row r="196" spans="2:2" x14ac:dyDescent="0.35">
      <c r="B196" s="15"/>
    </row>
    <row r="197" spans="2:2" x14ac:dyDescent="0.35">
      <c r="B197" s="15"/>
    </row>
    <row r="198" spans="2:2" x14ac:dyDescent="0.35">
      <c r="B198" s="15"/>
    </row>
    <row r="199" spans="2:2" x14ac:dyDescent="0.35">
      <c r="B199" s="15"/>
    </row>
    <row r="200" spans="2:2" x14ac:dyDescent="0.35">
      <c r="B200" s="15"/>
    </row>
    <row r="201" spans="2:2" x14ac:dyDescent="0.35">
      <c r="B201" s="15"/>
    </row>
    <row r="202" spans="2:2" x14ac:dyDescent="0.35">
      <c r="B202" s="15"/>
    </row>
    <row r="203" spans="2:2" x14ac:dyDescent="0.35">
      <c r="B203" s="15"/>
    </row>
    <row r="204" spans="2:2" x14ac:dyDescent="0.35">
      <c r="B204" s="15"/>
    </row>
    <row r="205" spans="2:2" x14ac:dyDescent="0.35">
      <c r="B205" s="15"/>
    </row>
    <row r="206" spans="2:2" x14ac:dyDescent="0.35">
      <c r="B206" s="15"/>
    </row>
    <row r="207" spans="2:2" x14ac:dyDescent="0.35">
      <c r="B207" s="15"/>
    </row>
    <row r="208" spans="2:2" x14ac:dyDescent="0.35">
      <c r="B208" s="15"/>
    </row>
    <row r="209" spans="2:2" x14ac:dyDescent="0.35">
      <c r="B209" s="15"/>
    </row>
    <row r="210" spans="2:2" x14ac:dyDescent="0.35">
      <c r="B210" s="15"/>
    </row>
    <row r="211" spans="2:2" x14ac:dyDescent="0.35">
      <c r="B211" s="15"/>
    </row>
    <row r="212" spans="2:2" x14ac:dyDescent="0.35">
      <c r="B212" s="15"/>
    </row>
    <row r="213" spans="2:2" x14ac:dyDescent="0.35">
      <c r="B213" s="15"/>
    </row>
    <row r="214" spans="2:2" x14ac:dyDescent="0.35">
      <c r="B214" s="15"/>
    </row>
    <row r="215" spans="2:2" x14ac:dyDescent="0.35">
      <c r="B215" s="15"/>
    </row>
    <row r="216" spans="2:2" x14ac:dyDescent="0.35">
      <c r="B216" s="15"/>
    </row>
    <row r="217" spans="2:2" x14ac:dyDescent="0.35">
      <c r="B217" s="15"/>
    </row>
    <row r="218" spans="2:2" x14ac:dyDescent="0.35">
      <c r="B218" s="15"/>
    </row>
    <row r="219" spans="2:2" x14ac:dyDescent="0.35">
      <c r="B219" s="15"/>
    </row>
    <row r="220" spans="2:2" x14ac:dyDescent="0.35">
      <c r="B220" s="15"/>
    </row>
    <row r="221" spans="2:2" x14ac:dyDescent="0.35">
      <c r="B221" s="15"/>
    </row>
    <row r="222" spans="2:2" x14ac:dyDescent="0.35">
      <c r="B222" s="15"/>
    </row>
    <row r="223" spans="2:2" x14ac:dyDescent="0.35">
      <c r="B223" s="15"/>
    </row>
    <row r="224" spans="2:2" x14ac:dyDescent="0.35">
      <c r="B224" s="15"/>
    </row>
    <row r="225" spans="2:2" x14ac:dyDescent="0.35">
      <c r="B225" s="15"/>
    </row>
    <row r="226" spans="2:2" x14ac:dyDescent="0.35">
      <c r="B226" s="15"/>
    </row>
    <row r="227" spans="2:2" x14ac:dyDescent="0.35">
      <c r="B227" s="15"/>
    </row>
    <row r="228" spans="2:2" x14ac:dyDescent="0.35">
      <c r="B228" s="15"/>
    </row>
    <row r="229" spans="2:2" x14ac:dyDescent="0.35">
      <c r="B229" s="15"/>
    </row>
    <row r="230" spans="2:2" x14ac:dyDescent="0.35">
      <c r="B230" s="15"/>
    </row>
    <row r="231" spans="2:2" x14ac:dyDescent="0.35">
      <c r="B231" s="15"/>
    </row>
    <row r="232" spans="2:2" x14ac:dyDescent="0.35">
      <c r="B232" s="15"/>
    </row>
    <row r="233" spans="2:2" x14ac:dyDescent="0.35">
      <c r="B233" s="15"/>
    </row>
    <row r="234" spans="2:2" x14ac:dyDescent="0.35">
      <c r="B234" s="15"/>
    </row>
    <row r="235" spans="2:2" x14ac:dyDescent="0.35">
      <c r="B235" s="15"/>
    </row>
    <row r="236" spans="2:2" x14ac:dyDescent="0.35">
      <c r="B236" s="15"/>
    </row>
    <row r="237" spans="2:2" x14ac:dyDescent="0.35">
      <c r="B237" s="15"/>
    </row>
    <row r="238" spans="2:2" x14ac:dyDescent="0.35">
      <c r="B238" s="15"/>
    </row>
    <row r="239" spans="2:2" x14ac:dyDescent="0.35">
      <c r="B239" s="15"/>
    </row>
    <row r="240" spans="2:2" x14ac:dyDescent="0.35">
      <c r="B240" s="15"/>
    </row>
    <row r="241" spans="2:2" x14ac:dyDescent="0.35">
      <c r="B241" s="15"/>
    </row>
    <row r="242" spans="2:2" x14ac:dyDescent="0.35">
      <c r="B242" s="15"/>
    </row>
    <row r="243" spans="2:2" x14ac:dyDescent="0.35">
      <c r="B243" s="15"/>
    </row>
    <row r="244" spans="2:2" x14ac:dyDescent="0.35">
      <c r="B244" s="15"/>
    </row>
    <row r="245" spans="2:2" x14ac:dyDescent="0.35">
      <c r="B245" s="15"/>
    </row>
    <row r="246" spans="2:2" x14ac:dyDescent="0.35">
      <c r="B246" s="15"/>
    </row>
    <row r="247" spans="2:2" x14ac:dyDescent="0.35">
      <c r="B247" s="15"/>
    </row>
    <row r="248" spans="2:2" x14ac:dyDescent="0.35">
      <c r="B248" s="15"/>
    </row>
    <row r="249" spans="2:2" x14ac:dyDescent="0.35">
      <c r="B249" s="15"/>
    </row>
    <row r="250" spans="2:2" x14ac:dyDescent="0.35">
      <c r="B250" s="15"/>
    </row>
    <row r="251" spans="2:2" x14ac:dyDescent="0.35">
      <c r="B251" s="15"/>
    </row>
    <row r="252" spans="2:2" x14ac:dyDescent="0.35">
      <c r="B252" s="15"/>
    </row>
    <row r="253" spans="2:2" x14ac:dyDescent="0.35">
      <c r="B253" s="15"/>
    </row>
    <row r="254" spans="2:2" x14ac:dyDescent="0.35">
      <c r="B254" s="15"/>
    </row>
    <row r="255" spans="2:2" x14ac:dyDescent="0.35">
      <c r="B255" s="15"/>
    </row>
    <row r="256" spans="2:2" x14ac:dyDescent="0.35">
      <c r="B256" s="15"/>
    </row>
    <row r="257" spans="2:2" x14ac:dyDescent="0.35">
      <c r="B257" s="15"/>
    </row>
    <row r="258" spans="2:2" x14ac:dyDescent="0.35">
      <c r="B258" s="15"/>
    </row>
    <row r="259" spans="2:2" x14ac:dyDescent="0.35">
      <c r="B259" s="15"/>
    </row>
    <row r="260" spans="2:2" x14ac:dyDescent="0.35">
      <c r="B260" s="15"/>
    </row>
    <row r="261" spans="2:2" x14ac:dyDescent="0.35">
      <c r="B261" s="15"/>
    </row>
    <row r="262" spans="2:2" x14ac:dyDescent="0.35">
      <c r="B262" s="15"/>
    </row>
    <row r="263" spans="2:2" x14ac:dyDescent="0.35">
      <c r="B263" s="15"/>
    </row>
    <row r="264" spans="2:2" x14ac:dyDescent="0.35">
      <c r="B264" s="15"/>
    </row>
    <row r="265" spans="2:2" x14ac:dyDescent="0.35">
      <c r="B265" s="15"/>
    </row>
    <row r="266" spans="2:2" x14ac:dyDescent="0.35">
      <c r="B266" s="15"/>
    </row>
    <row r="267" spans="2:2" x14ac:dyDescent="0.35">
      <c r="B267" s="15"/>
    </row>
    <row r="268" spans="2:2" x14ac:dyDescent="0.35">
      <c r="B268" s="15"/>
    </row>
    <row r="269" spans="2:2" x14ac:dyDescent="0.35">
      <c r="B269" s="15"/>
    </row>
    <row r="270" spans="2:2" x14ac:dyDescent="0.35">
      <c r="B270" s="15"/>
    </row>
    <row r="271" spans="2:2" x14ac:dyDescent="0.35">
      <c r="B271" s="15"/>
    </row>
    <row r="272" spans="2:2" x14ac:dyDescent="0.35">
      <c r="B272" s="15"/>
    </row>
    <row r="273" spans="2:2" x14ac:dyDescent="0.35">
      <c r="B273" s="15"/>
    </row>
    <row r="274" spans="2:2" x14ac:dyDescent="0.35">
      <c r="B274" s="15"/>
    </row>
    <row r="275" spans="2:2" x14ac:dyDescent="0.35">
      <c r="B275" s="15"/>
    </row>
    <row r="276" spans="2:2" x14ac:dyDescent="0.35">
      <c r="B276" s="15"/>
    </row>
    <row r="277" spans="2:2" x14ac:dyDescent="0.35">
      <c r="B277" s="15"/>
    </row>
    <row r="278" spans="2:2" x14ac:dyDescent="0.35">
      <c r="B278" s="15"/>
    </row>
    <row r="279" spans="2:2" x14ac:dyDescent="0.35">
      <c r="B279" s="15"/>
    </row>
    <row r="280" spans="2:2" x14ac:dyDescent="0.35">
      <c r="B280" s="15"/>
    </row>
    <row r="281" spans="2:2" x14ac:dyDescent="0.35">
      <c r="B281" s="15"/>
    </row>
    <row r="282" spans="2:2" x14ac:dyDescent="0.35">
      <c r="B282" s="15"/>
    </row>
    <row r="283" spans="2:2" x14ac:dyDescent="0.35">
      <c r="B283" s="15"/>
    </row>
    <row r="284" spans="2:2" x14ac:dyDescent="0.35">
      <c r="B284" s="15"/>
    </row>
    <row r="285" spans="2:2" x14ac:dyDescent="0.35">
      <c r="B285" s="15"/>
    </row>
    <row r="286" spans="2:2" x14ac:dyDescent="0.35">
      <c r="B286" s="15"/>
    </row>
    <row r="287" spans="2:2" x14ac:dyDescent="0.35">
      <c r="B287" s="15"/>
    </row>
    <row r="288" spans="2:2" x14ac:dyDescent="0.35">
      <c r="B288" s="15"/>
    </row>
    <row r="289" spans="2:2" x14ac:dyDescent="0.35">
      <c r="B289" s="15"/>
    </row>
    <row r="290" spans="2:2" x14ac:dyDescent="0.35">
      <c r="B290" s="15"/>
    </row>
    <row r="291" spans="2:2" x14ac:dyDescent="0.35">
      <c r="B291" s="15"/>
    </row>
    <row r="292" spans="2:2" x14ac:dyDescent="0.35">
      <c r="B292" s="15"/>
    </row>
    <row r="293" spans="2:2" x14ac:dyDescent="0.35">
      <c r="B293" s="15"/>
    </row>
    <row r="294" spans="2:2" x14ac:dyDescent="0.35">
      <c r="B294" s="15"/>
    </row>
    <row r="295" spans="2:2" x14ac:dyDescent="0.35">
      <c r="B295" s="15"/>
    </row>
    <row r="296" spans="2:2" x14ac:dyDescent="0.35">
      <c r="B296" s="15"/>
    </row>
    <row r="297" spans="2:2" x14ac:dyDescent="0.35">
      <c r="B297" s="15"/>
    </row>
    <row r="298" spans="2:2" x14ac:dyDescent="0.35">
      <c r="B298" s="15"/>
    </row>
    <row r="299" spans="2:2" x14ac:dyDescent="0.35">
      <c r="B299" s="15"/>
    </row>
    <row r="300" spans="2:2" x14ac:dyDescent="0.35">
      <c r="B300" s="15"/>
    </row>
    <row r="301" spans="2:2" x14ac:dyDescent="0.35">
      <c r="B301" s="15"/>
    </row>
    <row r="302" spans="2:2" x14ac:dyDescent="0.35">
      <c r="B302" s="15"/>
    </row>
    <row r="303" spans="2:2" x14ac:dyDescent="0.35">
      <c r="B303" s="15"/>
    </row>
    <row r="304" spans="2:2" x14ac:dyDescent="0.35">
      <c r="B304" s="15"/>
    </row>
    <row r="305" spans="2:2" x14ac:dyDescent="0.35">
      <c r="B305" s="15"/>
    </row>
    <row r="306" spans="2:2" x14ac:dyDescent="0.35">
      <c r="B306" s="15"/>
    </row>
    <row r="307" spans="2:2" x14ac:dyDescent="0.35">
      <c r="B307" s="15"/>
    </row>
    <row r="308" spans="2:2" x14ac:dyDescent="0.35">
      <c r="B308" s="15"/>
    </row>
    <row r="309" spans="2:2" x14ac:dyDescent="0.35">
      <c r="B309" s="15"/>
    </row>
    <row r="310" spans="2:2" x14ac:dyDescent="0.35">
      <c r="B310" s="15"/>
    </row>
    <row r="311" spans="2:2" x14ac:dyDescent="0.35">
      <c r="B311" s="15"/>
    </row>
    <row r="312" spans="2:2" x14ac:dyDescent="0.35">
      <c r="B312" s="15"/>
    </row>
    <row r="313" spans="2:2" x14ac:dyDescent="0.35">
      <c r="B313" s="15"/>
    </row>
    <row r="314" spans="2:2" x14ac:dyDescent="0.35">
      <c r="B314" s="15"/>
    </row>
    <row r="315" spans="2:2" x14ac:dyDescent="0.35">
      <c r="B315" s="15"/>
    </row>
    <row r="316" spans="2:2" x14ac:dyDescent="0.35">
      <c r="B316" s="15"/>
    </row>
    <row r="317" spans="2:2" x14ac:dyDescent="0.35">
      <c r="B317" s="15"/>
    </row>
    <row r="318" spans="2:2" x14ac:dyDescent="0.35">
      <c r="B318" s="15"/>
    </row>
    <row r="319" spans="2:2" x14ac:dyDescent="0.35">
      <c r="B319" s="15"/>
    </row>
    <row r="320" spans="2:2" x14ac:dyDescent="0.35">
      <c r="B320" s="15"/>
    </row>
    <row r="321" spans="2:2" x14ac:dyDescent="0.35">
      <c r="B321" s="15"/>
    </row>
    <row r="322" spans="2:2" x14ac:dyDescent="0.35">
      <c r="B322" s="15"/>
    </row>
    <row r="323" spans="2:2" x14ac:dyDescent="0.35">
      <c r="B323" s="15"/>
    </row>
    <row r="324" spans="2:2" x14ac:dyDescent="0.35">
      <c r="B324" s="15"/>
    </row>
    <row r="325" spans="2:2" x14ac:dyDescent="0.35">
      <c r="B325" s="15"/>
    </row>
    <row r="326" spans="2:2" x14ac:dyDescent="0.35">
      <c r="B326" s="15"/>
    </row>
    <row r="327" spans="2:2" x14ac:dyDescent="0.35">
      <c r="B327" s="15"/>
    </row>
    <row r="328" spans="2:2" x14ac:dyDescent="0.35">
      <c r="B328" s="15"/>
    </row>
    <row r="329" spans="2:2" x14ac:dyDescent="0.35">
      <c r="B329" s="15"/>
    </row>
    <row r="330" spans="2:2" x14ac:dyDescent="0.35">
      <c r="B330" s="15"/>
    </row>
    <row r="331" spans="2:2" x14ac:dyDescent="0.35">
      <c r="B331" s="15"/>
    </row>
    <row r="332" spans="2:2" x14ac:dyDescent="0.35">
      <c r="B332" s="15"/>
    </row>
    <row r="333" spans="2:2" x14ac:dyDescent="0.35">
      <c r="B333" s="15"/>
    </row>
    <row r="334" spans="2:2" x14ac:dyDescent="0.35">
      <c r="B334" s="15"/>
    </row>
    <row r="335" spans="2:2" x14ac:dyDescent="0.35">
      <c r="B335" s="15"/>
    </row>
    <row r="336" spans="2:2" x14ac:dyDescent="0.35">
      <c r="B336" s="15"/>
    </row>
    <row r="337" spans="2:2" x14ac:dyDescent="0.35">
      <c r="B337" s="15"/>
    </row>
    <row r="338" spans="2:2" x14ac:dyDescent="0.35">
      <c r="B338" s="15"/>
    </row>
    <row r="339" spans="2:2" x14ac:dyDescent="0.35">
      <c r="B339" s="15"/>
    </row>
    <row r="340" spans="2:2" x14ac:dyDescent="0.35">
      <c r="B340" s="15"/>
    </row>
    <row r="341" spans="2:2" x14ac:dyDescent="0.35">
      <c r="B341" s="15"/>
    </row>
    <row r="342" spans="2:2" x14ac:dyDescent="0.35">
      <c r="B342" s="15"/>
    </row>
    <row r="343" spans="2:2" x14ac:dyDescent="0.35">
      <c r="B343" s="15"/>
    </row>
    <row r="344" spans="2:2" x14ac:dyDescent="0.35">
      <c r="B344" s="15"/>
    </row>
    <row r="345" spans="2:2" x14ac:dyDescent="0.35">
      <c r="B345" s="15"/>
    </row>
    <row r="346" spans="2:2" x14ac:dyDescent="0.35">
      <c r="B346" s="15"/>
    </row>
    <row r="347" spans="2:2" x14ac:dyDescent="0.35">
      <c r="B347" s="15"/>
    </row>
    <row r="348" spans="2:2" x14ac:dyDescent="0.35">
      <c r="B348" s="15"/>
    </row>
    <row r="349" spans="2:2" x14ac:dyDescent="0.35">
      <c r="B349" s="15"/>
    </row>
    <row r="350" spans="2:2" x14ac:dyDescent="0.35">
      <c r="B350" s="15"/>
    </row>
    <row r="351" spans="2:2" x14ac:dyDescent="0.35">
      <c r="B351" s="15"/>
    </row>
    <row r="352" spans="2:2" x14ac:dyDescent="0.35">
      <c r="B352" s="15"/>
    </row>
    <row r="353" spans="2:2" x14ac:dyDescent="0.35">
      <c r="B353" s="15"/>
    </row>
    <row r="354" spans="2:2" x14ac:dyDescent="0.35">
      <c r="B354" s="15"/>
    </row>
    <row r="355" spans="2:2" x14ac:dyDescent="0.35">
      <c r="B355" s="15"/>
    </row>
    <row r="356" spans="2:2" x14ac:dyDescent="0.35">
      <c r="B356" s="15"/>
    </row>
    <row r="357" spans="2:2" x14ac:dyDescent="0.35">
      <c r="B357" s="15"/>
    </row>
    <row r="358" spans="2:2" x14ac:dyDescent="0.35">
      <c r="B358" s="15"/>
    </row>
    <row r="359" spans="2:2" x14ac:dyDescent="0.35">
      <c r="B359" s="15"/>
    </row>
    <row r="360" spans="2:2" x14ac:dyDescent="0.35">
      <c r="B360" s="15"/>
    </row>
    <row r="361" spans="2:2" x14ac:dyDescent="0.35">
      <c r="B361" s="15"/>
    </row>
    <row r="362" spans="2:2" x14ac:dyDescent="0.35">
      <c r="B362" s="15"/>
    </row>
    <row r="363" spans="2:2" x14ac:dyDescent="0.35">
      <c r="B363" s="15"/>
    </row>
    <row r="364" spans="2:2" x14ac:dyDescent="0.35">
      <c r="B364" s="15"/>
    </row>
    <row r="365" spans="2:2" x14ac:dyDescent="0.35">
      <c r="B365" s="15"/>
    </row>
    <row r="366" spans="2:2" x14ac:dyDescent="0.35">
      <c r="B366" s="15"/>
    </row>
    <row r="367" spans="2:2" x14ac:dyDescent="0.35">
      <c r="B367" s="15"/>
    </row>
    <row r="368" spans="2:2" x14ac:dyDescent="0.35">
      <c r="B368" s="15"/>
    </row>
    <row r="369" spans="2:2" x14ac:dyDescent="0.35">
      <c r="B369" s="15"/>
    </row>
    <row r="370" spans="2:2" x14ac:dyDescent="0.35">
      <c r="B370" s="15"/>
    </row>
    <row r="371" spans="2:2" x14ac:dyDescent="0.35">
      <c r="B371" s="15"/>
    </row>
    <row r="372" spans="2:2" x14ac:dyDescent="0.35">
      <c r="B372" s="15"/>
    </row>
    <row r="373" spans="2:2" x14ac:dyDescent="0.35">
      <c r="B373" s="15"/>
    </row>
    <row r="374" spans="2:2" x14ac:dyDescent="0.35">
      <c r="B374" s="15"/>
    </row>
    <row r="375" spans="2:2" x14ac:dyDescent="0.35">
      <c r="B375" s="15"/>
    </row>
    <row r="376" spans="2:2" x14ac:dyDescent="0.35">
      <c r="B376" s="15"/>
    </row>
    <row r="377" spans="2:2" x14ac:dyDescent="0.35">
      <c r="B377" s="15"/>
    </row>
    <row r="378" spans="2:2" x14ac:dyDescent="0.35">
      <c r="B378" s="15"/>
    </row>
    <row r="379" spans="2:2" x14ac:dyDescent="0.35">
      <c r="B379" s="15"/>
    </row>
    <row r="380" spans="2:2" x14ac:dyDescent="0.35">
      <c r="B380" s="15"/>
    </row>
    <row r="381" spans="2:2" x14ac:dyDescent="0.35">
      <c r="B381" s="15"/>
    </row>
    <row r="382" spans="2:2" x14ac:dyDescent="0.35">
      <c r="B382" s="15"/>
    </row>
    <row r="383" spans="2:2" x14ac:dyDescent="0.35">
      <c r="B383" s="15"/>
    </row>
    <row r="384" spans="2:2" x14ac:dyDescent="0.35">
      <c r="B384" s="15"/>
    </row>
    <row r="385" spans="2:2" x14ac:dyDescent="0.35">
      <c r="B385" s="15"/>
    </row>
    <row r="386" spans="2:2" x14ac:dyDescent="0.35">
      <c r="B386" s="15"/>
    </row>
    <row r="387" spans="2:2" x14ac:dyDescent="0.35">
      <c r="B387" s="15"/>
    </row>
    <row r="388" spans="2:2" x14ac:dyDescent="0.35">
      <c r="B388" s="15"/>
    </row>
    <row r="389" spans="2:2" x14ac:dyDescent="0.35">
      <c r="B389" s="15"/>
    </row>
    <row r="390" spans="2:2" x14ac:dyDescent="0.35">
      <c r="B390" s="15"/>
    </row>
    <row r="391" spans="2:2" x14ac:dyDescent="0.35">
      <c r="B391" s="15"/>
    </row>
    <row r="392" spans="2:2" x14ac:dyDescent="0.35">
      <c r="B392" s="15"/>
    </row>
    <row r="393" spans="2:2" x14ac:dyDescent="0.35">
      <c r="B393" s="15"/>
    </row>
    <row r="394" spans="2:2" x14ac:dyDescent="0.35">
      <c r="B394" s="15"/>
    </row>
    <row r="395" spans="2:2" x14ac:dyDescent="0.35">
      <c r="B395" s="15"/>
    </row>
    <row r="396" spans="2:2" x14ac:dyDescent="0.35">
      <c r="B396" s="15"/>
    </row>
    <row r="397" spans="2:2" x14ac:dyDescent="0.35">
      <c r="B397" s="15"/>
    </row>
    <row r="398" spans="2:2" x14ac:dyDescent="0.35">
      <c r="B398" s="15"/>
    </row>
    <row r="399" spans="2:2" x14ac:dyDescent="0.35">
      <c r="B399" s="15"/>
    </row>
    <row r="400" spans="2:2" x14ac:dyDescent="0.35">
      <c r="B400" s="15"/>
    </row>
    <row r="401" spans="2:2" x14ac:dyDescent="0.35">
      <c r="B401" s="15"/>
    </row>
    <row r="402" spans="2:2" x14ac:dyDescent="0.35">
      <c r="B402" s="15"/>
    </row>
    <row r="403" spans="2:2" x14ac:dyDescent="0.35">
      <c r="B403" s="15"/>
    </row>
    <row r="404" spans="2:2" x14ac:dyDescent="0.35">
      <c r="B404" s="15"/>
    </row>
    <row r="405" spans="2:2" x14ac:dyDescent="0.35">
      <c r="B405" s="15"/>
    </row>
    <row r="406" spans="2:2" x14ac:dyDescent="0.35">
      <c r="B406" s="15"/>
    </row>
    <row r="407" spans="2:2" x14ac:dyDescent="0.35">
      <c r="B407" s="15"/>
    </row>
    <row r="408" spans="2:2" x14ac:dyDescent="0.35">
      <c r="B408" s="15"/>
    </row>
    <row r="409" spans="2:2" x14ac:dyDescent="0.35">
      <c r="B409" s="15"/>
    </row>
    <row r="410" spans="2:2" x14ac:dyDescent="0.35">
      <c r="B410" s="15"/>
    </row>
    <row r="411" spans="2:2" x14ac:dyDescent="0.35">
      <c r="B411" s="15"/>
    </row>
    <row r="412" spans="2:2" x14ac:dyDescent="0.35">
      <c r="B412" s="15"/>
    </row>
    <row r="413" spans="2:2" x14ac:dyDescent="0.35">
      <c r="B413" s="15"/>
    </row>
    <row r="414" spans="2:2" x14ac:dyDescent="0.35">
      <c r="B414" s="15"/>
    </row>
    <row r="415" spans="2:2" x14ac:dyDescent="0.35">
      <c r="B415" s="15"/>
    </row>
    <row r="416" spans="2:2" x14ac:dyDescent="0.35">
      <c r="B416" s="15"/>
    </row>
    <row r="417" spans="2:2" x14ac:dyDescent="0.35">
      <c r="B417" s="15"/>
    </row>
    <row r="418" spans="2:2" x14ac:dyDescent="0.35">
      <c r="B418" s="15"/>
    </row>
    <row r="419" spans="2:2" x14ac:dyDescent="0.35">
      <c r="B419" s="15"/>
    </row>
    <row r="420" spans="2:2" x14ac:dyDescent="0.35">
      <c r="B420" s="15"/>
    </row>
    <row r="421" spans="2:2" x14ac:dyDescent="0.35">
      <c r="B421" s="15"/>
    </row>
    <row r="422" spans="2:2" x14ac:dyDescent="0.35">
      <c r="B422" s="15"/>
    </row>
    <row r="423" spans="2:2" x14ac:dyDescent="0.35">
      <c r="B423" s="15"/>
    </row>
    <row r="424" spans="2:2" x14ac:dyDescent="0.35">
      <c r="B424" s="15"/>
    </row>
    <row r="425" spans="2:2" x14ac:dyDescent="0.35">
      <c r="B425" s="15"/>
    </row>
    <row r="426" spans="2:2" x14ac:dyDescent="0.35">
      <c r="B426" s="15"/>
    </row>
    <row r="427" spans="2:2" x14ac:dyDescent="0.35">
      <c r="B427" s="15"/>
    </row>
    <row r="428" spans="2:2" x14ac:dyDescent="0.35">
      <c r="B428" s="15"/>
    </row>
    <row r="429" spans="2:2" x14ac:dyDescent="0.35">
      <c r="B429" s="15"/>
    </row>
    <row r="430" spans="2:2" x14ac:dyDescent="0.35">
      <c r="B430" s="15"/>
    </row>
    <row r="431" spans="2:2" x14ac:dyDescent="0.35">
      <c r="B431" s="15"/>
    </row>
    <row r="432" spans="2:2" x14ac:dyDescent="0.35">
      <c r="B432" s="15"/>
    </row>
    <row r="433" spans="2:2" x14ac:dyDescent="0.35">
      <c r="B433" s="15"/>
    </row>
    <row r="434" spans="2:2" x14ac:dyDescent="0.35">
      <c r="B434" s="15"/>
    </row>
    <row r="435" spans="2:2" x14ac:dyDescent="0.35">
      <c r="B435" s="15"/>
    </row>
    <row r="436" spans="2:2" x14ac:dyDescent="0.35">
      <c r="B436" s="15"/>
    </row>
    <row r="437" spans="2:2" x14ac:dyDescent="0.35">
      <c r="B437" s="15"/>
    </row>
    <row r="438" spans="2:2" x14ac:dyDescent="0.35">
      <c r="B438" s="15"/>
    </row>
    <row r="439" spans="2:2" x14ac:dyDescent="0.35">
      <c r="B439" s="15"/>
    </row>
    <row r="440" spans="2:2" x14ac:dyDescent="0.35">
      <c r="B440" s="15"/>
    </row>
    <row r="441" spans="2:2" x14ac:dyDescent="0.35">
      <c r="B441" s="15"/>
    </row>
    <row r="442" spans="2:2" x14ac:dyDescent="0.35">
      <c r="B442" s="15"/>
    </row>
    <row r="443" spans="2:2" x14ac:dyDescent="0.35">
      <c r="B443" s="15"/>
    </row>
    <row r="444" spans="2:2" x14ac:dyDescent="0.35">
      <c r="B444" s="15"/>
    </row>
    <row r="445" spans="2:2" x14ac:dyDescent="0.35">
      <c r="B445" s="15"/>
    </row>
    <row r="446" spans="2:2" x14ac:dyDescent="0.35">
      <c r="B446" s="15"/>
    </row>
    <row r="447" spans="2:2" x14ac:dyDescent="0.35">
      <c r="B447" s="15"/>
    </row>
    <row r="448" spans="2:2" x14ac:dyDescent="0.35">
      <c r="B448" s="15"/>
    </row>
    <row r="449" spans="2:2" x14ac:dyDescent="0.35">
      <c r="B449" s="15"/>
    </row>
    <row r="450" spans="2:2" x14ac:dyDescent="0.35">
      <c r="B450" s="15"/>
    </row>
    <row r="451" spans="2:2" x14ac:dyDescent="0.35">
      <c r="B451" s="15"/>
    </row>
    <row r="452" spans="2:2" x14ac:dyDescent="0.35">
      <c r="B452" s="15"/>
    </row>
    <row r="453" spans="2:2" x14ac:dyDescent="0.35">
      <c r="B453" s="15"/>
    </row>
    <row r="454" spans="2:2" x14ac:dyDescent="0.35">
      <c r="B454" s="15"/>
    </row>
    <row r="455" spans="2:2" x14ac:dyDescent="0.35">
      <c r="B455" s="15"/>
    </row>
    <row r="456" spans="2:2" x14ac:dyDescent="0.35">
      <c r="B456" s="15"/>
    </row>
    <row r="457" spans="2:2" x14ac:dyDescent="0.35">
      <c r="B457" s="15"/>
    </row>
    <row r="458" spans="2:2" x14ac:dyDescent="0.35">
      <c r="B458" s="15"/>
    </row>
    <row r="459" spans="2:2" x14ac:dyDescent="0.35">
      <c r="B459" s="15"/>
    </row>
    <row r="460" spans="2:2" x14ac:dyDescent="0.35">
      <c r="B460" s="15"/>
    </row>
    <row r="461" spans="2:2" x14ac:dyDescent="0.35">
      <c r="B461" s="15"/>
    </row>
    <row r="462" spans="2:2" x14ac:dyDescent="0.35">
      <c r="B462" s="15"/>
    </row>
    <row r="463" spans="2:2" x14ac:dyDescent="0.35">
      <c r="B463" s="15"/>
    </row>
    <row r="464" spans="2:2" x14ac:dyDescent="0.35">
      <c r="B464" s="15"/>
    </row>
    <row r="465" spans="2:2" x14ac:dyDescent="0.35">
      <c r="B465" s="15"/>
    </row>
    <row r="466" spans="2:2" x14ac:dyDescent="0.35">
      <c r="B466" s="15"/>
    </row>
    <row r="467" spans="2:2" x14ac:dyDescent="0.35">
      <c r="B467" s="15"/>
    </row>
    <row r="468" spans="2:2" x14ac:dyDescent="0.35">
      <c r="B468" s="15"/>
    </row>
    <row r="469" spans="2:2" x14ac:dyDescent="0.35">
      <c r="B469" s="15"/>
    </row>
    <row r="470" spans="2:2" x14ac:dyDescent="0.35">
      <c r="B470" s="15"/>
    </row>
    <row r="471" spans="2:2" x14ac:dyDescent="0.35">
      <c r="B471" s="15"/>
    </row>
    <row r="472" spans="2:2" x14ac:dyDescent="0.35">
      <c r="B472" s="15"/>
    </row>
    <row r="473" spans="2:2" x14ac:dyDescent="0.35">
      <c r="B473" s="15"/>
    </row>
    <row r="474" spans="2:2" x14ac:dyDescent="0.35">
      <c r="B474" s="15"/>
    </row>
    <row r="475" spans="2:2" x14ac:dyDescent="0.35">
      <c r="B475" s="15"/>
    </row>
    <row r="476" spans="2:2" x14ac:dyDescent="0.35">
      <c r="B476" s="15"/>
    </row>
    <row r="477" spans="2:2" x14ac:dyDescent="0.35">
      <c r="B477" s="15"/>
    </row>
    <row r="478" spans="2:2" x14ac:dyDescent="0.35">
      <c r="B478" s="15"/>
    </row>
    <row r="479" spans="2:2" x14ac:dyDescent="0.35">
      <c r="B479" s="15"/>
    </row>
    <row r="480" spans="2:2" x14ac:dyDescent="0.35">
      <c r="B480" s="15"/>
    </row>
    <row r="481" spans="2:2" x14ac:dyDescent="0.35">
      <c r="B481" s="15"/>
    </row>
    <row r="482" spans="2:2" x14ac:dyDescent="0.35">
      <c r="B482" s="15"/>
    </row>
    <row r="483" spans="2:2" x14ac:dyDescent="0.35">
      <c r="B483" s="15"/>
    </row>
    <row r="484" spans="2:2" x14ac:dyDescent="0.35">
      <c r="B484" s="15"/>
    </row>
    <row r="485" spans="2:2" x14ac:dyDescent="0.35">
      <c r="B485" s="15"/>
    </row>
    <row r="486" spans="2:2" x14ac:dyDescent="0.35">
      <c r="B486" s="15"/>
    </row>
    <row r="487" spans="2:2" x14ac:dyDescent="0.35">
      <c r="B487" s="15"/>
    </row>
    <row r="488" spans="2:2" x14ac:dyDescent="0.35">
      <c r="B488" s="15"/>
    </row>
    <row r="489" spans="2:2" x14ac:dyDescent="0.35">
      <c r="B489" s="15"/>
    </row>
    <row r="490" spans="2:2" x14ac:dyDescent="0.35">
      <c r="B490" s="15"/>
    </row>
    <row r="491" spans="2:2" x14ac:dyDescent="0.35">
      <c r="B491" s="15"/>
    </row>
    <row r="492" spans="2:2" x14ac:dyDescent="0.35">
      <c r="B492" s="15"/>
    </row>
    <row r="493" spans="2:2" x14ac:dyDescent="0.35">
      <c r="B493" s="15"/>
    </row>
    <row r="494" spans="2:2" x14ac:dyDescent="0.35">
      <c r="B494" s="15"/>
    </row>
    <row r="495" spans="2:2" x14ac:dyDescent="0.35">
      <c r="B495" s="15"/>
    </row>
    <row r="496" spans="2:2" x14ac:dyDescent="0.35">
      <c r="B496" s="15"/>
    </row>
    <row r="497" spans="2:2" x14ac:dyDescent="0.35">
      <c r="B497" s="15"/>
    </row>
    <row r="498" spans="2:2" x14ac:dyDescent="0.35">
      <c r="B498" s="15"/>
    </row>
    <row r="499" spans="2:2" x14ac:dyDescent="0.35">
      <c r="B499" s="15"/>
    </row>
    <row r="500" spans="2:2" x14ac:dyDescent="0.35">
      <c r="B500" s="15"/>
    </row>
    <row r="501" spans="2:2" x14ac:dyDescent="0.35">
      <c r="B501" s="15"/>
    </row>
  </sheetData>
  <sheetProtection sheet="1" objects="1" scenarios="1"/>
  <mergeCells count="2">
    <mergeCell ref="A1:M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5</xdr:row>
                    <xdr:rowOff>336550</xdr:rowOff>
                  </from>
                  <to>
                    <xdr:col>1</xdr:col>
                    <xdr:colOff>400050</xdr:colOff>
                    <xdr:row>6</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1B3A1-E0AF-4DEB-8720-157319A7A1DE}">
  <sheetPr>
    <pageSetUpPr fitToPage="1"/>
  </sheetPr>
  <dimension ref="A1:G26"/>
  <sheetViews>
    <sheetView showGridLines="0" showRowColHeaders="0" zoomScale="80" zoomScaleNormal="80" zoomScaleSheetLayoutView="100" workbookViewId="0">
      <selection activeCell="B9" sqref="B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8" t="s">
        <v>7</v>
      </c>
      <c r="B1" s="98"/>
      <c r="C1" s="23"/>
      <c r="D1" s="23"/>
      <c r="E1" s="23"/>
      <c r="F1" s="23"/>
      <c r="G1" s="23"/>
    </row>
    <row r="2" spans="1:7" ht="15" thickBot="1" x14ac:dyDescent="0.4"/>
    <row r="3" spans="1:7" ht="18.75" customHeight="1" thickTop="1" thickBot="1" x14ac:dyDescent="0.4">
      <c r="A3" s="99" t="s">
        <v>6</v>
      </c>
      <c r="B3" s="100"/>
      <c r="C3" s="24"/>
      <c r="D3" s="24"/>
      <c r="E3" s="24"/>
      <c r="F3" s="24"/>
      <c r="G3" s="25"/>
    </row>
    <row r="4" spans="1:7" ht="3" customHeight="1" thickTop="1" x14ac:dyDescent="0.35"/>
    <row r="5" spans="1:7" s="26" customFormat="1" ht="18.75" customHeight="1" thickBot="1" x14ac:dyDescent="0.4">
      <c r="B5" s="49"/>
    </row>
    <row r="6" spans="1:7" ht="5.25" customHeight="1" thickTop="1" x14ac:dyDescent="0.35"/>
    <row r="7" spans="1:7" s="27" customFormat="1" ht="52.5" customHeight="1" x14ac:dyDescent="0.35">
      <c r="B7" s="55" t="s">
        <v>167</v>
      </c>
    </row>
    <row r="8" spans="1:7" s="27" customFormat="1" x14ac:dyDescent="0.35">
      <c r="B8" s="45"/>
    </row>
    <row r="9" spans="1:7" s="27" customFormat="1" ht="265" customHeight="1" x14ac:dyDescent="0.35">
      <c r="B9" s="56" t="s">
        <v>166</v>
      </c>
    </row>
    <row r="10" spans="1:7" s="27" customFormat="1" ht="179.5" customHeight="1" x14ac:dyDescent="0.35">
      <c r="B10" s="56" t="s">
        <v>165</v>
      </c>
    </row>
    <row r="11" spans="1:7" s="27" customFormat="1" ht="68.25" customHeight="1" x14ac:dyDescent="0.35">
      <c r="B11" s="45"/>
    </row>
    <row r="12" spans="1:7" s="27" customFormat="1" x14ac:dyDescent="0.35">
      <c r="B12" s="45"/>
    </row>
    <row r="13" spans="1:7" s="27" customFormat="1" ht="33" customHeight="1" x14ac:dyDescent="0.35">
      <c r="B13" s="45"/>
    </row>
    <row r="14" spans="1:7" x14ac:dyDescent="0.35">
      <c r="B14" s="45"/>
    </row>
    <row r="15" spans="1:7" x14ac:dyDescent="0.35">
      <c r="B15" s="45"/>
    </row>
    <row r="16" spans="1:7" x14ac:dyDescent="0.35">
      <c r="B16" s="45"/>
    </row>
    <row r="17" spans="2:2" x14ac:dyDescent="0.35">
      <c r="B17" s="45"/>
    </row>
    <row r="18" spans="2:2" x14ac:dyDescent="0.35">
      <c r="B18" s="45"/>
    </row>
    <row r="19" spans="2:2" x14ac:dyDescent="0.35">
      <c r="B19" s="45"/>
    </row>
    <row r="20" spans="2:2" x14ac:dyDescent="0.35">
      <c r="B20" s="45"/>
    </row>
    <row r="21" spans="2:2" x14ac:dyDescent="0.35">
      <c r="B21" s="45"/>
    </row>
    <row r="22" spans="2:2" x14ac:dyDescent="0.35">
      <c r="B22" s="45"/>
    </row>
    <row r="23" spans="2:2" x14ac:dyDescent="0.35">
      <c r="B23" s="45"/>
    </row>
    <row r="24" spans="2:2" x14ac:dyDescent="0.35">
      <c r="B24" s="45"/>
    </row>
    <row r="25" spans="2:2" s="26" customFormat="1" ht="18.75" customHeight="1" x14ac:dyDescent="0.35">
      <c r="B25" s="45"/>
    </row>
    <row r="26" spans="2:2" x14ac:dyDescent="0.35">
      <c r="B26" s="45"/>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55" zoomScaleNormal="55" zoomScaleSheetLayoutView="100" workbookViewId="0">
      <selection sqref="A1:B1"/>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8" t="s">
        <v>7</v>
      </c>
      <c r="B1" s="98"/>
      <c r="C1" s="23"/>
      <c r="D1" s="23"/>
      <c r="E1" s="23"/>
      <c r="F1" s="23"/>
      <c r="G1" s="23"/>
    </row>
    <row r="2" spans="1:7" ht="15" thickBot="1" x14ac:dyDescent="0.4"/>
    <row r="3" spans="1:7" ht="18.75" customHeight="1" thickTop="1" thickBot="1" x14ac:dyDescent="0.4">
      <c r="A3" s="99" t="s">
        <v>8</v>
      </c>
      <c r="B3" s="100"/>
      <c r="C3" s="24"/>
      <c r="D3" s="24"/>
      <c r="E3" s="24"/>
      <c r="F3" s="24"/>
      <c r="G3" s="25"/>
    </row>
    <row r="4" spans="1:7" ht="3" customHeight="1" thickTop="1" x14ac:dyDescent="0.35"/>
    <row r="5" spans="1:7" s="26" customFormat="1" ht="18.75" customHeight="1" thickBot="1" x14ac:dyDescent="0.4">
      <c r="B5" s="49" t="s">
        <v>9</v>
      </c>
    </row>
    <row r="6" spans="1:7" ht="5.25" customHeight="1" thickTop="1" x14ac:dyDescent="0.35"/>
    <row r="7" spans="1:7" s="27" customFormat="1" x14ac:dyDescent="0.35">
      <c r="B7" s="29" t="s">
        <v>10</v>
      </c>
    </row>
    <row r="8" spans="1:7" s="27" customFormat="1" x14ac:dyDescent="0.35">
      <c r="B8" s="29" t="s">
        <v>11</v>
      </c>
    </row>
    <row r="9" spans="1:7" s="27" customFormat="1" x14ac:dyDescent="0.35">
      <c r="B9" s="29" t="s">
        <v>12</v>
      </c>
    </row>
    <row r="10" spans="1:7" s="27" customFormat="1" x14ac:dyDescent="0.35">
      <c r="B10" s="29" t="s">
        <v>13</v>
      </c>
    </row>
    <row r="11" spans="1:7" s="27" customFormat="1" x14ac:dyDescent="0.35">
      <c r="B11" s="29" t="s">
        <v>14</v>
      </c>
    </row>
    <row r="12" spans="1:7" s="27" customFormat="1" x14ac:dyDescent="0.35">
      <c r="B12" s="29"/>
    </row>
    <row r="13" spans="1:7" s="26" customFormat="1" ht="18.75" customHeight="1" thickBot="1" x14ac:dyDescent="0.4">
      <c r="B13" s="49" t="s">
        <v>15</v>
      </c>
    </row>
    <row r="14" spans="1:7" ht="5.25" customHeight="1" thickTop="1" x14ac:dyDescent="0.35"/>
    <row r="15" spans="1:7" s="28" customFormat="1" ht="32.25" customHeight="1" x14ac:dyDescent="0.35">
      <c r="B15" s="50" t="s">
        <v>16</v>
      </c>
    </row>
    <row r="16" spans="1:7" s="28" customFormat="1" ht="32.25" customHeight="1" x14ac:dyDescent="0.35">
      <c r="B16" s="50" t="s">
        <v>17</v>
      </c>
    </row>
    <row r="17" spans="2:2" s="28" customFormat="1" ht="32.25" customHeight="1" x14ac:dyDescent="0.35">
      <c r="B17" s="50" t="s">
        <v>18</v>
      </c>
    </row>
    <row r="18" spans="2:2" s="28" customFormat="1" ht="32.25" customHeight="1" x14ac:dyDescent="0.35">
      <c r="B18" s="50" t="s">
        <v>19</v>
      </c>
    </row>
    <row r="19" spans="2:2" s="28" customFormat="1" ht="32.25" customHeight="1" x14ac:dyDescent="0.35">
      <c r="B19" s="50" t="s">
        <v>20</v>
      </c>
    </row>
    <row r="20" spans="2:2" s="28" customFormat="1" ht="32.25" customHeight="1" x14ac:dyDescent="0.35">
      <c r="B20" s="50" t="s">
        <v>21</v>
      </c>
    </row>
    <row r="21" spans="2:2" s="28" customFormat="1" ht="32.25" customHeight="1" x14ac:dyDescent="0.35">
      <c r="B21" s="50" t="s">
        <v>22</v>
      </c>
    </row>
    <row r="22" spans="2:2" s="28" customFormat="1" ht="32.25" customHeight="1" x14ac:dyDescent="0.35">
      <c r="B22" s="50" t="s">
        <v>23</v>
      </c>
    </row>
    <row r="23" spans="2:2" s="28" customFormat="1" ht="32.25" customHeight="1" x14ac:dyDescent="0.35">
      <c r="B23" s="50" t="s">
        <v>24</v>
      </c>
    </row>
    <row r="24" spans="2:2" s="28" customFormat="1" ht="32.25" customHeight="1" x14ac:dyDescent="0.35">
      <c r="B24" s="50" t="s">
        <v>25</v>
      </c>
    </row>
    <row r="25" spans="2:2" s="28" customFormat="1" ht="32.25" customHeight="1" x14ac:dyDescent="0.35">
      <c r="B25" s="50" t="s">
        <v>26</v>
      </c>
    </row>
    <row r="26" spans="2:2" s="26" customFormat="1" ht="18.75" customHeight="1" thickBot="1" x14ac:dyDescent="0.4">
      <c r="B26" s="49" t="s">
        <v>27</v>
      </c>
    </row>
    <row r="27" spans="2:2" ht="5.25" customHeight="1" thickTop="1" x14ac:dyDescent="0.35"/>
    <row r="28" spans="2:2" s="27" customFormat="1" ht="25.5" customHeight="1" x14ac:dyDescent="0.35">
      <c r="B28" s="29" t="s">
        <v>28</v>
      </c>
    </row>
    <row r="29" spans="2:2" s="27" customFormat="1" ht="25.5" customHeight="1" x14ac:dyDescent="0.35">
      <c r="B29" s="29" t="s">
        <v>164</v>
      </c>
    </row>
    <row r="30" spans="2:2" s="27" customFormat="1" ht="25.5" customHeight="1" x14ac:dyDescent="0.35">
      <c r="B30" s="29" t="s">
        <v>29</v>
      </c>
    </row>
    <row r="31" spans="2:2" s="27" customFormat="1" ht="25.5" customHeight="1" x14ac:dyDescent="0.35">
      <c r="B31" s="29" t="s">
        <v>30</v>
      </c>
    </row>
    <row r="32" spans="2:2" s="27" customFormat="1" ht="25.5" customHeight="1" x14ac:dyDescent="0.35">
      <c r="B32" s="29" t="s">
        <v>31</v>
      </c>
    </row>
    <row r="33" spans="2:2" s="27" customFormat="1" ht="34.5" customHeight="1" x14ac:dyDescent="0.35">
      <c r="B33" s="29" t="s">
        <v>32</v>
      </c>
    </row>
    <row r="34" spans="2:2" s="27" customFormat="1" ht="25.5" customHeight="1" x14ac:dyDescent="0.35">
      <c r="B34" s="29" t="s">
        <v>33</v>
      </c>
    </row>
    <row r="35" spans="2:2" s="27" customFormat="1" ht="25.5" customHeight="1" x14ac:dyDescent="0.35">
      <c r="B35" s="29" t="s">
        <v>163</v>
      </c>
    </row>
    <row r="36" spans="2:2" ht="21" customHeight="1" x14ac:dyDescent="0.35">
      <c r="B36" s="30" t="s">
        <v>34</v>
      </c>
    </row>
  </sheetData>
  <sheetProtection sheet="1" objects="1" scenarios="1"/>
  <mergeCells count="2">
    <mergeCell ref="A1:B1"/>
    <mergeCell ref="A3:B3"/>
  </mergeCells>
  <pageMargins left="0.7" right="0.7" top="0.75" bottom="0.75" header="0.3" footer="0.3"/>
  <pageSetup paperSize="9" scale="67"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55" zoomScaleNormal="55" zoomScaleSheetLayoutView="85" workbookViewId="0">
      <selection sqref="A1:J1"/>
    </sheetView>
  </sheetViews>
  <sheetFormatPr baseColWidth="10" defaultColWidth="11.453125" defaultRowHeight="14.5" x14ac:dyDescent="0.35"/>
  <cols>
    <col min="1" max="1" width="6.1796875" customWidth="1"/>
    <col min="9" max="9" width="40.26953125" customWidth="1"/>
  </cols>
  <sheetData>
    <row r="1" spans="1:12" ht="48.75" customHeight="1" x14ac:dyDescent="0.35">
      <c r="A1" s="98" t="s">
        <v>35</v>
      </c>
      <c r="B1" s="98"/>
      <c r="C1" s="98"/>
      <c r="D1" s="98"/>
      <c r="E1" s="98"/>
      <c r="F1" s="98"/>
      <c r="G1" s="98"/>
      <c r="H1" s="98"/>
      <c r="I1" s="98"/>
      <c r="J1" s="98"/>
      <c r="K1" s="23"/>
      <c r="L1" s="23"/>
    </row>
    <row r="2" spans="1:12" ht="15" thickBot="1" x14ac:dyDescent="0.4"/>
    <row r="3" spans="1:12" ht="18.75" customHeight="1" thickTop="1" thickBot="1" x14ac:dyDescent="0.4">
      <c r="A3" s="99" t="s">
        <v>36</v>
      </c>
      <c r="B3" s="100"/>
      <c r="C3" s="100"/>
      <c r="D3" s="100"/>
      <c r="E3" s="100"/>
      <c r="F3" s="100"/>
      <c r="G3" s="100"/>
      <c r="H3" s="100"/>
      <c r="I3" s="100"/>
      <c r="J3" s="100"/>
      <c r="K3" s="25"/>
      <c r="L3" s="25"/>
    </row>
    <row r="4" spans="1:12" ht="15" thickTop="1" x14ac:dyDescent="0.35"/>
    <row r="5" spans="1:12" ht="15" customHeight="1" x14ac:dyDescent="0.35">
      <c r="B5" s="101" t="s">
        <v>162</v>
      </c>
      <c r="C5" s="101"/>
      <c r="D5" s="101"/>
      <c r="E5" s="101"/>
      <c r="F5" s="101"/>
      <c r="G5" s="101"/>
      <c r="H5" s="101"/>
      <c r="I5" s="101"/>
    </row>
    <row r="6" spans="1:12" ht="14.5" customHeight="1" x14ac:dyDescent="0.35">
      <c r="B6" s="101"/>
      <c r="C6" s="101"/>
      <c r="D6" s="101"/>
      <c r="E6" s="101"/>
      <c r="F6" s="101"/>
      <c r="G6" s="101"/>
      <c r="H6" s="101"/>
      <c r="I6" s="101"/>
    </row>
    <row r="7" spans="1:12" ht="14.5" customHeight="1" x14ac:dyDescent="0.35">
      <c r="B7" s="101"/>
      <c r="C7" s="101"/>
      <c r="D7" s="101"/>
      <c r="E7" s="101"/>
      <c r="F7" s="101"/>
      <c r="G7" s="101"/>
      <c r="H7" s="101"/>
      <c r="I7" s="101"/>
    </row>
    <row r="8" spans="1:12" ht="14.5" customHeight="1" x14ac:dyDescent="0.35">
      <c r="B8" s="101"/>
      <c r="C8" s="101"/>
      <c r="D8" s="101"/>
      <c r="E8" s="101"/>
      <c r="F8" s="101"/>
      <c r="G8" s="101"/>
      <c r="H8" s="101"/>
      <c r="I8" s="101"/>
    </row>
    <row r="9" spans="1:12" ht="14.5" customHeight="1" x14ac:dyDescent="0.35">
      <c r="B9" s="101"/>
      <c r="C9" s="101"/>
      <c r="D9" s="101"/>
      <c r="E9" s="101"/>
      <c r="F9" s="101"/>
      <c r="G9" s="101"/>
      <c r="H9" s="101"/>
      <c r="I9" s="101"/>
    </row>
    <row r="10" spans="1:12" ht="14.5" customHeight="1" x14ac:dyDescent="0.35">
      <c r="B10" s="101"/>
      <c r="C10" s="101"/>
      <c r="D10" s="101"/>
      <c r="E10" s="101"/>
      <c r="F10" s="101"/>
      <c r="G10" s="101"/>
      <c r="H10" s="101"/>
      <c r="I10" s="101"/>
    </row>
    <row r="11" spans="1:12" ht="14.5" customHeight="1" x14ac:dyDescent="0.35">
      <c r="B11" s="101"/>
      <c r="C11" s="101"/>
      <c r="D11" s="101"/>
      <c r="E11" s="101"/>
      <c r="F11" s="101"/>
      <c r="G11" s="101"/>
      <c r="H11" s="101"/>
      <c r="I11" s="101"/>
    </row>
    <row r="12" spans="1:12" ht="14.5" customHeight="1" x14ac:dyDescent="0.35">
      <c r="B12" s="101"/>
      <c r="C12" s="101"/>
      <c r="D12" s="101"/>
      <c r="E12" s="101"/>
      <c r="F12" s="101"/>
      <c r="G12" s="101"/>
      <c r="H12" s="101"/>
      <c r="I12" s="101"/>
    </row>
    <row r="13" spans="1:12" ht="14.5" customHeight="1" x14ac:dyDescent="0.35">
      <c r="B13" s="101"/>
      <c r="C13" s="101"/>
      <c r="D13" s="101"/>
      <c r="E13" s="101"/>
      <c r="F13" s="101"/>
      <c r="G13" s="101"/>
      <c r="H13" s="101"/>
      <c r="I13" s="101"/>
    </row>
    <row r="14" spans="1:12" ht="14.5" customHeight="1" x14ac:dyDescent="0.35">
      <c r="B14" s="101"/>
      <c r="C14" s="101"/>
      <c r="D14" s="101"/>
      <c r="E14" s="101"/>
      <c r="F14" s="101"/>
      <c r="G14" s="101"/>
      <c r="H14" s="101"/>
      <c r="I14" s="101"/>
    </row>
    <row r="15" spans="1:12" ht="14.5" customHeight="1" x14ac:dyDescent="0.35">
      <c r="B15" s="101"/>
      <c r="C15" s="101"/>
      <c r="D15" s="101"/>
      <c r="E15" s="101"/>
      <c r="F15" s="101"/>
      <c r="G15" s="101"/>
      <c r="H15" s="101"/>
      <c r="I15" s="101"/>
    </row>
    <row r="16" spans="1:12" ht="14.5" customHeight="1" x14ac:dyDescent="0.35">
      <c r="B16" s="101"/>
      <c r="C16" s="101"/>
      <c r="D16" s="101"/>
      <c r="E16" s="101"/>
      <c r="F16" s="101"/>
      <c r="G16" s="101"/>
      <c r="H16" s="101"/>
      <c r="I16" s="101"/>
    </row>
    <row r="17" spans="2:9" ht="14.5" customHeight="1" x14ac:dyDescent="0.35">
      <c r="B17" s="101"/>
      <c r="C17" s="101"/>
      <c r="D17" s="101"/>
      <c r="E17" s="101"/>
      <c r="F17" s="101"/>
      <c r="G17" s="101"/>
      <c r="H17" s="101"/>
      <c r="I17" s="101"/>
    </row>
    <row r="18" spans="2:9" ht="14.5" customHeight="1" x14ac:dyDescent="0.35">
      <c r="B18" s="101"/>
      <c r="C18" s="101"/>
      <c r="D18" s="101"/>
      <c r="E18" s="101"/>
      <c r="F18" s="101"/>
      <c r="G18" s="101"/>
      <c r="H18" s="101"/>
      <c r="I18" s="101"/>
    </row>
    <row r="19" spans="2:9" ht="14.5" customHeight="1" x14ac:dyDescent="0.35">
      <c r="B19" s="101"/>
      <c r="C19" s="101"/>
      <c r="D19" s="101"/>
      <c r="E19" s="101"/>
      <c r="F19" s="101"/>
      <c r="G19" s="101"/>
      <c r="H19" s="101"/>
      <c r="I19" s="101"/>
    </row>
    <row r="20" spans="2:9" ht="14.5" customHeight="1" x14ac:dyDescent="0.35">
      <c r="B20" s="101"/>
      <c r="C20" s="101"/>
      <c r="D20" s="101"/>
      <c r="E20" s="101"/>
      <c r="F20" s="101"/>
      <c r="G20" s="101"/>
      <c r="H20" s="101"/>
      <c r="I20" s="101"/>
    </row>
    <row r="21" spans="2:9" ht="14.5" customHeight="1" x14ac:dyDescent="0.35">
      <c r="B21" s="101"/>
      <c r="C21" s="101"/>
      <c r="D21" s="101"/>
      <c r="E21" s="101"/>
      <c r="F21" s="101"/>
      <c r="G21" s="101"/>
      <c r="H21" s="101"/>
      <c r="I21" s="101"/>
    </row>
    <row r="22" spans="2:9" ht="14.5" customHeight="1" x14ac:dyDescent="0.35">
      <c r="B22" s="101"/>
      <c r="C22" s="101"/>
      <c r="D22" s="101"/>
      <c r="E22" s="101"/>
      <c r="F22" s="101"/>
      <c r="G22" s="101"/>
      <c r="H22" s="101"/>
      <c r="I22" s="101"/>
    </row>
    <row r="23" spans="2:9" ht="14.5" customHeight="1" x14ac:dyDescent="0.35">
      <c r="B23" s="101"/>
      <c r="C23" s="101"/>
      <c r="D23" s="101"/>
      <c r="E23" s="101"/>
      <c r="F23" s="101"/>
      <c r="G23" s="101"/>
      <c r="H23" s="101"/>
      <c r="I23" s="101"/>
    </row>
    <row r="24" spans="2:9" ht="14.5" customHeight="1" x14ac:dyDescent="0.35">
      <c r="B24" s="101"/>
      <c r="C24" s="101"/>
      <c r="D24" s="101"/>
      <c r="E24" s="101"/>
      <c r="F24" s="101"/>
      <c r="G24" s="101"/>
      <c r="H24" s="101"/>
      <c r="I24" s="101"/>
    </row>
    <row r="25" spans="2:9" ht="14.5" customHeight="1" x14ac:dyDescent="0.35">
      <c r="B25" s="101"/>
      <c r="C25" s="101"/>
      <c r="D25" s="101"/>
      <c r="E25" s="101"/>
      <c r="F25" s="101"/>
      <c r="G25" s="101"/>
      <c r="H25" s="101"/>
      <c r="I25" s="101"/>
    </row>
    <row r="26" spans="2:9" ht="14.5" customHeight="1" x14ac:dyDescent="0.35">
      <c r="B26" s="101"/>
      <c r="C26" s="101"/>
      <c r="D26" s="101"/>
      <c r="E26" s="101"/>
      <c r="F26" s="101"/>
      <c r="G26" s="101"/>
      <c r="H26" s="101"/>
      <c r="I26" s="101"/>
    </row>
    <row r="27" spans="2:9" ht="14.5" customHeight="1" x14ac:dyDescent="0.35">
      <c r="B27" s="101"/>
      <c r="C27" s="101"/>
      <c r="D27" s="101"/>
      <c r="E27" s="101"/>
      <c r="F27" s="101"/>
      <c r="G27" s="101"/>
      <c r="H27" s="101"/>
      <c r="I27" s="101"/>
    </row>
    <row r="28" spans="2:9" ht="14.5" customHeight="1" x14ac:dyDescent="0.35">
      <c r="B28" s="101"/>
      <c r="C28" s="101"/>
      <c r="D28" s="101"/>
      <c r="E28" s="101"/>
      <c r="F28" s="101"/>
      <c r="G28" s="101"/>
      <c r="H28" s="101"/>
      <c r="I28" s="101"/>
    </row>
    <row r="29" spans="2:9" ht="14.5" customHeight="1" x14ac:dyDescent="0.35">
      <c r="B29" s="101"/>
      <c r="C29" s="101"/>
      <c r="D29" s="101"/>
      <c r="E29" s="101"/>
      <c r="F29" s="101"/>
      <c r="G29" s="101"/>
      <c r="H29" s="101"/>
      <c r="I29" s="101"/>
    </row>
    <row r="30" spans="2:9" ht="14.5" customHeight="1" x14ac:dyDescent="0.35">
      <c r="B30" s="101"/>
      <c r="C30" s="101"/>
      <c r="D30" s="101"/>
      <c r="E30" s="101"/>
      <c r="F30" s="101"/>
      <c r="G30" s="101"/>
      <c r="H30" s="101"/>
      <c r="I30" s="101"/>
    </row>
    <row r="31" spans="2:9" ht="14.5" customHeight="1" x14ac:dyDescent="0.35">
      <c r="B31" s="101"/>
      <c r="C31" s="101"/>
      <c r="D31" s="101"/>
      <c r="E31" s="101"/>
      <c r="F31" s="101"/>
      <c r="G31" s="101"/>
      <c r="H31" s="101"/>
      <c r="I31" s="101"/>
    </row>
    <row r="32" spans="2:9" ht="14.5" customHeight="1" x14ac:dyDescent="0.35">
      <c r="B32" s="101"/>
      <c r="C32" s="101"/>
      <c r="D32" s="101"/>
      <c r="E32" s="101"/>
      <c r="F32" s="101"/>
      <c r="G32" s="101"/>
      <c r="H32" s="101"/>
      <c r="I32" s="101"/>
    </row>
    <row r="33" spans="2:9" ht="14.5" customHeight="1" x14ac:dyDescent="0.35">
      <c r="B33" s="101"/>
      <c r="C33" s="101"/>
      <c r="D33" s="101"/>
      <c r="E33" s="101"/>
      <c r="F33" s="101"/>
      <c r="G33" s="101"/>
      <c r="H33" s="101"/>
      <c r="I33" s="101"/>
    </row>
    <row r="34" spans="2:9" ht="14.5" customHeight="1" x14ac:dyDescent="0.35">
      <c r="B34" s="101"/>
      <c r="C34" s="101"/>
      <c r="D34" s="101"/>
      <c r="E34" s="101"/>
      <c r="F34" s="101"/>
      <c r="G34" s="101"/>
      <c r="H34" s="101"/>
      <c r="I34" s="101"/>
    </row>
    <row r="35" spans="2:9" ht="14.5" customHeight="1" x14ac:dyDescent="0.35">
      <c r="B35" s="101"/>
      <c r="C35" s="101"/>
      <c r="D35" s="101"/>
      <c r="E35" s="101"/>
      <c r="F35" s="101"/>
      <c r="G35" s="101"/>
      <c r="H35" s="101"/>
      <c r="I35" s="101"/>
    </row>
    <row r="36" spans="2:9" ht="14.5" customHeight="1" x14ac:dyDescent="0.35">
      <c r="B36" s="101"/>
      <c r="C36" s="101"/>
      <c r="D36" s="101"/>
      <c r="E36" s="101"/>
      <c r="F36" s="101"/>
      <c r="G36" s="101"/>
      <c r="H36" s="101"/>
      <c r="I36" s="101"/>
    </row>
    <row r="37" spans="2:9" ht="60" customHeight="1" x14ac:dyDescent="0.35">
      <c r="B37" s="101"/>
      <c r="C37" s="101"/>
      <c r="D37" s="101"/>
      <c r="E37" s="101"/>
      <c r="F37" s="101"/>
      <c r="G37" s="101"/>
      <c r="H37" s="101"/>
      <c r="I37" s="101"/>
    </row>
    <row r="38" spans="2:9" ht="60" customHeight="1" x14ac:dyDescent="0.35">
      <c r="B38" s="101"/>
      <c r="C38" s="101"/>
      <c r="D38" s="101"/>
      <c r="E38" s="101"/>
      <c r="F38" s="101"/>
      <c r="G38" s="101"/>
      <c r="H38" s="101"/>
      <c r="I38" s="101"/>
    </row>
    <row r="39" spans="2:9" ht="60" customHeight="1" x14ac:dyDescent="0.35">
      <c r="B39" s="101"/>
      <c r="C39" s="101"/>
      <c r="D39" s="101"/>
      <c r="E39" s="101"/>
      <c r="F39" s="101"/>
      <c r="G39" s="101"/>
      <c r="H39" s="101"/>
      <c r="I39" s="101"/>
    </row>
    <row r="40" spans="2:9" ht="60" customHeight="1" x14ac:dyDescent="0.35">
      <c r="B40" s="101"/>
      <c r="C40" s="101"/>
      <c r="D40" s="101"/>
      <c r="E40" s="101"/>
      <c r="F40" s="101"/>
      <c r="G40" s="101"/>
      <c r="H40" s="101"/>
      <c r="I40" s="101"/>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topLeftCell="G1" workbookViewId="0">
      <selection activeCell="N12" sqref="N12"/>
    </sheetView>
  </sheetViews>
  <sheetFormatPr baseColWidth="10" defaultColWidth="11.453125" defaultRowHeight="14.5" x14ac:dyDescent="0.35"/>
  <cols>
    <col min="1" max="1" width="57.26953125" style="20" customWidth="1"/>
    <col min="2" max="2" width="35.54296875" style="20" bestFit="1" customWidth="1"/>
    <col min="3" max="3" width="38.26953125" style="20" customWidth="1"/>
    <col min="4" max="4" width="22.453125" style="21" bestFit="1" customWidth="1"/>
    <col min="5" max="8" width="18.54296875" style="21" bestFit="1" customWidth="1"/>
    <col min="9" max="12" width="13" style="21" bestFit="1" customWidth="1"/>
    <col min="13" max="16384" width="11.453125" style="20"/>
  </cols>
  <sheetData>
    <row r="2" spans="1:15" x14ac:dyDescent="0.35">
      <c r="B2" s="20">
        <f>[1]kpi!A2</f>
        <v>0</v>
      </c>
      <c r="C2" s="20">
        <f>[1]kpi!B2</f>
        <v>0</v>
      </c>
      <c r="D2" s="21" t="str">
        <f>[1]kpi!C2</f>
        <v>TRIM 1 23</v>
      </c>
      <c r="E2" s="41" t="str">
        <f>[1]kpi!D2</f>
        <v>TRIM 2 23</v>
      </c>
      <c r="F2" s="41" t="str">
        <f>[1]kpi!E2</f>
        <v>TRIM 3 23</v>
      </c>
      <c r="G2" s="41" t="str">
        <f>[1]kpi!F2</f>
        <v>TRIM 4 23</v>
      </c>
      <c r="H2" s="41" t="str">
        <f>[1]kpi!G2</f>
        <v>TRIM 1 24</v>
      </c>
      <c r="I2" s="41" t="str">
        <f>[1]kpi!H2</f>
        <v>TRIM 2 24</v>
      </c>
      <c r="J2" s="41" t="str">
        <f>[1]kpi!I2</f>
        <v>TRIM 3 24</v>
      </c>
      <c r="K2" s="41" t="str">
        <f>[1]kpi!J2</f>
        <v>TRIM 4 24</v>
      </c>
      <c r="L2" s="41" t="str">
        <f>[1]kpi!K2</f>
        <v>TRIM 1 25</v>
      </c>
      <c r="M2"/>
    </row>
    <row r="3" spans="1:15" x14ac:dyDescent="0.35">
      <c r="A3" s="20" t="str">
        <f>B3&amp;C3</f>
        <v>VOLUMEN (miles Consumiciones)Total Aperitivos</v>
      </c>
      <c r="B3" s="20" t="str">
        <f>[1]kpi!A3</f>
        <v>VOLUMEN (miles Consumiciones)</v>
      </c>
      <c r="C3" s="20" t="str">
        <f>[1]kpi!B3</f>
        <v>Total Aperitivos</v>
      </c>
      <c r="D3" s="21">
        <f>[1]kpi!C3</f>
        <v>129382.5</v>
      </c>
      <c r="E3" s="21">
        <f>[1]kpi!D3</f>
        <v>123864.1</v>
      </c>
      <c r="F3" s="21">
        <f>[1]kpi!E3</f>
        <v>142315.9</v>
      </c>
      <c r="G3" s="21">
        <f>[1]kpi!F3</f>
        <v>120396</v>
      </c>
      <c r="H3" s="21">
        <f>[1]kpi!G3</f>
        <v>108393.1</v>
      </c>
      <c r="I3" s="21">
        <f>[1]kpi!H3</f>
        <v>110506.6</v>
      </c>
      <c r="J3" s="21">
        <f>[1]kpi!I3</f>
        <v>135145.60000000001</v>
      </c>
      <c r="K3" s="21">
        <f>[1]kpi!J3</f>
        <v>111810.7</v>
      </c>
      <c r="L3" s="21">
        <f>[1]kpi!K3</f>
        <v>116074.9</v>
      </c>
      <c r="M3" s="21"/>
      <c r="N3" s="21"/>
      <c r="O3" s="21"/>
    </row>
    <row r="4" spans="1:15" x14ac:dyDescent="0.35">
      <c r="A4" s="20" t="str">
        <f>B3&amp;C4</f>
        <v>VOLUMEN (miles Consumiciones)Patatas Fritas + Otros Aperitivos Salados</v>
      </c>
      <c r="B4" s="20">
        <f>[1]kpi!A4</f>
        <v>0</v>
      </c>
      <c r="C4" s="20" t="str">
        <f>[1]kpi!B4</f>
        <v>Patatas Fritas + Otros Aperitivos Salados</v>
      </c>
      <c r="D4" s="21">
        <f>[1]kpi!C4</f>
        <v>62046.99</v>
      </c>
      <c r="E4" s="21">
        <f>[1]kpi!D4</f>
        <v>60368.47</v>
      </c>
      <c r="F4" s="21">
        <f>[1]kpi!E4</f>
        <v>79033.59</v>
      </c>
      <c r="G4" s="21">
        <f>[1]kpi!F4</f>
        <v>53950.66</v>
      </c>
      <c r="H4" s="21">
        <f>[1]kpi!G4</f>
        <v>55151.8</v>
      </c>
      <c r="I4" s="21">
        <f>[1]kpi!H4</f>
        <v>55060.42</v>
      </c>
      <c r="J4" s="21">
        <f>[1]kpi!I4</f>
        <v>79029.58</v>
      </c>
      <c r="K4" s="21">
        <f>[1]kpi!J4</f>
        <v>53182.46</v>
      </c>
      <c r="L4" s="21">
        <f>[1]kpi!K4</f>
        <v>56810.32</v>
      </c>
      <c r="M4" s="21"/>
      <c r="N4" s="21"/>
      <c r="O4" s="21"/>
    </row>
    <row r="5" spans="1:15" x14ac:dyDescent="0.35">
      <c r="A5" s="20" t="str">
        <f>B3&amp;C5</f>
        <v>VOLUMEN (miles Consumiciones)Patatas Fritas</v>
      </c>
      <c r="B5" s="20">
        <f>[1]kpi!A5</f>
        <v>0</v>
      </c>
      <c r="C5" s="20" t="str">
        <f>[1]kpi!B5</f>
        <v>Patatas Fritas</v>
      </c>
      <c r="D5" s="21">
        <f>[1]kpi!C5</f>
        <v>28790.13</v>
      </c>
      <c r="E5" s="21">
        <f>[1]kpi!D5</f>
        <v>29081.41</v>
      </c>
      <c r="F5" s="21">
        <f>[1]kpi!E5</f>
        <v>44774.46</v>
      </c>
      <c r="G5" s="21">
        <f>[1]kpi!F5</f>
        <v>28768.17</v>
      </c>
      <c r="H5" s="21">
        <f>[1]kpi!G5</f>
        <v>28725.87</v>
      </c>
      <c r="I5" s="21">
        <f>[1]kpi!H5</f>
        <v>29477.42</v>
      </c>
      <c r="J5" s="21">
        <f>[1]kpi!I5</f>
        <v>42583.68</v>
      </c>
      <c r="K5" s="21">
        <f>[1]kpi!J5</f>
        <v>28360.080000000002</v>
      </c>
      <c r="L5" s="21">
        <f>[1]kpi!K5</f>
        <v>27499.68</v>
      </c>
      <c r="M5" s="21"/>
      <c r="N5" s="21"/>
      <c r="O5" s="21"/>
    </row>
    <row r="6" spans="1:15" x14ac:dyDescent="0.35">
      <c r="A6" s="20" t="str">
        <f>B3&amp;C6</f>
        <v>VOLUMEN (miles Consumiciones)Otros Snacks Salados</v>
      </c>
      <c r="B6" s="20">
        <f>[1]kpi!A6</f>
        <v>0</v>
      </c>
      <c r="C6" s="20" t="str">
        <f>[1]kpi!B6</f>
        <v>Otros Snacks Salados</v>
      </c>
      <c r="D6" s="21">
        <f>[1]kpi!C6</f>
        <v>33256.86</v>
      </c>
      <c r="E6" s="21">
        <f>[1]kpi!D6</f>
        <v>31287.05</v>
      </c>
      <c r="F6" s="21">
        <f>[1]kpi!E6</f>
        <v>34259.129999999997</v>
      </c>
      <c r="G6" s="21">
        <f>[1]kpi!F6</f>
        <v>25182.49</v>
      </c>
      <c r="H6" s="21">
        <f>[1]kpi!G6</f>
        <v>26425.919999999998</v>
      </c>
      <c r="I6" s="21">
        <f>[1]kpi!H6</f>
        <v>25583</v>
      </c>
      <c r="J6" s="21">
        <f>[1]kpi!I6</f>
        <v>36445.89</v>
      </c>
      <c r="K6" s="21">
        <f>[1]kpi!J6</f>
        <v>24822.38</v>
      </c>
      <c r="L6" s="21">
        <f>[1]kpi!K6</f>
        <v>29310.639999999999</v>
      </c>
      <c r="M6" s="21"/>
      <c r="N6" s="21"/>
      <c r="O6" s="21"/>
    </row>
    <row r="7" spans="1:15" x14ac:dyDescent="0.35">
      <c r="A7" s="20" t="str">
        <f>B3&amp;C7</f>
        <v>VOLUMEN (miles Consumiciones)Frutos Secos</v>
      </c>
      <c r="B7" s="20">
        <f>[1]kpi!A7</f>
        <v>0</v>
      </c>
      <c r="C7" s="20" t="str">
        <f>[1]kpi!B7</f>
        <v>Frutos Secos</v>
      </c>
      <c r="D7" s="21">
        <f>[1]kpi!C7</f>
        <v>19867.689999999999</v>
      </c>
      <c r="E7" s="21">
        <f>[1]kpi!D7</f>
        <v>16461.2</v>
      </c>
      <c r="F7" s="21">
        <f>[1]kpi!E7</f>
        <v>21486.3</v>
      </c>
      <c r="G7" s="21">
        <f>[1]kpi!F7</f>
        <v>15492.21</v>
      </c>
      <c r="H7" s="21">
        <f>[1]kpi!G7</f>
        <v>15672.41</v>
      </c>
      <c r="I7" s="21">
        <f>[1]kpi!H7</f>
        <v>12140.44</v>
      </c>
      <c r="J7" s="21">
        <f>[1]kpi!I7</f>
        <v>16746.68</v>
      </c>
      <c r="K7" s="21">
        <f>[1]kpi!J7</f>
        <v>12584.54</v>
      </c>
      <c r="L7" s="21">
        <f>[1]kpi!K7</f>
        <v>13302.51</v>
      </c>
      <c r="M7" s="21"/>
      <c r="N7" s="21"/>
      <c r="O7" s="21"/>
    </row>
    <row r="8" spans="1:15" x14ac:dyDescent="0.35">
      <c r="A8" s="20" t="str">
        <f>B3&amp;C8</f>
        <v>VOLUMEN (miles Consumiciones)Chocolatinas/Chocolate/Bombones</v>
      </c>
      <c r="B8" s="20">
        <f>[1]kpi!A8</f>
        <v>0</v>
      </c>
      <c r="C8" s="20" t="str">
        <f>[1]kpi!B8</f>
        <v>Chocolatinas/Chocolate/Bombones</v>
      </c>
      <c r="D8" s="21">
        <f>[1]kpi!C8</f>
        <v>20802.34</v>
      </c>
      <c r="E8" s="21">
        <f>[1]kpi!D8</f>
        <v>22953.48</v>
      </c>
      <c r="F8" s="21">
        <f>[1]kpi!E8</f>
        <v>13779.56</v>
      </c>
      <c r="G8" s="21">
        <f>[1]kpi!F8</f>
        <v>18408.53</v>
      </c>
      <c r="H8" s="21">
        <f>[1]kpi!G8</f>
        <v>18141.93</v>
      </c>
      <c r="I8" s="21">
        <f>[1]kpi!H8</f>
        <v>17491.740000000002</v>
      </c>
      <c r="J8" s="21">
        <f>[1]kpi!I8</f>
        <v>15728.37</v>
      </c>
      <c r="K8" s="21">
        <f>[1]kpi!J8</f>
        <v>21280.46</v>
      </c>
      <c r="L8" s="21">
        <f>[1]kpi!K8</f>
        <v>16331.49</v>
      </c>
      <c r="M8" s="21"/>
      <c r="N8" s="21"/>
      <c r="O8" s="21"/>
    </row>
    <row r="9" spans="1:15" x14ac:dyDescent="0.35">
      <c r="A9" s="20" t="str">
        <f>B3&amp;C9</f>
        <v>VOLUMEN (miles Consumiciones)Chicles</v>
      </c>
      <c r="B9" s="20">
        <f>[1]kpi!A9</f>
        <v>0</v>
      </c>
      <c r="C9" s="20" t="str">
        <f>[1]kpi!B9</f>
        <v>Chicles</v>
      </c>
      <c r="D9" s="21">
        <f>[1]kpi!C9</f>
        <v>6994.9690000000001</v>
      </c>
      <c r="E9" s="21">
        <f>[1]kpi!D9</f>
        <v>6349.2449999999999</v>
      </c>
      <c r="F9" s="21">
        <f>[1]kpi!E9</f>
        <v>8895.0750000000007</v>
      </c>
      <c r="G9" s="21">
        <f>[1]kpi!F9</f>
        <v>7603.2479999999996</v>
      </c>
      <c r="H9" s="21">
        <f>[1]kpi!G9</f>
        <v>5115.2809999999999</v>
      </c>
      <c r="I9" s="21">
        <f>[1]kpi!H9</f>
        <v>6657.3450000000003</v>
      </c>
      <c r="J9" s="21">
        <f>[1]kpi!I9</f>
        <v>6403.8940000000002</v>
      </c>
      <c r="K9" s="21">
        <f>[1]kpi!J9</f>
        <v>7150.8370000000004</v>
      </c>
      <c r="L9" s="21">
        <f>[1]kpi!K9</f>
        <v>9581.0820000000003</v>
      </c>
      <c r="M9" s="21"/>
      <c r="N9" s="21"/>
      <c r="O9" s="21"/>
    </row>
    <row r="10" spans="1:15" x14ac:dyDescent="0.35">
      <c r="A10" s="20" t="str">
        <f>B3&amp;C10</f>
        <v>VOLUMEN (miles Consumiciones)Caramelos</v>
      </c>
      <c r="B10" s="20">
        <f>[1]kpi!A10</f>
        <v>0</v>
      </c>
      <c r="C10" s="20" t="str">
        <f>[1]kpi!B10</f>
        <v>Caramelos</v>
      </c>
      <c r="D10" s="21">
        <f>[1]kpi!C10</f>
        <v>6660.1980000000003</v>
      </c>
      <c r="E10" s="21">
        <f>[1]kpi!D10</f>
        <v>7729.8890000000001</v>
      </c>
      <c r="F10" s="21">
        <f>[1]kpi!E10</f>
        <v>6271.4740000000002</v>
      </c>
      <c r="G10" s="21">
        <f>[1]kpi!F10</f>
        <v>11155.18</v>
      </c>
      <c r="H10" s="21">
        <f>[1]kpi!G10</f>
        <v>5965.2669999999998</v>
      </c>
      <c r="I10" s="21">
        <f>[1]kpi!H10</f>
        <v>8343.259</v>
      </c>
      <c r="J10" s="21">
        <f>[1]kpi!I10</f>
        <v>6806.7619999999997</v>
      </c>
      <c r="K10" s="21">
        <f>[1]kpi!J10</f>
        <v>9029.9509999999991</v>
      </c>
      <c r="L10" s="21">
        <f>[1]kpi!K10</f>
        <v>10984.67</v>
      </c>
      <c r="M10" s="21"/>
      <c r="N10" s="21"/>
      <c r="O10" s="21"/>
    </row>
    <row r="11" spans="1:15" x14ac:dyDescent="0.35">
      <c r="A11" s="20" t="str">
        <f>B3&amp;C11</f>
        <v>VOLUMEN (miles Consumiciones)Golosinas</v>
      </c>
      <c r="B11" s="20">
        <f>[1]kpi!A11</f>
        <v>0</v>
      </c>
      <c r="C11" s="20" t="str">
        <f>[1]kpi!B11</f>
        <v>Golosinas</v>
      </c>
      <c r="D11" s="21">
        <f>[1]kpi!C11</f>
        <v>13010.35</v>
      </c>
      <c r="E11" s="21">
        <f>[1]kpi!D11</f>
        <v>10001.790000000001</v>
      </c>
      <c r="F11" s="21">
        <f>[1]kpi!E11</f>
        <v>12849.93</v>
      </c>
      <c r="G11" s="21">
        <f>[1]kpi!F11</f>
        <v>13786.15</v>
      </c>
      <c r="H11" s="21">
        <f>[1]kpi!G11</f>
        <v>8346.3979999999992</v>
      </c>
      <c r="I11" s="21">
        <f>[1]kpi!H11</f>
        <v>10813.37</v>
      </c>
      <c r="J11" s="21">
        <f>[1]kpi!I11</f>
        <v>10430.290000000001</v>
      </c>
      <c r="K11" s="21">
        <f>[1]kpi!J11</f>
        <v>8582.4390000000003</v>
      </c>
      <c r="L11" s="21">
        <f>[1]kpi!K11</f>
        <v>9064.8340000000007</v>
      </c>
      <c r="M11" s="21"/>
      <c r="N11" s="21"/>
      <c r="O11" s="21"/>
    </row>
    <row r="12" spans="1:15" x14ac:dyDescent="0.35">
      <c r="A12" s="20" t="str">
        <f>B12&amp;C12</f>
        <v>VOLUMEN (Miles kg ó litros)Total Aperitivos</v>
      </c>
      <c r="B12" s="20" t="str">
        <f>[1]kpi!A12</f>
        <v>VOLUMEN (Miles kg ó litros)</v>
      </c>
      <c r="C12" s="20" t="str">
        <f>[1]kpi!B12</f>
        <v>Total Aperitivos</v>
      </c>
      <c r="D12" s="21">
        <f>[1]kpi!C12</f>
        <v>13149.00246813</v>
      </c>
      <c r="E12" s="21">
        <f>[1]kpi!D12</f>
        <v>12688.718308879999</v>
      </c>
      <c r="F12" s="21">
        <f>[1]kpi!E12</f>
        <v>16048.280994860001</v>
      </c>
      <c r="G12" s="21">
        <f>[1]kpi!F12</f>
        <v>11797.9702707</v>
      </c>
      <c r="H12" s="21">
        <f>[1]kpi!G12</f>
        <v>11582.410850684</v>
      </c>
      <c r="I12" s="21">
        <f>[1]kpi!H12</f>
        <v>11283.449835580001</v>
      </c>
      <c r="J12" s="21">
        <f>[1]kpi!I12</f>
        <v>15459.029273951999</v>
      </c>
      <c r="K12" s="21">
        <f>[1]kpi!J12</f>
        <v>12225.029082887</v>
      </c>
      <c r="L12" s="21">
        <f>[1]kpi!K12</f>
        <v>11972.46315999</v>
      </c>
      <c r="M12" s="21"/>
      <c r="N12" s="21"/>
      <c r="O12" s="21"/>
    </row>
    <row r="13" spans="1:15" x14ac:dyDescent="0.35">
      <c r="A13" s="20" t="str">
        <f>B12&amp;C13</f>
        <v>VOLUMEN (Miles kg ó litros)Patatas Fritas + Otros Aperitivos Salados</v>
      </c>
      <c r="B13" s="20">
        <f>[1]kpi!A13</f>
        <v>0</v>
      </c>
      <c r="C13" s="20" t="str">
        <f>[1]kpi!B13</f>
        <v>Patatas Fritas + Otros Aperitivos Salados</v>
      </c>
      <c r="D13" s="21">
        <f>[1]kpi!C13</f>
        <v>7100.7611500000003</v>
      </c>
      <c r="E13" s="21">
        <f>[1]kpi!D13</f>
        <v>7207.1676600000001</v>
      </c>
      <c r="F13" s="21">
        <f>[1]kpi!E13</f>
        <v>10028.337401999999</v>
      </c>
      <c r="G13" s="21">
        <f>[1]kpi!F13</f>
        <v>6397.2350159999996</v>
      </c>
      <c r="H13" s="21">
        <f>[1]kpi!G13</f>
        <v>6563.5273219999999</v>
      </c>
      <c r="I13" s="21">
        <f>[1]kpi!H13</f>
        <v>6491.2914030000002</v>
      </c>
      <c r="J13" s="21">
        <f>[1]kpi!I13</f>
        <v>9529.5981830000001</v>
      </c>
      <c r="K13" s="21">
        <f>[1]kpi!J13</f>
        <v>6548.8336939999999</v>
      </c>
      <c r="L13" s="21">
        <f>[1]kpi!K13</f>
        <v>6517.14491</v>
      </c>
      <c r="M13" s="21"/>
      <c r="N13" s="21"/>
      <c r="O13" s="21"/>
    </row>
    <row r="14" spans="1:15" x14ac:dyDescent="0.35">
      <c r="A14" s="20" t="str">
        <f>B12&amp;C14</f>
        <v>VOLUMEN (Miles kg ó litros)Patatas Fritas</v>
      </c>
      <c r="B14" s="20">
        <f>[1]kpi!A14</f>
        <v>0</v>
      </c>
      <c r="C14" s="20" t="str">
        <f>[1]kpi!B14</f>
        <v>Patatas Fritas</v>
      </c>
      <c r="D14" s="21">
        <f>[1]kpi!C14</f>
        <v>3969.8604599999999</v>
      </c>
      <c r="E14" s="21">
        <f>[1]kpi!D14</f>
        <v>4253.5118700000003</v>
      </c>
      <c r="F14" s="21">
        <f>[1]kpi!E14</f>
        <v>6510.8680299999996</v>
      </c>
      <c r="G14" s="21">
        <f>[1]kpi!F14</f>
        <v>3969.1217900000001</v>
      </c>
      <c r="H14" s="21">
        <f>[1]kpi!G14</f>
        <v>3847.47415</v>
      </c>
      <c r="I14" s="21">
        <f>[1]kpi!H14</f>
        <v>3815.9975800000002</v>
      </c>
      <c r="J14" s="21">
        <f>[1]kpi!I14</f>
        <v>5884.7322899999999</v>
      </c>
      <c r="K14" s="21">
        <f>[1]kpi!J14</f>
        <v>3933.30341</v>
      </c>
      <c r="L14" s="21">
        <f>[1]kpi!K14</f>
        <v>3619.2775299999998</v>
      </c>
      <c r="M14" s="21"/>
      <c r="N14" s="21"/>
      <c r="O14" s="21"/>
    </row>
    <row r="15" spans="1:15" x14ac:dyDescent="0.35">
      <c r="A15" s="20" t="str">
        <f>B12&amp;C15</f>
        <v>VOLUMEN (Miles kg ó litros)Otros Snacks Salados</v>
      </c>
      <c r="B15" s="20">
        <f>[1]kpi!A15</f>
        <v>0</v>
      </c>
      <c r="C15" s="20" t="str">
        <f>[1]kpi!B15</f>
        <v>Otros Snacks Salados</v>
      </c>
      <c r="D15" s="21">
        <f>[1]kpi!C15</f>
        <v>3130.9006899999999</v>
      </c>
      <c r="E15" s="21">
        <f>[1]kpi!D15</f>
        <v>2953.6557899999998</v>
      </c>
      <c r="F15" s="21">
        <f>[1]kpi!E15</f>
        <v>3517.469372</v>
      </c>
      <c r="G15" s="21">
        <f>[1]kpi!F15</f>
        <v>2428.1132259999999</v>
      </c>
      <c r="H15" s="21">
        <f>[1]kpi!G15</f>
        <v>2716.0531719999999</v>
      </c>
      <c r="I15" s="21">
        <f>[1]kpi!H15</f>
        <v>2675.293823</v>
      </c>
      <c r="J15" s="21">
        <f>[1]kpi!I15</f>
        <v>3644.8658930000001</v>
      </c>
      <c r="K15" s="21">
        <f>[1]kpi!J15</f>
        <v>2615.5302839999999</v>
      </c>
      <c r="L15" s="21">
        <f>[1]kpi!K15</f>
        <v>2897.8673800000001</v>
      </c>
      <c r="M15" s="21"/>
      <c r="N15" s="21"/>
      <c r="O15" s="21"/>
    </row>
    <row r="16" spans="1:15" x14ac:dyDescent="0.35">
      <c r="A16" s="20" t="str">
        <f>B12&amp;C16</f>
        <v>VOLUMEN (Miles kg ó litros)Frutos Secos</v>
      </c>
      <c r="B16" s="20">
        <f>[1]kpi!A16</f>
        <v>0</v>
      </c>
      <c r="C16" s="20" t="str">
        <f>[1]kpi!B16</f>
        <v>Frutos Secos</v>
      </c>
      <c r="D16" s="21">
        <f>[1]kpi!C16</f>
        <v>3202.9900090000001</v>
      </c>
      <c r="E16" s="21">
        <f>[1]kpi!D16</f>
        <v>2670.3182630000001</v>
      </c>
      <c r="F16" s="21">
        <f>[1]kpi!E16</f>
        <v>3470.9141760000002</v>
      </c>
      <c r="G16" s="21">
        <f>[1]kpi!F16</f>
        <v>2422.164217</v>
      </c>
      <c r="H16" s="21">
        <f>[1]kpi!G16</f>
        <v>2525.6303280000002</v>
      </c>
      <c r="I16" s="21">
        <f>[1]kpi!H16</f>
        <v>2291.401773</v>
      </c>
      <c r="J16" s="21">
        <f>[1]kpi!I16</f>
        <v>3216.5187879999999</v>
      </c>
      <c r="K16" s="21">
        <f>[1]kpi!J16</f>
        <v>2550.7224620000002</v>
      </c>
      <c r="L16" s="21">
        <f>[1]kpi!K16</f>
        <v>2922.4024920000002</v>
      </c>
      <c r="M16" s="21"/>
      <c r="N16" s="21"/>
      <c r="O16" s="21"/>
    </row>
    <row r="17" spans="1:15" x14ac:dyDescent="0.35">
      <c r="A17" s="20" t="str">
        <f>B12&amp;C17</f>
        <v>VOLUMEN (Miles kg ó litros)Chocolatinas/Chocolate/Bombones</v>
      </c>
      <c r="B17" s="20">
        <f>[1]kpi!A17</f>
        <v>0</v>
      </c>
      <c r="C17" s="20" t="str">
        <f>[1]kpi!B17</f>
        <v>Chocolatinas/Chocolate/Bombones</v>
      </c>
      <c r="D17" s="21">
        <f>[1]kpi!C17</f>
        <v>1509.3298522299999</v>
      </c>
      <c r="E17" s="21">
        <f>[1]kpi!D17</f>
        <v>1516.60167056</v>
      </c>
      <c r="F17" s="21">
        <f>[1]kpi!E17</f>
        <v>1101.5858471900001</v>
      </c>
      <c r="G17" s="21">
        <f>[1]kpi!F17</f>
        <v>1645.5043939</v>
      </c>
      <c r="H17" s="21">
        <f>[1]kpi!G17</f>
        <v>1278.5255387340001</v>
      </c>
      <c r="I17" s="21">
        <f>[1]kpi!H17</f>
        <v>1278.07177978</v>
      </c>
      <c r="J17" s="21">
        <f>[1]kpi!I17</f>
        <v>1292.855883212</v>
      </c>
      <c r="K17" s="21">
        <f>[1]kpi!J17</f>
        <v>1857.0133996070001</v>
      </c>
      <c r="L17" s="21">
        <f>[1]kpi!K17</f>
        <v>1281.3651708499999</v>
      </c>
      <c r="M17" s="21"/>
      <c r="N17" s="21"/>
      <c r="O17" s="21"/>
    </row>
    <row r="18" spans="1:15" x14ac:dyDescent="0.35">
      <c r="A18" s="20" t="str">
        <f>B12&amp;C18</f>
        <v>VOLUMEN (Miles kg ó litros)Chicles</v>
      </c>
      <c r="B18" s="20">
        <f>[1]kpi!A18</f>
        <v>0</v>
      </c>
      <c r="C18" s="20" t="str">
        <f>[1]kpi!B18</f>
        <v>Chicles</v>
      </c>
      <c r="D18" s="21">
        <f>[1]kpi!C18</f>
        <v>265.0040654</v>
      </c>
      <c r="E18" s="21">
        <f>[1]kpi!D18</f>
        <v>296.88196072</v>
      </c>
      <c r="F18" s="21">
        <f>[1]kpi!E18</f>
        <v>353.48168412000001</v>
      </c>
      <c r="G18" s="21">
        <f>[1]kpi!F18</f>
        <v>310.0550088</v>
      </c>
      <c r="H18" s="21">
        <f>[1]kpi!G18</f>
        <v>240.23433879999999</v>
      </c>
      <c r="I18" s="21">
        <f>[1]kpi!H18</f>
        <v>286.888036</v>
      </c>
      <c r="J18" s="21">
        <f>[1]kpi!I18</f>
        <v>302.21646664000002</v>
      </c>
      <c r="K18" s="21">
        <f>[1]kpi!J18</f>
        <v>250.26895518000001</v>
      </c>
      <c r="L18" s="21">
        <f>[1]kpi!K18</f>
        <v>271.88174684000001</v>
      </c>
      <c r="M18" s="21"/>
      <c r="N18" s="21"/>
      <c r="O18" s="21"/>
    </row>
    <row r="19" spans="1:15" x14ac:dyDescent="0.35">
      <c r="A19" s="20" t="str">
        <f>B12&amp;C19</f>
        <v>VOLUMEN (Miles kg ó litros)Caramelos</v>
      </c>
      <c r="B19" s="20">
        <f>[1]kpi!A19</f>
        <v>0</v>
      </c>
      <c r="C19" s="20" t="str">
        <f>[1]kpi!B19</f>
        <v>Caramelos</v>
      </c>
      <c r="D19" s="21">
        <f>[1]kpi!C19</f>
        <v>384.92380350000002</v>
      </c>
      <c r="E19" s="21">
        <f>[1]kpi!D19</f>
        <v>395.51692960000003</v>
      </c>
      <c r="F19" s="21">
        <f>[1]kpi!E19</f>
        <v>342.75739055000003</v>
      </c>
      <c r="G19" s="21">
        <f>[1]kpi!F19</f>
        <v>506.53272600000003</v>
      </c>
      <c r="H19" s="21">
        <f>[1]kpi!G19</f>
        <v>395.47056114999998</v>
      </c>
      <c r="I19" s="21">
        <f>[1]kpi!H19</f>
        <v>397.48251379999999</v>
      </c>
      <c r="J19" s="21">
        <f>[1]kpi!I19</f>
        <v>415.68235809999999</v>
      </c>
      <c r="K19" s="21">
        <f>[1]kpi!J19</f>
        <v>445.49745309999997</v>
      </c>
      <c r="L19" s="21">
        <f>[1]kpi!K19</f>
        <v>503.4188633</v>
      </c>
      <c r="M19" s="21"/>
      <c r="N19" s="21"/>
      <c r="O19" s="21"/>
    </row>
    <row r="20" spans="1:15" x14ac:dyDescent="0.35">
      <c r="A20" s="20" t="str">
        <f>B12&amp;C20</f>
        <v>VOLUMEN (Miles kg ó litros)Golosinas</v>
      </c>
      <c r="B20" s="20">
        <f>[1]kpi!A20</f>
        <v>0</v>
      </c>
      <c r="C20" s="20" t="str">
        <f>[1]kpi!B20</f>
        <v>Golosinas</v>
      </c>
      <c r="D20" s="21">
        <f>[1]kpi!C20</f>
        <v>685.99358800000005</v>
      </c>
      <c r="E20" s="21">
        <f>[1]kpi!D20</f>
        <v>602.23182499999996</v>
      </c>
      <c r="F20" s="21">
        <f>[1]kpi!E20</f>
        <v>751.20449499999995</v>
      </c>
      <c r="G20" s="21">
        <f>[1]kpi!F20</f>
        <v>516.47890900000004</v>
      </c>
      <c r="H20" s="21">
        <f>[1]kpi!G20</f>
        <v>579.02276199999994</v>
      </c>
      <c r="I20" s="21">
        <f>[1]kpi!H20</f>
        <v>538.31433000000004</v>
      </c>
      <c r="J20" s="21">
        <f>[1]kpi!I20</f>
        <v>702.15759500000001</v>
      </c>
      <c r="K20" s="21">
        <f>[1]kpi!J20</f>
        <v>572.69311900000002</v>
      </c>
      <c r="L20" s="21">
        <f>[1]kpi!K20</f>
        <v>476.249977</v>
      </c>
      <c r="M20" s="21"/>
      <c r="N20" s="21"/>
      <c r="O20" s="21"/>
    </row>
    <row r="21" spans="1:15" x14ac:dyDescent="0.35">
      <c r="A21" s="20" t="str">
        <f>B21&amp;C21</f>
        <v>VALOR (Miles Euros)Total Aperitivos</v>
      </c>
      <c r="B21" s="20" t="str">
        <f>[1]kpi!A21</f>
        <v>VALOR (Miles Euros)</v>
      </c>
      <c r="C21" s="20" t="str">
        <f>[1]kpi!B21</f>
        <v>Total Aperitivos</v>
      </c>
      <c r="D21" s="21">
        <f>[1]kpi!C21</f>
        <v>119524.8</v>
      </c>
      <c r="E21" s="21">
        <f>[1]kpi!D21</f>
        <v>110643.3</v>
      </c>
      <c r="F21" s="21">
        <f>[1]kpi!E21</f>
        <v>140455.1</v>
      </c>
      <c r="G21" s="21">
        <f>[1]kpi!F21</f>
        <v>108034.8</v>
      </c>
      <c r="H21" s="21">
        <f>[1]kpi!G21</f>
        <v>104084.7</v>
      </c>
      <c r="I21" s="21">
        <f>[1]kpi!H21</f>
        <v>97035.13</v>
      </c>
      <c r="J21" s="21">
        <f>[1]kpi!I21</f>
        <v>131803.9</v>
      </c>
      <c r="K21" s="21">
        <f>[1]kpi!J21</f>
        <v>98878.77</v>
      </c>
      <c r="L21" s="21">
        <f>[1]kpi!K21</f>
        <v>100480.5</v>
      </c>
      <c r="M21" s="21"/>
      <c r="N21" s="21"/>
      <c r="O21" s="21"/>
    </row>
    <row r="22" spans="1:15" x14ac:dyDescent="0.35">
      <c r="A22" s="20" t="str">
        <f>B21&amp;C22</f>
        <v>VALOR (Miles Euros)Patatas Fritas + Otros Aperitivos Salados</v>
      </c>
      <c r="B22" s="20">
        <f>[1]kpi!A22</f>
        <v>0</v>
      </c>
      <c r="C22" s="20" t="str">
        <f>[1]kpi!B22</f>
        <v>Patatas Fritas + Otros Aperitivos Salados</v>
      </c>
      <c r="D22" s="21">
        <f>[1]kpi!C22</f>
        <v>59154.879999999997</v>
      </c>
      <c r="E22" s="21">
        <f>[1]kpi!D22</f>
        <v>59348.95</v>
      </c>
      <c r="F22" s="21">
        <f>[1]kpi!E22</f>
        <v>78662.73</v>
      </c>
      <c r="G22" s="21">
        <f>[1]kpi!F22</f>
        <v>54367.34</v>
      </c>
      <c r="H22" s="21">
        <f>[1]kpi!G22</f>
        <v>54823.26</v>
      </c>
      <c r="I22" s="21">
        <f>[1]kpi!H22</f>
        <v>53945.06</v>
      </c>
      <c r="J22" s="21">
        <f>[1]kpi!I22</f>
        <v>79596.899999999994</v>
      </c>
      <c r="K22" s="21">
        <f>[1]kpi!J22</f>
        <v>52237.18</v>
      </c>
      <c r="L22" s="21">
        <f>[1]kpi!K22</f>
        <v>54088.89</v>
      </c>
      <c r="M22" s="21"/>
      <c r="N22" s="21"/>
      <c r="O22" s="21"/>
    </row>
    <row r="23" spans="1:15" x14ac:dyDescent="0.35">
      <c r="A23" s="20" t="str">
        <f>B21&amp;C23</f>
        <v>VALOR (Miles Euros)Patatas Fritas</v>
      </c>
      <c r="B23" s="20">
        <f>[1]kpi!A23</f>
        <v>0</v>
      </c>
      <c r="C23" s="20" t="str">
        <f>[1]kpi!B23</f>
        <v>Patatas Fritas</v>
      </c>
      <c r="D23" s="21">
        <f>[1]kpi!C23</f>
        <v>32748.66</v>
      </c>
      <c r="E23" s="21">
        <f>[1]kpi!D23</f>
        <v>32371.99</v>
      </c>
      <c r="F23" s="21">
        <f>[1]kpi!E23</f>
        <v>50325.97</v>
      </c>
      <c r="G23" s="21">
        <f>[1]kpi!F23</f>
        <v>32710.78</v>
      </c>
      <c r="H23" s="21">
        <f>[1]kpi!G23</f>
        <v>33444.370000000003</v>
      </c>
      <c r="I23" s="21">
        <f>[1]kpi!H23</f>
        <v>33537.11</v>
      </c>
      <c r="J23" s="21">
        <f>[1]kpi!I23</f>
        <v>49373.5</v>
      </c>
      <c r="K23" s="21">
        <f>[1]kpi!J23</f>
        <v>32303.47</v>
      </c>
      <c r="L23" s="21">
        <f>[1]kpi!K23</f>
        <v>30990.53</v>
      </c>
      <c r="M23" s="21"/>
      <c r="N23" s="21"/>
      <c r="O23" s="21"/>
    </row>
    <row r="24" spans="1:15" x14ac:dyDescent="0.35">
      <c r="A24" s="20" t="str">
        <f>B21&amp;C24</f>
        <v>VALOR (Miles Euros)Otros Snacks Salados</v>
      </c>
      <c r="B24" s="20">
        <f>[1]kpi!A24</f>
        <v>0</v>
      </c>
      <c r="C24" s="20" t="str">
        <f>[1]kpi!B24</f>
        <v>Otros Snacks Salados</v>
      </c>
      <c r="D24" s="21">
        <f>[1]kpi!C24</f>
        <v>26406.21</v>
      </c>
      <c r="E24" s="21">
        <f>[1]kpi!D24</f>
        <v>26976.959999999999</v>
      </c>
      <c r="F24" s="21">
        <f>[1]kpi!E24</f>
        <v>28336.76</v>
      </c>
      <c r="G24" s="21">
        <f>[1]kpi!F24</f>
        <v>21656.57</v>
      </c>
      <c r="H24" s="21">
        <f>[1]kpi!G24</f>
        <v>21378.89</v>
      </c>
      <c r="I24" s="21">
        <f>[1]kpi!H24</f>
        <v>20407.95</v>
      </c>
      <c r="J24" s="21">
        <f>[1]kpi!I24</f>
        <v>30223.4</v>
      </c>
      <c r="K24" s="21">
        <f>[1]kpi!J24</f>
        <v>19933.71</v>
      </c>
      <c r="L24" s="21">
        <f>[1]kpi!K24</f>
        <v>23098.36</v>
      </c>
      <c r="M24" s="21"/>
      <c r="N24" s="21"/>
      <c r="O24" s="21"/>
    </row>
    <row r="25" spans="1:15" x14ac:dyDescent="0.35">
      <c r="A25" s="20" t="str">
        <f>B21&amp;C25</f>
        <v>VALOR (Miles Euros)Frutos Secos</v>
      </c>
      <c r="B25" s="20">
        <f>[1]kpi!A25</f>
        <v>0</v>
      </c>
      <c r="C25" s="20" t="str">
        <f>[1]kpi!B25</f>
        <v>Frutos Secos</v>
      </c>
      <c r="D25" s="21">
        <f>[1]kpi!C25</f>
        <v>33031.24</v>
      </c>
      <c r="E25" s="21">
        <f>[1]kpi!D25</f>
        <v>25452.58</v>
      </c>
      <c r="F25" s="21">
        <f>[1]kpi!E25</f>
        <v>34901.89</v>
      </c>
      <c r="G25" s="21">
        <f>[1]kpi!F25</f>
        <v>24451.279999999999</v>
      </c>
      <c r="H25" s="21">
        <f>[1]kpi!G25</f>
        <v>23761.9</v>
      </c>
      <c r="I25" s="21">
        <f>[1]kpi!H25</f>
        <v>18906.23</v>
      </c>
      <c r="J25" s="21">
        <f>[1]kpi!I25</f>
        <v>27132.28</v>
      </c>
      <c r="K25" s="21">
        <f>[1]kpi!J25</f>
        <v>20276.71</v>
      </c>
      <c r="L25" s="21">
        <f>[1]kpi!K25</f>
        <v>21677.73</v>
      </c>
      <c r="M25" s="21"/>
      <c r="N25" s="21"/>
      <c r="O25" s="21"/>
    </row>
    <row r="26" spans="1:15" x14ac:dyDescent="0.35">
      <c r="A26" s="20" t="str">
        <f>B21&amp;C26</f>
        <v>VALOR (Miles Euros)Chocolatinas/Chocolate/Bombones</v>
      </c>
      <c r="B26" s="20">
        <f>[1]kpi!A26</f>
        <v>0</v>
      </c>
      <c r="C26" s="20" t="str">
        <f>[1]kpi!B26</f>
        <v>Chocolatinas/Chocolate/Bombones</v>
      </c>
      <c r="D26" s="21">
        <f>[1]kpi!C26</f>
        <v>12802.83</v>
      </c>
      <c r="E26" s="21">
        <f>[1]kpi!D26</f>
        <v>11783.15</v>
      </c>
      <c r="F26" s="21">
        <f>[1]kpi!E26</f>
        <v>10528.13</v>
      </c>
      <c r="G26" s="21">
        <f>[1]kpi!F26</f>
        <v>13466.2</v>
      </c>
      <c r="H26" s="21">
        <f>[1]kpi!G26</f>
        <v>12223.08</v>
      </c>
      <c r="I26" s="21">
        <f>[1]kpi!H26</f>
        <v>10523.55</v>
      </c>
      <c r="J26" s="21">
        <f>[1]kpi!I26</f>
        <v>10172.11</v>
      </c>
      <c r="K26" s="21">
        <f>[1]kpi!J26</f>
        <v>13877.29</v>
      </c>
      <c r="L26" s="21">
        <f>[1]kpi!K26</f>
        <v>10679.77</v>
      </c>
      <c r="M26" s="21"/>
      <c r="N26" s="21"/>
      <c r="O26" s="21"/>
    </row>
    <row r="27" spans="1:15" x14ac:dyDescent="0.35">
      <c r="A27" s="20" t="str">
        <f>B21&amp;C27</f>
        <v>VALOR (Miles Euros)Chicles</v>
      </c>
      <c r="B27" s="20">
        <f>[1]kpi!A27</f>
        <v>0</v>
      </c>
      <c r="C27" s="20" t="str">
        <f>[1]kpi!B27</f>
        <v>Chicles</v>
      </c>
      <c r="D27" s="21">
        <f>[1]kpi!C27</f>
        <v>4008.5509999999999</v>
      </c>
      <c r="E27" s="21">
        <f>[1]kpi!D27</f>
        <v>4499.5429999999997</v>
      </c>
      <c r="F27" s="21">
        <f>[1]kpi!E27</f>
        <v>6401.2070000000003</v>
      </c>
      <c r="G27" s="21">
        <f>[1]kpi!F27</f>
        <v>4318.7139999999999</v>
      </c>
      <c r="H27" s="21">
        <f>[1]kpi!G27</f>
        <v>4207.2820000000002</v>
      </c>
      <c r="I27" s="21">
        <f>[1]kpi!H27</f>
        <v>4306.6949999999997</v>
      </c>
      <c r="J27" s="21">
        <f>[1]kpi!I27</f>
        <v>5008.9859999999999</v>
      </c>
      <c r="K27" s="21">
        <f>[1]kpi!J27</f>
        <v>3385.9780000000001</v>
      </c>
      <c r="L27" s="21">
        <f>[1]kpi!K27</f>
        <v>4204.6769999999997</v>
      </c>
      <c r="M27" s="21"/>
      <c r="N27" s="21"/>
      <c r="O27" s="21"/>
    </row>
    <row r="28" spans="1:15" x14ac:dyDescent="0.35">
      <c r="A28" s="20" t="str">
        <f>B21&amp;C28</f>
        <v>VALOR (Miles Euros)Caramelos</v>
      </c>
      <c r="B28" s="20">
        <f>[1]kpi!A28</f>
        <v>0</v>
      </c>
      <c r="C28" s="20" t="str">
        <f>[1]kpi!B28</f>
        <v>Caramelos</v>
      </c>
      <c r="D28" s="21">
        <f>[1]kpi!C28</f>
        <v>5471.0309999999999</v>
      </c>
      <c r="E28" s="21">
        <f>[1]kpi!D28</f>
        <v>5746.95</v>
      </c>
      <c r="F28" s="21">
        <f>[1]kpi!E28</f>
        <v>4931.5410000000002</v>
      </c>
      <c r="G28" s="21">
        <f>[1]kpi!F28</f>
        <v>7179.0940000000001</v>
      </c>
      <c r="H28" s="21">
        <f>[1]kpi!G28</f>
        <v>4697.6469999999999</v>
      </c>
      <c r="I28" s="21">
        <f>[1]kpi!H28</f>
        <v>5071.4970000000003</v>
      </c>
      <c r="J28" s="21">
        <f>[1]kpi!I28</f>
        <v>5240.45</v>
      </c>
      <c r="K28" s="21">
        <f>[1]kpi!J28</f>
        <v>5002.7939999999999</v>
      </c>
      <c r="L28" s="21">
        <f>[1]kpi!K28</f>
        <v>5848.8710000000001</v>
      </c>
      <c r="M28" s="21"/>
      <c r="N28" s="21"/>
      <c r="O28" s="21"/>
    </row>
    <row r="29" spans="1:15" x14ac:dyDescent="0.35">
      <c r="A29" s="20" t="str">
        <f>B21&amp;C29</f>
        <v>VALOR (Miles Euros)Golosinas</v>
      </c>
      <c r="B29" s="20">
        <f>[1]kpi!A29</f>
        <v>0</v>
      </c>
      <c r="C29" s="20" t="str">
        <f>[1]kpi!B29</f>
        <v>Golosinas</v>
      </c>
      <c r="D29" s="21">
        <f>[1]kpi!C29</f>
        <v>5056.2849999999999</v>
      </c>
      <c r="E29" s="21">
        <f>[1]kpi!D29</f>
        <v>3812.1660000000002</v>
      </c>
      <c r="F29" s="21">
        <f>[1]kpi!E29</f>
        <v>5029.6239999999998</v>
      </c>
      <c r="G29" s="21">
        <f>[1]kpi!F29</f>
        <v>4252.1239999999998</v>
      </c>
      <c r="H29" s="21">
        <f>[1]kpi!G29</f>
        <v>4371.567</v>
      </c>
      <c r="I29" s="21">
        <f>[1]kpi!H29</f>
        <v>4282.0940000000001</v>
      </c>
      <c r="J29" s="21">
        <f>[1]kpi!I29</f>
        <v>4653.1959999999999</v>
      </c>
      <c r="K29" s="21">
        <f>[1]kpi!J29</f>
        <v>4098.817</v>
      </c>
      <c r="L29" s="21">
        <f>[1]kpi!K29</f>
        <v>3980.57</v>
      </c>
      <c r="M29" s="21"/>
      <c r="N29" s="21"/>
      <c r="O29" s="21"/>
    </row>
    <row r="30" spans="1:15" x14ac:dyDescent="0.35">
      <c r="A30" s="20" t="str">
        <f>B30&amp;C30</f>
        <v>PENETRACION (%)Total Aperitivos</v>
      </c>
      <c r="B30" s="20" t="str">
        <f>[1]kpi!A30</f>
        <v>PENETRACION (%)</v>
      </c>
      <c r="C30" s="20" t="str">
        <f>[1]kpi!B30</f>
        <v>Total Aperitivos</v>
      </c>
      <c r="D30" s="21">
        <f>[1]kpi!C30</f>
        <v>31.907330000000002</v>
      </c>
      <c r="E30" s="21">
        <f>[1]kpi!D30</f>
        <v>35.210529999999999</v>
      </c>
      <c r="F30" s="21">
        <f>[1]kpi!E30</f>
        <v>38.389040000000001</v>
      </c>
      <c r="G30" s="21">
        <f>[1]kpi!F30</f>
        <v>30.80152</v>
      </c>
      <c r="H30" s="21">
        <f>[1]kpi!G30</f>
        <v>31.13701</v>
      </c>
      <c r="I30" s="21">
        <f>[1]kpi!H30</f>
        <v>31.205480000000001</v>
      </c>
      <c r="J30" s="21">
        <f>[1]kpi!I30</f>
        <v>36.529269999999997</v>
      </c>
      <c r="K30" s="21">
        <f>[1]kpi!J30</f>
        <v>30.775069999999999</v>
      </c>
      <c r="L30" s="21">
        <f>[1]kpi!K30</f>
        <v>29.51961</v>
      </c>
      <c r="M30" s="21"/>
      <c r="N30" s="21"/>
      <c r="O30" s="21"/>
    </row>
    <row r="31" spans="1:15" x14ac:dyDescent="0.35">
      <c r="A31" s="20" t="str">
        <f>B30&amp;C31</f>
        <v>PENETRACION (%)Patatas Fritas + Otros Aperitivos Salados</v>
      </c>
      <c r="B31" s="20">
        <f>[1]kpi!A31</f>
        <v>0</v>
      </c>
      <c r="C31" s="20" t="str">
        <f>[1]kpi!B31</f>
        <v>Patatas Fritas + Otros Aperitivos Salados</v>
      </c>
      <c r="D31" s="21">
        <f>[1]kpi!C31</f>
        <v>26.426030000000001</v>
      </c>
      <c r="E31" s="21">
        <f>[1]kpi!D31</f>
        <v>28.017420000000001</v>
      </c>
      <c r="F31" s="21">
        <f>[1]kpi!E31</f>
        <v>32.134059999999998</v>
      </c>
      <c r="G31" s="21">
        <f>[1]kpi!F31</f>
        <v>24.574400000000001</v>
      </c>
      <c r="H31" s="21">
        <f>[1]kpi!G31</f>
        <v>23.96762</v>
      </c>
      <c r="I31" s="21">
        <f>[1]kpi!H31</f>
        <v>25.237069999999999</v>
      </c>
      <c r="J31" s="21">
        <f>[1]kpi!I31</f>
        <v>30.223510000000001</v>
      </c>
      <c r="K31" s="21">
        <f>[1]kpi!J31</f>
        <v>24.660430000000002</v>
      </c>
      <c r="L31" s="21">
        <f>[1]kpi!K31</f>
        <v>22.577159999999999</v>
      </c>
      <c r="M31" s="21"/>
      <c r="N31" s="21"/>
      <c r="O31" s="21"/>
    </row>
    <row r="32" spans="1:15" x14ac:dyDescent="0.35">
      <c r="A32" s="20" t="str">
        <f>B30&amp;C32</f>
        <v>PENETRACION (%)Patatas Fritas</v>
      </c>
      <c r="B32" s="20">
        <f>[1]kpi!A32</f>
        <v>0</v>
      </c>
      <c r="C32" s="20" t="str">
        <f>[1]kpi!B32</f>
        <v>Patatas Fritas</v>
      </c>
      <c r="D32" s="21">
        <f>[1]kpi!C32</f>
        <v>18.742599999999999</v>
      </c>
      <c r="E32" s="21">
        <f>[1]kpi!D32</f>
        <v>20.505420000000001</v>
      </c>
      <c r="F32" s="21">
        <f>[1]kpi!E32</f>
        <v>25.18206</v>
      </c>
      <c r="G32" s="21">
        <f>[1]kpi!F32</f>
        <v>17.066420000000001</v>
      </c>
      <c r="H32" s="21">
        <f>[1]kpi!G32</f>
        <v>17.334610000000001</v>
      </c>
      <c r="I32" s="21">
        <f>[1]kpi!H32</f>
        <v>18.439170000000001</v>
      </c>
      <c r="J32" s="21">
        <f>[1]kpi!I32</f>
        <v>23.0669</v>
      </c>
      <c r="K32" s="21">
        <f>[1]kpi!J32</f>
        <v>17.785150000000002</v>
      </c>
      <c r="L32" s="21">
        <f>[1]kpi!K32</f>
        <v>15.94463</v>
      </c>
      <c r="M32" s="21"/>
      <c r="N32" s="21"/>
      <c r="O32" s="21"/>
    </row>
    <row r="33" spans="1:15" x14ac:dyDescent="0.35">
      <c r="A33" s="20" t="str">
        <f>B30&amp;C33</f>
        <v>PENETRACION (%)Otros Snacks Salados</v>
      </c>
      <c r="B33" s="20">
        <f>[1]kpi!A33</f>
        <v>0</v>
      </c>
      <c r="C33" s="20" t="str">
        <f>[1]kpi!B33</f>
        <v>Otros Snacks Salados</v>
      </c>
      <c r="D33" s="21">
        <f>[1]kpi!C33</f>
        <v>16.113579999999999</v>
      </c>
      <c r="E33" s="21">
        <f>[1]kpi!D33</f>
        <v>15.929550000000001</v>
      </c>
      <c r="F33" s="21">
        <f>[1]kpi!E33</f>
        <v>17.664429999999999</v>
      </c>
      <c r="G33" s="21">
        <f>[1]kpi!F33</f>
        <v>14.69436</v>
      </c>
      <c r="H33" s="21">
        <f>[1]kpi!G33</f>
        <v>14.591290000000001</v>
      </c>
      <c r="I33" s="21">
        <f>[1]kpi!H33</f>
        <v>14.12257</v>
      </c>
      <c r="J33" s="21">
        <f>[1]kpi!I33</f>
        <v>17.79025</v>
      </c>
      <c r="K33" s="21">
        <f>[1]kpi!J33</f>
        <v>13.41606</v>
      </c>
      <c r="L33" s="21">
        <f>[1]kpi!K33</f>
        <v>12.64922</v>
      </c>
      <c r="M33" s="21"/>
      <c r="N33" s="21"/>
      <c r="O33" s="21"/>
    </row>
    <row r="34" spans="1:15" x14ac:dyDescent="0.35">
      <c r="A34" s="20" t="str">
        <f>B30&amp;C34</f>
        <v>PENETRACION (%)Frutos Secos</v>
      </c>
      <c r="B34" s="20">
        <f>[1]kpi!A34</f>
        <v>0</v>
      </c>
      <c r="C34" s="20" t="str">
        <f>[1]kpi!B34</f>
        <v>Frutos Secos</v>
      </c>
      <c r="D34" s="21">
        <f>[1]kpi!C34</f>
        <v>8.1553570000000004</v>
      </c>
      <c r="E34" s="21">
        <f>[1]kpi!D34</f>
        <v>8.8349589999999996</v>
      </c>
      <c r="F34" s="21">
        <f>[1]kpi!E34</f>
        <v>11.40612</v>
      </c>
      <c r="G34" s="21">
        <f>[1]kpi!F34</f>
        <v>9.1150439999999993</v>
      </c>
      <c r="H34" s="21">
        <f>[1]kpi!G34</f>
        <v>7.7069400000000003</v>
      </c>
      <c r="I34" s="21">
        <f>[1]kpi!H34</f>
        <v>7.9374729999999998</v>
      </c>
      <c r="J34" s="21">
        <f>[1]kpi!I34</f>
        <v>10.186999999999999</v>
      </c>
      <c r="K34" s="21">
        <f>[1]kpi!J34</f>
        <v>7.595294</v>
      </c>
      <c r="L34" s="21">
        <f>[1]kpi!K34</f>
        <v>7.5312349999999997</v>
      </c>
      <c r="M34" s="21"/>
      <c r="N34" s="21"/>
      <c r="O34" s="21"/>
    </row>
    <row r="35" spans="1:15" x14ac:dyDescent="0.35">
      <c r="A35" s="20" t="str">
        <f>B30&amp;C35</f>
        <v>PENETRACION (%)Chocolatinas/Chocolate/Bombones</v>
      </c>
      <c r="B35" s="20">
        <f>[1]kpi!A35</f>
        <v>0</v>
      </c>
      <c r="C35" s="20" t="str">
        <f>[1]kpi!B35</f>
        <v>Chocolatinas/Chocolate/Bombones</v>
      </c>
      <c r="D35" s="21">
        <f>[1]kpi!C35</f>
        <v>8.0438010000000002</v>
      </c>
      <c r="E35" s="21">
        <f>[1]kpi!D35</f>
        <v>9.6234889999999993</v>
      </c>
      <c r="F35" s="21">
        <f>[1]kpi!E35</f>
        <v>7.9989379999999999</v>
      </c>
      <c r="G35" s="21">
        <f>[1]kpi!F35</f>
        <v>8.2583789999999997</v>
      </c>
      <c r="H35" s="21">
        <f>[1]kpi!G35</f>
        <v>9.3957940000000004</v>
      </c>
      <c r="I35" s="21">
        <f>[1]kpi!H35</f>
        <v>7.6027810000000002</v>
      </c>
      <c r="J35" s="21">
        <f>[1]kpi!I35</f>
        <v>7.2464110000000002</v>
      </c>
      <c r="K35" s="21">
        <f>[1]kpi!J35</f>
        <v>8.4321420000000007</v>
      </c>
      <c r="L35" s="21">
        <f>[1]kpi!K35</f>
        <v>7.241168</v>
      </c>
      <c r="M35" s="21"/>
      <c r="N35" s="21"/>
      <c r="O35" s="21"/>
    </row>
    <row r="36" spans="1:15" x14ac:dyDescent="0.35">
      <c r="A36" s="20" t="str">
        <f>B30&amp;C36</f>
        <v>PENETRACION (%)Chicles</v>
      </c>
      <c r="B36" s="20">
        <f>[1]kpi!A36</f>
        <v>0</v>
      </c>
      <c r="C36" s="20" t="str">
        <f>[1]kpi!B36</f>
        <v>Chicles</v>
      </c>
      <c r="D36" s="21">
        <f>[1]kpi!C36</f>
        <v>4.5861850000000004</v>
      </c>
      <c r="E36" s="21">
        <f>[1]kpi!D36</f>
        <v>5.6068369999999996</v>
      </c>
      <c r="F36" s="21">
        <f>[1]kpi!E36</f>
        <v>5.93058</v>
      </c>
      <c r="G36" s="21">
        <f>[1]kpi!F36</f>
        <v>3.846622</v>
      </c>
      <c r="H36" s="21">
        <f>[1]kpi!G36</f>
        <v>3.278079</v>
      </c>
      <c r="I36" s="21">
        <f>[1]kpi!H36</f>
        <v>4.4082020000000002</v>
      </c>
      <c r="J36" s="21">
        <f>[1]kpi!I36</f>
        <v>4.874339</v>
      </c>
      <c r="K36" s="21">
        <f>[1]kpi!J36</f>
        <v>3.8487269999999998</v>
      </c>
      <c r="L36" s="21">
        <f>[1]kpi!K36</f>
        <v>3.9841190000000002</v>
      </c>
      <c r="M36" s="21"/>
      <c r="N36" s="21"/>
      <c r="O36" s="21"/>
    </row>
    <row r="37" spans="1:15" x14ac:dyDescent="0.35">
      <c r="A37" s="20" t="str">
        <f>B30&amp;C37</f>
        <v>PENETRACION (%)Caramelos</v>
      </c>
      <c r="B37" s="20">
        <f>[1]kpi!A37</f>
        <v>0</v>
      </c>
      <c r="C37" s="20" t="str">
        <f>[1]kpi!B37</f>
        <v>Caramelos</v>
      </c>
      <c r="D37" s="21">
        <f>[1]kpi!C37</f>
        <v>4.4690409999999998</v>
      </c>
      <c r="E37" s="21">
        <f>[1]kpi!D37</f>
        <v>4.5164299999999997</v>
      </c>
      <c r="F37" s="21">
        <f>[1]kpi!E37</f>
        <v>3.7479830000000001</v>
      </c>
      <c r="G37" s="21">
        <f>[1]kpi!F37</f>
        <v>4.4125759999999996</v>
      </c>
      <c r="H37" s="21">
        <f>[1]kpi!G37</f>
        <v>3.352115</v>
      </c>
      <c r="I37" s="21">
        <f>[1]kpi!H37</f>
        <v>3.7671960000000002</v>
      </c>
      <c r="J37" s="21">
        <f>[1]kpi!I37</f>
        <v>3.9819849999999999</v>
      </c>
      <c r="K37" s="21">
        <f>[1]kpi!J37</f>
        <v>4.2279390000000001</v>
      </c>
      <c r="L37" s="21">
        <f>[1]kpi!K37</f>
        <v>3.994526</v>
      </c>
      <c r="M37" s="21"/>
      <c r="N37" s="21"/>
      <c r="O37" s="21"/>
    </row>
    <row r="38" spans="1:15" x14ac:dyDescent="0.35">
      <c r="A38" s="20" t="str">
        <f>B30&amp;C38</f>
        <v>PENETRACION (%)Golosinas</v>
      </c>
      <c r="B38" s="20">
        <f>[1]kpi!A38</f>
        <v>0</v>
      </c>
      <c r="C38" s="20" t="str">
        <f>[1]kpi!B38</f>
        <v>Golosinas</v>
      </c>
      <c r="D38" s="21">
        <f>[1]kpi!C38</f>
        <v>5.3774150000000001</v>
      </c>
      <c r="E38" s="21">
        <f>[1]kpi!D38</f>
        <v>5.052219</v>
      </c>
      <c r="F38" s="21">
        <f>[1]kpi!E38</f>
        <v>6.2168770000000002</v>
      </c>
      <c r="G38" s="21">
        <f>[1]kpi!F38</f>
        <v>4.5541869999999998</v>
      </c>
      <c r="H38" s="21">
        <f>[1]kpi!G38</f>
        <v>4.3784939999999999</v>
      </c>
      <c r="I38" s="21">
        <f>[1]kpi!H38</f>
        <v>4.5472979999999996</v>
      </c>
      <c r="J38" s="21">
        <f>[1]kpi!I38</f>
        <v>6.0769729999999997</v>
      </c>
      <c r="K38" s="21">
        <f>[1]kpi!J38</f>
        <v>4.3844190000000003</v>
      </c>
      <c r="L38" s="21">
        <f>[1]kpi!K38</f>
        <v>4.621607</v>
      </c>
      <c r="M38" s="21"/>
      <c r="N38" s="21"/>
      <c r="O38" s="21"/>
    </row>
    <row r="39" spans="1:15" x14ac:dyDescent="0.35">
      <c r="A39" s="20" t="str">
        <f>B39&amp;C39</f>
        <v>FRECUENCIA COMPRA (Actos)Total Aperitivos</v>
      </c>
      <c r="B39" s="20" t="str">
        <f>[1]kpi!A39</f>
        <v>FRECUENCIA COMPRA (Actos)</v>
      </c>
      <c r="C39" s="20" t="str">
        <f>[1]kpi!B39</f>
        <v>Total Aperitivos</v>
      </c>
      <c r="D39" s="21">
        <f>[1]kpi!C39</f>
        <v>5.6423879441855096</v>
      </c>
      <c r="E39" s="21">
        <f>[1]kpi!D39</f>
        <v>5.0632989073127499</v>
      </c>
      <c r="F39" s="21">
        <f>[1]kpi!E39</f>
        <v>5.7441693550608699</v>
      </c>
      <c r="G39" s="21">
        <f>[1]kpi!F39</f>
        <v>5.0954647781198803</v>
      </c>
      <c r="H39" s="21">
        <f>[1]kpi!G39</f>
        <v>5.2306217645643196</v>
      </c>
      <c r="I39" s="21">
        <f>[1]kpi!H39</f>
        <v>4.8889143655660403</v>
      </c>
      <c r="J39" s="21">
        <f>[1]kpi!I39</f>
        <v>5.6550384189469698</v>
      </c>
      <c r="K39" s="21">
        <f>[1]kpi!J39</f>
        <v>4.7319830808055396</v>
      </c>
      <c r="L39" s="21">
        <f>[1]kpi!K39</f>
        <v>5.1388204639446897</v>
      </c>
      <c r="M39" s="21"/>
      <c r="N39" s="21"/>
      <c r="O39" s="21"/>
    </row>
    <row r="40" spans="1:15" x14ac:dyDescent="0.35">
      <c r="A40" s="20" t="str">
        <f>B39&amp;C40</f>
        <v>FRECUENCIA COMPRA (Actos)Patatas Fritas + Otros Aperitivos Salados</v>
      </c>
      <c r="B40" s="20">
        <f>[1]kpi!A40</f>
        <v>0</v>
      </c>
      <c r="C40" s="20" t="str">
        <f>[1]kpi!B40</f>
        <v>Patatas Fritas + Otros Aperitivos Salados</v>
      </c>
      <c r="D40" s="21">
        <f>[1]kpi!C40</f>
        <v>4.3961998631358901</v>
      </c>
      <c r="E40" s="21">
        <f>[1]kpi!D40</f>
        <v>4.1247444657757297</v>
      </c>
      <c r="F40" s="21">
        <f>[1]kpi!E40</f>
        <v>4.8103472812725698</v>
      </c>
      <c r="G40" s="21">
        <f>[1]kpi!F40</f>
        <v>4.13249467454383</v>
      </c>
      <c r="H40" s="21">
        <f>[1]kpi!G40</f>
        <v>4.39354019396343</v>
      </c>
      <c r="I40" s="21">
        <f>[1]kpi!H40</f>
        <v>3.9650197417350399</v>
      </c>
      <c r="J40" s="21">
        <f>[1]kpi!I40</f>
        <v>4.9395408921742501</v>
      </c>
      <c r="K40" s="21">
        <f>[1]kpi!J40</f>
        <v>3.8917978956227901</v>
      </c>
      <c r="L40" s="21">
        <f>[1]kpi!K40</f>
        <v>4.5243772490923497</v>
      </c>
      <c r="M40" s="21"/>
      <c r="N40" s="21"/>
      <c r="O40" s="21"/>
    </row>
    <row r="41" spans="1:15" x14ac:dyDescent="0.35">
      <c r="A41" s="20" t="str">
        <f>B39&amp;C41</f>
        <v>FRECUENCIA COMPRA (Actos)Patatas Fritas</v>
      </c>
      <c r="B41" s="20">
        <f>[1]kpi!A41</f>
        <v>0</v>
      </c>
      <c r="C41" s="20" t="str">
        <f>[1]kpi!B41</f>
        <v>Patatas Fritas</v>
      </c>
      <c r="D41" s="21">
        <f>[1]kpi!C41</f>
        <v>3.1631213201312902</v>
      </c>
      <c r="E41" s="21">
        <f>[1]kpi!D41</f>
        <v>3.0091064368117899</v>
      </c>
      <c r="F41" s="21">
        <f>[1]kpi!E41</f>
        <v>3.7136155366288</v>
      </c>
      <c r="G41" s="21">
        <f>[1]kpi!F41</f>
        <v>3.5254864439795002</v>
      </c>
      <c r="H41" s="21">
        <f>[1]kpi!G41</f>
        <v>3.5392904658264999</v>
      </c>
      <c r="I41" s="21">
        <f>[1]kpi!H41</f>
        <v>3.1900886468860801</v>
      </c>
      <c r="J41" s="21">
        <f>[1]kpi!I41</f>
        <v>3.9259018000646999</v>
      </c>
      <c r="K41" s="21">
        <f>[1]kpi!J41</f>
        <v>3.21330975447311</v>
      </c>
      <c r="L41" s="21">
        <f>[1]kpi!K41</f>
        <v>3.3871087943421099</v>
      </c>
      <c r="M41" s="21"/>
      <c r="N41" s="21"/>
      <c r="O41" s="21"/>
    </row>
    <row r="42" spans="1:15" x14ac:dyDescent="0.35">
      <c r="A42" s="20" t="str">
        <f>B39&amp;C42</f>
        <v>FRECUENCIA COMPRA (Actos)Otros Snacks Salados</v>
      </c>
      <c r="B42" s="20">
        <f>[1]kpi!A42</f>
        <v>0</v>
      </c>
      <c r="C42" s="20" t="str">
        <f>[1]kpi!B42</f>
        <v>Otros Snacks Salados</v>
      </c>
      <c r="D42" s="21">
        <f>[1]kpi!C42</f>
        <v>3.8274143207136602</v>
      </c>
      <c r="E42" s="21">
        <f>[1]kpi!D42</f>
        <v>3.7081675129635898</v>
      </c>
      <c r="F42" s="21">
        <f>[1]kpi!E42</f>
        <v>3.82596077642016</v>
      </c>
      <c r="G42" s="21">
        <f>[1]kpi!F42</f>
        <v>3.1163522055395299</v>
      </c>
      <c r="H42" s="21">
        <f>[1]kpi!G42</f>
        <v>3.4504572196612</v>
      </c>
      <c r="I42" s="21">
        <f>[1]kpi!H42</f>
        <v>3.2909501518733402</v>
      </c>
      <c r="J42" s="21">
        <f>[1]kpi!I42</f>
        <v>3.6907303698148799</v>
      </c>
      <c r="K42" s="21">
        <f>[1]kpi!J42</f>
        <v>3.1667260882656398</v>
      </c>
      <c r="L42" s="21">
        <f>[1]kpi!K42</f>
        <v>4.1830125464284302</v>
      </c>
      <c r="M42" s="21"/>
      <c r="N42" s="21"/>
      <c r="O42" s="21"/>
    </row>
    <row r="43" spans="1:15" x14ac:dyDescent="0.35">
      <c r="A43" s="20" t="str">
        <f>B39&amp;C43</f>
        <v>FRECUENCIA COMPRA (Actos)Frutos Secos</v>
      </c>
      <c r="B43" s="20">
        <f>[1]kpi!A43</f>
        <v>0</v>
      </c>
      <c r="C43" s="20" t="str">
        <f>[1]kpi!B43</f>
        <v>Frutos Secos</v>
      </c>
      <c r="D43" s="21">
        <f>[1]kpi!C43</f>
        <v>3.8563676177018098</v>
      </c>
      <c r="E43" s="21">
        <f>[1]kpi!D43</f>
        <v>3.18210431101918</v>
      </c>
      <c r="F43" s="21">
        <f>[1]kpi!E43</f>
        <v>3.19337663942057</v>
      </c>
      <c r="G43" s="21">
        <f>[1]kpi!F43</f>
        <v>2.9626187331534699</v>
      </c>
      <c r="H43" s="21">
        <f>[1]kpi!G43</f>
        <v>3.4132077195803898</v>
      </c>
      <c r="I43" s="21">
        <f>[1]kpi!H43</f>
        <v>2.7786998346898599</v>
      </c>
      <c r="J43" s="21">
        <f>[1]kpi!I43</f>
        <v>2.90923213867468</v>
      </c>
      <c r="K43" s="21">
        <f>[1]kpi!J43</f>
        <v>2.8433355833636198</v>
      </c>
      <c r="L43" s="21">
        <f>[1]kpi!K43</f>
        <v>2.86439267579446</v>
      </c>
      <c r="M43" s="21"/>
      <c r="N43" s="21"/>
      <c r="O43" s="21"/>
    </row>
    <row r="44" spans="1:15" x14ac:dyDescent="0.35">
      <c r="A44" s="20" t="str">
        <f>B39&amp;C44</f>
        <v>FRECUENCIA COMPRA (Actos)Chocolatinas/Chocolate/Bombones</v>
      </c>
      <c r="B44" s="20">
        <f>[1]kpi!A44</f>
        <v>0</v>
      </c>
      <c r="C44" s="20" t="str">
        <f>[1]kpi!B44</f>
        <v>Chocolatinas/Chocolate/Bombones</v>
      </c>
      <c r="D44" s="21">
        <f>[1]kpi!C44</f>
        <v>2.36291032668368</v>
      </c>
      <c r="E44" s="21">
        <f>[1]kpi!D44</f>
        <v>2.12419887573073</v>
      </c>
      <c r="F44" s="21">
        <f>[1]kpi!E44</f>
        <v>2.13846820115258</v>
      </c>
      <c r="G44" s="21">
        <f>[1]kpi!F44</f>
        <v>2.0415167633834899</v>
      </c>
      <c r="H44" s="21">
        <f>[1]kpi!G44</f>
        <v>2.2116078621370701</v>
      </c>
      <c r="I44" s="21">
        <f>[1]kpi!H44</f>
        <v>2.3400525617459702</v>
      </c>
      <c r="J44" s="21">
        <f>[1]kpi!I44</f>
        <v>2.3819049062940998</v>
      </c>
      <c r="K44" s="21">
        <f>[1]kpi!J44</f>
        <v>2.1800587572252201</v>
      </c>
      <c r="L44" s="21">
        <f>[1]kpi!K44</f>
        <v>2.1376229785402399</v>
      </c>
      <c r="M44" s="21"/>
      <c r="N44" s="21"/>
      <c r="O44" s="21"/>
    </row>
    <row r="45" spans="1:15" x14ac:dyDescent="0.35">
      <c r="A45" s="20" t="str">
        <f>B39&amp;C45</f>
        <v>FRECUENCIA COMPRA (Actos)Chicles</v>
      </c>
      <c r="B45" s="20">
        <f>[1]kpi!A45</f>
        <v>0</v>
      </c>
      <c r="C45" s="20" t="str">
        <f>[1]kpi!B45</f>
        <v>Chicles</v>
      </c>
      <c r="D45" s="21">
        <f>[1]kpi!C45</f>
        <v>2.17241785478575</v>
      </c>
      <c r="E45" s="21">
        <f>[1]kpi!D45</f>
        <v>2.0571298070575499</v>
      </c>
      <c r="F45" s="21">
        <f>[1]kpi!E45</f>
        <v>2.1937729103672701</v>
      </c>
      <c r="G45" s="21">
        <f>[1]kpi!F45</f>
        <v>2.3552357337799501</v>
      </c>
      <c r="H45" s="21">
        <f>[1]kpi!G45</f>
        <v>2.6803369623035702</v>
      </c>
      <c r="I45" s="21">
        <f>[1]kpi!H45</f>
        <v>2.0672425174439102</v>
      </c>
      <c r="J45" s="21">
        <f>[1]kpi!I45</f>
        <v>2.1269561116678402</v>
      </c>
      <c r="K45" s="21">
        <f>[1]kpi!J45</f>
        <v>2.2212326616471398</v>
      </c>
      <c r="L45" s="21">
        <f>[1]kpi!K45</f>
        <v>2.4340597091237299</v>
      </c>
      <c r="M45" s="21"/>
      <c r="N45" s="21"/>
      <c r="O45" s="21"/>
    </row>
    <row r="46" spans="1:15" x14ac:dyDescent="0.35">
      <c r="A46" s="20" t="str">
        <f>B39&amp;C46</f>
        <v>FRECUENCIA COMPRA (Actos)Caramelos</v>
      </c>
      <c r="B46" s="20">
        <f>[1]kpi!A46</f>
        <v>0</v>
      </c>
      <c r="C46" s="20" t="str">
        <f>[1]kpi!B46</f>
        <v>Caramelos</v>
      </c>
      <c r="D46" s="21">
        <f>[1]kpi!C46</f>
        <v>2.09857046192653</v>
      </c>
      <c r="E46" s="21">
        <f>[1]kpi!D46</f>
        <v>2.1692576309779099</v>
      </c>
      <c r="F46" s="21">
        <f>[1]kpi!E46</f>
        <v>2.3246801478522601</v>
      </c>
      <c r="G46" s="21">
        <f>[1]kpi!F46</f>
        <v>2.4283101118646502</v>
      </c>
      <c r="H46" s="21">
        <f>[1]kpi!G46</f>
        <v>2.4293929358061099</v>
      </c>
      <c r="I46" s="21">
        <f>[1]kpi!H46</f>
        <v>2.3113775141663702</v>
      </c>
      <c r="J46" s="21">
        <f>[1]kpi!I46</f>
        <v>2.2704850421062202</v>
      </c>
      <c r="K46" s="21">
        <f>[1]kpi!J46</f>
        <v>2.0202008155215601</v>
      </c>
      <c r="L46" s="21">
        <f>[1]kpi!K46</f>
        <v>2.16762968732366</v>
      </c>
      <c r="M46" s="21"/>
      <c r="N46" s="21"/>
      <c r="O46" s="21"/>
    </row>
    <row r="47" spans="1:15" x14ac:dyDescent="0.35">
      <c r="A47" s="20" t="str">
        <f>B39&amp;C47</f>
        <v>FRECUENCIA COMPRA (Actos)Golosinas</v>
      </c>
      <c r="B47" s="20">
        <f>[1]kpi!A47</f>
        <v>0</v>
      </c>
      <c r="C47" s="20" t="str">
        <f>[1]kpi!B47</f>
        <v>Golosinas</v>
      </c>
      <c r="D47" s="21">
        <f>[1]kpi!C47</f>
        <v>1.82986985720702</v>
      </c>
      <c r="E47" s="21">
        <f>[1]kpi!D47</f>
        <v>1.5580899611852901</v>
      </c>
      <c r="F47" s="21">
        <f>[1]kpi!E47</f>
        <v>1.64700121971348</v>
      </c>
      <c r="G47" s="21">
        <f>[1]kpi!F47</f>
        <v>1.6426880050207899</v>
      </c>
      <c r="H47" s="21">
        <f>[1]kpi!G47</f>
        <v>1.6479271762927901</v>
      </c>
      <c r="I47" s="21">
        <f>[1]kpi!H47</f>
        <v>1.6520039324739499</v>
      </c>
      <c r="J47" s="21">
        <f>[1]kpi!I47</f>
        <v>1.61791059997126</v>
      </c>
      <c r="K47" s="21">
        <f>[1]kpi!J47</f>
        <v>1.75451755267988</v>
      </c>
      <c r="L47" s="21">
        <f>[1]kpi!K47</f>
        <v>1.4702764348461199</v>
      </c>
      <c r="M47" s="21"/>
      <c r="N47" s="21"/>
      <c r="O47" s="21"/>
    </row>
    <row r="48" spans="1:15" x14ac:dyDescent="0.35">
      <c r="A48" s="20" t="str">
        <f>B48&amp;C48</f>
        <v>COMPRA MEDIA (Consumiciones)Total Aperitivos</v>
      </c>
      <c r="B48" s="20" t="str">
        <f>[1]kpi!A48</f>
        <v>COMPRA MEDIA (Consumiciones)</v>
      </c>
      <c r="C48" s="20" t="str">
        <f>[1]kpi!B48</f>
        <v>Total Aperitivos</v>
      </c>
      <c r="D48" s="21">
        <f>[1]kpi!C48</f>
        <v>11.5898726285248</v>
      </c>
      <c r="E48" s="21">
        <f>[1]kpi!D48</f>
        <v>10.054581599247401</v>
      </c>
      <c r="F48" s="21">
        <f>[1]kpi!E48</f>
        <v>10.5959263475537</v>
      </c>
      <c r="G48" s="21">
        <f>[1]kpi!F48</f>
        <v>11.1720459442456</v>
      </c>
      <c r="H48" s="21">
        <f>[1]kpi!G48</f>
        <v>9.8063307332236906</v>
      </c>
      <c r="I48" s="21">
        <f>[1]kpi!H48</f>
        <v>9.9756176163398997</v>
      </c>
      <c r="J48" s="21">
        <f>[1]kpi!I48</f>
        <v>10.421821838495401</v>
      </c>
      <c r="K48" s="21">
        <f>[1]kpi!J48</f>
        <v>10.234510799670799</v>
      </c>
      <c r="L48" s="21">
        <f>[1]kpi!K48</f>
        <v>10.942482510395701</v>
      </c>
      <c r="M48" s="21"/>
      <c r="N48" s="21"/>
      <c r="O48" s="21"/>
    </row>
    <row r="49" spans="1:15" x14ac:dyDescent="0.35">
      <c r="A49" s="20" t="str">
        <f>B48&amp;C49</f>
        <v>COMPRA MEDIA (Consumiciones)Patatas Fritas + Otros Aperitivos Salados</v>
      </c>
      <c r="B49" s="20">
        <f>[1]kpi!A49</f>
        <v>0</v>
      </c>
      <c r="C49" s="20" t="str">
        <f>[1]kpi!B49</f>
        <v>Patatas Fritas + Otros Aperitivos Salados</v>
      </c>
      <c r="D49" s="21">
        <f>[1]kpi!C49</f>
        <v>6.7109263182418299</v>
      </c>
      <c r="E49" s="21">
        <f>[1]kpi!D49</f>
        <v>6.1584750343866297</v>
      </c>
      <c r="F49" s="21">
        <f>[1]kpi!E49</f>
        <v>7.0297320230975302</v>
      </c>
      <c r="G49" s="21">
        <f>[1]kpi!F49</f>
        <v>6.2748976343518201</v>
      </c>
      <c r="H49" s="21">
        <f>[1]kpi!G49</f>
        <v>6.4821136524842498</v>
      </c>
      <c r="I49" s="21">
        <f>[1]kpi!H49</f>
        <v>6.1458639242883599</v>
      </c>
      <c r="J49" s="21">
        <f>[1]kpi!I49</f>
        <v>7.3659301318753601</v>
      </c>
      <c r="K49" s="21">
        <f>[1]kpi!J49</f>
        <v>6.0750592656417801</v>
      </c>
      <c r="L49" s="21">
        <f>[1]kpi!K49</f>
        <v>7.0023856787783103</v>
      </c>
      <c r="M49" s="21"/>
      <c r="N49" s="21"/>
      <c r="O49" s="21"/>
    </row>
    <row r="50" spans="1:15" x14ac:dyDescent="0.35">
      <c r="A50" s="20" t="str">
        <f>B48&amp;C50</f>
        <v>COMPRA MEDIA (Consumiciones)Patatas Fritas</v>
      </c>
      <c r="B50" s="20">
        <f>[1]kpi!A50</f>
        <v>0</v>
      </c>
      <c r="C50" s="20" t="str">
        <f>[1]kpi!B50</f>
        <v>Patatas Fritas</v>
      </c>
      <c r="D50" s="21">
        <f>[1]kpi!C50</f>
        <v>4.3904332601496101</v>
      </c>
      <c r="E50" s="21">
        <f>[1]kpi!D50</f>
        <v>4.0535728672452302</v>
      </c>
      <c r="F50" s="21">
        <f>[1]kpi!E50</f>
        <v>5.0819679387800196</v>
      </c>
      <c r="G50" s="21">
        <f>[1]kpi!F50</f>
        <v>4.8179520575739199</v>
      </c>
      <c r="H50" s="21">
        <f>[1]kpi!G50</f>
        <v>4.6681079809147201</v>
      </c>
      <c r="I50" s="21">
        <f>[1]kpi!H50</f>
        <v>4.5032942005387904</v>
      </c>
      <c r="J50" s="21">
        <f>[1]kpi!I50</f>
        <v>5.2004002179143303</v>
      </c>
      <c r="K50" s="21">
        <f>[1]kpi!J50</f>
        <v>4.4919280945076201</v>
      </c>
      <c r="L50" s="21">
        <f>[1]kpi!K50</f>
        <v>4.7995585052918797</v>
      </c>
      <c r="M50" s="21"/>
      <c r="N50" s="21"/>
      <c r="O50" s="21"/>
    </row>
    <row r="51" spans="1:15" x14ac:dyDescent="0.35">
      <c r="A51" s="20" t="str">
        <f>B48&amp;C51</f>
        <v>COMPRA MEDIA (Consumiciones)Otros Snacks Salados</v>
      </c>
      <c r="B51" s="20">
        <f>[1]kpi!A51</f>
        <v>0</v>
      </c>
      <c r="C51" s="20" t="str">
        <f>[1]kpi!B51</f>
        <v>Otros Snacks Salados</v>
      </c>
      <c r="D51" s="21">
        <f>[1]kpi!C51</f>
        <v>5.89906223371006</v>
      </c>
      <c r="E51" s="21">
        <f>[1]kpi!D51</f>
        <v>5.6137387185330097</v>
      </c>
      <c r="F51" s="21">
        <f>[1]kpi!E51</f>
        <v>5.5433135358986396</v>
      </c>
      <c r="G51" s="21">
        <f>[1]kpi!F51</f>
        <v>4.8982469394332702</v>
      </c>
      <c r="H51" s="21">
        <f>[1]kpi!G51</f>
        <v>5.1017397243824396</v>
      </c>
      <c r="I51" s="21">
        <f>[1]kpi!H51</f>
        <v>5.1029363775554604</v>
      </c>
      <c r="J51" s="21">
        <f>[1]kpi!I51</f>
        <v>5.7709770566313097</v>
      </c>
      <c r="K51" s="21">
        <f>[1]kpi!J51</f>
        <v>5.2119629326805796</v>
      </c>
      <c r="L51" s="21">
        <f>[1]kpi!K51</f>
        <v>6.4483656906915696</v>
      </c>
      <c r="M51" s="21"/>
      <c r="N51" s="21"/>
      <c r="O51" s="21"/>
    </row>
    <row r="52" spans="1:15" x14ac:dyDescent="0.35">
      <c r="A52" s="20" t="str">
        <f>B48&amp;C52</f>
        <v>COMPRA MEDIA (Consumiciones)Frutos Secos</v>
      </c>
      <c r="B52" s="20">
        <f>[1]kpi!A52</f>
        <v>0</v>
      </c>
      <c r="C52" s="20" t="str">
        <f>[1]kpi!B52</f>
        <v>Frutos Secos</v>
      </c>
      <c r="D52" s="21">
        <f>[1]kpi!C52</f>
        <v>6.9630275273086104</v>
      </c>
      <c r="E52" s="21">
        <f>[1]kpi!D52</f>
        <v>5.3253499884507196</v>
      </c>
      <c r="F52" s="21">
        <f>[1]kpi!E52</f>
        <v>5.3841429356475397</v>
      </c>
      <c r="G52" s="21">
        <f>[1]kpi!F52</f>
        <v>4.85788709234376</v>
      </c>
      <c r="H52" s="21">
        <f>[1]kpi!G52</f>
        <v>5.7284294016594197</v>
      </c>
      <c r="I52" s="21">
        <f>[1]kpi!H52</f>
        <v>4.30858271220775</v>
      </c>
      <c r="J52" s="21">
        <f>[1]kpi!I52</f>
        <v>4.6308994491870301</v>
      </c>
      <c r="K52" s="21">
        <f>[1]kpi!J52</f>
        <v>4.6674059623330102</v>
      </c>
      <c r="L52" s="21">
        <f>[1]kpi!K52</f>
        <v>4.9153608930818802</v>
      </c>
      <c r="M52" s="21"/>
      <c r="N52" s="21"/>
      <c r="O52" s="21"/>
    </row>
    <row r="53" spans="1:15" x14ac:dyDescent="0.35">
      <c r="A53" s="20" t="str">
        <f>B48&amp;C53</f>
        <v>COMPRA MEDIA (Consumiciones)Chocolatinas/Chocolate/Bombones</v>
      </c>
      <c r="B53" s="20">
        <f>[1]kpi!A53</f>
        <v>0</v>
      </c>
      <c r="C53" s="20" t="str">
        <f>[1]kpi!B53</f>
        <v>Chocolatinas/Chocolate/Bombones</v>
      </c>
      <c r="D53" s="21">
        <f>[1]kpi!C53</f>
        <v>7.39170417179231</v>
      </c>
      <c r="E53" s="21">
        <f>[1]kpi!D53</f>
        <v>6.8172166984903697</v>
      </c>
      <c r="F53" s="21">
        <f>[1]kpi!E53</f>
        <v>4.9237473701061099</v>
      </c>
      <c r="G53" s="21">
        <f>[1]kpi!F53</f>
        <v>6.3711378597981598</v>
      </c>
      <c r="H53" s="21">
        <f>[1]kpi!G53</f>
        <v>5.4391594004849102</v>
      </c>
      <c r="I53" s="21">
        <f>[1]kpi!H53</f>
        <v>6.4810122267380201</v>
      </c>
      <c r="J53" s="21">
        <f>[1]kpi!I53</f>
        <v>6.1142547261128701</v>
      </c>
      <c r="K53" s="21">
        <f>[1]kpi!J53</f>
        <v>7.1092834945916499</v>
      </c>
      <c r="L53" s="21">
        <f>[1]kpi!K53</f>
        <v>6.2763212506917503</v>
      </c>
      <c r="M53" s="21"/>
      <c r="N53" s="21"/>
      <c r="O53" s="21"/>
    </row>
    <row r="54" spans="1:15" x14ac:dyDescent="0.35">
      <c r="A54" s="20" t="str">
        <f>B48&amp;C54</f>
        <v>COMPRA MEDIA (Consumiciones)Chicles</v>
      </c>
      <c r="B54" s="20">
        <f>[1]kpi!A54</f>
        <v>0</v>
      </c>
      <c r="C54" s="20" t="str">
        <f>[1]kpi!B54</f>
        <v>Chicles</v>
      </c>
      <c r="D54" s="21">
        <f>[1]kpi!C54</f>
        <v>4.3594122277224896</v>
      </c>
      <c r="E54" s="21">
        <f>[1]kpi!D54</f>
        <v>3.23664800402514</v>
      </c>
      <c r="F54" s="21">
        <f>[1]kpi!E54</f>
        <v>4.2869194875596</v>
      </c>
      <c r="G54" s="21">
        <f>[1]kpi!F54</f>
        <v>5.6495323665366604</v>
      </c>
      <c r="H54" s="21">
        <f>[1]kpi!G54</f>
        <v>4.3957382157290903</v>
      </c>
      <c r="I54" s="21">
        <f>[1]kpi!H54</f>
        <v>4.2542398009295299</v>
      </c>
      <c r="J54" s="21">
        <f>[1]kpi!I54</f>
        <v>3.7009326458407701</v>
      </c>
      <c r="K54" s="21">
        <f>[1]kpi!J54</f>
        <v>5.23386566129654</v>
      </c>
      <c r="L54" s="21">
        <f>[1]kpi!K54</f>
        <v>6.6922232295899802</v>
      </c>
      <c r="M54" s="21"/>
      <c r="N54" s="21"/>
      <c r="O54" s="21"/>
    </row>
    <row r="55" spans="1:15" x14ac:dyDescent="0.35">
      <c r="A55" s="20" t="str">
        <f>B48&amp;C55</f>
        <v>COMPRA MEDIA (Consumiciones)Caramelos</v>
      </c>
      <c r="B55" s="20">
        <f>[1]kpi!A55</f>
        <v>0</v>
      </c>
      <c r="C55" s="20" t="str">
        <f>[1]kpi!B55</f>
        <v>Caramelos</v>
      </c>
      <c r="D55" s="21">
        <f>[1]kpi!C55</f>
        <v>4.25957704808574</v>
      </c>
      <c r="E55" s="21">
        <f>[1]kpi!D55</f>
        <v>4.8918053805569102</v>
      </c>
      <c r="F55" s="21">
        <f>[1]kpi!E55</f>
        <v>4.7826057778906401</v>
      </c>
      <c r="G55" s="21">
        <f>[1]kpi!F55</f>
        <v>7.2256530835649002</v>
      </c>
      <c r="H55" s="21">
        <f>[1]kpi!G55</f>
        <v>5.0129431508109903</v>
      </c>
      <c r="I55" s="21">
        <f>[1]kpi!H55</f>
        <v>6.2387809368274798</v>
      </c>
      <c r="J55" s="21">
        <f>[1]kpi!I55</f>
        <v>4.8153056662290004</v>
      </c>
      <c r="K55" s="21">
        <f>[1]kpi!J55</f>
        <v>6.0164376898886003</v>
      </c>
      <c r="L55" s="21">
        <f>[1]kpi!K55</f>
        <v>7.65261450703421</v>
      </c>
      <c r="M55" s="21"/>
      <c r="N55" s="21"/>
      <c r="O55" s="21"/>
    </row>
    <row r="56" spans="1:15" x14ac:dyDescent="0.35">
      <c r="A56" s="20" t="str">
        <f>B48&amp;C56</f>
        <v>COMPRA MEDIA (Consumiciones)Golosinas</v>
      </c>
      <c r="B56" s="20">
        <f>[1]kpi!A56</f>
        <v>0</v>
      </c>
      <c r="C56" s="20" t="str">
        <f>[1]kpi!B56</f>
        <v>Golosinas</v>
      </c>
      <c r="D56" s="21">
        <f>[1]kpi!C56</f>
        <v>6.9152676604328196</v>
      </c>
      <c r="E56" s="21">
        <f>[1]kpi!D56</f>
        <v>5.65830838937356</v>
      </c>
      <c r="F56" s="21">
        <f>[1]kpi!E56</f>
        <v>5.9077394566964898</v>
      </c>
      <c r="G56" s="21">
        <f>[1]kpi!F56</f>
        <v>8.6521691378363492</v>
      </c>
      <c r="H56" s="21">
        <f>[1]kpi!G56</f>
        <v>5.3697756395203298</v>
      </c>
      <c r="I56" s="21">
        <f>[1]kpi!H56</f>
        <v>6.6986918391253898</v>
      </c>
      <c r="J56" s="21">
        <f>[1]kpi!I56</f>
        <v>4.8349488010309303</v>
      </c>
      <c r="K56" s="21">
        <f>[1]kpi!J56</f>
        <v>5.5141859988473598</v>
      </c>
      <c r="L56" s="21">
        <f>[1]kpi!K56</f>
        <v>5.4582674244755296</v>
      </c>
      <c r="M56" s="21"/>
      <c r="N56" s="21"/>
      <c r="O56" s="21"/>
    </row>
    <row r="57" spans="1:15" x14ac:dyDescent="0.35">
      <c r="A57" s="20" t="str">
        <f>B57&amp;C57</f>
        <v>CONSUMO MEDIO (kg ó litros por consumidor)Total Aperitivos</v>
      </c>
      <c r="B57" s="20" t="str">
        <f>[1]kpi!A57</f>
        <v>CONSUMO MEDIO (kg ó litros por consumidor)</v>
      </c>
      <c r="C57" s="20" t="str">
        <f>[1]kpi!B57</f>
        <v>Total Aperitivos</v>
      </c>
      <c r="D57" s="21">
        <f>[1]kpi!C57</f>
        <v>1.1778661240723001</v>
      </c>
      <c r="E57" s="21">
        <f>[1]kpi!D57</f>
        <v>1.02999782524959</v>
      </c>
      <c r="F57" s="21">
        <f>[1]kpi!E57</f>
        <v>1.19485175884341</v>
      </c>
      <c r="G57" s="21">
        <f>[1]kpi!F57</f>
        <v>1.09478276614758</v>
      </c>
      <c r="H57" s="21">
        <f>[1]kpi!G57</f>
        <v>1.04786145511002</v>
      </c>
      <c r="I57" s="21">
        <f>[1]kpi!H57</f>
        <v>1.01857609367132</v>
      </c>
      <c r="J57" s="21">
        <f>[1]kpi!I57</f>
        <v>1.1921309231614901</v>
      </c>
      <c r="K57" s="21">
        <f>[1]kpi!J57</f>
        <v>1.1190091125008399</v>
      </c>
      <c r="L57" s="21">
        <f>[1]kpi!K57</f>
        <v>1.1286545905665</v>
      </c>
      <c r="M57" s="21"/>
      <c r="N57" s="21"/>
      <c r="O57" s="21"/>
    </row>
    <row r="58" spans="1:15" x14ac:dyDescent="0.35">
      <c r="A58" s="20" t="str">
        <f>B57&amp;C58</f>
        <v>CONSUMO MEDIO (kg ó litros por consumidor)Patatas Fritas + Otros Aperitivos Salados</v>
      </c>
      <c r="B58" s="20">
        <f>[1]kpi!A58</f>
        <v>0</v>
      </c>
      <c r="C58" s="20" t="str">
        <f>[1]kpi!B58</f>
        <v>Patatas Fritas + Otros Aperitivos Salados</v>
      </c>
      <c r="D58" s="21">
        <f>[1]kpi!C58</f>
        <v>0.76800961466598405</v>
      </c>
      <c r="E58" s="21">
        <f>[1]kpi!D58</f>
        <v>0.73523748577276604</v>
      </c>
      <c r="F58" s="21">
        <f>[1]kpi!E58</f>
        <v>0.89198180891524903</v>
      </c>
      <c r="G58" s="21">
        <f>[1]kpi!F58</f>
        <v>0.74405011668608001</v>
      </c>
      <c r="H58" s="21">
        <f>[1]kpi!G58</f>
        <v>0.77142595640377298</v>
      </c>
      <c r="I58" s="21">
        <f>[1]kpi!H58</f>
        <v>0.72456028587760202</v>
      </c>
      <c r="J58" s="21">
        <f>[1]kpi!I58</f>
        <v>0.88820356125927002</v>
      </c>
      <c r="K58" s="21">
        <f>[1]kpi!J58</f>
        <v>0.74807658035904701</v>
      </c>
      <c r="L58" s="21">
        <f>[1]kpi!K58</f>
        <v>0.80329704504933097</v>
      </c>
      <c r="M58" s="21"/>
      <c r="N58" s="21"/>
      <c r="O58" s="21"/>
    </row>
    <row r="59" spans="1:15" x14ac:dyDescent="0.35">
      <c r="A59" s="20" t="str">
        <f>B57&amp;C59</f>
        <v>CONSUMO MEDIO (kg ó litros por consumidor)Patatas Fritas</v>
      </c>
      <c r="B59" s="20">
        <f>[1]kpi!A59</f>
        <v>0</v>
      </c>
      <c r="C59" s="20" t="str">
        <f>[1]kpi!B59</f>
        <v>Patatas Fritas</v>
      </c>
      <c r="D59" s="21">
        <f>[1]kpi!C59</f>
        <v>0.60539523099537296</v>
      </c>
      <c r="E59" s="21">
        <f>[1]kpi!D59</f>
        <v>0.59288460589557201</v>
      </c>
      <c r="F59" s="21">
        <f>[1]kpi!E59</f>
        <v>0.73899322475553797</v>
      </c>
      <c r="G59" s="21">
        <f>[1]kpi!F59</f>
        <v>0.66472905627615397</v>
      </c>
      <c r="H59" s="21">
        <f>[1]kpi!G59</f>
        <v>0.62523518995170801</v>
      </c>
      <c r="I59" s="21">
        <f>[1]kpi!H59</f>
        <v>0.58297367175567205</v>
      </c>
      <c r="J59" s="21">
        <f>[1]kpi!I59</f>
        <v>0.71865473071569896</v>
      </c>
      <c r="K59" s="21">
        <f>[1]kpi!J59</f>
        <v>0.62299246305375799</v>
      </c>
      <c r="L59" s="21">
        <f>[1]kpi!K59</f>
        <v>0.63167768687211201</v>
      </c>
      <c r="M59" s="21"/>
      <c r="N59" s="21"/>
      <c r="O59" s="21"/>
    </row>
    <row r="60" spans="1:15" x14ac:dyDescent="0.35">
      <c r="A60" s="20" t="str">
        <f>B57&amp;C60</f>
        <v>CONSUMO MEDIO (kg ó litros por consumidor)Otros Snacks Salados</v>
      </c>
      <c r="B60" s="20">
        <f>[1]kpi!A60</f>
        <v>0</v>
      </c>
      <c r="C60" s="20" t="str">
        <f>[1]kpi!B60</f>
        <v>Otros Snacks Salados</v>
      </c>
      <c r="D60" s="21">
        <f>[1]kpi!C60</f>
        <v>0.55535543697979195</v>
      </c>
      <c r="E60" s="21">
        <f>[1]kpi!D60</f>
        <v>0.52996533292663195</v>
      </c>
      <c r="F60" s="21">
        <f>[1]kpi!E60</f>
        <v>0.56914567246501802</v>
      </c>
      <c r="G60" s="21">
        <f>[1]kpi!F60</f>
        <v>0.47229238164502202</v>
      </c>
      <c r="H60" s="21">
        <f>[1]kpi!G60</f>
        <v>0.52435625178337497</v>
      </c>
      <c r="I60" s="21">
        <f>[1]kpi!H60</f>
        <v>0.53362991713388197</v>
      </c>
      <c r="J60" s="21">
        <f>[1]kpi!I60</f>
        <v>0.577141549925135</v>
      </c>
      <c r="K60" s="21">
        <f>[1]kpi!J60</f>
        <v>0.54918371604622496</v>
      </c>
      <c r="L60" s="21">
        <f>[1]kpi!K60</f>
        <v>0.63753328447847801</v>
      </c>
      <c r="M60" s="21"/>
      <c r="N60" s="21"/>
      <c r="O60" s="21"/>
    </row>
    <row r="61" spans="1:15" x14ac:dyDescent="0.35">
      <c r="A61" s="20" t="str">
        <f>B57&amp;C61</f>
        <v>CONSUMO MEDIO (kg ó litros por consumidor)Frutos Secos</v>
      </c>
      <c r="B61" s="20">
        <f>[1]kpi!A61</f>
        <v>0</v>
      </c>
      <c r="C61" s="20" t="str">
        <f>[1]kpi!B61</f>
        <v>Frutos Secos</v>
      </c>
      <c r="D61" s="21">
        <f>[1]kpi!C61</f>
        <v>1.12255162036258</v>
      </c>
      <c r="E61" s="21">
        <f>[1]kpi!D61</f>
        <v>0.86387258104067699</v>
      </c>
      <c r="F61" s="21">
        <f>[1]kpi!E61</f>
        <v>0.86975877842854699</v>
      </c>
      <c r="G61" s="21">
        <f>[1]kpi!F61</f>
        <v>0.75951722093240603</v>
      </c>
      <c r="H61" s="21">
        <f>[1]kpi!G61</f>
        <v>0.92314424065207101</v>
      </c>
      <c r="I61" s="21">
        <f>[1]kpi!H61</f>
        <v>0.81320726974228197</v>
      </c>
      <c r="J61" s="21">
        <f>[1]kpi!I61</f>
        <v>0.88945242183220297</v>
      </c>
      <c r="K61" s="21">
        <f>[1]kpi!J61</f>
        <v>0.946022439230638</v>
      </c>
      <c r="L61" s="21">
        <f>[1]kpi!K61</f>
        <v>1.0798460533404499</v>
      </c>
      <c r="M61" s="21"/>
      <c r="N61" s="21"/>
      <c r="O61" s="21"/>
    </row>
    <row r="62" spans="1:15" x14ac:dyDescent="0.35">
      <c r="A62" s="20" t="str">
        <f>B57&amp;C62</f>
        <v>CONSUMO MEDIO (kg ó litros por consumidor)Chocolatinas/Chocolate/Bombones</v>
      </c>
      <c r="B62" s="20">
        <f>[1]kpi!A62</f>
        <v>0</v>
      </c>
      <c r="C62" s="20" t="str">
        <f>[1]kpi!B62</f>
        <v>Chocolatinas/Chocolate/Bombones</v>
      </c>
      <c r="D62" s="21">
        <f>[1]kpi!C62</f>
        <v>0.53631080759852801</v>
      </c>
      <c r="E62" s="21">
        <f>[1]kpi!D62</f>
        <v>0.45043288571057699</v>
      </c>
      <c r="F62" s="21">
        <f>[1]kpi!E62</f>
        <v>0.39362145221239803</v>
      </c>
      <c r="G62" s="21">
        <f>[1]kpi!F62</f>
        <v>0.56950421040900701</v>
      </c>
      <c r="H62" s="21">
        <f>[1]kpi!G62</f>
        <v>0.38331667042950102</v>
      </c>
      <c r="I62" s="21">
        <f>[1]kpi!H62</f>
        <v>0.47354916271354403</v>
      </c>
      <c r="J62" s="21">
        <f>[1]kpi!I62</f>
        <v>0.50258546779556901</v>
      </c>
      <c r="K62" s="21">
        <f>[1]kpi!J62</f>
        <v>0.62038295746715899</v>
      </c>
      <c r="L62" s="21">
        <f>[1]kpi!K62</f>
        <v>0.492438806973652</v>
      </c>
      <c r="M62" s="21"/>
      <c r="N62" s="21"/>
      <c r="O62" s="21"/>
    </row>
    <row r="63" spans="1:15" x14ac:dyDescent="0.35">
      <c r="A63" s="20" t="str">
        <f>B57&amp;C63</f>
        <v>CONSUMO MEDIO (kg ó litros por consumidor)Chicles</v>
      </c>
      <c r="B63" s="20">
        <f>[1]kpi!A63</f>
        <v>0</v>
      </c>
      <c r="C63" s="20" t="str">
        <f>[1]kpi!B63</f>
        <v>Chicles</v>
      </c>
      <c r="D63" s="21">
        <f>[1]kpi!C63</f>
        <v>0.165156123365369</v>
      </c>
      <c r="E63" s="21">
        <f>[1]kpi!D63</f>
        <v>0.15134120759168301</v>
      </c>
      <c r="F63" s="21">
        <f>[1]kpi!E63</f>
        <v>0.170358037470107</v>
      </c>
      <c r="G63" s="21">
        <f>[1]kpi!F63</f>
        <v>0.23038388431133799</v>
      </c>
      <c r="H63" s="21">
        <f>[1]kpi!G63</f>
        <v>0.20644169182368899</v>
      </c>
      <c r="I63" s="21">
        <f>[1]kpi!H63</f>
        <v>0.183329916229624</v>
      </c>
      <c r="J63" s="21">
        <f>[1]kpi!I63</f>
        <v>0.17465666788029699</v>
      </c>
      <c r="K63" s="21">
        <f>[1]kpi!J63</f>
        <v>0.18317773018811201</v>
      </c>
      <c r="L63" s="21">
        <f>[1]kpi!K63</f>
        <v>0.189904787570355</v>
      </c>
      <c r="M63" s="21"/>
      <c r="N63" s="21"/>
      <c r="O63" s="21"/>
    </row>
    <row r="64" spans="1:15" x14ac:dyDescent="0.35">
      <c r="A64" s="20" t="str">
        <f>B57&amp;C64</f>
        <v>CONSUMO MEDIO (kg ó litros por consumidor)Caramelos</v>
      </c>
      <c r="B64" s="20">
        <f>[1]kpi!A64</f>
        <v>0</v>
      </c>
      <c r="C64" s="20" t="str">
        <f>[1]kpi!B64</f>
        <v>Caramelos</v>
      </c>
      <c r="D64" s="21">
        <f>[1]kpi!C64</f>
        <v>0.246180758988016</v>
      </c>
      <c r="E64" s="21">
        <f>[1]kpi!D64</f>
        <v>0.25030008119374397</v>
      </c>
      <c r="F64" s="21">
        <f>[1]kpi!E64</f>
        <v>0.26138567686944902</v>
      </c>
      <c r="G64" s="21">
        <f>[1]kpi!F64</f>
        <v>0.32810136219661501</v>
      </c>
      <c r="H64" s="21">
        <f>[1]kpi!G64</f>
        <v>0.332335743037867</v>
      </c>
      <c r="I64" s="21">
        <f>[1]kpi!H64</f>
        <v>0.297222743512782</v>
      </c>
      <c r="J64" s="21">
        <f>[1]kpi!I64</f>
        <v>0.29406604995302699</v>
      </c>
      <c r="K64" s="21">
        <f>[1]kpi!J64</f>
        <v>0.29682416522306898</v>
      </c>
      <c r="L64" s="21">
        <f>[1]kpi!K64</f>
        <v>0.35071335747038801</v>
      </c>
      <c r="M64" s="21"/>
      <c r="N64" s="21"/>
      <c r="O64" s="21"/>
    </row>
    <row r="65" spans="1:15" x14ac:dyDescent="0.35">
      <c r="A65" s="20" t="str">
        <f>B57&amp;C65</f>
        <v>CONSUMO MEDIO (kg ó litros por consumidor)Golosinas</v>
      </c>
      <c r="B65" s="20">
        <f>[1]kpi!A65</f>
        <v>0</v>
      </c>
      <c r="C65" s="20" t="str">
        <f>[1]kpi!B65</f>
        <v>Golosinas</v>
      </c>
      <c r="D65" s="21">
        <f>[1]kpi!C65</f>
        <v>0.36461965084418702</v>
      </c>
      <c r="E65" s="21">
        <f>[1]kpi!D65</f>
        <v>0.34070035341126398</v>
      </c>
      <c r="F65" s="21">
        <f>[1]kpi!E65</f>
        <v>0.34536533935665498</v>
      </c>
      <c r="G65" s="21">
        <f>[1]kpi!F65</f>
        <v>0.32414146638424701</v>
      </c>
      <c r="H65" s="21">
        <f>[1]kpi!G65</f>
        <v>0.37252265254009898</v>
      </c>
      <c r="I65" s="21">
        <f>[1]kpi!H65</f>
        <v>0.333476225196701</v>
      </c>
      <c r="J65" s="21">
        <f>[1]kpi!I65</f>
        <v>0.32548433668479099</v>
      </c>
      <c r="K65" s="21">
        <f>[1]kpi!J65</f>
        <v>0.36795325646078297</v>
      </c>
      <c r="L65" s="21">
        <f>[1]kpi!K65</f>
        <v>0.28676749462442602</v>
      </c>
      <c r="M65" s="21"/>
      <c r="N65" s="21"/>
      <c r="O65" s="21"/>
    </row>
    <row r="66" spans="1:15" x14ac:dyDescent="0.35">
      <c r="A66" s="20" t="str">
        <f>B66&amp;C66</f>
        <v>VOLUMEN POR ACTO (consumiciones)Total Aperitivos</v>
      </c>
      <c r="B66" s="20" t="str">
        <f>[1]kpi!A66</f>
        <v>VOLUMEN POR ACTO (consumiciones)</v>
      </c>
      <c r="C66" s="20" t="str">
        <f>[1]kpi!B66</f>
        <v>Total Aperitivos</v>
      </c>
      <c r="D66" s="21">
        <f>[1]kpi!C66</f>
        <v>2.0540722727986398</v>
      </c>
      <c r="E66" s="21">
        <f>[1]kpi!D66</f>
        <v>1.98577681928394</v>
      </c>
      <c r="F66" s="21">
        <f>[1]kpi!E66</f>
        <v>1.8446403113477501</v>
      </c>
      <c r="G66" s="21">
        <f>[1]kpi!F66</f>
        <v>2.1925469865317799</v>
      </c>
      <c r="H66" s="21">
        <f>[1]kpi!G66</f>
        <v>1.8747925532788901</v>
      </c>
      <c r="I66" s="21">
        <f>[1]kpi!H66</f>
        <v>2.0404566066038901</v>
      </c>
      <c r="J66" s="21">
        <f>[1]kpi!I66</f>
        <v>1.8429267966734899</v>
      </c>
      <c r="K66" s="21">
        <f>[1]kpi!J66</f>
        <v>2.1628375725148601</v>
      </c>
      <c r="L66" s="21">
        <f>[1]kpi!K66</f>
        <v>2.1293763008789699</v>
      </c>
      <c r="M66" s="21"/>
      <c r="N66" s="21"/>
      <c r="O66" s="21"/>
    </row>
    <row r="67" spans="1:15" x14ac:dyDescent="0.35">
      <c r="A67" s="20" t="str">
        <f>B66&amp;C67</f>
        <v>VOLUMEN POR ACTO (consumiciones)Patatas Fritas + Otros Aperitivos Salados</v>
      </c>
      <c r="B67" s="20">
        <f>[1]kpi!A67</f>
        <v>0</v>
      </c>
      <c r="C67" s="20" t="str">
        <f>[1]kpi!B67</f>
        <v>Patatas Fritas + Otros Aperitivos Salados</v>
      </c>
      <c r="D67" s="21">
        <f>[1]kpi!C67</f>
        <v>1.5265289402595099</v>
      </c>
      <c r="E67" s="21">
        <f>[1]kpi!D67</f>
        <v>1.49305613607955</v>
      </c>
      <c r="F67" s="21">
        <f>[1]kpi!E67</f>
        <v>1.4613772378691601</v>
      </c>
      <c r="G67" s="21">
        <f>[1]kpi!F67</f>
        <v>1.5184284865520099</v>
      </c>
      <c r="H67" s="21">
        <f>[1]kpi!G67</f>
        <v>1.47537370009507</v>
      </c>
      <c r="I67" s="21">
        <f>[1]kpi!H67</f>
        <v>1.55002101492665</v>
      </c>
      <c r="J67" s="21">
        <f>[1]kpi!I67</f>
        <v>1.49121756306244</v>
      </c>
      <c r="K67" s="21">
        <f>[1]kpi!J67</f>
        <v>1.56099042873592</v>
      </c>
      <c r="L67" s="21">
        <f>[1]kpi!K67</f>
        <v>1.5477015494636499</v>
      </c>
      <c r="M67" s="21"/>
      <c r="N67" s="21"/>
      <c r="O67" s="21"/>
    </row>
    <row r="68" spans="1:15" x14ac:dyDescent="0.35">
      <c r="A68" s="20" t="str">
        <f>B66&amp;C68</f>
        <v>VOLUMEN POR ACTO (consumiciones)Patatas Fritas</v>
      </c>
      <c r="B68" s="20">
        <f>[1]kpi!A68</f>
        <v>0</v>
      </c>
      <c r="C68" s="20" t="str">
        <f>[1]kpi!B68</f>
        <v>Patatas Fritas</v>
      </c>
      <c r="D68" s="21">
        <f>[1]kpi!C68</f>
        <v>1.3880065972200499</v>
      </c>
      <c r="E68" s="21">
        <f>[1]kpi!D68</f>
        <v>1.34710185643685</v>
      </c>
      <c r="F68" s="21">
        <f>[1]kpi!E68</f>
        <v>1.3684690535825901</v>
      </c>
      <c r="G68" s="21">
        <f>[1]kpi!F68</f>
        <v>1.3666063206118899</v>
      </c>
      <c r="H68" s="21">
        <f>[1]kpi!G68</f>
        <v>1.3189389302707599</v>
      </c>
      <c r="I68" s="21">
        <f>[1]kpi!H68</f>
        <v>1.4116517435760201</v>
      </c>
      <c r="J68" s="21">
        <f>[1]kpi!I68</f>
        <v>1.32463838444167</v>
      </c>
      <c r="K68" s="21">
        <f>[1]kpi!J68</f>
        <v>1.3979131916101799</v>
      </c>
      <c r="L68" s="21">
        <f>[1]kpi!K68</f>
        <v>1.4170074824018499</v>
      </c>
      <c r="M68" s="21"/>
      <c r="N68" s="21"/>
      <c r="O68" s="21"/>
    </row>
    <row r="69" spans="1:15" x14ac:dyDescent="0.35">
      <c r="A69" s="20" t="str">
        <f>B66&amp;C69</f>
        <v>VOLUMEN POR ACTO (consumiciones)Otros Snacks Salados</v>
      </c>
      <c r="B69" s="20">
        <f>[1]kpi!A69</f>
        <v>0</v>
      </c>
      <c r="C69" s="20" t="str">
        <f>[1]kpi!B69</f>
        <v>Otros Snacks Salados</v>
      </c>
      <c r="D69" s="21">
        <f>[1]kpi!C69</f>
        <v>1.54126565336416</v>
      </c>
      <c r="E69" s="21">
        <f>[1]kpi!D69</f>
        <v>1.51388487680441</v>
      </c>
      <c r="F69" s="21">
        <f>[1]kpi!E69</f>
        <v>1.4488683653169501</v>
      </c>
      <c r="G69" s="21">
        <f>[1]kpi!F69</f>
        <v>1.5717886221994799</v>
      </c>
      <c r="H69" s="21">
        <f>[1]kpi!G69</f>
        <v>1.4785691865159201</v>
      </c>
      <c r="I69" s="21">
        <f>[1]kpi!H69</f>
        <v>1.55059667939688</v>
      </c>
      <c r="J69" s="21">
        <f>[1]kpi!I69</f>
        <v>1.56364092696394</v>
      </c>
      <c r="K69" s="21">
        <f>[1]kpi!J69</f>
        <v>1.6458521474255701</v>
      </c>
      <c r="L69" s="21">
        <f>[1]kpi!K69</f>
        <v>1.5415602078930799</v>
      </c>
      <c r="M69" s="21"/>
      <c r="N69" s="21"/>
      <c r="O69" s="21"/>
    </row>
    <row r="70" spans="1:15" x14ac:dyDescent="0.35">
      <c r="A70" s="20" t="str">
        <f>B66&amp;C70</f>
        <v>VOLUMEN POR ACTO (consumiciones)Frutos Secos</v>
      </c>
      <c r="B70" s="20">
        <f>[1]kpi!A70</f>
        <v>0</v>
      </c>
      <c r="C70" s="20" t="str">
        <f>[1]kpi!B70</f>
        <v>Frutos Secos</v>
      </c>
      <c r="D70" s="21">
        <f>[1]kpi!C70</f>
        <v>1.8055922613151201</v>
      </c>
      <c r="E70" s="21">
        <f>[1]kpi!D70</f>
        <v>1.67353093046315</v>
      </c>
      <c r="F70" s="21">
        <f>[1]kpi!E70</f>
        <v>1.6860344217412699</v>
      </c>
      <c r="G70" s="21">
        <f>[1]kpi!F70</f>
        <v>1.63972739319478</v>
      </c>
      <c r="H70" s="21">
        <f>[1]kpi!G70</f>
        <v>1.6783125646872901</v>
      </c>
      <c r="I70" s="21">
        <f>[1]kpi!H70</f>
        <v>1.5505750777462599</v>
      </c>
      <c r="J70" s="21">
        <f>[1]kpi!I70</f>
        <v>1.59179440774935</v>
      </c>
      <c r="K70" s="21">
        <f>[1]kpi!J70</f>
        <v>1.64152483078045</v>
      </c>
      <c r="L70" s="21">
        <f>[1]kpi!K70</f>
        <v>1.71602201563324</v>
      </c>
      <c r="M70" s="21"/>
      <c r="N70" s="21"/>
      <c r="O70" s="21"/>
    </row>
    <row r="71" spans="1:15" x14ac:dyDescent="0.35">
      <c r="A71" s="20" t="str">
        <f>B66&amp;C71</f>
        <v>VOLUMEN POR ACTO (consumiciones)Chocolatinas/Chocolate/Bombones</v>
      </c>
      <c r="B71" s="20">
        <f>[1]kpi!A71</f>
        <v>0</v>
      </c>
      <c r="C71" s="20" t="str">
        <f>[1]kpi!B71</f>
        <v>Chocolatinas/Chocolate/Bombones</v>
      </c>
      <c r="D71" s="21">
        <f>[1]kpi!C71</f>
        <v>3.12822035111527</v>
      </c>
      <c r="E71" s="21">
        <f>[1]kpi!D71</f>
        <v>3.2093118852373101</v>
      </c>
      <c r="F71" s="21">
        <f>[1]kpi!E71</f>
        <v>2.3024646181095099</v>
      </c>
      <c r="G71" s="21">
        <f>[1]kpi!F71</f>
        <v>3.1207864535185199</v>
      </c>
      <c r="H71" s="21">
        <f>[1]kpi!G71</f>
        <v>2.4593688119868902</v>
      </c>
      <c r="I71" s="21">
        <f>[1]kpi!H71</f>
        <v>2.76960113319095</v>
      </c>
      <c r="J71" s="21">
        <f>[1]kpi!I71</f>
        <v>2.5669600452797998</v>
      </c>
      <c r="K71" s="21">
        <f>[1]kpi!J71</f>
        <v>3.2610513230571598</v>
      </c>
      <c r="L71" s="21">
        <f>[1]kpi!K71</f>
        <v>2.93612171730011</v>
      </c>
      <c r="M71" s="21"/>
      <c r="N71" s="21"/>
      <c r="O71" s="21"/>
    </row>
    <row r="72" spans="1:15" x14ac:dyDescent="0.35">
      <c r="A72" s="20" t="str">
        <f>B66&amp;C72</f>
        <v>VOLUMEN POR ACTO (consumiciones)Chicles</v>
      </c>
      <c r="B72" s="20">
        <f>[1]kpi!A72</f>
        <v>0</v>
      </c>
      <c r="C72" s="20" t="str">
        <f>[1]kpi!B72</f>
        <v>Chicles</v>
      </c>
      <c r="D72" s="21">
        <f>[1]kpi!C72</f>
        <v>2.0067098132704499</v>
      </c>
      <c r="E72" s="21">
        <f>[1]kpi!D72</f>
        <v>1.57338053871026</v>
      </c>
      <c r="F72" s="21">
        <f>[1]kpi!E72</f>
        <v>1.9541309254483901</v>
      </c>
      <c r="G72" s="21">
        <f>[1]kpi!F72</f>
        <v>2.39871206330147</v>
      </c>
      <c r="H72" s="21">
        <f>[1]kpi!G72</f>
        <v>1.63999462662756</v>
      </c>
      <c r="I72" s="21">
        <f>[1]kpi!H72</f>
        <v>2.0579297131474399</v>
      </c>
      <c r="J72" s="21">
        <f>[1]kpi!I72</f>
        <v>1.74001363993294</v>
      </c>
      <c r="K72" s="21">
        <f>[1]kpi!J72</f>
        <v>2.3562888083121498</v>
      </c>
      <c r="L72" s="21">
        <f>[1]kpi!K72</f>
        <v>2.74940799706151</v>
      </c>
      <c r="M72" s="21"/>
      <c r="N72" s="21"/>
      <c r="O72" s="21"/>
    </row>
    <row r="73" spans="1:15" x14ac:dyDescent="0.35">
      <c r="A73" s="20" t="str">
        <f>B66&amp;C73</f>
        <v>VOLUMEN POR ACTO (consumiciones)Caramelos</v>
      </c>
      <c r="B73" s="20">
        <f>[1]kpi!A73</f>
        <v>0</v>
      </c>
      <c r="C73" s="20" t="str">
        <f>[1]kpi!B73</f>
        <v>Caramelos</v>
      </c>
      <c r="D73" s="21">
        <f>[1]kpi!C73</f>
        <v>2.0297517407041799</v>
      </c>
      <c r="E73" s="21">
        <f>[1]kpi!D73</f>
        <v>2.2550596622087999</v>
      </c>
      <c r="F73" s="21">
        <f>[1]kpi!E73</f>
        <v>2.05731777006365</v>
      </c>
      <c r="G73" s="21">
        <f>[1]kpi!F73</f>
        <v>2.9755890931148299</v>
      </c>
      <c r="H73" s="21">
        <f>[1]kpi!G73</f>
        <v>2.06345506193201</v>
      </c>
      <c r="I73" s="21">
        <f>[1]kpi!H73</f>
        <v>2.6991613869176101</v>
      </c>
      <c r="J73" s="21">
        <f>[1]kpi!I73</f>
        <v>2.1208268616304502</v>
      </c>
      <c r="K73" s="21">
        <f>[1]kpi!J73</f>
        <v>2.9781384324089202</v>
      </c>
      <c r="L73" s="21">
        <f>[1]kpi!K73</f>
        <v>3.5304067626434801</v>
      </c>
      <c r="M73" s="21"/>
      <c r="N73" s="21"/>
      <c r="O73" s="21"/>
    </row>
    <row r="74" spans="1:15" x14ac:dyDescent="0.35">
      <c r="A74" s="20" t="str">
        <f>B66&amp;C74</f>
        <v>VOLUMEN POR ACTO (consumiciones)Golosinas</v>
      </c>
      <c r="B74" s="20">
        <f>[1]kpi!A74</f>
        <v>0</v>
      </c>
      <c r="C74" s="20" t="str">
        <f>[1]kpi!B74</f>
        <v>Golosinas</v>
      </c>
      <c r="D74" s="21">
        <f>[1]kpi!C74</f>
        <v>3.7791035429086599</v>
      </c>
      <c r="E74" s="21">
        <f>[1]kpi!D74</f>
        <v>3.6315671946625501</v>
      </c>
      <c r="F74" s="21">
        <f>[1]kpi!E74</f>
        <v>3.5869672626740701</v>
      </c>
      <c r="G74" s="21">
        <f>[1]kpi!F74</f>
        <v>5.2670800002139497</v>
      </c>
      <c r="H74" s="21">
        <f>[1]kpi!G74</f>
        <v>3.2585029950172202</v>
      </c>
      <c r="I74" s="21">
        <f>[1]kpi!H74</f>
        <v>4.0548885553158502</v>
      </c>
      <c r="J74" s="21">
        <f>[1]kpi!I74</f>
        <v>2.9883905829635</v>
      </c>
      <c r="K74" s="21">
        <f>[1]kpi!J74</f>
        <v>3.1428502897704802</v>
      </c>
      <c r="L74" s="21">
        <f>[1]kpi!K74</f>
        <v>3.71240896957366</v>
      </c>
      <c r="M74" s="21"/>
      <c r="N74" s="21"/>
      <c r="O74" s="21"/>
    </row>
    <row r="75" spans="1:15" x14ac:dyDescent="0.35">
      <c r="A75" s="20" t="str">
        <f>B75&amp;C75</f>
        <v>CONSUMO PER CAPITA (kg ó litros por individuo)Total Aperitivos</v>
      </c>
      <c r="B75" s="20" t="str">
        <f>[1]kpi!A75</f>
        <v>CONSUMO PER CAPITA (kg ó litros por individuo)</v>
      </c>
      <c r="C75" s="20" t="str">
        <f>[1]kpi!B75</f>
        <v>Total Aperitivos</v>
      </c>
      <c r="D75" s="21">
        <f>[1]kpi!C75</f>
        <v>0.37582563116596002</v>
      </c>
      <c r="E75" s="21">
        <f>[1]kpi!D75</f>
        <v>0.36266769325885501</v>
      </c>
      <c r="F75" s="21">
        <f>[1]kpi!E75</f>
        <v>0.45869211964310003</v>
      </c>
      <c r="G75" s="21">
        <f>[1]kpi!F75</f>
        <v>0.33720973267149901</v>
      </c>
      <c r="H75" s="21">
        <f>[1]kpi!G75</f>
        <v>0.32627272606375302</v>
      </c>
      <c r="I75" s="21">
        <f>[1]kpi!H75</f>
        <v>0.31785155919538599</v>
      </c>
      <c r="J75" s="21">
        <f>[1]kpi!I75</f>
        <v>0.435476723675153</v>
      </c>
      <c r="K75" s="21">
        <f>[1]kpi!J75</f>
        <v>0.34437583767851099</v>
      </c>
      <c r="L75" s="21">
        <f>[1]kpi!K75</f>
        <v>0.33317443338232799</v>
      </c>
      <c r="M75" s="21"/>
      <c r="N75" s="21"/>
      <c r="O75" s="21"/>
    </row>
    <row r="76" spans="1:15" x14ac:dyDescent="0.35">
      <c r="A76" s="20" t="str">
        <f>B75&amp;C76</f>
        <v>CONSUMO PER CAPITA (kg ó litros por individuo)Patatas Fritas + Otros Aperitivos Salados</v>
      </c>
      <c r="B76" s="20">
        <f>[1]kpi!A76</f>
        <v>0</v>
      </c>
      <c r="C76" s="20" t="str">
        <f>[1]kpi!B76</f>
        <v>Patatas Fritas + Otros Aperitivos Salados</v>
      </c>
      <c r="D76" s="21">
        <f>[1]kpi!C76</f>
        <v>0.20295445117451699</v>
      </c>
      <c r="E76" s="21">
        <f>[1]kpi!D76</f>
        <v>0.20599457438639601</v>
      </c>
      <c r="F76" s="21">
        <f>[1]kpi!E76</f>
        <v>0.28662996966591098</v>
      </c>
      <c r="G76" s="21">
        <f>[1]kpi!F76</f>
        <v>0.18284585187490399</v>
      </c>
      <c r="H76" s="21">
        <f>[1]kpi!G76</f>
        <v>0.184892441812222</v>
      </c>
      <c r="I76" s="21">
        <f>[1]kpi!H76</f>
        <v>0.18285778653913101</v>
      </c>
      <c r="J76" s="21">
        <f>[1]kpi!I76</f>
        <v>0.268446292157552</v>
      </c>
      <c r="K76" s="21">
        <f>[1]kpi!J76</f>
        <v>0.18447890144583701</v>
      </c>
      <c r="L76" s="21">
        <f>[1]kpi!K76</f>
        <v>0.18136165913606</v>
      </c>
      <c r="M76" s="21"/>
      <c r="N76" s="21"/>
      <c r="O76" s="21"/>
    </row>
    <row r="77" spans="1:15" x14ac:dyDescent="0.35">
      <c r="A77" s="20" t="str">
        <f>B75&amp;C77</f>
        <v>CONSUMO PER CAPITA (kg ó litros por individuo)Patatas Fritas</v>
      </c>
      <c r="B77" s="20">
        <f>[1]kpi!A77</f>
        <v>0</v>
      </c>
      <c r="C77" s="20" t="str">
        <f>[1]kpi!B77</f>
        <v>Patatas Fritas</v>
      </c>
      <c r="D77" s="21">
        <f>[1]kpi!C77</f>
        <v>0.113466806564539</v>
      </c>
      <c r="E77" s="21">
        <f>[1]kpi!D77</f>
        <v>0.12157347855423201</v>
      </c>
      <c r="F77" s="21">
        <f>[1]kpi!E77</f>
        <v>0.186093717253874</v>
      </c>
      <c r="G77" s="21">
        <f>[1]kpi!F77</f>
        <v>0.113445452606125</v>
      </c>
      <c r="H77" s="21">
        <f>[1]kpi!G77</f>
        <v>0.108382081760888</v>
      </c>
      <c r="I77" s="21">
        <f>[1]kpi!H77</f>
        <v>0.10749550639027</v>
      </c>
      <c r="J77" s="21">
        <f>[1]kpi!I77</f>
        <v>0.16577136807946</v>
      </c>
      <c r="K77" s="21">
        <f>[1]kpi!J77</f>
        <v>0.110800144042805</v>
      </c>
      <c r="L77" s="21">
        <f>[1]kpi!K77</f>
        <v>0.100718669964317</v>
      </c>
      <c r="M77" s="21"/>
      <c r="N77" s="21"/>
      <c r="O77" s="21"/>
    </row>
    <row r="78" spans="1:15" x14ac:dyDescent="0.35">
      <c r="A78" s="20" t="str">
        <f>B75&amp;C78</f>
        <v>CONSUMO PER CAPITA (kg ó litros por individuo)Otros Snacks Salados</v>
      </c>
      <c r="B78" s="20">
        <f>[1]kpi!A78</f>
        <v>0</v>
      </c>
      <c r="C78" s="20" t="str">
        <f>[1]kpi!B78</f>
        <v>Otros Snacks Salados</v>
      </c>
      <c r="D78" s="21">
        <f>[1]kpi!C78</f>
        <v>8.9487642622088401E-2</v>
      </c>
      <c r="E78" s="21">
        <f>[1]kpi!D78</f>
        <v>8.4421092691214394E-2</v>
      </c>
      <c r="F78" s="21">
        <f>[1]kpi!E78</f>
        <v>0.10053633891061201</v>
      </c>
      <c r="G78" s="21">
        <f>[1]kpi!F78</f>
        <v>6.9400342811493404E-2</v>
      </c>
      <c r="H78" s="21">
        <f>[1]kpi!G78</f>
        <v>7.6510341330842405E-2</v>
      </c>
      <c r="I78" s="21">
        <f>[1]kpi!H78</f>
        <v>7.5362258588174497E-2</v>
      </c>
      <c r="J78" s="21">
        <f>[1]kpi!I78</f>
        <v>0.10267492458555599</v>
      </c>
      <c r="K78" s="21">
        <f>[1]kpi!J78</f>
        <v>7.3678816854991197E-2</v>
      </c>
      <c r="L78" s="21">
        <f>[1]kpi!K78</f>
        <v>8.0642987726908505E-2</v>
      </c>
      <c r="M78" s="21"/>
      <c r="N78" s="21"/>
      <c r="O78" s="21"/>
    </row>
    <row r="79" spans="1:15" x14ac:dyDescent="0.35">
      <c r="A79" s="20" t="str">
        <f>B75&amp;C79</f>
        <v>CONSUMO PER CAPITA (kg ó litros por individuo)Frutos Secos</v>
      </c>
      <c r="B79" s="20">
        <f>[1]kpi!A79</f>
        <v>0</v>
      </c>
      <c r="C79" s="20" t="str">
        <f>[1]kpi!B79</f>
        <v>Frutos Secos</v>
      </c>
      <c r="D79" s="21">
        <f>[1]kpi!C79</f>
        <v>9.1548092149853294E-2</v>
      </c>
      <c r="E79" s="21">
        <f>[1]kpi!D79</f>
        <v>7.6322788347185602E-2</v>
      </c>
      <c r="F79" s="21">
        <f>[1]kpi!E79</f>
        <v>9.9205729978094195E-2</v>
      </c>
      <c r="G79" s="21">
        <f>[1]kpi!F79</f>
        <v>6.9230328875566002E-2</v>
      </c>
      <c r="H79" s="21">
        <f>[1]kpi!G79</f>
        <v>7.1146172740510702E-2</v>
      </c>
      <c r="I79" s="21">
        <f>[1]kpi!H79</f>
        <v>6.4548107469830807E-2</v>
      </c>
      <c r="J79" s="21">
        <f>[1]kpi!I79</f>
        <v>9.0608518212046602E-2</v>
      </c>
      <c r="K79" s="21">
        <f>[1]kpi!J79</f>
        <v>7.1853185565538297E-2</v>
      </c>
      <c r="L79" s="21">
        <f>[1]kpi!K79</f>
        <v>8.1325743915294499E-2</v>
      </c>
      <c r="M79" s="21"/>
      <c r="N79" s="21"/>
      <c r="O79" s="21"/>
    </row>
    <row r="80" spans="1:15" x14ac:dyDescent="0.35">
      <c r="A80" s="20" t="str">
        <f>B75&amp;C80</f>
        <v>CONSUMO PER CAPITA (kg ó litros por individuo)Chocolatinas/Chocolate/Bombones</v>
      </c>
      <c r="B80" s="20">
        <f>[1]kpi!A80</f>
        <v>0</v>
      </c>
      <c r="C80" s="20" t="str">
        <f>[1]kpi!B80</f>
        <v>Chocolatinas/Chocolate/Bombones</v>
      </c>
      <c r="D80" s="21">
        <f>[1]kpi!C80</f>
        <v>4.3139774104718497E-2</v>
      </c>
      <c r="E80" s="21">
        <f>[1]kpi!D80</f>
        <v>4.3347359208739999E-2</v>
      </c>
      <c r="F80" s="21">
        <f>[1]kpi!E80</f>
        <v>3.1485535917169398E-2</v>
      </c>
      <c r="G80" s="21">
        <f>[1]kpi!F80</f>
        <v>4.7031816116533197E-2</v>
      </c>
      <c r="H80" s="21">
        <f>[1]kpi!G80</f>
        <v>3.6015644721214803E-2</v>
      </c>
      <c r="I80" s="21">
        <f>[1]kpi!H80</f>
        <v>3.60029057684444E-2</v>
      </c>
      <c r="J80" s="21">
        <f>[1]kpi!I80</f>
        <v>3.6419408622739603E-2</v>
      </c>
      <c r="K80" s="21">
        <f>[1]kpi!J80</f>
        <v>5.2311571917430397E-2</v>
      </c>
      <c r="L80" s="21">
        <f>[1]kpi!K80</f>
        <v>3.5658321310157899E-2</v>
      </c>
      <c r="M80" s="21"/>
      <c r="N80" s="21"/>
      <c r="O80" s="21"/>
    </row>
    <row r="81" spans="1:15" x14ac:dyDescent="0.35">
      <c r="A81" s="20" t="str">
        <f>B75&amp;C81</f>
        <v>CONSUMO PER CAPITA (kg ó litros por individuo)Chicles</v>
      </c>
      <c r="B81" s="20">
        <f>[1]kpi!A81</f>
        <v>0</v>
      </c>
      <c r="C81" s="20" t="str">
        <f>[1]kpi!B81</f>
        <v>Chicles</v>
      </c>
      <c r="D81" s="21">
        <f>[1]kpi!C81</f>
        <v>7.5743653563640498E-3</v>
      </c>
      <c r="E81" s="21">
        <f>[1]kpi!D81</f>
        <v>8.4854548234972998E-3</v>
      </c>
      <c r="F81" s="21">
        <f>[1]kpi!E81</f>
        <v>1.01032196985947E-2</v>
      </c>
      <c r="G81" s="21">
        <f>[1]kpi!F81</f>
        <v>8.8619971783744592E-3</v>
      </c>
      <c r="H81" s="21">
        <f>[1]kpi!G81</f>
        <v>6.7673217469170497E-3</v>
      </c>
      <c r="I81" s="21">
        <f>[1]kpi!H81</f>
        <v>8.0815530338325999E-3</v>
      </c>
      <c r="J81" s="21">
        <f>[1]kpi!I81</f>
        <v>8.5133580785897792E-3</v>
      </c>
      <c r="K81" s="21">
        <f>[1]kpi!J81</f>
        <v>7.0500107597369997E-3</v>
      </c>
      <c r="L81" s="21">
        <f>[1]kpi!K81</f>
        <v>7.5660327235001403E-3</v>
      </c>
      <c r="M81" s="21"/>
      <c r="N81" s="21"/>
      <c r="O81" s="21"/>
    </row>
    <row r="82" spans="1:15" x14ac:dyDescent="0.35">
      <c r="A82" s="20" t="str">
        <f>B75&amp;C82</f>
        <v>CONSUMO PER CAPITA (kg ó litros por individuo)Caramelos</v>
      </c>
      <c r="B82" s="20">
        <f>[1]kpi!A82</f>
        <v>0</v>
      </c>
      <c r="C82" s="20" t="str">
        <f>[1]kpi!B82</f>
        <v>Caramelos</v>
      </c>
      <c r="D82" s="21">
        <f>[1]kpi!C82</f>
        <v>1.1001919053285601E-2</v>
      </c>
      <c r="E82" s="21">
        <f>[1]kpi!D82</f>
        <v>1.13046279570586E-2</v>
      </c>
      <c r="F82" s="21">
        <f>[1]kpi!E82</f>
        <v>9.7966907335018706E-3</v>
      </c>
      <c r="G82" s="21">
        <f>[1]kpi!F82</f>
        <v>1.44777219639609E-2</v>
      </c>
      <c r="H82" s="21">
        <f>[1]kpi!G82</f>
        <v>1.11402762927338E-2</v>
      </c>
      <c r="I82" s="21">
        <f>[1]kpi!H82</f>
        <v>1.1196963304703799E-2</v>
      </c>
      <c r="J82" s="21">
        <f>[1]kpi!I82</f>
        <v>1.1709665999222E-2</v>
      </c>
      <c r="K82" s="21">
        <f>[1]kpi!J82</f>
        <v>1.2549544642890599E-2</v>
      </c>
      <c r="L82" s="21">
        <f>[1]kpi!K82</f>
        <v>1.4009336249627601E-2</v>
      </c>
      <c r="M82" s="21"/>
      <c r="N82" s="21"/>
      <c r="O82" s="21"/>
    </row>
    <row r="83" spans="1:15" x14ac:dyDescent="0.35">
      <c r="A83" s="20" t="str">
        <f>B75&amp;C83</f>
        <v>CONSUMO PER CAPITA (kg ó litros por individuo)Golosinas</v>
      </c>
      <c r="B83" s="20">
        <f>[1]kpi!A83</f>
        <v>0</v>
      </c>
      <c r="C83" s="20" t="str">
        <f>[1]kpi!B83</f>
        <v>Golosinas</v>
      </c>
      <c r="D83" s="21">
        <f>[1]kpi!C83</f>
        <v>1.9607111797443001E-2</v>
      </c>
      <c r="E83" s="21">
        <f>[1]kpi!D83</f>
        <v>1.7212927988111099E-2</v>
      </c>
      <c r="F83" s="21">
        <f>[1]kpi!E83</f>
        <v>2.1470938348435799E-2</v>
      </c>
      <c r="G83" s="21">
        <f>[1]kpi!F83</f>
        <v>1.47620085236808E-2</v>
      </c>
      <c r="H83" s="21">
        <f>[1]kpi!G83</f>
        <v>1.6310881990109102E-2</v>
      </c>
      <c r="I83" s="21">
        <f>[1]kpi!H83</f>
        <v>1.5164157718845101E-2</v>
      </c>
      <c r="J83" s="21">
        <f>[1]kpi!I83</f>
        <v>1.9779595259563899E-2</v>
      </c>
      <c r="K83" s="21">
        <f>[1]kpi!J83</f>
        <v>1.61326124873853E-2</v>
      </c>
      <c r="L83" s="21">
        <f>[1]kpi!K83</f>
        <v>1.32532666052871E-2</v>
      </c>
      <c r="M83" s="21"/>
      <c r="N83" s="21"/>
      <c r="O83" s="21"/>
    </row>
    <row r="84" spans="1:15" x14ac:dyDescent="0.35">
      <c r="A84" s="20" t="str">
        <f>B84&amp;C84</f>
        <v>GASTO PER CAPITA (€ por individuo)Total Aperitivos</v>
      </c>
      <c r="B84" s="20" t="str">
        <f>[1]kpi!A84</f>
        <v>GASTO PER CAPITA (€ por individuo)</v>
      </c>
      <c r="C84" s="20" t="str">
        <f>[1]kpi!B84</f>
        <v>Total Aperitivos</v>
      </c>
      <c r="D84" s="21">
        <f>[1]kpi!C84</f>
        <v>3.4162654930563301</v>
      </c>
      <c r="E84" s="21">
        <f>[1]kpi!D84</f>
        <v>3.1623958707843101</v>
      </c>
      <c r="F84" s="21">
        <f>[1]kpi!E84</f>
        <v>4.0144890006797596</v>
      </c>
      <c r="G84" s="21">
        <f>[1]kpi!F84</f>
        <v>3.08785199414283</v>
      </c>
      <c r="H84" s="21">
        <f>[1]kpi!G84</f>
        <v>2.93203196194015</v>
      </c>
      <c r="I84" s="21">
        <f>[1]kpi!H84</f>
        <v>2.73345189783808</v>
      </c>
      <c r="J84" s="21">
        <f>[1]kpi!I84</f>
        <v>3.7128806422742602</v>
      </c>
      <c r="K84" s="21">
        <f>[1]kpi!J84</f>
        <v>2.7853888131061502</v>
      </c>
      <c r="L84" s="21">
        <f>[1]kpi!K84</f>
        <v>2.7962110391242998</v>
      </c>
      <c r="M84" s="21"/>
      <c r="N84" s="21"/>
      <c r="O84" s="21"/>
    </row>
    <row r="85" spans="1:15" x14ac:dyDescent="0.35">
      <c r="A85" s="20" t="str">
        <f>B84&amp;C85</f>
        <v>GASTO PER CAPITA (€ por individuo)Patatas Fritas + Otros Aperitivos Salados</v>
      </c>
      <c r="B85" s="20">
        <f>[1]kpi!A85</f>
        <v>0</v>
      </c>
      <c r="C85" s="20" t="str">
        <f>[1]kpi!B85</f>
        <v>Patatas Fritas + Otros Aperitivos Salados</v>
      </c>
      <c r="D85" s="21">
        <f>[1]kpi!C85</f>
        <v>1.6907689121038001</v>
      </c>
      <c r="E85" s="21">
        <f>[1]kpi!D85</f>
        <v>1.6963059931825599</v>
      </c>
      <c r="F85" s="21">
        <f>[1]kpi!E85</f>
        <v>2.2483383845103901</v>
      </c>
      <c r="G85" s="21">
        <f>[1]kpi!F85</f>
        <v>1.55392799726909</v>
      </c>
      <c r="H85" s="21">
        <f>[1]kpi!G85</f>
        <v>1.5443535026555799</v>
      </c>
      <c r="I85" s="21">
        <f>[1]kpi!H85</f>
        <v>1.5196166146172001</v>
      </c>
      <c r="J85" s="21">
        <f>[1]kpi!I85</f>
        <v>2.2422238862445698</v>
      </c>
      <c r="K85" s="21">
        <f>[1]kpi!J85</f>
        <v>1.47150745175549</v>
      </c>
      <c r="L85" s="21">
        <f>[1]kpi!K85</f>
        <v>1.5052067994031799</v>
      </c>
      <c r="M85" s="21"/>
      <c r="N85" s="21"/>
      <c r="O85" s="21"/>
    </row>
    <row r="86" spans="1:15" x14ac:dyDescent="0.35">
      <c r="A86" s="20" t="str">
        <f>B84&amp;C86</f>
        <v>GASTO PER CAPITA (€ por individuo)Patatas Fritas</v>
      </c>
      <c r="B86" s="20">
        <f>[1]kpi!A86</f>
        <v>0</v>
      </c>
      <c r="C86" s="20" t="str">
        <f>[1]kpi!B86</f>
        <v>Patatas Fritas</v>
      </c>
      <c r="D86" s="21">
        <f>[1]kpi!C86</f>
        <v>0.93602430284611304</v>
      </c>
      <c r="E86" s="21">
        <f>[1]kpi!D86</f>
        <v>0.92525319131713302</v>
      </c>
      <c r="F86" s="21">
        <f>[1]kpi!E86</f>
        <v>1.4384175487130799</v>
      </c>
      <c r="G86" s="21">
        <f>[1]kpi!F86</f>
        <v>0.934939626077681</v>
      </c>
      <c r="H86" s="21">
        <f>[1]kpi!G86</f>
        <v>0.94211690643363599</v>
      </c>
      <c r="I86" s="21">
        <f>[1]kpi!H86</f>
        <v>0.94473032195062301</v>
      </c>
      <c r="J86" s="21">
        <f>[1]kpi!I86</f>
        <v>1.3908385697985901</v>
      </c>
      <c r="K86" s="21">
        <f>[1]kpi!J86</f>
        <v>0.90998043018564001</v>
      </c>
      <c r="L86" s="21">
        <f>[1]kpi!K86</f>
        <v>0.86241658375649899</v>
      </c>
      <c r="M86" s="21"/>
      <c r="N86" s="21"/>
      <c r="O86" s="21"/>
    </row>
    <row r="87" spans="1:15" x14ac:dyDescent="0.35">
      <c r="A87" s="20" t="str">
        <f>B84&amp;C87</f>
        <v>GASTO PER CAPITA (€ por individuo)Otros Snacks Salados</v>
      </c>
      <c r="B87" s="20">
        <f>[1]kpi!A87</f>
        <v>0</v>
      </c>
      <c r="C87" s="20" t="str">
        <f>[1]kpi!B87</f>
        <v>Otros Snacks Salados</v>
      </c>
      <c r="D87" s="21">
        <f>[1]kpi!C87</f>
        <v>0.75474431080847104</v>
      </c>
      <c r="E87" s="21">
        <f>[1]kpi!D87</f>
        <v>0.77105275719591604</v>
      </c>
      <c r="F87" s="21">
        <f>[1]kpi!E87</f>
        <v>0.80992151052301697</v>
      </c>
      <c r="G87" s="21">
        <f>[1]kpi!F87</f>
        <v>0.61898817815718499</v>
      </c>
      <c r="H87" s="21">
        <f>[1]kpi!G87</f>
        <v>0.60223643190683895</v>
      </c>
      <c r="I87" s="21">
        <f>[1]kpi!H87</f>
        <v>0.57488608986876699</v>
      </c>
      <c r="J87" s="21">
        <f>[1]kpi!I87</f>
        <v>0.85138532028813496</v>
      </c>
      <c r="K87" s="21">
        <f>[1]kpi!J87</f>
        <v>0.561527494946225</v>
      </c>
      <c r="L87" s="21">
        <f>[1]kpi!K87</f>
        <v>0.64279020318442404</v>
      </c>
      <c r="M87" s="21"/>
      <c r="N87" s="21"/>
      <c r="O87" s="21"/>
    </row>
    <row r="88" spans="1:15" x14ac:dyDescent="0.35">
      <c r="A88" s="20" t="str">
        <f>B84&amp;C88</f>
        <v>GASTO PER CAPITA (€ por individuo)Frutos Secos</v>
      </c>
      <c r="B88" s="20">
        <f>[1]kpi!A88</f>
        <v>0</v>
      </c>
      <c r="C88" s="20" t="str">
        <f>[1]kpi!B88</f>
        <v>Frutos Secos</v>
      </c>
      <c r="D88" s="21">
        <f>[1]kpi!C88</f>
        <v>0.94410129124568198</v>
      </c>
      <c r="E88" s="21">
        <f>[1]kpi!D88</f>
        <v>0.727483275363349</v>
      </c>
      <c r="F88" s="21">
        <f>[1]kpi!E88</f>
        <v>0.99756643336408002</v>
      </c>
      <c r="G88" s="21">
        <f>[1]kpi!F88</f>
        <v>0.69886680017309</v>
      </c>
      <c r="H88" s="21">
        <f>[1]kpi!G88</f>
        <v>0.66936488024416096</v>
      </c>
      <c r="I88" s="21">
        <f>[1]kpi!H88</f>
        <v>0.53258288453342295</v>
      </c>
      <c r="J88" s="21">
        <f>[1]kpi!I88</f>
        <v>0.76430944401321699</v>
      </c>
      <c r="K88" s="21">
        <f>[1]kpi!J88</f>
        <v>0.57118962489796998</v>
      </c>
      <c r="L88" s="21">
        <f>[1]kpi!K88</f>
        <v>0.60325623300382003</v>
      </c>
      <c r="M88" s="21"/>
      <c r="N88" s="21"/>
      <c r="O88" s="21"/>
    </row>
    <row r="89" spans="1:15" x14ac:dyDescent="0.35">
      <c r="A89" s="20" t="str">
        <f>B84&amp;C89</f>
        <v>GASTO PER CAPITA (€ por individuo)Chocolatinas/Chocolate/Bombones</v>
      </c>
      <c r="B89" s="20">
        <f>[1]kpi!A89</f>
        <v>0</v>
      </c>
      <c r="C89" s="20" t="str">
        <f>[1]kpi!B89</f>
        <v>Chocolatinas/Chocolate/Bombones</v>
      </c>
      <c r="D89" s="21">
        <f>[1]kpi!C89</f>
        <v>0.365931405441352</v>
      </c>
      <c r="E89" s="21">
        <f>[1]kpi!D89</f>
        <v>0.33678482990979802</v>
      </c>
      <c r="F89" s="21">
        <f>[1]kpi!E89</f>
        <v>0.30091509990002102</v>
      </c>
      <c r="G89" s="21">
        <f>[1]kpi!F89</f>
        <v>0.38489100639068202</v>
      </c>
      <c r="H89" s="21">
        <f>[1]kpi!G89</f>
        <v>0.34432015109756497</v>
      </c>
      <c r="I89" s="21">
        <f>[1]kpi!H89</f>
        <v>0.29644530533702201</v>
      </c>
      <c r="J89" s="21">
        <f>[1]kpi!I89</f>
        <v>0.286545650954591</v>
      </c>
      <c r="K89" s="21">
        <f>[1]kpi!J89</f>
        <v>0.39091955610426399</v>
      </c>
      <c r="L89" s="21">
        <f>[1]kpi!K89</f>
        <v>0.29720073468671199</v>
      </c>
      <c r="M89" s="21"/>
      <c r="N89" s="21"/>
      <c r="O89" s="21"/>
    </row>
    <row r="90" spans="1:15" x14ac:dyDescent="0.35">
      <c r="A90" s="20" t="str">
        <f>B84&amp;C90</f>
        <v>GASTO PER CAPITA (€ por individuo)Chicles</v>
      </c>
      <c r="B90" s="20">
        <f>[1]kpi!A90</f>
        <v>0</v>
      </c>
      <c r="C90" s="20" t="str">
        <f>[1]kpi!B90</f>
        <v>Chicles</v>
      </c>
      <c r="D90" s="21">
        <f>[1]kpi!C90</f>
        <v>0.11457269448976</v>
      </c>
      <c r="E90" s="21">
        <f>[1]kpi!D90</f>
        <v>0.12860555340003699</v>
      </c>
      <c r="F90" s="21">
        <f>[1]kpi!E90</f>
        <v>0.18295941080564501</v>
      </c>
      <c r="G90" s="21">
        <f>[1]kpi!F90</f>
        <v>0.123437552034174</v>
      </c>
      <c r="H90" s="21">
        <f>[1]kpi!G90</f>
        <v>0.11851774028739601</v>
      </c>
      <c r="I90" s="21">
        <f>[1]kpi!H90</f>
        <v>0.121318353070121</v>
      </c>
      <c r="J90" s="21">
        <f>[1]kpi!I90</f>
        <v>0.14110181322263901</v>
      </c>
      <c r="K90" s="21">
        <f>[1]kpi!J90</f>
        <v>9.5382111277301604E-2</v>
      </c>
      <c r="L90" s="21">
        <f>[1]kpi!K90</f>
        <v>0.11700941362742499</v>
      </c>
      <c r="M90" s="21"/>
      <c r="N90" s="21"/>
      <c r="O90" s="21"/>
    </row>
    <row r="91" spans="1:15" x14ac:dyDescent="0.35">
      <c r="A91" s="20" t="str">
        <f>B84&amp;C91</f>
        <v>GASTO PER CAPITA (€ por individuo)Caramelos</v>
      </c>
      <c r="B91" s="20">
        <f>[1]kpi!A91</f>
        <v>0</v>
      </c>
      <c r="C91" s="20" t="str">
        <f>[1]kpi!B91</f>
        <v>Caramelos</v>
      </c>
      <c r="D91" s="21">
        <f>[1]kpi!C91</f>
        <v>0.156373390402748</v>
      </c>
      <c r="E91" s="21">
        <f>[1]kpi!D91</f>
        <v>0.16425878837480201</v>
      </c>
      <c r="F91" s="21">
        <f>[1]kpi!E91</f>
        <v>0.14095329042813701</v>
      </c>
      <c r="G91" s="21">
        <f>[1]kpi!F91</f>
        <v>0.20519291558101599</v>
      </c>
      <c r="H91" s="21">
        <f>[1]kpi!G91</f>
        <v>0.13233117871922301</v>
      </c>
      <c r="I91" s="21">
        <f>[1]kpi!H91</f>
        <v>0.14286255077245399</v>
      </c>
      <c r="J91" s="21">
        <f>[1]kpi!I91</f>
        <v>0.14762213981393199</v>
      </c>
      <c r="K91" s="21">
        <f>[1]kpi!J91</f>
        <v>0.14092737501709701</v>
      </c>
      <c r="L91" s="21">
        <f>[1]kpi!K91</f>
        <v>0.16276466078877599</v>
      </c>
      <c r="M91" s="21"/>
      <c r="N91" s="21"/>
      <c r="O91" s="21"/>
    </row>
    <row r="92" spans="1:15" x14ac:dyDescent="0.35">
      <c r="A92" s="20" t="str">
        <f>B84&amp;C92</f>
        <v>GASTO PER CAPITA (€ por individuo)Golosinas</v>
      </c>
      <c r="B92" s="20">
        <f>[1]kpi!A92</f>
        <v>0</v>
      </c>
      <c r="C92" s="20" t="str">
        <f>[1]kpi!B92</f>
        <v>Golosinas</v>
      </c>
      <c r="D92" s="21">
        <f>[1]kpi!C92</f>
        <v>0.144519055292881</v>
      </c>
      <c r="E92" s="21">
        <f>[1]kpi!D92</f>
        <v>0.10895893593256301</v>
      </c>
      <c r="F92" s="21">
        <f>[1]kpi!E92</f>
        <v>0.14375678998008801</v>
      </c>
      <c r="G92" s="21">
        <f>[1]kpi!F92</f>
        <v>0.121534276885153</v>
      </c>
      <c r="H92" s="21">
        <f>[1]kpi!G92</f>
        <v>0.123145613831422</v>
      </c>
      <c r="I92" s="21">
        <f>[1]kpi!H92</f>
        <v>0.12062533944233</v>
      </c>
      <c r="J92" s="21">
        <f>[1]kpi!I92</f>
        <v>0.13107931068298401</v>
      </c>
      <c r="K92" s="21">
        <f>[1]kpi!J92</f>
        <v>0.115462582182181</v>
      </c>
      <c r="L92" s="21">
        <f>[1]kpi!K92</f>
        <v>0.110772825194294</v>
      </c>
      <c r="M92" s="21"/>
      <c r="N92" s="21"/>
      <c r="O92" s="21"/>
    </row>
    <row r="93" spans="1:15" x14ac:dyDescent="0.35">
      <c r="A93" s="20" t="str">
        <f>B93&amp;C93</f>
        <v>PRECIO MEDIO (kg ó litros)Total Aperitivos</v>
      </c>
      <c r="B93" s="20" t="str">
        <f>[1]kpi!A93</f>
        <v>PRECIO MEDIO (kg ó litros)</v>
      </c>
      <c r="C93" s="20" t="str">
        <f>[1]kpi!B93</f>
        <v>Total Aperitivos</v>
      </c>
      <c r="D93" s="21">
        <f>[1]kpi!C93</f>
        <v>9.0900279538085993</v>
      </c>
      <c r="E93" s="21">
        <f>[1]kpi!D93</f>
        <v>8.7198168724864793</v>
      </c>
      <c r="F93" s="21">
        <f>[1]kpi!E93</f>
        <v>8.7520339433852996</v>
      </c>
      <c r="G93" s="21">
        <f>[1]kpi!F93</f>
        <v>9.1570666412257395</v>
      </c>
      <c r="H93" s="21">
        <f>[1]kpi!G93</f>
        <v>8.9864451660211397</v>
      </c>
      <c r="I93" s="21">
        <f>[1]kpi!H93</f>
        <v>8.5997750168587608</v>
      </c>
      <c r="J93" s="21">
        <f>[1]kpi!I93</f>
        <v>8.5260139989569499</v>
      </c>
      <c r="K93" s="21">
        <f>[1]kpi!J93</f>
        <v>8.0882237031577908</v>
      </c>
      <c r="L93" s="21">
        <f>[1]kpi!K93</f>
        <v>8.3926338847121507</v>
      </c>
      <c r="M93" s="21"/>
      <c r="N93" s="21"/>
      <c r="O93" s="21"/>
    </row>
    <row r="94" spans="1:15" x14ac:dyDescent="0.35">
      <c r="A94" s="20" t="str">
        <f>B93&amp;C94</f>
        <v>PRECIO MEDIO (kg ó litros)Patatas Fritas + Otros Aperitivos Salados</v>
      </c>
      <c r="B94" s="20">
        <f>[1]kpi!A94</f>
        <v>0</v>
      </c>
      <c r="C94" s="20" t="str">
        <f>[1]kpi!B94</f>
        <v>Patatas Fritas + Otros Aperitivos Salados</v>
      </c>
      <c r="D94" s="21">
        <f>[1]kpi!C94</f>
        <v>8.3307801446046401</v>
      </c>
      <c r="E94" s="21">
        <f>[1]kpi!D94</f>
        <v>8.2347119978058103</v>
      </c>
      <c r="F94" s="21">
        <f>[1]kpi!E94</f>
        <v>7.8440450143123304</v>
      </c>
      <c r="G94" s="21">
        <f>[1]kpi!F94</f>
        <v>8.4985685009262504</v>
      </c>
      <c r="H94" s="21">
        <f>[1]kpi!G94</f>
        <v>8.3527130017788291</v>
      </c>
      <c r="I94" s="21">
        <f>[1]kpi!H94</f>
        <v>8.3103741075418203</v>
      </c>
      <c r="J94" s="21">
        <f>[1]kpi!I94</f>
        <v>8.3525977141401597</v>
      </c>
      <c r="K94" s="21">
        <f>[1]kpi!J94</f>
        <v>7.9765623072486003</v>
      </c>
      <c r="L94" s="21">
        <f>[1]kpi!K94</f>
        <v>8.2994763423175097</v>
      </c>
      <c r="M94" s="21"/>
      <c r="N94" s="21"/>
      <c r="O94" s="21"/>
    </row>
    <row r="95" spans="1:15" x14ac:dyDescent="0.35">
      <c r="A95" s="20" t="str">
        <f>B93&amp;C95</f>
        <v>PRECIO MEDIO (kg ó litros)Patatas Fritas</v>
      </c>
      <c r="B95" s="20">
        <f>[1]kpi!A95</f>
        <v>0</v>
      </c>
      <c r="C95" s="20" t="str">
        <f>[1]kpi!B95</f>
        <v>Patatas Fritas</v>
      </c>
      <c r="D95" s="21">
        <f>[1]kpi!C95</f>
        <v>8.2493226978562397</v>
      </c>
      <c r="E95" s="21">
        <f>[1]kpi!D95</f>
        <v>7.61064997333603</v>
      </c>
      <c r="F95" s="21">
        <f>[1]kpi!E95</f>
        <v>7.7295331080454996</v>
      </c>
      <c r="G95" s="21">
        <f>[1]kpi!F95</f>
        <v>8.2413142580842802</v>
      </c>
      <c r="H95" s="21">
        <f>[1]kpi!G95</f>
        <v>8.69255222936326</v>
      </c>
      <c r="I95" s="21">
        <f>[1]kpi!H95</f>
        <v>8.7885564120300099</v>
      </c>
      <c r="J95" s="21">
        <f>[1]kpi!I95</f>
        <v>8.3901012938007398</v>
      </c>
      <c r="K95" s="21">
        <f>[1]kpi!J95</f>
        <v>8.2128090901586503</v>
      </c>
      <c r="L95" s="21">
        <f>[1]kpi!K95</f>
        <v>8.5626287962503902</v>
      </c>
      <c r="M95" s="21"/>
      <c r="N95" s="21"/>
      <c r="O95" s="21"/>
    </row>
    <row r="96" spans="1:15" x14ac:dyDescent="0.35">
      <c r="A96" s="20" t="str">
        <f>B93&amp;C96</f>
        <v>PRECIO MEDIO (kg ó litros)Otros Snacks Salados</v>
      </c>
      <c r="B96" s="20">
        <f>[1]kpi!A96</f>
        <v>0</v>
      </c>
      <c r="C96" s="20" t="str">
        <f>[1]kpi!B96</f>
        <v>Otros Snacks Salados</v>
      </c>
      <c r="D96" s="21">
        <f>[1]kpi!C96</f>
        <v>8.4340618290259499</v>
      </c>
      <c r="E96" s="21">
        <f>[1]kpi!D96</f>
        <v>9.1334136128299495</v>
      </c>
      <c r="F96" s="21">
        <f>[1]kpi!E96</f>
        <v>8.0560076018197098</v>
      </c>
      <c r="G96" s="21">
        <f>[1]kpi!F96</f>
        <v>8.9190939566176599</v>
      </c>
      <c r="H96" s="21">
        <f>[1]kpi!G96</f>
        <v>7.87130760929006</v>
      </c>
      <c r="I96" s="21">
        <f>[1]kpi!H96</f>
        <v>7.6283022913405096</v>
      </c>
      <c r="J96" s="21">
        <f>[1]kpi!I96</f>
        <v>8.2920471938471891</v>
      </c>
      <c r="K96" s="21">
        <f>[1]kpi!J96</f>
        <v>7.6212881655168001</v>
      </c>
      <c r="L96" s="21">
        <f>[1]kpi!K96</f>
        <v>7.9708133503335103</v>
      </c>
      <c r="M96" s="21"/>
      <c r="N96" s="21"/>
      <c r="O96" s="21"/>
    </row>
    <row r="97" spans="1:15" x14ac:dyDescent="0.35">
      <c r="A97" s="20" t="str">
        <f>B93&amp;C97</f>
        <v>PRECIO MEDIO (kg ó litros)Frutos Secos</v>
      </c>
      <c r="B97" s="20">
        <f>[1]kpi!A97</f>
        <v>0</v>
      </c>
      <c r="C97" s="20" t="str">
        <f>[1]kpi!B97</f>
        <v>Frutos Secos</v>
      </c>
      <c r="D97" s="21">
        <f>[1]kpi!C97</f>
        <v>10.3126266105065</v>
      </c>
      <c r="E97" s="21">
        <f>[1]kpi!D97</f>
        <v>9.5316653271902503</v>
      </c>
      <c r="F97" s="21">
        <f>[1]kpi!E97</f>
        <v>10.0555324131414</v>
      </c>
      <c r="G97" s="21">
        <f>[1]kpi!F97</f>
        <v>10.0948068790664</v>
      </c>
      <c r="H97" s="21">
        <f>[1]kpi!G97</f>
        <v>9.4083048245689298</v>
      </c>
      <c r="I97" s="21">
        <f>[1]kpi!H97</f>
        <v>8.2509449991596906</v>
      </c>
      <c r="J97" s="21">
        <f>[1]kpi!I97</f>
        <v>8.4352934922138605</v>
      </c>
      <c r="K97" s="21">
        <f>[1]kpi!J97</f>
        <v>7.9493987692025101</v>
      </c>
      <c r="L97" s="21">
        <f>[1]kpi!K97</f>
        <v>7.41777700345596</v>
      </c>
      <c r="M97" s="21"/>
      <c r="N97" s="21"/>
      <c r="O97" s="21"/>
    </row>
    <row r="98" spans="1:15" x14ac:dyDescent="0.35">
      <c r="A98" s="20" t="str">
        <f>B93&amp;C98</f>
        <v>PRECIO MEDIO (kg ó litros)Chocolatinas/Chocolate/Bombones</v>
      </c>
      <c r="B98" s="20">
        <f>[1]kpi!A98</f>
        <v>0</v>
      </c>
      <c r="C98" s="20" t="str">
        <f>[1]kpi!B98</f>
        <v>Chocolatinas/Chocolate/Bombones</v>
      </c>
      <c r="D98" s="21">
        <f>[1]kpi!C98</f>
        <v>8.4824599348406906</v>
      </c>
      <c r="E98" s="21">
        <f>[1]kpi!D98</f>
        <v>7.7694428462874603</v>
      </c>
      <c r="F98" s="21">
        <f>[1]kpi!E98</f>
        <v>9.5572487853360393</v>
      </c>
      <c r="G98" s="21">
        <f>[1]kpi!F98</f>
        <v>8.1836305329357693</v>
      </c>
      <c r="H98" s="21">
        <f>[1]kpi!G98</f>
        <v>9.5602939712125998</v>
      </c>
      <c r="I98" s="21">
        <f>[1]kpi!H98</f>
        <v>8.2339272069769507</v>
      </c>
      <c r="J98" s="21">
        <f>[1]kpi!I98</f>
        <v>7.8679380525601799</v>
      </c>
      <c r="K98" s="21">
        <f>[1]kpi!J98</f>
        <v>7.4729078438189296</v>
      </c>
      <c r="L98" s="21">
        <f>[1]kpi!K98</f>
        <v>8.3346810440582804</v>
      </c>
      <c r="M98" s="21"/>
      <c r="N98" s="21"/>
      <c r="O98" s="21"/>
    </row>
    <row r="99" spans="1:15" x14ac:dyDescent="0.35">
      <c r="A99" s="20" t="str">
        <f>B93&amp;C99</f>
        <v>PRECIO MEDIO (kg ó litros)Chicles</v>
      </c>
      <c r="B99" s="20">
        <f>[1]kpi!A99</f>
        <v>0</v>
      </c>
      <c r="C99" s="20" t="str">
        <f>[1]kpi!B99</f>
        <v>Chicles</v>
      </c>
      <c r="D99" s="21">
        <f>[1]kpi!C99</f>
        <v>15.1263754914456</v>
      </c>
      <c r="E99" s="21">
        <f>[1]kpi!D99</f>
        <v>15.1560000112088</v>
      </c>
      <c r="F99" s="21">
        <f>[1]kpi!E99</f>
        <v>18.109020318650799</v>
      </c>
      <c r="G99" s="21">
        <f>[1]kpi!F99</f>
        <v>13.928863838435101</v>
      </c>
      <c r="H99" s="21">
        <f>[1]kpi!G99</f>
        <v>17.513241533312399</v>
      </c>
      <c r="I99" s="21">
        <f>[1]kpi!H99</f>
        <v>15.0117622890346</v>
      </c>
      <c r="J99" s="21">
        <f>[1]kpi!I99</f>
        <v>16.574166377130901</v>
      </c>
      <c r="K99" s="21">
        <f>[1]kpi!J99</f>
        <v>13.529356837585899</v>
      </c>
      <c r="L99" s="21">
        <f>[1]kpi!K99</f>
        <v>15.4650948394649</v>
      </c>
      <c r="M99" s="21"/>
      <c r="N99" s="21"/>
      <c r="O99" s="21"/>
    </row>
    <row r="100" spans="1:15" x14ac:dyDescent="0.35">
      <c r="A100" s="20" t="str">
        <f>B93&amp;C100</f>
        <v>PRECIO MEDIO (kg ó litros)Caramelos</v>
      </c>
      <c r="B100" s="20">
        <f>[1]kpi!A100</f>
        <v>0</v>
      </c>
      <c r="C100" s="20" t="str">
        <f>[1]kpi!B100</f>
        <v>Caramelos</v>
      </c>
      <c r="D100" s="21">
        <f>[1]kpi!C100</f>
        <v>14.213283123188299</v>
      </c>
      <c r="E100" s="21">
        <f>[1]kpi!D100</f>
        <v>14.530225054619301</v>
      </c>
      <c r="F100" s="21">
        <f>[1]kpi!E100</f>
        <v>14.3878473111453</v>
      </c>
      <c r="G100" s="21">
        <f>[1]kpi!F100</f>
        <v>14.173011202439101</v>
      </c>
      <c r="H100" s="21">
        <f>[1]kpi!G100</f>
        <v>11.878626278374799</v>
      </c>
      <c r="I100" s="21">
        <f>[1]kpi!H100</f>
        <v>12.7590442948436</v>
      </c>
      <c r="J100" s="21">
        <f>[1]kpi!I100</f>
        <v>12.606861700729899</v>
      </c>
      <c r="K100" s="21">
        <f>[1]kpi!J100</f>
        <v>11.2296803611064</v>
      </c>
      <c r="L100" s="21">
        <f>[1]kpi!K100</f>
        <v>11.6182992461975</v>
      </c>
      <c r="M100" s="21"/>
      <c r="N100" s="21"/>
      <c r="O100" s="21"/>
    </row>
    <row r="101" spans="1:15" x14ac:dyDescent="0.35">
      <c r="A101" s="20" t="str">
        <f>B93&amp;C101</f>
        <v>PRECIO MEDIO (kg ó litros)Golosinas</v>
      </c>
      <c r="B101" s="20">
        <f>[1]kpi!A101</f>
        <v>0</v>
      </c>
      <c r="C101" s="20" t="str">
        <f>[1]kpi!B101</f>
        <v>Golosinas</v>
      </c>
      <c r="D101" s="21">
        <f>[1]kpi!C101</f>
        <v>7.3707467364840697</v>
      </c>
      <c r="E101" s="21">
        <f>[1]kpi!D101</f>
        <v>6.3300640081583204</v>
      </c>
      <c r="F101" s="21">
        <f>[1]kpi!E101</f>
        <v>6.6954125454214699</v>
      </c>
      <c r="G101" s="21">
        <f>[1]kpi!F101</f>
        <v>8.2329092745198604</v>
      </c>
      <c r="H101" s="21">
        <f>[1]kpi!G101</f>
        <v>7.5499052660731198</v>
      </c>
      <c r="I101" s="21">
        <f>[1]kpi!H101</f>
        <v>7.9546349806441201</v>
      </c>
      <c r="J101" s="21">
        <f>[1]kpi!I101</f>
        <v>6.6269966075066096</v>
      </c>
      <c r="K101" s="21">
        <f>[1]kpi!J101</f>
        <v>7.1570914055281296</v>
      </c>
      <c r="L101" s="21">
        <f>[1]kpi!K101</f>
        <v>8.3581526346194508</v>
      </c>
      <c r="M101" s="21"/>
      <c r="N101" s="21"/>
      <c r="O101" s="2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785"/>
  <sheetViews>
    <sheetView zoomScale="85" zoomScaleNormal="85" workbookViewId="0">
      <pane xSplit="4" ySplit="2" topLeftCell="K3" activePane="bottomRight" state="frozen"/>
      <selection activeCell="N12" sqref="N12"/>
      <selection pane="topRight" activeCell="N12" sqref="N12"/>
      <selection pane="bottomLeft" activeCell="N12" sqref="N12"/>
      <selection pane="bottomRight" activeCell="N12" sqref="N12"/>
    </sheetView>
  </sheetViews>
  <sheetFormatPr baseColWidth="10" defaultColWidth="11.453125" defaultRowHeight="14.5" x14ac:dyDescent="0.35"/>
  <cols>
    <col min="1" max="1" width="46.54296875" style="20" customWidth="1"/>
    <col min="2" max="2" width="17.1796875" style="20" customWidth="1"/>
    <col min="3" max="3" width="22.26953125" style="20" bestFit="1" customWidth="1"/>
    <col min="4" max="4" width="18.1796875" style="20" bestFit="1" customWidth="1"/>
    <col min="5" max="16384" width="11.453125" style="20"/>
  </cols>
  <sheetData>
    <row r="2" spans="1:15" x14ac:dyDescent="0.35">
      <c r="B2" s="20">
        <f>[1]Perfil!A1</f>
        <v>0</v>
      </c>
      <c r="C2" s="20">
        <f>[1]Perfil!B1</f>
        <v>0</v>
      </c>
      <c r="D2" s="20">
        <f>[1]Perfil!C1</f>
        <v>0</v>
      </c>
      <c r="E2" t="str">
        <f>[1]Perfil!D1</f>
        <v>TRIM 1 23</v>
      </c>
      <c r="F2" t="str">
        <f>[1]Perfil!E1</f>
        <v>TRIM 2 23</v>
      </c>
      <c r="G2" t="str">
        <f>[1]Perfil!F1</f>
        <v>TRIM 3 23</v>
      </c>
      <c r="H2" t="str">
        <f>[1]Perfil!G1</f>
        <v>TRIM 4 23</v>
      </c>
      <c r="I2" t="str">
        <f>[1]Perfil!H1</f>
        <v>TRIM 1 24</v>
      </c>
      <c r="J2" t="str">
        <f>[1]Perfil!I1</f>
        <v>TRIM 2 24</v>
      </c>
      <c r="K2" t="str">
        <f>[1]Perfil!J1</f>
        <v>TRIM 3 24</v>
      </c>
      <c r="L2" t="str">
        <f>[1]Perfil!K1</f>
        <v>TRIM 4 24</v>
      </c>
      <c r="M2" t="str">
        <f>[1]Perfil!L1</f>
        <v>TRIM 1 25</v>
      </c>
    </row>
    <row r="3" spans="1:15" x14ac:dyDescent="0.35">
      <c r="A3" s="20" t="str">
        <f>B3&amp;C3&amp;D3</f>
        <v>DISTRIBUCION VOLUMEN X CRITERIO (Consumiciones)Total AperitivosT.ESPAÑA</v>
      </c>
      <c r="B3" t="str">
        <f>[1]Perfil!A2</f>
        <v>DISTRIBUCION VOLUMEN X CRITERIO (Consumiciones)</v>
      </c>
      <c r="C3" s="20" t="str">
        <f>[1]Perfil!B2</f>
        <v>Total Aperitivos</v>
      </c>
      <c r="D3" s="20" t="str">
        <f>[1]Perfil!C2</f>
        <v>T.ESPAÑA</v>
      </c>
      <c r="E3" s="21">
        <f>[1]Perfil!D2</f>
        <v>100</v>
      </c>
      <c r="F3" s="21">
        <f>[1]Perfil!E2</f>
        <v>100</v>
      </c>
      <c r="G3" s="21">
        <f>[1]Perfil!F2</f>
        <v>100</v>
      </c>
      <c r="H3" s="21">
        <f>[1]Perfil!G2</f>
        <v>100</v>
      </c>
      <c r="I3" s="21">
        <f>[1]Perfil!H2</f>
        <v>100</v>
      </c>
      <c r="J3" s="21">
        <f>[1]Perfil!I2</f>
        <v>100</v>
      </c>
      <c r="K3" s="21">
        <f>[1]Perfil!J2</f>
        <v>100</v>
      </c>
      <c r="L3" s="21">
        <f>[1]Perfil!K2</f>
        <v>100</v>
      </c>
      <c r="M3" s="21">
        <f>[1]Perfil!L2</f>
        <v>100</v>
      </c>
      <c r="N3" s="21"/>
      <c r="O3" s="21"/>
    </row>
    <row r="4" spans="1:15" x14ac:dyDescent="0.35">
      <c r="A4" s="20" t="str">
        <f>B3&amp;C3&amp;D4</f>
        <v>DISTRIBUCION VOLUMEN X CRITERIO (Consumiciones)Total AperitivosBCN AM</v>
      </c>
      <c r="B4">
        <f>[1]Perfil!A3</f>
        <v>0</v>
      </c>
      <c r="C4" s="20">
        <f>[1]Perfil!B3</f>
        <v>0</v>
      </c>
      <c r="D4" s="20" t="str">
        <f>[1]Perfil!C3</f>
        <v>BCN AM</v>
      </c>
      <c r="E4" s="21">
        <f>[1]Perfil!D3</f>
        <v>11.5562537437443</v>
      </c>
      <c r="F4" s="21">
        <f>[1]Perfil!E3</f>
        <v>9.7505491906048594</v>
      </c>
      <c r="G4" s="21">
        <f>[1]Perfil!F3</f>
        <v>9.8908203510640806</v>
      </c>
      <c r="H4" s="21">
        <f>[1]Perfil!G3</f>
        <v>10.5517375992558</v>
      </c>
      <c r="I4" s="21">
        <f>[1]Perfil!H3</f>
        <v>11.586217203862599</v>
      </c>
      <c r="J4" s="21">
        <f>[1]Perfil!I3</f>
        <v>11.858079064960799</v>
      </c>
      <c r="K4" s="21">
        <f>[1]Perfil!J3</f>
        <v>8.8941704354414792</v>
      </c>
      <c r="L4" s="21">
        <f>[1]Perfil!K3</f>
        <v>9.1887627928275197</v>
      </c>
      <c r="M4" s="21">
        <f>[1]Perfil!L3</f>
        <v>11.032867570853</v>
      </c>
      <c r="N4" s="21"/>
      <c r="O4" s="21"/>
    </row>
    <row r="5" spans="1:15" x14ac:dyDescent="0.35">
      <c r="A5" s="20" t="str">
        <f>B3&amp;C3&amp;D5</f>
        <v>DISTRIBUCION VOLUMEN X CRITERIO (Consumiciones)Total AperitivosREST.CAT ARAGON</v>
      </c>
      <c r="B5">
        <f>[1]Perfil!A4</f>
        <v>0</v>
      </c>
      <c r="C5" s="20">
        <f>[1]Perfil!B4</f>
        <v>0</v>
      </c>
      <c r="D5" s="20" t="str">
        <f>[1]Perfil!C4</f>
        <v>REST.CAT ARAGON</v>
      </c>
      <c r="E5" s="21">
        <f>[1]Perfil!D4</f>
        <v>11.753320580449399</v>
      </c>
      <c r="F5" s="21">
        <f>[1]Perfil!E4</f>
        <v>14.511613938179</v>
      </c>
      <c r="G5" s="21">
        <f>[1]Perfil!F4</f>
        <v>13.568968751910401</v>
      </c>
      <c r="H5" s="21">
        <f>[1]Perfil!G4</f>
        <v>12.1095551347221</v>
      </c>
      <c r="I5" s="21">
        <f>[1]Perfil!H4</f>
        <v>14.7291940169623</v>
      </c>
      <c r="J5" s="21">
        <f>[1]Perfil!I4</f>
        <v>17.569312602143199</v>
      </c>
      <c r="K5" s="21">
        <f>[1]Perfil!J4</f>
        <v>15.351509779082701</v>
      </c>
      <c r="L5" s="21">
        <f>[1]Perfil!K4</f>
        <v>16.4611794756674</v>
      </c>
      <c r="M5" s="21">
        <f>[1]Perfil!L4</f>
        <v>15.1302650271506</v>
      </c>
      <c r="N5" s="21"/>
      <c r="O5" s="21"/>
    </row>
    <row r="6" spans="1:15" x14ac:dyDescent="0.35">
      <c r="A6" s="20" t="str">
        <f>B3&amp;C3&amp;D6</f>
        <v>DISTRIBUCION VOLUMEN X CRITERIO (Consumiciones)Total AperitivosLEVANTE</v>
      </c>
      <c r="B6">
        <f>[1]Perfil!A5</f>
        <v>0</v>
      </c>
      <c r="C6" s="20">
        <f>[1]Perfil!B5</f>
        <v>0</v>
      </c>
      <c r="D6" s="20" t="str">
        <f>[1]Perfil!C5</f>
        <v>LEVANTE</v>
      </c>
      <c r="E6" s="21">
        <f>[1]Perfil!D5</f>
        <v>15.9604969760207</v>
      </c>
      <c r="F6" s="21">
        <f>[1]Perfil!E5</f>
        <v>15.0509308185342</v>
      </c>
      <c r="G6" s="21">
        <f>[1]Perfil!F5</f>
        <v>13.8286375591202</v>
      </c>
      <c r="H6" s="21">
        <f>[1]Perfil!G5</f>
        <v>12.0567294594505</v>
      </c>
      <c r="I6" s="21">
        <f>[1]Perfil!H5</f>
        <v>14.502998807119599</v>
      </c>
      <c r="J6" s="21">
        <f>[1]Perfil!I5</f>
        <v>13.195972005292001</v>
      </c>
      <c r="K6" s="21">
        <f>[1]Perfil!J5</f>
        <v>14.4967057751048</v>
      </c>
      <c r="L6" s="21">
        <f>[1]Perfil!K5</f>
        <v>12.726733666813599</v>
      </c>
      <c r="M6" s="21">
        <f>[1]Perfil!L5</f>
        <v>10.948921773785701</v>
      </c>
      <c r="N6" s="21"/>
      <c r="O6" s="21"/>
    </row>
    <row r="7" spans="1:15" x14ac:dyDescent="0.35">
      <c r="A7" s="20" t="str">
        <f>B3&amp;C3&amp;D7</f>
        <v>DISTRIBUCION VOLUMEN X CRITERIO (Consumiciones)Total AperitivosANDALUCIA</v>
      </c>
      <c r="B7">
        <f>[1]Perfil!A6</f>
        <v>0</v>
      </c>
      <c r="C7" s="20">
        <f>[1]Perfil!B6</f>
        <v>0</v>
      </c>
      <c r="D7" s="20" t="str">
        <f>[1]Perfil!C6</f>
        <v>ANDALUCIA</v>
      </c>
      <c r="E7" s="21">
        <f>[1]Perfil!D6</f>
        <v>19.947558595636998</v>
      </c>
      <c r="F7" s="21">
        <f>[1]Perfil!E6</f>
        <v>19.650512133862801</v>
      </c>
      <c r="G7" s="21">
        <f>[1]Perfil!F6</f>
        <v>21.420438615783599</v>
      </c>
      <c r="H7" s="21">
        <f>[1]Perfil!G6</f>
        <v>21.1008089969766</v>
      </c>
      <c r="I7" s="21">
        <f>[1]Perfil!H6</f>
        <v>20.822432424204099</v>
      </c>
      <c r="J7" s="21">
        <f>[1]Perfil!I6</f>
        <v>17.842843775846902</v>
      </c>
      <c r="K7" s="21">
        <f>[1]Perfil!J6</f>
        <v>18.063125991523201</v>
      </c>
      <c r="L7" s="21">
        <f>[1]Perfil!K6</f>
        <v>24.2404081183643</v>
      </c>
      <c r="M7" s="21">
        <f>[1]Perfil!L6</f>
        <v>26.4626805622921</v>
      </c>
      <c r="N7" s="21"/>
      <c r="O7" s="21"/>
    </row>
    <row r="8" spans="1:15" x14ac:dyDescent="0.35">
      <c r="A8" s="20" t="str">
        <f>B3&amp;C3&amp;D8</f>
        <v>DISTRIBUCION VOLUMEN X CRITERIO (Consumiciones)Total AperitivosMDD AM</v>
      </c>
      <c r="B8">
        <f>[1]Perfil!A7</f>
        <v>0</v>
      </c>
      <c r="C8" s="20">
        <f>[1]Perfil!B7</f>
        <v>0</v>
      </c>
      <c r="D8" s="20" t="str">
        <f>[1]Perfil!C7</f>
        <v>MDD AM</v>
      </c>
      <c r="E8" s="21">
        <f>[1]Perfil!D7</f>
        <v>9.5739995749038709</v>
      </c>
      <c r="F8" s="21">
        <f>[1]Perfil!E7</f>
        <v>10.3074821518099</v>
      </c>
      <c r="G8" s="21">
        <f>[1]Perfil!F7</f>
        <v>10.558792095612599</v>
      </c>
      <c r="H8" s="21">
        <f>[1]Perfil!G7</f>
        <v>12.2386208844148</v>
      </c>
      <c r="I8" s="21">
        <f>[1]Perfil!H7</f>
        <v>11.066211779163099</v>
      </c>
      <c r="J8" s="21">
        <f>[1]Perfil!I7</f>
        <v>9.1807548146445495</v>
      </c>
      <c r="K8" s="21">
        <f>[1]Perfil!J7</f>
        <v>14.328132029455601</v>
      </c>
      <c r="L8" s="21">
        <f>[1]Perfil!K7</f>
        <v>9.2274889612532593</v>
      </c>
      <c r="M8" s="21">
        <f>[1]Perfil!L7</f>
        <v>8.4101575792871692</v>
      </c>
      <c r="N8" s="21"/>
      <c r="O8" s="21"/>
    </row>
    <row r="9" spans="1:15" x14ac:dyDescent="0.35">
      <c r="A9" s="20" t="str">
        <f>B3&amp;C3&amp;D9</f>
        <v>DISTRIBUCION VOLUMEN X CRITERIO (Consumiciones)Total AperitivosRTO CENTRO</v>
      </c>
      <c r="B9">
        <f>[1]Perfil!A8</f>
        <v>0</v>
      </c>
      <c r="C9" s="20">
        <f>[1]Perfil!B8</f>
        <v>0</v>
      </c>
      <c r="D9" s="20" t="str">
        <f>[1]Perfil!C8</f>
        <v>RTO CENTRO</v>
      </c>
      <c r="E9" s="21">
        <f>[1]Perfil!D8</f>
        <v>11.358931849361401</v>
      </c>
      <c r="F9" s="21">
        <f>[1]Perfil!E8</f>
        <v>12.478926500899</v>
      </c>
      <c r="G9" s="21">
        <f>[1]Perfil!F8</f>
        <v>11.5051867008535</v>
      </c>
      <c r="H9" s="21">
        <f>[1]Perfil!G8</f>
        <v>13.3857021827968</v>
      </c>
      <c r="I9" s="21">
        <f>[1]Perfil!H8</f>
        <v>10.227043972356199</v>
      </c>
      <c r="J9" s="21">
        <f>[1]Perfil!I8</f>
        <v>10.2169553673717</v>
      </c>
      <c r="K9" s="21">
        <f>[1]Perfil!J8</f>
        <v>8.9842362607439696</v>
      </c>
      <c r="L9" s="21">
        <f>[1]Perfil!K8</f>
        <v>12.599295058522999</v>
      </c>
      <c r="M9" s="21">
        <f>[1]Perfil!L8</f>
        <v>11.7154613098956</v>
      </c>
      <c r="N9" s="21"/>
      <c r="O9" s="21"/>
    </row>
    <row r="10" spans="1:15" x14ac:dyDescent="0.35">
      <c r="A10" s="20" t="str">
        <f>B3&amp;C3&amp;D10</f>
        <v>DISTRIBUCION VOLUMEN X CRITERIO (Consumiciones)Total AperitivosNORTE-CENTRO</v>
      </c>
      <c r="B10">
        <f>[1]Perfil!A9</f>
        <v>0</v>
      </c>
      <c r="C10" s="20">
        <f>[1]Perfil!B9</f>
        <v>0</v>
      </c>
      <c r="D10" s="20" t="str">
        <f>[1]Perfil!C9</f>
        <v>NORTE-CENTRO</v>
      </c>
      <c r="E10" s="21">
        <f>[1]Perfil!D9</f>
        <v>14.244221591018899</v>
      </c>
      <c r="F10" s="21">
        <f>[1]Perfil!E9</f>
        <v>9.4672790582581996</v>
      </c>
      <c r="G10" s="21">
        <f>[1]Perfil!F9</f>
        <v>11.402464517316799</v>
      </c>
      <c r="H10" s="21">
        <f>[1]Perfil!G9</f>
        <v>10.976336423137001</v>
      </c>
      <c r="I10" s="21">
        <f>[1]Perfil!H9</f>
        <v>8.9124446113267393</v>
      </c>
      <c r="J10" s="21">
        <f>[1]Perfil!I9</f>
        <v>10.948350596254</v>
      </c>
      <c r="K10" s="21">
        <f>[1]Perfil!J9</f>
        <v>12.1820688205905</v>
      </c>
      <c r="L10" s="21">
        <f>[1]Perfil!K9</f>
        <v>9.4616168220036201</v>
      </c>
      <c r="M10" s="21">
        <f>[1]Perfil!L9</f>
        <v>9.7304929834098495</v>
      </c>
      <c r="N10" s="21"/>
      <c r="O10" s="21"/>
    </row>
    <row r="11" spans="1:15" x14ac:dyDescent="0.35">
      <c r="A11" s="20" t="str">
        <f>B3&amp;C3&amp;D11</f>
        <v>DISTRIBUCION VOLUMEN X CRITERIO (Consumiciones)Total AperitivosNOROESTE</v>
      </c>
      <c r="B11">
        <f>[1]Perfil!A10</f>
        <v>0</v>
      </c>
      <c r="C11" s="20">
        <f>[1]Perfil!B10</f>
        <v>0</v>
      </c>
      <c r="D11" s="20" t="str">
        <f>[1]Perfil!C10</f>
        <v>NOROESTE</v>
      </c>
      <c r="E11" s="21">
        <f>[1]Perfil!D10</f>
        <v>5.6052456862404103</v>
      </c>
      <c r="F11" s="21">
        <f>[1]Perfil!E10</f>
        <v>8.7826900611234393</v>
      </c>
      <c r="G11" s="21">
        <f>[1]Perfil!F10</f>
        <v>7.8247265414475802</v>
      </c>
      <c r="H11" s="21">
        <f>[1]Perfil!G10</f>
        <v>7.58049769095319</v>
      </c>
      <c r="I11" s="21">
        <f>[1]Perfil!H10</f>
        <v>8.1534405787822308</v>
      </c>
      <c r="J11" s="21">
        <f>[1]Perfil!I10</f>
        <v>9.1877046257870596</v>
      </c>
      <c r="K11" s="21">
        <f>[1]Perfil!J10</f>
        <v>7.7000213103497304</v>
      </c>
      <c r="L11" s="21">
        <f>[1]Perfil!K10</f>
        <v>6.0945124214408803</v>
      </c>
      <c r="M11" s="21">
        <f>[1]Perfil!L10</f>
        <v>6.5691678390418602</v>
      </c>
      <c r="N11" s="21"/>
      <c r="O11" s="21"/>
    </row>
    <row r="12" spans="1:15" x14ac:dyDescent="0.35">
      <c r="A12" s="20" t="str">
        <f>B3&amp;C3&amp;D12</f>
        <v>DISTRIBUCION VOLUMEN X CRITERIO (Consumiciones)Total Aperitivos&lt;2MIL</v>
      </c>
      <c r="B12">
        <f>[1]Perfil!A11</f>
        <v>0</v>
      </c>
      <c r="C12" s="20">
        <f>[1]Perfil!B11</f>
        <v>0</v>
      </c>
      <c r="D12" s="20" t="str">
        <f>[1]Perfil!C11</f>
        <v>&lt;2MIL</v>
      </c>
      <c r="E12" s="21">
        <f>[1]Perfil!D11</f>
        <v>5.4748408787896397</v>
      </c>
      <c r="F12" s="21">
        <f>[1]Perfil!E11</f>
        <v>4.1993127952328404</v>
      </c>
      <c r="G12" s="21">
        <f>[1]Perfil!F11</f>
        <v>6.5771828727499901</v>
      </c>
      <c r="H12" s="21">
        <f>[1]Perfil!G11</f>
        <v>4.0393144290508003</v>
      </c>
      <c r="I12" s="21">
        <f>[1]Perfil!H11</f>
        <v>4.3833620405726901</v>
      </c>
      <c r="J12" s="21">
        <f>[1]Perfil!I11</f>
        <v>5.9114270097894597</v>
      </c>
      <c r="K12" s="21">
        <f>[1]Perfil!J11</f>
        <v>5.4683689295100999</v>
      </c>
      <c r="L12" s="21">
        <f>[1]Perfil!K11</f>
        <v>4.6441065121674399</v>
      </c>
      <c r="M12" s="21">
        <f>[1]Perfil!L11</f>
        <v>5.7054160718639402</v>
      </c>
      <c r="N12" s="21"/>
      <c r="O12" s="21"/>
    </row>
    <row r="13" spans="1:15" x14ac:dyDescent="0.35">
      <c r="A13" s="20" t="str">
        <f>B3&amp;C3&amp;D13</f>
        <v>DISTRIBUCION VOLUMEN X CRITERIO (Consumiciones)Total Aperitivos2-5MIL</v>
      </c>
      <c r="B13">
        <f>[1]Perfil!A12</f>
        <v>0</v>
      </c>
      <c r="C13" s="20">
        <f>[1]Perfil!B12</f>
        <v>0</v>
      </c>
      <c r="D13" s="20" t="str">
        <f>[1]Perfil!C12</f>
        <v>2-5MIL</v>
      </c>
      <c r="E13" s="21">
        <f>[1]Perfil!D12</f>
        <v>6.6854327285374797</v>
      </c>
      <c r="F13" s="21">
        <f>[1]Perfil!E12</f>
        <v>4.9957090068873899</v>
      </c>
      <c r="G13" s="21">
        <f>[1]Perfil!F12</f>
        <v>4.8319885550384702</v>
      </c>
      <c r="H13" s="21">
        <f>[1]Perfil!G12</f>
        <v>4.8185429748496604</v>
      </c>
      <c r="I13" s="21">
        <f>[1]Perfil!H12</f>
        <v>6.9850257996127096</v>
      </c>
      <c r="J13" s="21">
        <f>[1]Perfil!I12</f>
        <v>4.8936371221266404</v>
      </c>
      <c r="K13" s="21">
        <f>[1]Perfil!J12</f>
        <v>4.8040942509412101</v>
      </c>
      <c r="L13" s="21">
        <f>[1]Perfil!K12</f>
        <v>4.1181926237828801</v>
      </c>
      <c r="M13" s="21">
        <f>[1]Perfil!L12</f>
        <v>4.2370684790596398</v>
      </c>
      <c r="N13" s="21"/>
      <c r="O13" s="21"/>
    </row>
    <row r="14" spans="1:15" x14ac:dyDescent="0.35">
      <c r="A14" s="20" t="str">
        <f>B3&amp;C3&amp;D14</f>
        <v>DISTRIBUCION VOLUMEN X CRITERIO (Consumiciones)Total Aperitivos5-10MIL</v>
      </c>
      <c r="B14">
        <f>[1]Perfil!A13</f>
        <v>0</v>
      </c>
      <c r="C14" s="20">
        <f>[1]Perfil!B13</f>
        <v>0</v>
      </c>
      <c r="D14" s="20" t="str">
        <f>[1]Perfil!C13</f>
        <v>5-10MIL</v>
      </c>
      <c r="E14" s="21">
        <f>[1]Perfil!D13</f>
        <v>6.3216887909879604</v>
      </c>
      <c r="F14" s="21">
        <f>[1]Perfil!E13</f>
        <v>8.6955623138584901</v>
      </c>
      <c r="G14" s="21">
        <f>[1]Perfil!F13</f>
        <v>8.4350308011964898</v>
      </c>
      <c r="H14" s="21">
        <f>[1]Perfil!G13</f>
        <v>7.66453204425396</v>
      </c>
      <c r="I14" s="21">
        <f>[1]Perfil!H13</f>
        <v>5.7272861464428999</v>
      </c>
      <c r="J14" s="21">
        <f>[1]Perfil!I13</f>
        <v>5.3842603066242196</v>
      </c>
      <c r="K14" s="21">
        <f>[1]Perfil!J13</f>
        <v>5.99547451045391</v>
      </c>
      <c r="L14" s="21">
        <f>[1]Perfil!K13</f>
        <v>8.7367568577962604</v>
      </c>
      <c r="M14" s="21">
        <f>[1]Perfil!L13</f>
        <v>13.172753110276201</v>
      </c>
      <c r="N14" s="21"/>
      <c r="O14" s="21"/>
    </row>
    <row r="15" spans="1:15" x14ac:dyDescent="0.35">
      <c r="A15" s="20" t="str">
        <f>B3&amp;C3&amp;D15</f>
        <v>DISTRIBUCION VOLUMEN X CRITERIO (Consumiciones)Total Aperitivos10-30MIL</v>
      </c>
      <c r="B15">
        <f>[1]Perfil!A14</f>
        <v>0</v>
      </c>
      <c r="C15" s="20">
        <f>[1]Perfil!B14</f>
        <v>0</v>
      </c>
      <c r="D15" s="20" t="str">
        <f>[1]Perfil!C14</f>
        <v>10-30MIL</v>
      </c>
      <c r="E15" s="21">
        <f>[1]Perfil!D14</f>
        <v>20.386234614418498</v>
      </c>
      <c r="F15" s="21">
        <f>[1]Perfil!E14</f>
        <v>21.923971513941499</v>
      </c>
      <c r="G15" s="21">
        <f>[1]Perfil!F14</f>
        <v>22.2886058409496</v>
      </c>
      <c r="H15" s="21">
        <f>[1]Perfil!G14</f>
        <v>24.369937539453101</v>
      </c>
      <c r="I15" s="21">
        <f>[1]Perfil!H14</f>
        <v>20.780252617555899</v>
      </c>
      <c r="J15" s="21">
        <f>[1]Perfil!I14</f>
        <v>23.253995688945299</v>
      </c>
      <c r="K15" s="21">
        <f>[1]Perfil!J14</f>
        <v>20.340085063812701</v>
      </c>
      <c r="L15" s="21">
        <f>[1]Perfil!K14</f>
        <v>20.627229773179099</v>
      </c>
      <c r="M15" s="21">
        <f>[1]Perfil!L14</f>
        <v>16.9324462049935</v>
      </c>
      <c r="N15" s="21"/>
      <c r="O15" s="21"/>
    </row>
    <row r="16" spans="1:15" x14ac:dyDescent="0.35">
      <c r="A16" s="20" t="str">
        <f>B3&amp;C3&amp;D16</f>
        <v>DISTRIBUCION VOLUMEN X CRITERIO (Consumiciones)Total Aperitivos30-100MIL</v>
      </c>
      <c r="B16">
        <f>[1]Perfil!A15</f>
        <v>0</v>
      </c>
      <c r="C16" s="20">
        <f>[1]Perfil!B15</f>
        <v>0</v>
      </c>
      <c r="D16" s="20" t="str">
        <f>[1]Perfil!C15</f>
        <v>30-100MIL</v>
      </c>
      <c r="E16" s="21">
        <f>[1]Perfil!D15</f>
        <v>22.849519834599</v>
      </c>
      <c r="F16" s="21">
        <f>[1]Perfil!E15</f>
        <v>20.3245411705248</v>
      </c>
      <c r="G16" s="21">
        <f>[1]Perfil!F15</f>
        <v>18.3620593341995</v>
      </c>
      <c r="H16" s="21">
        <f>[1]Perfil!G15</f>
        <v>19.6765839396658</v>
      </c>
      <c r="I16" s="21">
        <f>[1]Perfil!H15</f>
        <v>20.738847767985199</v>
      </c>
      <c r="J16" s="21">
        <f>[1]Perfil!I15</f>
        <v>19.589391040897102</v>
      </c>
      <c r="K16" s="21">
        <f>[1]Perfil!J15</f>
        <v>21.7377258305117</v>
      </c>
      <c r="L16" s="21">
        <f>[1]Perfil!K15</f>
        <v>21.845163298324799</v>
      </c>
      <c r="M16" s="21">
        <f>[1]Perfil!L15</f>
        <v>21.6453169462132</v>
      </c>
      <c r="N16" s="21"/>
      <c r="O16" s="21"/>
    </row>
    <row r="17" spans="1:15" x14ac:dyDescent="0.35">
      <c r="A17" s="20" t="str">
        <f>B3&amp;C3&amp;D17</f>
        <v>DISTRIBUCION VOLUMEN X CRITERIO (Consumiciones)Total Aperitivos100-200MIL</v>
      </c>
      <c r="B17">
        <f>[1]Perfil!A16</f>
        <v>0</v>
      </c>
      <c r="C17" s="20">
        <f>[1]Perfil!B16</f>
        <v>0</v>
      </c>
      <c r="D17" s="20" t="str">
        <f>[1]Perfil!C16</f>
        <v>100-200MIL</v>
      </c>
      <c r="E17" s="21">
        <f>[1]Perfil!D16</f>
        <v>7.2579259173381301</v>
      </c>
      <c r="F17" s="21">
        <f>[1]Perfil!E16</f>
        <v>7.0174336228172596</v>
      </c>
      <c r="G17" s="21">
        <f>[1]Perfil!F16</f>
        <v>9.0382592528311996</v>
      </c>
      <c r="H17" s="21">
        <f>[1]Perfil!G16</f>
        <v>6.3534419748164401</v>
      </c>
      <c r="I17" s="21">
        <f>[1]Perfil!H16</f>
        <v>9.4215314443446996</v>
      </c>
      <c r="J17" s="21">
        <f>[1]Perfil!I16</f>
        <v>8.6868757160205803</v>
      </c>
      <c r="K17" s="21">
        <f>[1]Perfil!J16</f>
        <v>8.5564457888381096</v>
      </c>
      <c r="L17" s="21">
        <f>[1]Perfil!K16</f>
        <v>9.2120521560101096</v>
      </c>
      <c r="M17" s="21">
        <f>[1]Perfil!L16</f>
        <v>6.9116105204484404</v>
      </c>
      <c r="N17" s="21"/>
      <c r="O17" s="21"/>
    </row>
    <row r="18" spans="1:15" x14ac:dyDescent="0.35">
      <c r="A18" s="20" t="str">
        <f>B3&amp;C3&amp;D18</f>
        <v>DISTRIBUCION VOLUMEN X CRITERIO (Consumiciones)Total Aperitivos200-500MIL</v>
      </c>
      <c r="B18">
        <f>[1]Perfil!A17</f>
        <v>0</v>
      </c>
      <c r="C18" s="20">
        <f>[1]Perfil!B17</f>
        <v>0</v>
      </c>
      <c r="D18" s="20" t="str">
        <f>[1]Perfil!C17</f>
        <v>200-500MIL</v>
      </c>
      <c r="E18" s="21">
        <f>[1]Perfil!D17</f>
        <v>16.691762796359601</v>
      </c>
      <c r="F18" s="21">
        <f>[1]Perfil!E17</f>
        <v>16.024061854887702</v>
      </c>
      <c r="G18" s="21">
        <f>[1]Perfil!F17</f>
        <v>15.750123492877499</v>
      </c>
      <c r="H18" s="21">
        <f>[1]Perfil!G17</f>
        <v>14.9564769593674</v>
      </c>
      <c r="I18" s="21">
        <f>[1]Perfil!H17</f>
        <v>15.1020406280474</v>
      </c>
      <c r="J18" s="21">
        <f>[1]Perfil!I17</f>
        <v>13.5788631629242</v>
      </c>
      <c r="K18" s="21">
        <f>[1]Perfil!J17</f>
        <v>14.696334915824099</v>
      </c>
      <c r="L18" s="21">
        <f>[1]Perfil!K17</f>
        <v>14.689801602172199</v>
      </c>
      <c r="M18" s="21">
        <f>[1]Perfil!L17</f>
        <v>14.910751592290801</v>
      </c>
      <c r="N18" s="21"/>
      <c r="O18" s="21"/>
    </row>
    <row r="19" spans="1:15" x14ac:dyDescent="0.35">
      <c r="A19" s="20" t="str">
        <f>B3&amp;C3&amp;D19</f>
        <v>DISTRIBUCION VOLUMEN X CRITERIO (Consumiciones)Total Aperitivos&gt;500MIL</v>
      </c>
      <c r="B19">
        <f>[1]Perfil!A18</f>
        <v>0</v>
      </c>
      <c r="C19" s="20">
        <f>[1]Perfil!B18</f>
        <v>0</v>
      </c>
      <c r="D19" s="20" t="str">
        <f>[1]Perfil!C18</f>
        <v>&gt;500MIL</v>
      </c>
      <c r="E19" s="21">
        <f>[1]Perfil!D18</f>
        <v>14.332626127953899</v>
      </c>
      <c r="F19" s="21">
        <f>[1]Perfil!E18</f>
        <v>16.819393189794301</v>
      </c>
      <c r="G19" s="21">
        <f>[1]Perfil!F18</f>
        <v>14.716781469955199</v>
      </c>
      <c r="H19" s="21">
        <f>[1]Perfil!G18</f>
        <v>18.121150204325701</v>
      </c>
      <c r="I19" s="21">
        <f>[1]Perfil!H18</f>
        <v>16.8616544780064</v>
      </c>
      <c r="J19" s="21">
        <f>[1]Perfil!I18</f>
        <v>18.701525519742699</v>
      </c>
      <c r="K19" s="21">
        <f>[1]Perfil!J18</f>
        <v>18.4014499917126</v>
      </c>
      <c r="L19" s="21">
        <f>[1]Perfil!K18</f>
        <v>16.1266944934608</v>
      </c>
      <c r="M19" s="21">
        <f>[1]Perfil!L18</f>
        <v>16.484640520905</v>
      </c>
      <c r="N19" s="21"/>
      <c r="O19" s="21"/>
    </row>
    <row r="20" spans="1:15" x14ac:dyDescent="0.35">
      <c r="A20" s="20" t="str">
        <f>B3&amp;C3&amp;D20</f>
        <v>DISTRIBUCION VOLUMEN X CRITERIO (Consumiciones)Total AperitivosDE 15 A 19 AÑOS</v>
      </c>
      <c r="B20">
        <f>[1]Perfil!A19</f>
        <v>0</v>
      </c>
      <c r="C20" s="20">
        <f>[1]Perfil!B19</f>
        <v>0</v>
      </c>
      <c r="D20" s="20" t="str">
        <f>[1]Perfil!C19</f>
        <v>DE 15 A 19 AÑOS</v>
      </c>
      <c r="E20" s="21">
        <f>[1]Perfil!D19</f>
        <v>9.6247792398508292</v>
      </c>
      <c r="F20" s="21">
        <f>[1]Perfil!E19</f>
        <v>6.4088941024881301</v>
      </c>
      <c r="G20" s="21">
        <f>[1]Perfil!F19</f>
        <v>8.3700696830080101</v>
      </c>
      <c r="H20" s="21">
        <f>[1]Perfil!G19</f>
        <v>12.15495531413</v>
      </c>
      <c r="I20" s="21">
        <f>[1]Perfil!H19</f>
        <v>6.9252996731341696</v>
      </c>
      <c r="J20" s="21">
        <f>[1]Perfil!I19</f>
        <v>5.4528697833432602</v>
      </c>
      <c r="K20" s="21">
        <f>[1]Perfil!J19</f>
        <v>4.7746371321004899</v>
      </c>
      <c r="L20" s="21">
        <f>[1]Perfil!K19</f>
        <v>8.9326898051796508</v>
      </c>
      <c r="M20" s="21">
        <f>[1]Perfil!L19</f>
        <v>5.63070569089441</v>
      </c>
      <c r="N20" s="21"/>
      <c r="O20" s="21"/>
    </row>
    <row r="21" spans="1:15" x14ac:dyDescent="0.35">
      <c r="A21" s="20" t="str">
        <f>B3&amp;C3&amp;D21</f>
        <v>DISTRIBUCION VOLUMEN X CRITERIO (Consumiciones)Total AperitivosDE 20 A 24 AÑOS</v>
      </c>
      <c r="B21">
        <f>[1]Perfil!A20</f>
        <v>0</v>
      </c>
      <c r="C21" s="20">
        <f>[1]Perfil!B20</f>
        <v>0</v>
      </c>
      <c r="D21" s="20" t="str">
        <f>[1]Perfil!C20</f>
        <v>DE 20 A 24 AÑOS</v>
      </c>
      <c r="E21" s="21">
        <f>[1]Perfil!D20</f>
        <v>4.9481831004965899</v>
      </c>
      <c r="F21" s="21">
        <f>[1]Perfil!E20</f>
        <v>4.23684263640554</v>
      </c>
      <c r="G21" s="21">
        <f>[1]Perfil!F20</f>
        <v>3.2774581055244001</v>
      </c>
      <c r="H21" s="21">
        <f>[1]Perfil!G20</f>
        <v>3.6152762550250799</v>
      </c>
      <c r="I21" s="21">
        <f>[1]Perfil!H20</f>
        <v>4.4251645169295797</v>
      </c>
      <c r="J21" s="21">
        <f>[1]Perfil!I20</f>
        <v>5.2752631969493198</v>
      </c>
      <c r="K21" s="21">
        <f>[1]Perfil!J20</f>
        <v>4.3261156856013097</v>
      </c>
      <c r="L21" s="21">
        <f>[1]Perfil!K20</f>
        <v>3.1039533783439301</v>
      </c>
      <c r="M21" s="21">
        <f>[1]Perfil!L20</f>
        <v>4.7245020241240798</v>
      </c>
      <c r="N21" s="21"/>
      <c r="O21" s="21"/>
    </row>
    <row r="22" spans="1:15" x14ac:dyDescent="0.35">
      <c r="A22" s="20" t="str">
        <f>B3&amp;C3&amp;D22</f>
        <v>DISTRIBUCION VOLUMEN X CRITERIO (Consumiciones)Total AperitivosDE 25 A 34 AÑOS</v>
      </c>
      <c r="B22">
        <f>[1]Perfil!A21</f>
        <v>0</v>
      </c>
      <c r="C22" s="20">
        <f>[1]Perfil!B21</f>
        <v>0</v>
      </c>
      <c r="D22" s="20" t="str">
        <f>[1]Perfil!C21</f>
        <v>DE 25 A 34 AÑOS</v>
      </c>
      <c r="E22" s="21">
        <f>[1]Perfil!D21</f>
        <v>10.130890962842701</v>
      </c>
      <c r="F22" s="21">
        <f>[1]Perfil!E21</f>
        <v>11.114350324266701</v>
      </c>
      <c r="G22" s="21">
        <f>[1]Perfil!F21</f>
        <v>11.337854730216399</v>
      </c>
      <c r="H22" s="21">
        <f>[1]Perfil!G21</f>
        <v>8.1070907671351193</v>
      </c>
      <c r="I22" s="21">
        <f>[1]Perfil!H21</f>
        <v>10.7871626514972</v>
      </c>
      <c r="J22" s="21">
        <f>[1]Perfil!I21</f>
        <v>10.736670931871901</v>
      </c>
      <c r="K22" s="21">
        <f>[1]Perfil!J21</f>
        <v>9.6932493547699696</v>
      </c>
      <c r="L22" s="21">
        <f>[1]Perfil!K21</f>
        <v>9.2030369186491097</v>
      </c>
      <c r="M22" s="21">
        <f>[1]Perfil!L21</f>
        <v>7.6731713746899599</v>
      </c>
      <c r="N22" s="21"/>
      <c r="O22" s="21"/>
    </row>
    <row r="23" spans="1:15" x14ac:dyDescent="0.35">
      <c r="A23" s="20" t="str">
        <f>B3&amp;C3&amp;D23</f>
        <v>DISTRIBUCION VOLUMEN X CRITERIO (Consumiciones)Total AperitivosDE 35 A 49 AÑOS</v>
      </c>
      <c r="B23">
        <f>[1]Perfil!A22</f>
        <v>0</v>
      </c>
      <c r="C23" s="20">
        <f>[1]Perfil!B22</f>
        <v>0</v>
      </c>
      <c r="D23" s="20" t="str">
        <f>[1]Perfil!C22</f>
        <v>DE 35 A 49 AÑOS</v>
      </c>
      <c r="E23" s="21">
        <f>[1]Perfil!D22</f>
        <v>31.346619519641401</v>
      </c>
      <c r="F23" s="21">
        <f>[1]Perfil!E22</f>
        <v>30.249927137887401</v>
      </c>
      <c r="G23" s="21">
        <f>[1]Perfil!F22</f>
        <v>29.1839351751983</v>
      </c>
      <c r="H23" s="21">
        <f>[1]Perfil!G22</f>
        <v>29.107030133891499</v>
      </c>
      <c r="I23" s="21">
        <f>[1]Perfil!H22</f>
        <v>27.187228707362401</v>
      </c>
      <c r="J23" s="21">
        <f>[1]Perfil!I22</f>
        <v>28.193827337009701</v>
      </c>
      <c r="K23" s="21">
        <f>[1]Perfil!J22</f>
        <v>29.422526519546299</v>
      </c>
      <c r="L23" s="21">
        <f>[1]Perfil!K22</f>
        <v>21.388033524519599</v>
      </c>
      <c r="M23" s="21">
        <f>[1]Perfil!L22</f>
        <v>23.153239847719</v>
      </c>
      <c r="N23" s="21"/>
      <c r="O23" s="21"/>
    </row>
    <row r="24" spans="1:15" x14ac:dyDescent="0.35">
      <c r="A24" s="20" t="str">
        <f>B3&amp;C3&amp;D24</f>
        <v>DISTRIBUCION VOLUMEN X CRITERIO (Consumiciones)Total AperitivosDE 50 A 59 AÑOS</v>
      </c>
      <c r="B24">
        <f>[1]Perfil!A23</f>
        <v>0</v>
      </c>
      <c r="C24" s="20">
        <f>[1]Perfil!B23</f>
        <v>0</v>
      </c>
      <c r="D24" s="20" t="str">
        <f>[1]Perfil!C23</f>
        <v>DE 50 A 59 AÑOS</v>
      </c>
      <c r="E24" s="21">
        <f>[1]Perfil!D23</f>
        <v>18.699862809885399</v>
      </c>
      <c r="F24" s="21">
        <f>[1]Perfil!E23</f>
        <v>20.7652822730719</v>
      </c>
      <c r="G24" s="21">
        <f>[1]Perfil!F23</f>
        <v>22.390217818248001</v>
      </c>
      <c r="H24" s="21">
        <f>[1]Perfil!G23</f>
        <v>22.282991129273402</v>
      </c>
      <c r="I24" s="21">
        <f>[1]Perfil!H23</f>
        <v>22.900009317936298</v>
      </c>
      <c r="J24" s="21">
        <f>[1]Perfil!I23</f>
        <v>20.717242228065999</v>
      </c>
      <c r="K24" s="21">
        <f>[1]Perfil!J23</f>
        <v>21.014402244690199</v>
      </c>
      <c r="L24" s="21">
        <f>[1]Perfil!K23</f>
        <v>19.143087378935999</v>
      </c>
      <c r="M24" s="21">
        <f>[1]Perfil!L23</f>
        <v>18.985542955453798</v>
      </c>
      <c r="N24" s="21"/>
      <c r="O24" s="21"/>
    </row>
    <row r="25" spans="1:15" x14ac:dyDescent="0.35">
      <c r="A25" s="20" t="str">
        <f>B3&amp;C3&amp;D25</f>
        <v>DISTRIBUCION VOLUMEN X CRITERIO (Consumiciones)Total AperitivosDE 60 A 75 AÑOS</v>
      </c>
      <c r="B25">
        <f>[1]Perfil!A24</f>
        <v>0</v>
      </c>
      <c r="C25" s="20">
        <f>[1]Perfil!B24</f>
        <v>0</v>
      </c>
      <c r="D25" s="20" t="str">
        <f>[1]Perfil!C24</f>
        <v>DE 60 A 75 AÑOS</v>
      </c>
      <c r="E25" s="21">
        <f>[1]Perfil!D24</f>
        <v>25.249689873050801</v>
      </c>
      <c r="F25" s="21">
        <f>[1]Perfil!E24</f>
        <v>27.224684149806102</v>
      </c>
      <c r="G25" s="21">
        <f>[1]Perfil!F24</f>
        <v>25.440495404940702</v>
      </c>
      <c r="H25" s="21">
        <f>[1]Perfil!G24</f>
        <v>24.732632313365901</v>
      </c>
      <c r="I25" s="21">
        <f>[1]Perfil!H24</f>
        <v>27.775116681781402</v>
      </c>
      <c r="J25" s="21">
        <f>[1]Perfil!I24</f>
        <v>29.624103899676602</v>
      </c>
      <c r="K25" s="21">
        <f>[1]Perfil!J24</f>
        <v>30.769044645182699</v>
      </c>
      <c r="L25" s="21">
        <f>[1]Perfil!K24</f>
        <v>38.229185578840003</v>
      </c>
      <c r="M25" s="21">
        <f>[1]Perfil!L24</f>
        <v>39.832832076529897</v>
      </c>
      <c r="N25" s="21"/>
      <c r="O25" s="21"/>
    </row>
    <row r="26" spans="1:15" x14ac:dyDescent="0.35">
      <c r="A26" s="20" t="str">
        <f>B3&amp;C3&amp;D26</f>
        <v>DISTRIBUCION VOLUMEN X CRITERIO (Consumiciones)Total AperitivosNIVEL ALTO</v>
      </c>
      <c r="B26">
        <f>[1]Perfil!A25</f>
        <v>0</v>
      </c>
      <c r="C26" s="20">
        <f>[1]Perfil!B25</f>
        <v>0</v>
      </c>
      <c r="D26" s="20" t="str">
        <f>[1]Perfil!C25</f>
        <v>NIVEL ALTO</v>
      </c>
      <c r="E26" s="21">
        <f>[1]Perfil!D25</f>
        <v>18.881943075763701</v>
      </c>
      <c r="F26" s="21">
        <f>[1]Perfil!E25</f>
        <v>21.194123236676301</v>
      </c>
      <c r="G26" s="21">
        <f>[1]Perfil!F25</f>
        <v>19.332091495047301</v>
      </c>
      <c r="H26" s="21">
        <f>[1]Perfil!G25</f>
        <v>20.406367321173501</v>
      </c>
      <c r="I26" s="21">
        <f>[1]Perfil!H25</f>
        <v>22.7086318225053</v>
      </c>
      <c r="J26" s="21">
        <f>[1]Perfil!I25</f>
        <v>21.512995603882501</v>
      </c>
      <c r="K26" s="21">
        <f>[1]Perfil!J25</f>
        <v>22.133824556626301</v>
      </c>
      <c r="L26" s="21">
        <f>[1]Perfil!K25</f>
        <v>17.816568539504701</v>
      </c>
      <c r="M26" s="21">
        <f>[1]Perfil!L25</f>
        <v>16.099690803093502</v>
      </c>
      <c r="N26" s="21"/>
      <c r="O26" s="21"/>
    </row>
    <row r="27" spans="1:15" x14ac:dyDescent="0.35">
      <c r="A27" s="20" t="str">
        <f>B3&amp;C3&amp;D27</f>
        <v>DISTRIBUCION VOLUMEN X CRITERIO (Consumiciones)Total AperitivosNIVEL MEDIO ALTO</v>
      </c>
      <c r="B27">
        <f>[1]Perfil!A26</f>
        <v>0</v>
      </c>
      <c r="C27" s="20">
        <f>[1]Perfil!B26</f>
        <v>0</v>
      </c>
      <c r="D27" s="20" t="str">
        <f>[1]Perfil!C26</f>
        <v>NIVEL MEDIO ALTO</v>
      </c>
      <c r="E27" s="21">
        <f>[1]Perfil!D26</f>
        <v>11.774745425386</v>
      </c>
      <c r="F27" s="21">
        <f>[1]Perfil!E26</f>
        <v>12.9162525703574</v>
      </c>
      <c r="G27" s="21">
        <f>[1]Perfil!F26</f>
        <v>12.6976536001951</v>
      </c>
      <c r="H27" s="21">
        <f>[1]Perfil!G26</f>
        <v>12.0741552875511</v>
      </c>
      <c r="I27" s="21">
        <f>[1]Perfil!H26</f>
        <v>12.379090550966801</v>
      </c>
      <c r="J27" s="21">
        <f>[1]Perfil!I26</f>
        <v>11.4371177830102</v>
      </c>
      <c r="K27" s="21">
        <f>[1]Perfil!J26</f>
        <v>9.8639319371107899</v>
      </c>
      <c r="L27" s="21">
        <f>[1]Perfil!K26</f>
        <v>8.3261145847401004</v>
      </c>
      <c r="M27" s="21">
        <f>[1]Perfil!L26</f>
        <v>10.991222047143699</v>
      </c>
      <c r="N27" s="21"/>
      <c r="O27" s="21"/>
    </row>
    <row r="28" spans="1:15" x14ac:dyDescent="0.35">
      <c r="A28" s="20" t="str">
        <f>B3&amp;C3&amp;D28</f>
        <v>DISTRIBUCION VOLUMEN X CRITERIO (Consumiciones)Total AperitivosNIVEL MEDIO</v>
      </c>
      <c r="B28">
        <f>[1]Perfil!A27</f>
        <v>0</v>
      </c>
      <c r="C28" s="20">
        <f>[1]Perfil!B27</f>
        <v>0</v>
      </c>
      <c r="D28" s="20" t="str">
        <f>[1]Perfil!C27</f>
        <v>NIVEL MEDIO</v>
      </c>
      <c r="E28" s="21">
        <f>[1]Perfil!D27</f>
        <v>29.370479006048001</v>
      </c>
      <c r="F28" s="21">
        <f>[1]Perfil!E27</f>
        <v>30.979953029166602</v>
      </c>
      <c r="G28" s="21">
        <f>[1]Perfil!F27</f>
        <v>31.686501648796799</v>
      </c>
      <c r="H28" s="21">
        <f>[1]Perfil!G27</f>
        <v>30.320010631582399</v>
      </c>
      <c r="I28" s="21">
        <f>[1]Perfil!H27</f>
        <v>26.281968132657902</v>
      </c>
      <c r="J28" s="21">
        <f>[1]Perfil!I27</f>
        <v>24.243692231957201</v>
      </c>
      <c r="K28" s="21">
        <f>[1]Perfil!J27</f>
        <v>26.462962908152399</v>
      </c>
      <c r="L28" s="21">
        <f>[1]Perfil!K27</f>
        <v>29.3893697114856</v>
      </c>
      <c r="M28" s="21">
        <f>[1]Perfil!L27</f>
        <v>28.446778760955201</v>
      </c>
      <c r="N28" s="21"/>
      <c r="O28" s="21"/>
    </row>
    <row r="29" spans="1:15" x14ac:dyDescent="0.35">
      <c r="A29" s="20" t="str">
        <f>B3&amp;C3&amp;D29</f>
        <v>DISTRIBUCION VOLUMEN X CRITERIO (Consumiciones)Total AperitivosNIVEL MEDIO BAJO</v>
      </c>
      <c r="B29">
        <f>[1]Perfil!A28</f>
        <v>0</v>
      </c>
      <c r="C29" s="20">
        <f>[1]Perfil!B28</f>
        <v>0</v>
      </c>
      <c r="D29" s="20" t="str">
        <f>[1]Perfil!C28</f>
        <v>NIVEL MEDIO BAJO</v>
      </c>
      <c r="E29" s="21">
        <f>[1]Perfil!D28</f>
        <v>11.717867563233</v>
      </c>
      <c r="F29" s="21">
        <f>[1]Perfil!E28</f>
        <v>12.6606902242054</v>
      </c>
      <c r="G29" s="21">
        <f>[1]Perfil!F28</f>
        <v>11.6531041155626</v>
      </c>
      <c r="H29" s="21">
        <f>[1]Perfil!G28</f>
        <v>13.522160204658</v>
      </c>
      <c r="I29" s="21">
        <f>[1]Perfil!H28</f>
        <v>12.680253632380699</v>
      </c>
      <c r="J29" s="21">
        <f>[1]Perfil!I28</f>
        <v>12.078445993271</v>
      </c>
      <c r="K29" s="21">
        <f>[1]Perfil!J28</f>
        <v>14.4852884592617</v>
      </c>
      <c r="L29" s="21">
        <f>[1]Perfil!K28</f>
        <v>16.922629050708</v>
      </c>
      <c r="M29" s="21">
        <f>[1]Perfil!L28</f>
        <v>13.516987738089799</v>
      </c>
      <c r="N29" s="21"/>
      <c r="O29" s="21"/>
    </row>
    <row r="30" spans="1:15" x14ac:dyDescent="0.35">
      <c r="A30" s="20" t="str">
        <f>B3&amp;C3&amp;D30</f>
        <v>DISTRIBUCION VOLUMEN X CRITERIO (Consumiciones)Total AperitivosHOMBRE</v>
      </c>
      <c r="B30">
        <f>[1]Perfil!A29</f>
        <v>0</v>
      </c>
      <c r="C30" s="20">
        <f>[1]Perfil!B29</f>
        <v>0</v>
      </c>
      <c r="D30" s="20" t="str">
        <f>[1]Perfil!C29</f>
        <v>HOMBRE</v>
      </c>
      <c r="E30" s="21">
        <f>[1]Perfil!D29</f>
        <v>38.351832743995502</v>
      </c>
      <c r="F30" s="21">
        <f>[1]Perfil!E29</f>
        <v>41.529555375609199</v>
      </c>
      <c r="G30" s="21">
        <f>[1]Perfil!F29</f>
        <v>36.304439630427801</v>
      </c>
      <c r="H30" s="21">
        <f>[1]Perfil!G29</f>
        <v>38.602686135752002</v>
      </c>
      <c r="I30" s="21">
        <f>[1]Perfil!H29</f>
        <v>42.578632772750296</v>
      </c>
      <c r="J30" s="21">
        <f>[1]Perfil!I29</f>
        <v>42.612296460120902</v>
      </c>
      <c r="K30" s="21">
        <f>[1]Perfil!J29</f>
        <v>40.4016556957829</v>
      </c>
      <c r="L30" s="21">
        <f>[1]Perfil!K29</f>
        <v>41.222924102970502</v>
      </c>
      <c r="M30" s="21">
        <f>[1]Perfil!L29</f>
        <v>40.691734388743797</v>
      </c>
      <c r="N30" s="21"/>
      <c r="O30" s="21"/>
    </row>
    <row r="31" spans="1:15" x14ac:dyDescent="0.35">
      <c r="A31" s="20" t="str">
        <f>B3&amp;C3&amp;D31</f>
        <v>DISTRIBUCION VOLUMEN X CRITERIO (Consumiciones)Total AperitivosMUJER</v>
      </c>
      <c r="B31">
        <f>[1]Perfil!A30</f>
        <v>0</v>
      </c>
      <c r="C31" s="20">
        <f>[1]Perfil!B30</f>
        <v>0</v>
      </c>
      <c r="D31" s="20" t="str">
        <f>[1]Perfil!C30</f>
        <v>MUJER</v>
      </c>
      <c r="E31" s="21">
        <f>[1]Perfil!D30</f>
        <v>61.648190443066099</v>
      </c>
      <c r="F31" s="21">
        <f>[1]Perfil!E30</f>
        <v>58.470428477662203</v>
      </c>
      <c r="G31" s="21">
        <f>[1]Perfil!F30</f>
        <v>63.695588476059299</v>
      </c>
      <c r="H31" s="21">
        <f>[1]Perfil!G30</f>
        <v>61.397305558324199</v>
      </c>
      <c r="I31" s="21">
        <f>[1]Perfil!H30</f>
        <v>57.421348775890699</v>
      </c>
      <c r="J31" s="21">
        <f>[1]Perfil!I30</f>
        <v>57.3876854414126</v>
      </c>
      <c r="K31" s="21">
        <f>[1]Perfil!J30</f>
        <v>59.5983147065091</v>
      </c>
      <c r="L31" s="21">
        <f>[1]Perfil!K30</f>
        <v>58.777066953341702</v>
      </c>
      <c r="M31" s="21">
        <f>[1]Perfil!L30</f>
        <v>59.308274226383098</v>
      </c>
      <c r="N31" s="21"/>
      <c r="O31" s="21"/>
    </row>
    <row r="32" spans="1:15" x14ac:dyDescent="0.35">
      <c r="A32" s="20" t="str">
        <f>B3&amp;C32&amp;D32</f>
        <v>DISTRIBUCION VOLUMEN X CRITERIO (Consumiciones)Patatas Fritas + Otros Aperitivos SaladosT.ESPAÑA</v>
      </c>
      <c r="B32">
        <f>[1]Perfil!A31</f>
        <v>0</v>
      </c>
      <c r="C32" s="20" t="str">
        <f>[1]Perfil!B31</f>
        <v>Patatas Fritas + Otros Aperitivos Salados</v>
      </c>
      <c r="D32" s="20" t="str">
        <f>[1]Perfil!C31</f>
        <v>T.ESPAÑA</v>
      </c>
      <c r="E32" s="21">
        <f>[1]Perfil!D31</f>
        <v>100</v>
      </c>
      <c r="F32" s="21">
        <f>[1]Perfil!E31</f>
        <v>100</v>
      </c>
      <c r="G32" s="21">
        <f>[1]Perfil!F31</f>
        <v>100</v>
      </c>
      <c r="H32" s="21">
        <f>[1]Perfil!G31</f>
        <v>100</v>
      </c>
      <c r="I32" s="21">
        <f>[1]Perfil!H31</f>
        <v>100</v>
      </c>
      <c r="J32" s="21">
        <f>[1]Perfil!I31</f>
        <v>100</v>
      </c>
      <c r="K32" s="21">
        <f>[1]Perfil!J31</f>
        <v>100</v>
      </c>
      <c r="L32" s="21">
        <f>[1]Perfil!K31</f>
        <v>100</v>
      </c>
      <c r="M32" s="21">
        <f>[1]Perfil!L31</f>
        <v>100</v>
      </c>
      <c r="N32" s="21"/>
      <c r="O32" s="21"/>
    </row>
    <row r="33" spans="1:15" x14ac:dyDescent="0.35">
      <c r="A33" s="20" t="str">
        <f>B3&amp;C32&amp;D33</f>
        <v>DISTRIBUCION VOLUMEN X CRITERIO (Consumiciones)Patatas Fritas + Otros Aperitivos SaladosBCN AM</v>
      </c>
      <c r="B33">
        <f>[1]Perfil!A32</f>
        <v>0</v>
      </c>
      <c r="C33" s="20">
        <f>[1]Perfil!B32</f>
        <v>0</v>
      </c>
      <c r="D33" s="20" t="str">
        <f>[1]Perfil!C32</f>
        <v>BCN AM</v>
      </c>
      <c r="E33" s="21">
        <f>[1]Perfil!D32</f>
        <v>7.6952226046743002</v>
      </c>
      <c r="F33" s="21">
        <f>[1]Perfil!E32</f>
        <v>6.8654812686158904</v>
      </c>
      <c r="G33" s="21">
        <f>[1]Perfil!F32</f>
        <v>8.0511653336258693</v>
      </c>
      <c r="H33" s="21">
        <f>[1]Perfil!G32</f>
        <v>10.347024484964599</v>
      </c>
      <c r="I33" s="21">
        <f>[1]Perfil!H32</f>
        <v>10.8768653063001</v>
      </c>
      <c r="J33" s="21">
        <f>[1]Perfil!I32</f>
        <v>11.901294977408501</v>
      </c>
      <c r="K33" s="21">
        <f>[1]Perfil!J32</f>
        <v>8.2566919879872795</v>
      </c>
      <c r="L33" s="21">
        <f>[1]Perfil!K32</f>
        <v>9.9646988875655609</v>
      </c>
      <c r="M33" s="21">
        <f>[1]Perfil!L32</f>
        <v>13.0876608334542</v>
      </c>
      <c r="N33" s="21"/>
      <c r="O33" s="21"/>
    </row>
    <row r="34" spans="1:15" x14ac:dyDescent="0.35">
      <c r="A34" s="20" t="str">
        <f>B3&amp;C32&amp;D34</f>
        <v>DISTRIBUCION VOLUMEN X CRITERIO (Consumiciones)Patatas Fritas + Otros Aperitivos SaladosREST.CAT ARAGON</v>
      </c>
      <c r="B34">
        <f>[1]Perfil!A33</f>
        <v>0</v>
      </c>
      <c r="C34" s="20">
        <f>[1]Perfil!B33</f>
        <v>0</v>
      </c>
      <c r="D34" s="20" t="str">
        <f>[1]Perfil!C33</f>
        <v>REST.CAT ARAGON</v>
      </c>
      <c r="E34" s="21">
        <f>[1]Perfil!D33</f>
        <v>12.8430597519719</v>
      </c>
      <c r="F34" s="21">
        <f>[1]Perfil!E33</f>
        <v>14.472390968331601</v>
      </c>
      <c r="G34" s="21">
        <f>[1]Perfil!F33</f>
        <v>14.201632495752801</v>
      </c>
      <c r="H34" s="21">
        <f>[1]Perfil!G33</f>
        <v>12.5901184526751</v>
      </c>
      <c r="I34" s="21">
        <f>[1]Perfil!H33</f>
        <v>13.711077426303399</v>
      </c>
      <c r="J34" s="21">
        <f>[1]Perfil!I33</f>
        <v>16.4566271016458</v>
      </c>
      <c r="K34" s="21">
        <f>[1]Perfil!J33</f>
        <v>13.4527603461894</v>
      </c>
      <c r="L34" s="21">
        <f>[1]Perfil!K33</f>
        <v>14.094953486544201</v>
      </c>
      <c r="M34" s="21">
        <f>[1]Perfil!L33</f>
        <v>13.0834925767009</v>
      </c>
      <c r="N34" s="21"/>
      <c r="O34" s="21"/>
    </row>
    <row r="35" spans="1:15" x14ac:dyDescent="0.35">
      <c r="A35" s="20" t="str">
        <f>B3&amp;C32&amp;D35</f>
        <v>DISTRIBUCION VOLUMEN X CRITERIO (Consumiciones)Patatas Fritas + Otros Aperitivos SaladosLEVANTE</v>
      </c>
      <c r="B35">
        <f>[1]Perfil!A34</f>
        <v>0</v>
      </c>
      <c r="C35" s="20">
        <f>[1]Perfil!B34</f>
        <v>0</v>
      </c>
      <c r="D35" s="20" t="str">
        <f>[1]Perfil!C34</f>
        <v>LEVANTE</v>
      </c>
      <c r="E35" s="21">
        <f>[1]Perfil!D34</f>
        <v>19.544912654103001</v>
      </c>
      <c r="F35" s="21">
        <f>[1]Perfil!E34</f>
        <v>18.407307655801102</v>
      </c>
      <c r="G35" s="21">
        <f>[1]Perfil!F34</f>
        <v>14.8836210021587</v>
      </c>
      <c r="H35" s="21">
        <f>[1]Perfil!G34</f>
        <v>14.0526399491684</v>
      </c>
      <c r="I35" s="21">
        <f>[1]Perfil!H34</f>
        <v>12.644314419475</v>
      </c>
      <c r="J35" s="21">
        <f>[1]Perfil!I34</f>
        <v>12.971760840182499</v>
      </c>
      <c r="K35" s="21">
        <f>[1]Perfil!J34</f>
        <v>16.4364912479606</v>
      </c>
      <c r="L35" s="21">
        <f>[1]Perfil!K34</f>
        <v>12.4655008436992</v>
      </c>
      <c r="M35" s="21">
        <f>[1]Perfil!L34</f>
        <v>10.708186470345501</v>
      </c>
      <c r="N35" s="21"/>
      <c r="O35" s="21"/>
    </row>
    <row r="36" spans="1:15" x14ac:dyDescent="0.35">
      <c r="A36" s="20" t="str">
        <f>B3&amp;C32&amp;D36</f>
        <v>DISTRIBUCION VOLUMEN X CRITERIO (Consumiciones)Patatas Fritas + Otros Aperitivos SaladosANDALUCIA</v>
      </c>
      <c r="B36">
        <f>[1]Perfil!A35</f>
        <v>0</v>
      </c>
      <c r="C36" s="20">
        <f>[1]Perfil!B35</f>
        <v>0</v>
      </c>
      <c r="D36" s="20" t="str">
        <f>[1]Perfil!C35</f>
        <v>ANDALUCIA</v>
      </c>
      <c r="E36" s="21">
        <f>[1]Perfil!D35</f>
        <v>18.6009667834008</v>
      </c>
      <c r="F36" s="21">
        <f>[1]Perfil!E35</f>
        <v>18.418869982956299</v>
      </c>
      <c r="G36" s="21">
        <f>[1]Perfil!F35</f>
        <v>21.314089363775601</v>
      </c>
      <c r="H36" s="21">
        <f>[1]Perfil!G35</f>
        <v>19.896308960817201</v>
      </c>
      <c r="I36" s="21">
        <f>[1]Perfil!H35</f>
        <v>20.264179954235399</v>
      </c>
      <c r="J36" s="21">
        <f>[1]Perfil!I35</f>
        <v>17.451744828680901</v>
      </c>
      <c r="K36" s="21">
        <f>[1]Perfil!J35</f>
        <v>17.092271020546999</v>
      </c>
      <c r="L36" s="21">
        <f>[1]Perfil!K35</f>
        <v>20.507193537117299</v>
      </c>
      <c r="M36" s="21">
        <f>[1]Perfil!L35</f>
        <v>22.2460285384768</v>
      </c>
      <c r="N36" s="21"/>
      <c r="O36" s="21"/>
    </row>
    <row r="37" spans="1:15" x14ac:dyDescent="0.35">
      <c r="A37" s="20" t="str">
        <f>B3&amp;C32&amp;D37</f>
        <v>DISTRIBUCION VOLUMEN X CRITERIO (Consumiciones)Patatas Fritas + Otros Aperitivos SaladosMDD AM</v>
      </c>
      <c r="B37">
        <f>[1]Perfil!A36</f>
        <v>0</v>
      </c>
      <c r="C37" s="20">
        <f>[1]Perfil!B36</f>
        <v>0</v>
      </c>
      <c r="D37" s="20" t="str">
        <f>[1]Perfil!C36</f>
        <v>MDD AM</v>
      </c>
      <c r="E37" s="21">
        <f>[1]Perfil!D36</f>
        <v>10.5062260070956</v>
      </c>
      <c r="F37" s="21">
        <f>[1]Perfil!E36</f>
        <v>9.7373247988560898</v>
      </c>
      <c r="G37" s="21">
        <f>[1]Perfil!F36</f>
        <v>11.4581863230558</v>
      </c>
      <c r="H37" s="21">
        <f>[1]Perfil!G36</f>
        <v>9.8997658230687104</v>
      </c>
      <c r="I37" s="21">
        <f>[1]Perfil!H36</f>
        <v>13.0193502297296</v>
      </c>
      <c r="J37" s="21">
        <f>[1]Perfil!I36</f>
        <v>11.1327774107063</v>
      </c>
      <c r="K37" s="21">
        <f>[1]Perfil!J36</f>
        <v>15.253149516927699</v>
      </c>
      <c r="L37" s="21">
        <f>[1]Perfil!K36</f>
        <v>10.993611427527</v>
      </c>
      <c r="M37" s="21">
        <f>[1]Perfil!L36</f>
        <v>10.218535998388999</v>
      </c>
      <c r="N37" s="21"/>
      <c r="O37" s="21"/>
    </row>
    <row r="38" spans="1:15" x14ac:dyDescent="0.35">
      <c r="A38" s="20" t="str">
        <f>B3&amp;C32&amp;D38</f>
        <v>DISTRIBUCION VOLUMEN X CRITERIO (Consumiciones)Patatas Fritas + Otros Aperitivos SaladosRTO CENTRO</v>
      </c>
      <c r="B38">
        <f>[1]Perfil!A37</f>
        <v>0</v>
      </c>
      <c r="C38" s="20">
        <f>[1]Perfil!B37</f>
        <v>0</v>
      </c>
      <c r="D38" s="20" t="str">
        <f>[1]Perfil!C37</f>
        <v>RTO CENTRO</v>
      </c>
      <c r="E38" s="21">
        <f>[1]Perfil!D37</f>
        <v>12.442548784397101</v>
      </c>
      <c r="F38" s="21">
        <f>[1]Perfil!E37</f>
        <v>11.9296116002277</v>
      </c>
      <c r="G38" s="21">
        <f>[1]Perfil!F37</f>
        <v>10.395040893372</v>
      </c>
      <c r="H38" s="21">
        <f>[1]Perfil!G37</f>
        <v>12.776344163352199</v>
      </c>
      <c r="I38" s="21">
        <f>[1]Perfil!H37</f>
        <v>10.5132380085509</v>
      </c>
      <c r="J38" s="21">
        <f>[1]Perfil!I37</f>
        <v>9.8453843977216309</v>
      </c>
      <c r="K38" s="21">
        <f>[1]Perfil!J37</f>
        <v>10.2060367776217</v>
      </c>
      <c r="L38" s="21">
        <f>[1]Perfil!K37</f>
        <v>16.4073963483449</v>
      </c>
      <c r="M38" s="21">
        <f>[1]Perfil!L37</f>
        <v>14.6006570637166</v>
      </c>
      <c r="N38" s="21"/>
      <c r="O38" s="21"/>
    </row>
    <row r="39" spans="1:15" x14ac:dyDescent="0.35">
      <c r="A39" s="20" t="str">
        <f>B3&amp;C32&amp;D39</f>
        <v>DISTRIBUCION VOLUMEN X CRITERIO (Consumiciones)Patatas Fritas + Otros Aperitivos SaladosNORTE-CENTRO</v>
      </c>
      <c r="B39">
        <f>[1]Perfil!A38</f>
        <v>0</v>
      </c>
      <c r="C39" s="20">
        <f>[1]Perfil!B38</f>
        <v>0</v>
      </c>
      <c r="D39" s="20" t="str">
        <f>[1]Perfil!C38</f>
        <v>NORTE-CENTRO</v>
      </c>
      <c r="E39" s="21">
        <f>[1]Perfil!D38</f>
        <v>12.3468036080396</v>
      </c>
      <c r="F39" s="21">
        <f>[1]Perfil!E38</f>
        <v>10.842211174144399</v>
      </c>
      <c r="G39" s="21">
        <f>[1]Perfil!F38</f>
        <v>11.435192302412201</v>
      </c>
      <c r="H39" s="21">
        <f>[1]Perfil!G38</f>
        <v>10.1925685431837</v>
      </c>
      <c r="I39" s="21">
        <f>[1]Perfil!H38</f>
        <v>9.1788119336086904</v>
      </c>
      <c r="J39" s="21">
        <f>[1]Perfil!I38</f>
        <v>10.4856428628768</v>
      </c>
      <c r="K39" s="21">
        <f>[1]Perfil!J38</f>
        <v>12.2369991084351</v>
      </c>
      <c r="L39" s="21">
        <f>[1]Perfil!K38</f>
        <v>9.2302537340318604</v>
      </c>
      <c r="M39" s="21">
        <f>[1]Perfil!L38</f>
        <v>8.7775407707613695</v>
      </c>
      <c r="N39" s="21"/>
      <c r="O39" s="21"/>
    </row>
    <row r="40" spans="1:15" x14ac:dyDescent="0.35">
      <c r="A40" s="20" t="str">
        <f>B3&amp;C32&amp;D40</f>
        <v>DISTRIBUCION VOLUMEN X CRITERIO (Consumiciones)Patatas Fritas + Otros Aperitivos SaladosNOROESTE</v>
      </c>
      <c r="B40">
        <f>[1]Perfil!A39</f>
        <v>0</v>
      </c>
      <c r="C40" s="20">
        <f>[1]Perfil!B39</f>
        <v>0</v>
      </c>
      <c r="D40" s="20" t="str">
        <f>[1]Perfil!C39</f>
        <v>NOROESTE</v>
      </c>
      <c r="E40" s="21">
        <f>[1]Perfil!D39</f>
        <v>6.0202630296812103</v>
      </c>
      <c r="F40" s="21">
        <f>[1]Perfil!E39</f>
        <v>9.32679758158522</v>
      </c>
      <c r="G40" s="21">
        <f>[1]Perfil!F39</f>
        <v>8.2610849386950491</v>
      </c>
      <c r="H40" s="21">
        <f>[1]Perfil!G39</f>
        <v>10.245231476315601</v>
      </c>
      <c r="I40" s="21">
        <f>[1]Perfil!H39</f>
        <v>9.7921572822645899</v>
      </c>
      <c r="J40" s="21">
        <f>[1]Perfil!I39</f>
        <v>9.7547712131509403</v>
      </c>
      <c r="K40" s="21">
        <f>[1]Perfil!J39</f>
        <v>7.06560125968024</v>
      </c>
      <c r="L40" s="21">
        <f>[1]Perfil!K39</f>
        <v>6.3364030170849599</v>
      </c>
      <c r="M40" s="21">
        <f>[1]Perfil!L39</f>
        <v>7.2778995083991802</v>
      </c>
      <c r="N40" s="21"/>
      <c r="O40" s="21"/>
    </row>
    <row r="41" spans="1:15" x14ac:dyDescent="0.35">
      <c r="A41" s="20" t="str">
        <f>B3&amp;C32&amp;D41</f>
        <v>DISTRIBUCION VOLUMEN X CRITERIO (Consumiciones)Patatas Fritas + Otros Aperitivos Salados&lt;2MIL</v>
      </c>
      <c r="B41">
        <f>[1]Perfil!A40</f>
        <v>0</v>
      </c>
      <c r="C41" s="20">
        <f>[1]Perfil!B40</f>
        <v>0</v>
      </c>
      <c r="D41" s="20" t="str">
        <f>[1]Perfil!C40</f>
        <v>&lt;2MIL</v>
      </c>
      <c r="E41" s="21">
        <f>[1]Perfil!D40</f>
        <v>5.7215781136200201</v>
      </c>
      <c r="F41" s="21">
        <f>[1]Perfil!E40</f>
        <v>4.7358016527501903</v>
      </c>
      <c r="G41" s="21">
        <f>[1]Perfil!F40</f>
        <v>7.1659569051589296</v>
      </c>
      <c r="H41" s="21">
        <f>[1]Perfil!G40</f>
        <v>5.0735394154584901</v>
      </c>
      <c r="I41" s="21">
        <f>[1]Perfil!H40</f>
        <v>4.0477228304425203</v>
      </c>
      <c r="J41" s="21">
        <f>[1]Perfil!I40</f>
        <v>5.47749363335768</v>
      </c>
      <c r="K41" s="21">
        <f>[1]Perfil!J40</f>
        <v>6.4171959410640902</v>
      </c>
      <c r="L41" s="21">
        <f>[1]Perfil!K40</f>
        <v>5.3548444355526197</v>
      </c>
      <c r="M41" s="21">
        <f>[1]Perfil!L40</f>
        <v>5.9902443781341104</v>
      </c>
      <c r="N41" s="21"/>
      <c r="O41" s="21"/>
    </row>
    <row r="42" spans="1:15" x14ac:dyDescent="0.35">
      <c r="A42" s="20" t="str">
        <f>B3&amp;C32&amp;D42</f>
        <v>DISTRIBUCION VOLUMEN X CRITERIO (Consumiciones)Patatas Fritas + Otros Aperitivos Salados2-5MIL</v>
      </c>
      <c r="B42">
        <f>[1]Perfil!A41</f>
        <v>0</v>
      </c>
      <c r="C42" s="20">
        <f>[1]Perfil!B41</f>
        <v>0</v>
      </c>
      <c r="D42" s="20" t="str">
        <f>[1]Perfil!C41</f>
        <v>2-5MIL</v>
      </c>
      <c r="E42" s="21">
        <f>[1]Perfil!D41</f>
        <v>7.4278800631585797</v>
      </c>
      <c r="F42" s="21">
        <f>[1]Perfil!E41</f>
        <v>4.7670447834771998</v>
      </c>
      <c r="G42" s="21">
        <f>[1]Perfil!F41</f>
        <v>4.8646100980608402</v>
      </c>
      <c r="H42" s="21">
        <f>[1]Perfil!G41</f>
        <v>5.8014989992708204</v>
      </c>
      <c r="I42" s="21">
        <f>[1]Perfil!H41</f>
        <v>7.1064788456587102</v>
      </c>
      <c r="J42" s="21">
        <f>[1]Perfil!I41</f>
        <v>5.0312638370720704</v>
      </c>
      <c r="K42" s="21">
        <f>[1]Perfil!J41</f>
        <v>5.3803310102369304</v>
      </c>
      <c r="L42" s="21">
        <f>[1]Perfil!K41</f>
        <v>4.9372593896559103</v>
      </c>
      <c r="M42" s="21">
        <f>[1]Perfil!L41</f>
        <v>4.8878496019737296</v>
      </c>
      <c r="N42" s="21"/>
      <c r="O42" s="21"/>
    </row>
    <row r="43" spans="1:15" x14ac:dyDescent="0.35">
      <c r="A43" s="20" t="str">
        <f>B3&amp;C32&amp;D43</f>
        <v>DISTRIBUCION VOLUMEN X CRITERIO (Consumiciones)Patatas Fritas + Otros Aperitivos Salados5-10MIL</v>
      </c>
      <c r="B43">
        <f>[1]Perfil!A42</f>
        <v>0</v>
      </c>
      <c r="C43" s="20">
        <f>[1]Perfil!B42</f>
        <v>0</v>
      </c>
      <c r="D43" s="20" t="str">
        <f>[1]Perfil!C42</f>
        <v>5-10MIL</v>
      </c>
      <c r="E43" s="21">
        <f>[1]Perfil!D42</f>
        <v>6.7800146308467202</v>
      </c>
      <c r="F43" s="21">
        <f>[1]Perfil!E42</f>
        <v>9.5557714151112307</v>
      </c>
      <c r="G43" s="21">
        <f>[1]Perfil!F42</f>
        <v>9.2365575194040908</v>
      </c>
      <c r="H43" s="21">
        <f>[1]Perfil!G42</f>
        <v>8.8496285309577303</v>
      </c>
      <c r="I43" s="21">
        <f>[1]Perfil!H42</f>
        <v>5.3644776779724301</v>
      </c>
      <c r="J43" s="21">
        <f>[1]Perfil!I42</f>
        <v>5.0394693683774996</v>
      </c>
      <c r="K43" s="21">
        <f>[1]Perfil!J42</f>
        <v>5.4670947257976099</v>
      </c>
      <c r="L43" s="21">
        <f>[1]Perfil!K42</f>
        <v>4.4547055551773997</v>
      </c>
      <c r="M43" s="21">
        <f>[1]Perfil!L42</f>
        <v>6.9836149488332397</v>
      </c>
      <c r="N43" s="21"/>
      <c r="O43" s="21"/>
    </row>
    <row r="44" spans="1:15" x14ac:dyDescent="0.35">
      <c r="A44" s="20" t="str">
        <f>B3&amp;C32&amp;D44</f>
        <v>DISTRIBUCION VOLUMEN X CRITERIO (Consumiciones)Patatas Fritas + Otros Aperitivos Salados10-30MIL</v>
      </c>
      <c r="B44">
        <f>[1]Perfil!A43</f>
        <v>0</v>
      </c>
      <c r="C44" s="20">
        <f>[1]Perfil!B43</f>
        <v>0</v>
      </c>
      <c r="D44" s="20" t="str">
        <f>[1]Perfil!C43</f>
        <v>10-30MIL</v>
      </c>
      <c r="E44" s="21">
        <f>[1]Perfil!D43</f>
        <v>24.4295492819233</v>
      </c>
      <c r="F44" s="21">
        <f>[1]Perfil!E43</f>
        <v>25.514709913966701</v>
      </c>
      <c r="G44" s="21">
        <f>[1]Perfil!F43</f>
        <v>21.306813976184099</v>
      </c>
      <c r="H44" s="21">
        <f>[1]Perfil!G43</f>
        <v>24.384131723319001</v>
      </c>
      <c r="I44" s="21">
        <f>[1]Perfil!H43</f>
        <v>20.502703447575598</v>
      </c>
      <c r="J44" s="21">
        <f>[1]Perfil!I43</f>
        <v>23.557666287325802</v>
      </c>
      <c r="K44" s="21">
        <f>[1]Perfil!J43</f>
        <v>20.3226690563204</v>
      </c>
      <c r="L44" s="21">
        <f>[1]Perfil!K43</f>
        <v>24.567460775601599</v>
      </c>
      <c r="M44" s="21">
        <f>[1]Perfil!L43</f>
        <v>21.394387498609401</v>
      </c>
      <c r="N44" s="21"/>
      <c r="O44" s="21"/>
    </row>
    <row r="45" spans="1:15" x14ac:dyDescent="0.35">
      <c r="A45" s="20" t="str">
        <f>B3&amp;C32&amp;D45</f>
        <v>DISTRIBUCION VOLUMEN X CRITERIO (Consumiciones)Patatas Fritas + Otros Aperitivos Salados30-100MIL</v>
      </c>
      <c r="B45">
        <f>[1]Perfil!A44</f>
        <v>0</v>
      </c>
      <c r="C45" s="20">
        <f>[1]Perfil!B44</f>
        <v>0</v>
      </c>
      <c r="D45" s="20" t="str">
        <f>[1]Perfil!C44</f>
        <v>30-100MIL</v>
      </c>
      <c r="E45" s="21">
        <f>[1]Perfil!D44</f>
        <v>22.306045788844902</v>
      </c>
      <c r="F45" s="21">
        <f>[1]Perfil!E44</f>
        <v>19.545335503781999</v>
      </c>
      <c r="G45" s="21">
        <f>[1]Perfil!F44</f>
        <v>19.978480036146699</v>
      </c>
      <c r="H45" s="21">
        <f>[1]Perfil!G44</f>
        <v>19.536406042113299</v>
      </c>
      <c r="I45" s="21">
        <f>[1]Perfil!H44</f>
        <v>23.295939570422</v>
      </c>
      <c r="J45" s="21">
        <f>[1]Perfil!I44</f>
        <v>19.146112579598899</v>
      </c>
      <c r="K45" s="21">
        <f>[1]Perfil!J44</f>
        <v>22.1486815443028</v>
      </c>
      <c r="L45" s="21">
        <f>[1]Perfil!K44</f>
        <v>20.832338331096398</v>
      </c>
      <c r="M45" s="21">
        <f>[1]Perfil!L44</f>
        <v>24.1834054094397</v>
      </c>
      <c r="N45" s="21"/>
      <c r="O45" s="21"/>
    </row>
    <row r="46" spans="1:15" x14ac:dyDescent="0.35">
      <c r="A46" s="20" t="str">
        <f>B3&amp;C32&amp;D46</f>
        <v>DISTRIBUCION VOLUMEN X CRITERIO (Consumiciones)Patatas Fritas + Otros Aperitivos Salados100-200MIL</v>
      </c>
      <c r="B46">
        <f>[1]Perfil!A45</f>
        <v>0</v>
      </c>
      <c r="C46" s="20">
        <f>[1]Perfil!B45</f>
        <v>0</v>
      </c>
      <c r="D46" s="20" t="str">
        <f>[1]Perfil!C45</f>
        <v>100-200MIL</v>
      </c>
      <c r="E46" s="21">
        <f>[1]Perfil!D45</f>
        <v>8.4212417072931292</v>
      </c>
      <c r="F46" s="21">
        <f>[1]Perfil!E45</f>
        <v>7.2877778747747</v>
      </c>
      <c r="G46" s="21">
        <f>[1]Perfil!F45</f>
        <v>9.4010141763774104</v>
      </c>
      <c r="H46" s="21">
        <f>[1]Perfil!G45</f>
        <v>7.7776082813444702</v>
      </c>
      <c r="I46" s="21">
        <f>[1]Perfil!H45</f>
        <v>10.457299671089601</v>
      </c>
      <c r="J46" s="21">
        <f>[1]Perfil!I45</f>
        <v>7.9316085856228504</v>
      </c>
      <c r="K46" s="21">
        <f>[1]Perfil!J45</f>
        <v>8.3355928248638005</v>
      </c>
      <c r="L46" s="21">
        <f>[1]Perfil!K45</f>
        <v>10.375717858858</v>
      </c>
      <c r="M46" s="21">
        <f>[1]Perfil!L45</f>
        <v>7.4017273622116502</v>
      </c>
      <c r="N46" s="21"/>
      <c r="O46" s="21"/>
    </row>
    <row r="47" spans="1:15" x14ac:dyDescent="0.35">
      <c r="A47" s="20" t="str">
        <f>B3&amp;C32&amp;D47</f>
        <v>DISTRIBUCION VOLUMEN X CRITERIO (Consumiciones)Patatas Fritas + Otros Aperitivos Salados200-500MIL</v>
      </c>
      <c r="B47">
        <f>[1]Perfil!A46</f>
        <v>0</v>
      </c>
      <c r="C47" s="20">
        <f>[1]Perfil!B46</f>
        <v>0</v>
      </c>
      <c r="D47" s="20" t="str">
        <f>[1]Perfil!C46</f>
        <v>200-500MIL</v>
      </c>
      <c r="E47" s="21">
        <f>[1]Perfil!D46</f>
        <v>10.866746315977601</v>
      </c>
      <c r="F47" s="21">
        <f>[1]Perfil!E46</f>
        <v>14.9191374238903</v>
      </c>
      <c r="G47" s="21">
        <f>[1]Perfil!F46</f>
        <v>12.9937410156871</v>
      </c>
      <c r="H47" s="21">
        <f>[1]Perfil!G46</f>
        <v>13.778268884940401</v>
      </c>
      <c r="I47" s="21">
        <f>[1]Perfil!H46</f>
        <v>12.2211967696431</v>
      </c>
      <c r="J47" s="21">
        <f>[1]Perfil!I46</f>
        <v>13.8433306538526</v>
      </c>
      <c r="K47" s="21">
        <f>[1]Perfil!J46</f>
        <v>14.095836014818801</v>
      </c>
      <c r="L47" s="21">
        <f>[1]Perfil!K46</f>
        <v>12.7079115934088</v>
      </c>
      <c r="M47" s="21">
        <f>[1]Perfil!L46</f>
        <v>13.101239352286701</v>
      </c>
      <c r="N47" s="21"/>
      <c r="O47" s="21"/>
    </row>
    <row r="48" spans="1:15" x14ac:dyDescent="0.35">
      <c r="A48" s="20" t="str">
        <f>B3&amp;C32&amp;D48</f>
        <v>DISTRIBUCION VOLUMEN X CRITERIO (Consumiciones)Patatas Fritas + Otros Aperitivos Salados&gt;500MIL</v>
      </c>
      <c r="B48">
        <f>[1]Perfil!A47</f>
        <v>0</v>
      </c>
      <c r="C48" s="20">
        <f>[1]Perfil!B47</f>
        <v>0</v>
      </c>
      <c r="D48" s="20" t="str">
        <f>[1]Perfil!C47</f>
        <v>&gt;500MIL</v>
      </c>
      <c r="E48" s="21">
        <f>[1]Perfil!D47</f>
        <v>14.0469473216992</v>
      </c>
      <c r="F48" s="21">
        <f>[1]Perfil!E47</f>
        <v>13.6744264017292</v>
      </c>
      <c r="G48" s="21">
        <f>[1]Perfil!F47</f>
        <v>15.052840191113701</v>
      </c>
      <c r="H48" s="21">
        <f>[1]Perfil!G47</f>
        <v>14.7989162690503</v>
      </c>
      <c r="I48" s="21">
        <f>[1]Perfil!H47</f>
        <v>17.004168494953898</v>
      </c>
      <c r="J48" s="21">
        <f>[1]Perfil!I47</f>
        <v>19.9730586871658</v>
      </c>
      <c r="K48" s="21">
        <f>[1]Perfil!J47</f>
        <v>17.832588759803599</v>
      </c>
      <c r="L48" s="21">
        <f>[1]Perfil!K47</f>
        <v>16.769782744160398</v>
      </c>
      <c r="M48" s="21">
        <f>[1]Perfil!L47</f>
        <v>16.057545530460001</v>
      </c>
      <c r="N48" s="21"/>
      <c r="O48" s="21"/>
    </row>
    <row r="49" spans="1:15" x14ac:dyDescent="0.35">
      <c r="A49" s="20" t="str">
        <f>B3&amp;C32&amp;D49</f>
        <v>DISTRIBUCION VOLUMEN X CRITERIO (Consumiciones)Patatas Fritas + Otros Aperitivos SaladosDE 15 A 19 AÑOS</v>
      </c>
      <c r="B49">
        <f>[1]Perfil!A48</f>
        <v>0</v>
      </c>
      <c r="C49" s="20">
        <f>[1]Perfil!B48</f>
        <v>0</v>
      </c>
      <c r="D49" s="20" t="str">
        <f>[1]Perfil!C48</f>
        <v>DE 15 A 19 AÑOS</v>
      </c>
      <c r="E49" s="21">
        <f>[1]Perfil!D48</f>
        <v>11.622365565195</v>
      </c>
      <c r="F49" s="21">
        <f>[1]Perfil!E48</f>
        <v>8.4643688998578206</v>
      </c>
      <c r="G49" s="21">
        <f>[1]Perfil!F48</f>
        <v>7.7782851569819904</v>
      </c>
      <c r="H49" s="21">
        <f>[1]Perfil!G48</f>
        <v>8.4608362529763301</v>
      </c>
      <c r="I49" s="21">
        <f>[1]Perfil!H48</f>
        <v>8.1006204693228501</v>
      </c>
      <c r="J49" s="21">
        <f>[1]Perfil!I48</f>
        <v>3.65935457811619</v>
      </c>
      <c r="K49" s="21">
        <f>[1]Perfil!J48</f>
        <v>4.2823750297040704</v>
      </c>
      <c r="L49" s="21">
        <f>[1]Perfil!K48</f>
        <v>8.4373814223712102</v>
      </c>
      <c r="M49" s="21">
        <f>[1]Perfil!L48</f>
        <v>6.7346161753709497</v>
      </c>
      <c r="N49" s="21"/>
      <c r="O49" s="21"/>
    </row>
    <row r="50" spans="1:15" x14ac:dyDescent="0.35">
      <c r="A50" s="20" t="str">
        <f>B3&amp;C32&amp;D50</f>
        <v>DISTRIBUCION VOLUMEN X CRITERIO (Consumiciones)Patatas Fritas + Otros Aperitivos SaladosDE 20 A 24 AÑOS</v>
      </c>
      <c r="B50">
        <f>[1]Perfil!A49</f>
        <v>0</v>
      </c>
      <c r="C50" s="20">
        <f>[1]Perfil!B49</f>
        <v>0</v>
      </c>
      <c r="D50" s="20" t="str">
        <f>[1]Perfil!C49</f>
        <v>DE 20 A 24 AÑOS</v>
      </c>
      <c r="E50" s="21">
        <f>[1]Perfil!D49</f>
        <v>4.9466670341301002</v>
      </c>
      <c r="F50" s="21">
        <f>[1]Perfil!E49</f>
        <v>3.5527867444710801</v>
      </c>
      <c r="G50" s="21">
        <f>[1]Perfil!F49</f>
        <v>2.6743160724446402</v>
      </c>
      <c r="H50" s="21">
        <f>[1]Perfil!G49</f>
        <v>4.9499431517612598</v>
      </c>
      <c r="I50" s="21">
        <f>[1]Perfil!H49</f>
        <v>4.2281575578675596</v>
      </c>
      <c r="J50" s="21">
        <f>[1]Perfil!I49</f>
        <v>5.9754320798860601</v>
      </c>
      <c r="K50" s="21">
        <f>[1]Perfil!J49</f>
        <v>4.84828085888853</v>
      </c>
      <c r="L50" s="21">
        <f>[1]Perfil!K49</f>
        <v>4.1320032958234698</v>
      </c>
      <c r="M50" s="21">
        <f>[1]Perfil!L49</f>
        <v>5.8119440270711404</v>
      </c>
      <c r="N50" s="21"/>
      <c r="O50" s="21"/>
    </row>
    <row r="51" spans="1:15" x14ac:dyDescent="0.35">
      <c r="A51" s="20" t="str">
        <f>B3&amp;C32&amp;D51</f>
        <v>DISTRIBUCION VOLUMEN X CRITERIO (Consumiciones)Patatas Fritas + Otros Aperitivos SaladosDE 25 A 34 AÑOS</v>
      </c>
      <c r="B51">
        <f>[1]Perfil!A50</f>
        <v>0</v>
      </c>
      <c r="C51" s="20">
        <f>[1]Perfil!B50</f>
        <v>0</v>
      </c>
      <c r="D51" s="20" t="str">
        <f>[1]Perfil!C50</f>
        <v>DE 25 A 34 AÑOS</v>
      </c>
      <c r="E51" s="21">
        <f>[1]Perfil!D50</f>
        <v>9.1421695073362894</v>
      </c>
      <c r="F51" s="21">
        <f>[1]Perfil!E50</f>
        <v>11.803776044017701</v>
      </c>
      <c r="G51" s="21">
        <f>[1]Perfil!F50</f>
        <v>10.6344441648165</v>
      </c>
      <c r="H51" s="21">
        <f>[1]Perfil!G50</f>
        <v>8.7476483142189494</v>
      </c>
      <c r="I51" s="21">
        <f>[1]Perfil!H50</f>
        <v>10.3275849564293</v>
      </c>
      <c r="J51" s="21">
        <f>[1]Perfil!I50</f>
        <v>10.364475970216001</v>
      </c>
      <c r="K51" s="21">
        <f>[1]Perfil!J50</f>
        <v>9.8303293526297395</v>
      </c>
      <c r="L51" s="21">
        <f>[1]Perfil!K50</f>
        <v>9.3375052601929305</v>
      </c>
      <c r="M51" s="21">
        <f>[1]Perfil!L50</f>
        <v>6.3830673722661704</v>
      </c>
      <c r="N51" s="21"/>
      <c r="O51" s="21"/>
    </row>
    <row r="52" spans="1:15" x14ac:dyDescent="0.35">
      <c r="A52" s="20" t="str">
        <f>B3&amp;C32&amp;D52</f>
        <v>DISTRIBUCION VOLUMEN X CRITERIO (Consumiciones)Patatas Fritas + Otros Aperitivos SaladosDE 35 A 49 AÑOS</v>
      </c>
      <c r="B52">
        <f>[1]Perfil!A51</f>
        <v>0</v>
      </c>
      <c r="C52" s="20">
        <f>[1]Perfil!B51</f>
        <v>0</v>
      </c>
      <c r="D52" s="20" t="str">
        <f>[1]Perfil!C51</f>
        <v>DE 35 A 49 AÑOS</v>
      </c>
      <c r="E52" s="21">
        <f>[1]Perfil!D51</f>
        <v>30.150390856994001</v>
      </c>
      <c r="F52" s="21">
        <f>[1]Perfil!E51</f>
        <v>29.023412387294201</v>
      </c>
      <c r="G52" s="21">
        <f>[1]Perfil!F51</f>
        <v>30.0561065238211</v>
      </c>
      <c r="H52" s="21">
        <f>[1]Perfil!G51</f>
        <v>32.898763425692998</v>
      </c>
      <c r="I52" s="21">
        <f>[1]Perfil!H51</f>
        <v>30.282765023081701</v>
      </c>
      <c r="J52" s="21">
        <f>[1]Perfil!I51</f>
        <v>30.8519622625472</v>
      </c>
      <c r="K52" s="21">
        <f>[1]Perfil!J51</f>
        <v>32.219442391064199</v>
      </c>
      <c r="L52" s="21">
        <f>[1]Perfil!K51</f>
        <v>24.156723852187401</v>
      </c>
      <c r="M52" s="21">
        <f>[1]Perfil!L51</f>
        <v>27.9018319206792</v>
      </c>
      <c r="N52" s="21"/>
      <c r="O52" s="21"/>
    </row>
    <row r="53" spans="1:15" x14ac:dyDescent="0.35">
      <c r="A53" s="20" t="str">
        <f>B3&amp;C32&amp;D53</f>
        <v>DISTRIBUCION VOLUMEN X CRITERIO (Consumiciones)Patatas Fritas + Otros Aperitivos SaladosDE 50 A 59 AÑOS</v>
      </c>
      <c r="B53">
        <f>[1]Perfil!A52</f>
        <v>0</v>
      </c>
      <c r="C53" s="20">
        <f>[1]Perfil!B52</f>
        <v>0</v>
      </c>
      <c r="D53" s="20" t="str">
        <f>[1]Perfil!C52</f>
        <v>DE 50 A 59 AÑOS</v>
      </c>
      <c r="E53" s="21">
        <f>[1]Perfil!D52</f>
        <v>20.450258747442899</v>
      </c>
      <c r="F53" s="21">
        <f>[1]Perfil!E52</f>
        <v>22.3811039107004</v>
      </c>
      <c r="G53" s="21">
        <f>[1]Perfil!F52</f>
        <v>23.127318397152401</v>
      </c>
      <c r="H53" s="21">
        <f>[1]Perfil!G52</f>
        <v>23.043035988808999</v>
      </c>
      <c r="I53" s="21">
        <f>[1]Perfil!H52</f>
        <v>20.7951871017809</v>
      </c>
      <c r="J53" s="21">
        <f>[1]Perfil!I52</f>
        <v>22.088353121897701</v>
      </c>
      <c r="K53" s="21">
        <f>[1]Perfil!J52</f>
        <v>20.844157339568302</v>
      </c>
      <c r="L53" s="21">
        <f>[1]Perfil!K52</f>
        <v>20.980770727792599</v>
      </c>
      <c r="M53" s="21">
        <f>[1]Perfil!L52</f>
        <v>20.267743607147398</v>
      </c>
      <c r="N53" s="21"/>
      <c r="O53" s="21"/>
    </row>
    <row r="54" spans="1:15" x14ac:dyDescent="0.35">
      <c r="A54" s="20" t="str">
        <f>B3&amp;C32&amp;D54</f>
        <v>DISTRIBUCION VOLUMEN X CRITERIO (Consumiciones)Patatas Fritas + Otros Aperitivos SaladosDE 60 A 75 AÑOS</v>
      </c>
      <c r="B54">
        <f>[1]Perfil!A53</f>
        <v>0</v>
      </c>
      <c r="C54" s="20">
        <f>[1]Perfil!B53</f>
        <v>0</v>
      </c>
      <c r="D54" s="20" t="str">
        <f>[1]Perfil!C53</f>
        <v>DE 60 A 75 AÑOS</v>
      </c>
      <c r="E54" s="21">
        <f>[1]Perfil!D53</f>
        <v>23.688143453856501</v>
      </c>
      <c r="F54" s="21">
        <f>[1]Perfil!E53</f>
        <v>24.7745553266465</v>
      </c>
      <c r="G54" s="21">
        <f>[1]Perfil!F53</f>
        <v>25.729541072346599</v>
      </c>
      <c r="H54" s="21">
        <f>[1]Perfil!G53</f>
        <v>21.899787694904902</v>
      </c>
      <c r="I54" s="21">
        <f>[1]Perfil!H53</f>
        <v>26.265688517872501</v>
      </c>
      <c r="J54" s="21">
        <f>[1]Perfil!I53</f>
        <v>27.060436516830102</v>
      </c>
      <c r="K54" s="21">
        <f>[1]Perfil!J53</f>
        <v>27.9754112320982</v>
      </c>
      <c r="L54" s="21">
        <f>[1]Perfil!K53</f>
        <v>32.955639885781899</v>
      </c>
      <c r="M54" s="21">
        <f>[1]Perfil!L53</f>
        <v>32.900818020387803</v>
      </c>
      <c r="N54" s="21"/>
      <c r="O54" s="21"/>
    </row>
    <row r="55" spans="1:15" x14ac:dyDescent="0.35">
      <c r="A55" s="20" t="str">
        <f>B3&amp;C32&amp;D55</f>
        <v>DISTRIBUCION VOLUMEN X CRITERIO (Consumiciones)Patatas Fritas + Otros Aperitivos SaladosNIVEL ALTO</v>
      </c>
      <c r="B55">
        <f>[1]Perfil!A54</f>
        <v>0</v>
      </c>
      <c r="C55" s="20">
        <f>[1]Perfil!B54</f>
        <v>0</v>
      </c>
      <c r="D55" s="20" t="str">
        <f>[1]Perfil!C54</f>
        <v>NIVEL ALTO</v>
      </c>
      <c r="E55" s="21">
        <f>[1]Perfil!D54</f>
        <v>19.306432108954802</v>
      </c>
      <c r="F55" s="21">
        <f>[1]Perfil!E54</f>
        <v>20.280769083596098</v>
      </c>
      <c r="G55" s="21">
        <f>[1]Perfil!F54</f>
        <v>21.668660122866701</v>
      </c>
      <c r="H55" s="21">
        <f>[1]Perfil!G54</f>
        <v>24.462573766474801</v>
      </c>
      <c r="I55" s="21">
        <f>[1]Perfil!H54</f>
        <v>23.1645929960582</v>
      </c>
      <c r="J55" s="21">
        <f>[1]Perfil!I54</f>
        <v>23.314951102806699</v>
      </c>
      <c r="K55" s="21">
        <f>[1]Perfil!J54</f>
        <v>22.701955394423202</v>
      </c>
      <c r="L55" s="21">
        <f>[1]Perfil!K54</f>
        <v>17.3568484797431</v>
      </c>
      <c r="M55" s="21">
        <f>[1]Perfil!L54</f>
        <v>17.714967984690102</v>
      </c>
      <c r="N55" s="21"/>
      <c r="O55" s="21"/>
    </row>
    <row r="56" spans="1:15" x14ac:dyDescent="0.35">
      <c r="A56" s="20" t="str">
        <f>B3&amp;C32&amp;D56</f>
        <v>DISTRIBUCION VOLUMEN X CRITERIO (Consumiciones)Patatas Fritas + Otros Aperitivos SaladosNIVEL MEDIO ALTO</v>
      </c>
      <c r="B56">
        <f>[1]Perfil!A55</f>
        <v>0</v>
      </c>
      <c r="C56" s="20">
        <f>[1]Perfil!B55</f>
        <v>0</v>
      </c>
      <c r="D56" s="20" t="str">
        <f>[1]Perfil!C55</f>
        <v>NIVEL MEDIO ALTO</v>
      </c>
      <c r="E56" s="21">
        <f>[1]Perfil!D55</f>
        <v>13.181446835696599</v>
      </c>
      <c r="F56" s="21">
        <f>[1]Perfil!E55</f>
        <v>13.1181161291648</v>
      </c>
      <c r="G56" s="21">
        <f>[1]Perfil!F55</f>
        <v>13.6343926677252</v>
      </c>
      <c r="H56" s="21">
        <f>[1]Perfil!G55</f>
        <v>13.467045630211</v>
      </c>
      <c r="I56" s="21">
        <f>[1]Perfil!H55</f>
        <v>12.3663851406482</v>
      </c>
      <c r="J56" s="21">
        <f>[1]Perfil!I55</f>
        <v>10.6085569270994</v>
      </c>
      <c r="K56" s="21">
        <f>[1]Perfil!J55</f>
        <v>11.144611928849899</v>
      </c>
      <c r="L56" s="21">
        <f>[1]Perfil!K55</f>
        <v>9.5192945192832408</v>
      </c>
      <c r="M56" s="21">
        <f>[1]Perfil!L55</f>
        <v>10.1819141310945</v>
      </c>
      <c r="N56" s="21"/>
      <c r="O56" s="21"/>
    </row>
    <row r="57" spans="1:15" x14ac:dyDescent="0.35">
      <c r="A57" s="20" t="str">
        <f>B3&amp;C32&amp;D57</f>
        <v>DISTRIBUCION VOLUMEN X CRITERIO (Consumiciones)Patatas Fritas + Otros Aperitivos SaladosNIVEL MEDIO</v>
      </c>
      <c r="B57">
        <f>[1]Perfil!A56</f>
        <v>0</v>
      </c>
      <c r="C57" s="20">
        <f>[1]Perfil!B56</f>
        <v>0</v>
      </c>
      <c r="D57" s="20" t="str">
        <f>[1]Perfil!C56</f>
        <v>NIVEL MEDIO</v>
      </c>
      <c r="E57" s="21">
        <f>[1]Perfil!D56</f>
        <v>28.2103773285376</v>
      </c>
      <c r="F57" s="21">
        <f>[1]Perfil!E56</f>
        <v>30.826174657068499</v>
      </c>
      <c r="G57" s="21">
        <f>[1]Perfil!F56</f>
        <v>27.460387412491301</v>
      </c>
      <c r="H57" s="21">
        <f>[1]Perfil!G56</f>
        <v>26.941023520379499</v>
      </c>
      <c r="I57" s="21">
        <f>[1]Perfil!H56</f>
        <v>26.231782099587001</v>
      </c>
      <c r="J57" s="21">
        <f>[1]Perfil!I56</f>
        <v>23.3855462780705</v>
      </c>
      <c r="K57" s="21">
        <f>[1]Perfil!J56</f>
        <v>26.814529445809999</v>
      </c>
      <c r="L57" s="21">
        <f>[1]Perfil!K56</f>
        <v>31.843449889305599</v>
      </c>
      <c r="M57" s="21">
        <f>[1]Perfil!L56</f>
        <v>36.137659495669098</v>
      </c>
      <c r="N57" s="21"/>
      <c r="O57" s="21"/>
    </row>
    <row r="58" spans="1:15" x14ac:dyDescent="0.35">
      <c r="A58" s="20" t="str">
        <f>B3&amp;C32&amp;D58</f>
        <v>DISTRIBUCION VOLUMEN X CRITERIO (Consumiciones)Patatas Fritas + Otros Aperitivos SaladosNIVEL MEDIO BAJO</v>
      </c>
      <c r="B58">
        <f>[1]Perfil!A57</f>
        <v>0</v>
      </c>
      <c r="C58" s="20">
        <f>[1]Perfil!B57</f>
        <v>0</v>
      </c>
      <c r="D58" s="20" t="str">
        <f>[1]Perfil!C57</f>
        <v>NIVEL MEDIO BAJO</v>
      </c>
      <c r="E58" s="21">
        <f>[1]Perfil!D57</f>
        <v>14.7266160695305</v>
      </c>
      <c r="F58" s="21">
        <f>[1]Perfil!E57</f>
        <v>14.8180101301226</v>
      </c>
      <c r="G58" s="21">
        <f>[1]Perfil!F57</f>
        <v>12.683847462831899</v>
      </c>
      <c r="H58" s="21">
        <f>[1]Perfil!G57</f>
        <v>13.5525774846869</v>
      </c>
      <c r="I58" s="21">
        <f>[1]Perfil!H57</f>
        <v>14.3031378848922</v>
      </c>
      <c r="J58" s="21">
        <f>[1]Perfil!I57</f>
        <v>11.874202921082</v>
      </c>
      <c r="K58" s="21">
        <f>[1]Perfil!J57</f>
        <v>13.10847153686</v>
      </c>
      <c r="L58" s="21">
        <f>[1]Perfil!K57</f>
        <v>12.537533991470101</v>
      </c>
      <c r="M58" s="21">
        <f>[1]Perfil!L57</f>
        <v>14.627585269718599</v>
      </c>
      <c r="N58" s="21"/>
      <c r="O58" s="21"/>
    </row>
    <row r="59" spans="1:15" x14ac:dyDescent="0.35">
      <c r="A59" s="20" t="str">
        <f>B3&amp;C32&amp;D59</f>
        <v>DISTRIBUCION VOLUMEN X CRITERIO (Consumiciones)Patatas Fritas + Otros Aperitivos SaladosHOMBRE</v>
      </c>
      <c r="B59">
        <f>[1]Perfil!A58</f>
        <v>0</v>
      </c>
      <c r="C59" s="20">
        <f>[1]Perfil!B58</f>
        <v>0</v>
      </c>
      <c r="D59" s="20" t="str">
        <f>[1]Perfil!C58</f>
        <v>HOMBRE</v>
      </c>
      <c r="E59" s="21">
        <f>[1]Perfil!D58</f>
        <v>41.380379612290596</v>
      </c>
      <c r="F59" s="21">
        <f>[1]Perfil!E58</f>
        <v>42.923449940010101</v>
      </c>
      <c r="G59" s="21">
        <f>[1]Perfil!F58</f>
        <v>38.211778055381302</v>
      </c>
      <c r="H59" s="21">
        <f>[1]Perfil!G58</f>
        <v>44.447649018566203</v>
      </c>
      <c r="I59" s="21">
        <f>[1]Perfil!H58</f>
        <v>42.511015052999198</v>
      </c>
      <c r="J59" s="21">
        <f>[1]Perfil!I58</f>
        <v>40.011372960830997</v>
      </c>
      <c r="K59" s="21">
        <f>[1]Perfil!J58</f>
        <v>41.628197948160697</v>
      </c>
      <c r="L59" s="21">
        <f>[1]Perfil!K58</f>
        <v>47.196970580149902</v>
      </c>
      <c r="M59" s="21">
        <f>[1]Perfil!L58</f>
        <v>51.576016470246998</v>
      </c>
      <c r="N59" s="21"/>
      <c r="O59" s="21"/>
    </row>
    <row r="60" spans="1:15" x14ac:dyDescent="0.35">
      <c r="A60" s="20" t="str">
        <f>B3&amp;C32&amp;D60</f>
        <v>DISTRIBUCION VOLUMEN X CRITERIO (Consumiciones)Patatas Fritas + Otros Aperitivos SaladosMUJER</v>
      </c>
      <c r="B60">
        <f>[1]Perfil!A59</f>
        <v>0</v>
      </c>
      <c r="C60" s="20">
        <f>[1]Perfil!B59</f>
        <v>0</v>
      </c>
      <c r="D60" s="20" t="str">
        <f>[1]Perfil!C59</f>
        <v>MUJER</v>
      </c>
      <c r="E60" s="21">
        <f>[1]Perfil!D59</f>
        <v>58.619604270892097</v>
      </c>
      <c r="F60" s="21">
        <f>[1]Perfil!E59</f>
        <v>57.076550059989899</v>
      </c>
      <c r="G60" s="21">
        <f>[1]Perfil!F59</f>
        <v>61.788234597466698</v>
      </c>
      <c r="H60" s="21">
        <f>[1]Perfil!G59</f>
        <v>55.552350981433797</v>
      </c>
      <c r="I60" s="21">
        <f>[1]Perfil!H59</f>
        <v>57.488984947000802</v>
      </c>
      <c r="J60" s="21">
        <f>[1]Perfil!I59</f>
        <v>59.988645201035503</v>
      </c>
      <c r="K60" s="21">
        <f>[1]Perfil!J59</f>
        <v>58.3717893983493</v>
      </c>
      <c r="L60" s="21">
        <f>[1]Perfil!K59</f>
        <v>52.803029419850098</v>
      </c>
      <c r="M60" s="21">
        <f>[1]Perfil!L59</f>
        <v>48.423983529753002</v>
      </c>
      <c r="N60" s="21"/>
      <c r="O60" s="21"/>
    </row>
    <row r="61" spans="1:15" x14ac:dyDescent="0.35">
      <c r="A61" s="20" t="str">
        <f>B3&amp;C61&amp;D61</f>
        <v>DISTRIBUCION VOLUMEN X CRITERIO (Consumiciones)Patatas FritasT.ESPAÑA</v>
      </c>
      <c r="B61">
        <f>[1]Perfil!A60</f>
        <v>0</v>
      </c>
      <c r="C61" s="20" t="str">
        <f>[1]Perfil!B60</f>
        <v>Patatas Fritas</v>
      </c>
      <c r="D61" s="20" t="str">
        <f>[1]Perfil!C60</f>
        <v>T.ESPAÑA</v>
      </c>
      <c r="E61" s="21">
        <f>[1]Perfil!D60</f>
        <v>100</v>
      </c>
      <c r="F61" s="21">
        <f>[1]Perfil!E60</f>
        <v>100</v>
      </c>
      <c r="G61" s="21">
        <f>[1]Perfil!F60</f>
        <v>100</v>
      </c>
      <c r="H61" s="21">
        <f>[1]Perfil!G60</f>
        <v>100</v>
      </c>
      <c r="I61" s="21">
        <f>[1]Perfil!H60</f>
        <v>100</v>
      </c>
      <c r="J61" s="21">
        <f>[1]Perfil!I60</f>
        <v>100</v>
      </c>
      <c r="K61" s="21">
        <f>[1]Perfil!J60</f>
        <v>100</v>
      </c>
      <c r="L61" s="21">
        <f>[1]Perfil!K60</f>
        <v>100</v>
      </c>
      <c r="M61" s="21">
        <f>[1]Perfil!L60</f>
        <v>100</v>
      </c>
      <c r="N61" s="21"/>
      <c r="O61" s="21"/>
    </row>
    <row r="62" spans="1:15" x14ac:dyDescent="0.35">
      <c r="A62" s="20" t="str">
        <f>B3&amp;C61&amp;D62</f>
        <v>DISTRIBUCION VOLUMEN X CRITERIO (Consumiciones)Patatas FritasBCN AM</v>
      </c>
      <c r="B62">
        <f>[1]Perfil!A61</f>
        <v>0</v>
      </c>
      <c r="C62" s="20">
        <f>[1]Perfil!B61</f>
        <v>0</v>
      </c>
      <c r="D62" s="20" t="str">
        <f>[1]Perfil!C61</f>
        <v>BCN AM</v>
      </c>
      <c r="E62" s="21">
        <f>[1]Perfil!D61</f>
        <v>10.141187274944601</v>
      </c>
      <c r="F62" s="21">
        <f>[1]Perfil!E61</f>
        <v>7.1826090963264804</v>
      </c>
      <c r="G62" s="21">
        <f>[1]Perfil!F61</f>
        <v>9.9741772430086293</v>
      </c>
      <c r="H62" s="21">
        <f>[1]Perfil!G61</f>
        <v>9.4642829210200006</v>
      </c>
      <c r="I62" s="21">
        <f>[1]Perfil!H61</f>
        <v>12.2411923468288</v>
      </c>
      <c r="J62" s="21">
        <f>[1]Perfil!I61</f>
        <v>13.3605620844701</v>
      </c>
      <c r="K62" s="21">
        <f>[1]Perfil!J61</f>
        <v>9.1903870215068295</v>
      </c>
      <c r="L62" s="21">
        <f>[1]Perfil!K61</f>
        <v>9.0799285474512104</v>
      </c>
      <c r="M62" s="21">
        <f>[1]Perfil!L61</f>
        <v>11.6469318915711</v>
      </c>
      <c r="N62" s="21"/>
      <c r="O62" s="21"/>
    </row>
    <row r="63" spans="1:15" x14ac:dyDescent="0.35">
      <c r="A63" s="20" t="str">
        <f>B3&amp;C61&amp;D63</f>
        <v>DISTRIBUCION VOLUMEN X CRITERIO (Consumiciones)Patatas FritasREST.CAT ARAGON</v>
      </c>
      <c r="B63">
        <f>[1]Perfil!A62</f>
        <v>0</v>
      </c>
      <c r="C63" s="20">
        <f>[1]Perfil!B62</f>
        <v>0</v>
      </c>
      <c r="D63" s="20" t="str">
        <f>[1]Perfil!C62</f>
        <v>REST.CAT ARAGON</v>
      </c>
      <c r="E63" s="21">
        <f>[1]Perfil!D62</f>
        <v>15.907166796398601</v>
      </c>
      <c r="F63" s="21">
        <f>[1]Perfil!E62</f>
        <v>17.819228847569601</v>
      </c>
      <c r="G63" s="21">
        <f>[1]Perfil!F62</f>
        <v>14.7275232353444</v>
      </c>
      <c r="H63" s="21">
        <f>[1]Perfil!G62</f>
        <v>15.784754469957599</v>
      </c>
      <c r="I63" s="21">
        <f>[1]Perfil!H62</f>
        <v>15.0444773300165</v>
      </c>
      <c r="J63" s="21">
        <f>[1]Perfil!I62</f>
        <v>19.317806646579001</v>
      </c>
      <c r="K63" s="21">
        <f>[1]Perfil!J62</f>
        <v>12.748137314576899</v>
      </c>
      <c r="L63" s="21">
        <f>[1]Perfil!K62</f>
        <v>15.9973349863611</v>
      </c>
      <c r="M63" s="21">
        <f>[1]Perfil!L62</f>
        <v>12.4998763621977</v>
      </c>
      <c r="N63" s="21"/>
      <c r="O63" s="21"/>
    </row>
    <row r="64" spans="1:15" x14ac:dyDescent="0.35">
      <c r="A64" s="20" t="str">
        <f>B3&amp;C61&amp;D64</f>
        <v>DISTRIBUCION VOLUMEN X CRITERIO (Consumiciones)Patatas FritasLEVANTE</v>
      </c>
      <c r="B64">
        <f>[1]Perfil!A63</f>
        <v>0</v>
      </c>
      <c r="C64" s="20">
        <f>[1]Perfil!B63</f>
        <v>0</v>
      </c>
      <c r="D64" s="20" t="str">
        <f>[1]Perfil!C63</f>
        <v>LEVANTE</v>
      </c>
      <c r="E64" s="21">
        <f>[1]Perfil!D63</f>
        <v>20.806449988242498</v>
      </c>
      <c r="F64" s="21">
        <f>[1]Perfil!E63</f>
        <v>17.574361078090799</v>
      </c>
      <c r="G64" s="21">
        <f>[1]Perfil!F63</f>
        <v>15.984550120760799</v>
      </c>
      <c r="H64" s="21">
        <f>[1]Perfil!G63</f>
        <v>14.5018748151168</v>
      </c>
      <c r="I64" s="21">
        <f>[1]Perfil!H63</f>
        <v>11.302157254071</v>
      </c>
      <c r="J64" s="21">
        <f>[1]Perfil!I63</f>
        <v>12.8778230930658</v>
      </c>
      <c r="K64" s="21">
        <f>[1]Perfil!J63</f>
        <v>16.393799220734302</v>
      </c>
      <c r="L64" s="21">
        <f>[1]Perfil!K63</f>
        <v>14.1444664472033</v>
      </c>
      <c r="M64" s="21">
        <f>[1]Perfil!L63</f>
        <v>12.720060742525</v>
      </c>
      <c r="N64" s="21"/>
      <c r="O64" s="21"/>
    </row>
    <row r="65" spans="1:15" x14ac:dyDescent="0.35">
      <c r="A65" s="20" t="str">
        <f>B3&amp;C61&amp;D65</f>
        <v>DISTRIBUCION VOLUMEN X CRITERIO (Consumiciones)Patatas FritasANDALUCIA</v>
      </c>
      <c r="B65">
        <f>[1]Perfil!A64</f>
        <v>0</v>
      </c>
      <c r="C65" s="20">
        <f>[1]Perfil!B64</f>
        <v>0</v>
      </c>
      <c r="D65" s="20" t="str">
        <f>[1]Perfil!C64</f>
        <v>ANDALUCIA</v>
      </c>
      <c r="E65" s="21">
        <f>[1]Perfil!D64</f>
        <v>17.459306366452701</v>
      </c>
      <c r="F65" s="21">
        <f>[1]Perfil!E64</f>
        <v>18.007885449845801</v>
      </c>
      <c r="G65" s="21">
        <f>[1]Perfil!F64</f>
        <v>22.557033630332999</v>
      </c>
      <c r="H65" s="21">
        <f>[1]Perfil!G64</f>
        <v>19.131317702863999</v>
      </c>
      <c r="I65" s="21">
        <f>[1]Perfil!H64</f>
        <v>19.7678538543828</v>
      </c>
      <c r="J65" s="21">
        <f>[1]Perfil!I64</f>
        <v>18.551559125595102</v>
      </c>
      <c r="K65" s="21">
        <f>[1]Perfil!J64</f>
        <v>19.973499237266498</v>
      </c>
      <c r="L65" s="21">
        <f>[1]Perfil!K64</f>
        <v>20.766746779275699</v>
      </c>
      <c r="M65" s="21">
        <f>[1]Perfil!L64</f>
        <v>24.450528151600299</v>
      </c>
      <c r="N65" s="21"/>
      <c r="O65" s="21"/>
    </row>
    <row r="66" spans="1:15" x14ac:dyDescent="0.35">
      <c r="A66" s="20" t="str">
        <f>B3&amp;C61&amp;D66</f>
        <v>DISTRIBUCION VOLUMEN X CRITERIO (Consumiciones)Patatas FritasMDD AM</v>
      </c>
      <c r="B66">
        <f>[1]Perfil!A65</f>
        <v>0</v>
      </c>
      <c r="C66" s="20">
        <f>[1]Perfil!B65</f>
        <v>0</v>
      </c>
      <c r="D66" s="20" t="str">
        <f>[1]Perfil!C65</f>
        <v>MDD AM</v>
      </c>
      <c r="E66" s="21">
        <f>[1]Perfil!D65</f>
        <v>8.7954066202549299</v>
      </c>
      <c r="F66" s="21">
        <f>[1]Perfil!E65</f>
        <v>10.170273724692199</v>
      </c>
      <c r="G66" s="21">
        <f>[1]Perfil!F65</f>
        <v>11.588550705022501</v>
      </c>
      <c r="H66" s="21">
        <f>[1]Perfil!G65</f>
        <v>10.8539229294043</v>
      </c>
      <c r="I66" s="21">
        <f>[1]Perfil!H65</f>
        <v>11.306829001175601</v>
      </c>
      <c r="J66" s="21">
        <f>[1]Perfil!I65</f>
        <v>9.2284127986777698</v>
      </c>
      <c r="K66" s="21">
        <f>[1]Perfil!J65</f>
        <v>14.587820968032799</v>
      </c>
      <c r="L66" s="21">
        <f>[1]Perfil!K65</f>
        <v>12.080621775397001</v>
      </c>
      <c r="M66" s="21">
        <f>[1]Perfil!L65</f>
        <v>9.9935381066252393</v>
      </c>
      <c r="N66" s="21"/>
      <c r="O66" s="21"/>
    </row>
    <row r="67" spans="1:15" x14ac:dyDescent="0.35">
      <c r="A67" s="20" t="str">
        <f>B3&amp;C61&amp;D67</f>
        <v>DISTRIBUCION VOLUMEN X CRITERIO (Consumiciones)Patatas FritasRTO CENTRO</v>
      </c>
      <c r="B67">
        <f>[1]Perfil!A66</f>
        <v>0</v>
      </c>
      <c r="C67" s="20">
        <f>[1]Perfil!B66</f>
        <v>0</v>
      </c>
      <c r="D67" s="20" t="str">
        <f>[1]Perfil!C66</f>
        <v>RTO CENTRO</v>
      </c>
      <c r="E67" s="21">
        <f>[1]Perfil!D66</f>
        <v>9.8383647451400904</v>
      </c>
      <c r="F67" s="21">
        <f>[1]Perfil!E66</f>
        <v>9.8200362362072493</v>
      </c>
      <c r="G67" s="21">
        <f>[1]Perfil!F66</f>
        <v>6.9955863230958002</v>
      </c>
      <c r="H67" s="21">
        <f>[1]Perfil!G66</f>
        <v>8.4949303344633993</v>
      </c>
      <c r="I67" s="21">
        <f>[1]Perfil!H66</f>
        <v>7.4759302329224502</v>
      </c>
      <c r="J67" s="21">
        <f>[1]Perfil!I66</f>
        <v>6.6843875753033997</v>
      </c>
      <c r="K67" s="21">
        <f>[1]Perfil!J66</f>
        <v>6.7639903362039204</v>
      </c>
      <c r="L67" s="21">
        <f>[1]Perfil!K66</f>
        <v>10.272393448819599</v>
      </c>
      <c r="M67" s="21">
        <f>[1]Perfil!L66</f>
        <v>7.8007962274470097</v>
      </c>
      <c r="N67" s="21"/>
      <c r="O67" s="21"/>
    </row>
    <row r="68" spans="1:15" x14ac:dyDescent="0.35">
      <c r="A68" s="20" t="str">
        <f>B3&amp;C61&amp;D68</f>
        <v>DISTRIBUCION VOLUMEN X CRITERIO (Consumiciones)Patatas FritasNORTE-CENTRO</v>
      </c>
      <c r="B68">
        <f>[1]Perfil!A67</f>
        <v>0</v>
      </c>
      <c r="C68" s="20">
        <f>[1]Perfil!B67</f>
        <v>0</v>
      </c>
      <c r="D68" s="20" t="str">
        <f>[1]Perfil!C67</f>
        <v>NORTE-CENTRO</v>
      </c>
      <c r="E68" s="21">
        <f>[1]Perfil!D67</f>
        <v>9.7391501879289901</v>
      </c>
      <c r="F68" s="21">
        <f>[1]Perfil!E67</f>
        <v>9.8231344353661001</v>
      </c>
      <c r="G68" s="21">
        <f>[1]Perfil!F67</f>
        <v>9.4961591943264096</v>
      </c>
      <c r="H68" s="21">
        <f>[1]Perfil!G67</f>
        <v>7.6296128672765802</v>
      </c>
      <c r="I68" s="21">
        <f>[1]Perfil!H67</f>
        <v>9.1890445789805497</v>
      </c>
      <c r="J68" s="21">
        <f>[1]Perfil!I67</f>
        <v>9.3915953295776902</v>
      </c>
      <c r="K68" s="21">
        <f>[1]Perfil!J67</f>
        <v>11.0265998617311</v>
      </c>
      <c r="L68" s="21">
        <f>[1]Perfil!K67</f>
        <v>9.5612459485304697</v>
      </c>
      <c r="M68" s="21">
        <f>[1]Perfil!L67</f>
        <v>10.2276535581505</v>
      </c>
      <c r="N68" s="21"/>
      <c r="O68" s="21"/>
    </row>
    <row r="69" spans="1:15" x14ac:dyDescent="0.35">
      <c r="A69" s="20" t="str">
        <f>B3&amp;C61&amp;D69</f>
        <v>DISTRIBUCION VOLUMEN X CRITERIO (Consumiciones)Patatas FritasNOROESTE</v>
      </c>
      <c r="B69">
        <f>[1]Perfil!A68</f>
        <v>0</v>
      </c>
      <c r="C69" s="20">
        <f>[1]Perfil!B68</f>
        <v>0</v>
      </c>
      <c r="D69" s="20" t="str">
        <f>[1]Perfil!C68</f>
        <v>NOROESTE</v>
      </c>
      <c r="E69" s="21">
        <f>[1]Perfil!D68</f>
        <v>7.3129784408754004</v>
      </c>
      <c r="F69" s="21">
        <f>[1]Perfil!E68</f>
        <v>9.6024848863930607</v>
      </c>
      <c r="G69" s="21">
        <f>[1]Perfil!F68</f>
        <v>8.6764307151889692</v>
      </c>
      <c r="H69" s="21">
        <f>[1]Perfil!G68</f>
        <v>14.1393213402173</v>
      </c>
      <c r="I69" s="21">
        <f>[1]Perfil!H68</f>
        <v>13.6725328075355</v>
      </c>
      <c r="J69" s="21">
        <f>[1]Perfil!I68</f>
        <v>10.587853346731199</v>
      </c>
      <c r="K69" s="21">
        <f>[1]Perfil!J68</f>
        <v>9.3157824781700391</v>
      </c>
      <c r="L69" s="21">
        <f>[1]Perfil!K68</f>
        <v>8.0972832234605807</v>
      </c>
      <c r="M69" s="21">
        <f>[1]Perfil!L68</f>
        <v>10.6606113234772</v>
      </c>
      <c r="N69" s="21"/>
      <c r="O69" s="21"/>
    </row>
    <row r="70" spans="1:15" x14ac:dyDescent="0.35">
      <c r="A70" s="20" t="str">
        <f>B3&amp;C61&amp;D70</f>
        <v>DISTRIBUCION VOLUMEN X CRITERIO (Consumiciones)Patatas Fritas&lt;2MIL</v>
      </c>
      <c r="B70">
        <f>[1]Perfil!A69</f>
        <v>0</v>
      </c>
      <c r="C70" s="20">
        <f>[1]Perfil!B69</f>
        <v>0</v>
      </c>
      <c r="D70" s="20" t="str">
        <f>[1]Perfil!C69</f>
        <v>&lt;2MIL</v>
      </c>
      <c r="E70" s="21">
        <f>[1]Perfil!D69</f>
        <v>5.7328292716983196</v>
      </c>
      <c r="F70" s="22">
        <f>[1]Perfil!E69</f>
        <v>3.7985778543750102</v>
      </c>
      <c r="G70" s="21">
        <f>[1]Perfil!F69</f>
        <v>6.8185501288011103</v>
      </c>
      <c r="H70" s="22">
        <f>[1]Perfil!G69</f>
        <v>5.1682154269805798</v>
      </c>
      <c r="I70" s="21">
        <f>[1]Perfil!H69</f>
        <v>3.6276499197413301</v>
      </c>
      <c r="J70" s="21">
        <f>[1]Perfil!I69</f>
        <v>5.8899455922533202</v>
      </c>
      <c r="K70" s="21">
        <f>[1]Perfil!J69</f>
        <v>5.1430078377444097</v>
      </c>
      <c r="L70" s="21">
        <f>[1]Perfil!K69</f>
        <v>6.7124951692660897</v>
      </c>
      <c r="M70" s="21">
        <f>[1]Perfil!L69</f>
        <v>5.3432585397357304</v>
      </c>
      <c r="N70" s="21"/>
      <c r="O70" s="21"/>
    </row>
    <row r="71" spans="1:15" x14ac:dyDescent="0.35">
      <c r="A71" s="20" t="str">
        <f>B3&amp;C61&amp;D71</f>
        <v>DISTRIBUCION VOLUMEN X CRITERIO (Consumiciones)Patatas Fritas2-5MIL</v>
      </c>
      <c r="B71">
        <f>[1]Perfil!A70</f>
        <v>0</v>
      </c>
      <c r="C71" s="20">
        <f>[1]Perfil!B70</f>
        <v>0</v>
      </c>
      <c r="D71" s="20" t="str">
        <f>[1]Perfil!C70</f>
        <v>2-5MIL</v>
      </c>
      <c r="E71" s="21">
        <f>[1]Perfil!D70</f>
        <v>7.1176337168328203</v>
      </c>
      <c r="F71" s="21">
        <f>[1]Perfil!E70</f>
        <v>3.7986294337172799</v>
      </c>
      <c r="G71" s="21">
        <f>[1]Perfil!F70</f>
        <v>5.28645794946494</v>
      </c>
      <c r="H71" s="21">
        <f>[1]Perfil!G70</f>
        <v>3.5610711421685801</v>
      </c>
      <c r="I71" s="21">
        <f>[1]Perfil!H70</f>
        <v>7.5778418547462598</v>
      </c>
      <c r="J71" s="21">
        <f>[1]Perfil!I70</f>
        <v>2.8275859963321102</v>
      </c>
      <c r="K71" s="21">
        <f>[1]Perfil!J70</f>
        <v>4.7975116288681496</v>
      </c>
      <c r="L71" s="21">
        <f>[1]Perfil!K70</f>
        <v>4.4961403493925296</v>
      </c>
      <c r="M71" s="21">
        <f>[1]Perfil!L70</f>
        <v>5.3142872935248704</v>
      </c>
      <c r="N71" s="21"/>
      <c r="O71" s="21"/>
    </row>
    <row r="72" spans="1:15" x14ac:dyDescent="0.35">
      <c r="A72" s="20" t="str">
        <f>B3&amp;C61&amp;D72</f>
        <v>DISTRIBUCION VOLUMEN X CRITERIO (Consumiciones)Patatas Fritas5-10MIL</v>
      </c>
      <c r="B72">
        <f>[1]Perfil!A71</f>
        <v>0</v>
      </c>
      <c r="C72" s="20">
        <f>[1]Perfil!B71</f>
        <v>0</v>
      </c>
      <c r="D72" s="20" t="str">
        <f>[1]Perfil!C71</f>
        <v>5-10MIL</v>
      </c>
      <c r="E72" s="21">
        <f>[1]Perfil!D71</f>
        <v>8.4115875822721193</v>
      </c>
      <c r="F72" s="21">
        <f>[1]Perfil!E71</f>
        <v>9.1280649734658699</v>
      </c>
      <c r="G72" s="21">
        <f>[1]Perfil!F71</f>
        <v>10.175211493337899</v>
      </c>
      <c r="H72" s="21">
        <f>[1]Perfil!G71</f>
        <v>7.4390515628905201</v>
      </c>
      <c r="I72" s="21">
        <f>[1]Perfil!H71</f>
        <v>3.93543172060585</v>
      </c>
      <c r="J72" s="21">
        <f>[1]Perfil!I71</f>
        <v>5.1810063431602904</v>
      </c>
      <c r="K72" s="21">
        <f>[1]Perfil!J71</f>
        <v>6.5256830785878499</v>
      </c>
      <c r="L72" s="21">
        <f>[1]Perfil!K71</f>
        <v>5.07326848161218</v>
      </c>
      <c r="M72" s="21">
        <f>[1]Perfil!L71</f>
        <v>6.6568410977873196</v>
      </c>
      <c r="N72" s="21"/>
      <c r="O72" s="21"/>
    </row>
    <row r="73" spans="1:15" x14ac:dyDescent="0.35">
      <c r="A73" s="20" t="str">
        <f>B3&amp;C61&amp;D73</f>
        <v>DISTRIBUCION VOLUMEN X CRITERIO (Consumiciones)Patatas Fritas10-30MIL</v>
      </c>
      <c r="B73">
        <f>[1]Perfil!A72</f>
        <v>0</v>
      </c>
      <c r="C73" s="20">
        <f>[1]Perfil!B72</f>
        <v>0</v>
      </c>
      <c r="D73" s="20" t="str">
        <f>[1]Perfil!C72</f>
        <v>10-30MIL</v>
      </c>
      <c r="E73" s="21">
        <f>[1]Perfil!D72</f>
        <v>24.621264301342201</v>
      </c>
      <c r="F73" s="21">
        <f>[1]Perfil!E72</f>
        <v>25.568371684866701</v>
      </c>
      <c r="G73" s="21">
        <f>[1]Perfil!F72</f>
        <v>20.2732249590503</v>
      </c>
      <c r="H73" s="21">
        <f>[1]Perfil!G72</f>
        <v>25.017677523457301</v>
      </c>
      <c r="I73" s="21">
        <f>[1]Perfil!H72</f>
        <v>19.668880350708299</v>
      </c>
      <c r="J73" s="21">
        <f>[1]Perfil!I72</f>
        <v>20.838913310595</v>
      </c>
      <c r="K73" s="21">
        <f>[1]Perfil!J72</f>
        <v>17.043552835264599</v>
      </c>
      <c r="L73" s="21">
        <f>[1]Perfil!K72</f>
        <v>19.830511761602899</v>
      </c>
      <c r="M73" s="21">
        <f>[1]Perfil!L72</f>
        <v>18.469029457797301</v>
      </c>
      <c r="N73" s="21"/>
      <c r="O73" s="21"/>
    </row>
    <row r="74" spans="1:15" x14ac:dyDescent="0.35">
      <c r="A74" s="20" t="str">
        <f>B3&amp;C61&amp;D74</f>
        <v>DISTRIBUCION VOLUMEN X CRITERIO (Consumiciones)Patatas Fritas30-100MIL</v>
      </c>
      <c r="B74">
        <f>[1]Perfil!A73</f>
        <v>0</v>
      </c>
      <c r="C74" s="20">
        <f>[1]Perfil!B73</f>
        <v>0</v>
      </c>
      <c r="D74" s="20" t="str">
        <f>[1]Perfil!C73</f>
        <v>30-100MIL</v>
      </c>
      <c r="E74" s="21">
        <f>[1]Perfil!D73</f>
        <v>23.028673368268901</v>
      </c>
      <c r="F74" s="21">
        <f>[1]Perfil!E73</f>
        <v>21.672742140081901</v>
      </c>
      <c r="G74" s="21">
        <f>[1]Perfil!F73</f>
        <v>21.8287032384087</v>
      </c>
      <c r="H74" s="21">
        <f>[1]Perfil!G73</f>
        <v>21.5028171760665</v>
      </c>
      <c r="I74" s="21">
        <f>[1]Perfil!H73</f>
        <v>27.046627308415701</v>
      </c>
      <c r="J74" s="21">
        <f>[1]Perfil!I73</f>
        <v>20.886512455974799</v>
      </c>
      <c r="K74" s="21">
        <f>[1]Perfil!J73</f>
        <v>22.954577904023299</v>
      </c>
      <c r="L74" s="21">
        <f>[1]Perfil!K73</f>
        <v>20.2945725117842</v>
      </c>
      <c r="M74" s="21">
        <f>[1]Perfil!L73</f>
        <v>25.137677965707201</v>
      </c>
      <c r="N74" s="21"/>
      <c r="O74" s="21"/>
    </row>
    <row r="75" spans="1:15" x14ac:dyDescent="0.35">
      <c r="A75" s="20" t="str">
        <f>B3&amp;C61&amp;D75</f>
        <v>DISTRIBUCION VOLUMEN X CRITERIO (Consumiciones)Patatas Fritas100-200MIL</v>
      </c>
      <c r="B75">
        <f>[1]Perfil!A74</f>
        <v>0</v>
      </c>
      <c r="C75" s="20">
        <f>[1]Perfil!B74</f>
        <v>0</v>
      </c>
      <c r="D75" s="20" t="str">
        <f>[1]Perfil!C74</f>
        <v>100-200MIL</v>
      </c>
      <c r="E75" s="21">
        <f>[1]Perfil!D74</f>
        <v>5.9144922235502202</v>
      </c>
      <c r="F75" s="21">
        <f>[1]Perfil!E74</f>
        <v>6.5396966653267503</v>
      </c>
      <c r="G75" s="21">
        <f>[1]Perfil!F74</f>
        <v>7.1370709998512503</v>
      </c>
      <c r="H75" s="21">
        <f>[1]Perfil!G74</f>
        <v>5.2627608916382203</v>
      </c>
      <c r="I75" s="21">
        <f>[1]Perfil!H74</f>
        <v>8.0524175595029792</v>
      </c>
      <c r="J75" s="21">
        <f>[1]Perfil!I74</f>
        <v>8.8436945974240597</v>
      </c>
      <c r="K75" s="21">
        <f>[1]Perfil!J74</f>
        <v>7.5750897996603399</v>
      </c>
      <c r="L75" s="21">
        <f>[1]Perfil!K74</f>
        <v>9.796918767507</v>
      </c>
      <c r="M75" s="21">
        <f>[1]Perfil!L74</f>
        <v>7.1399630832067897</v>
      </c>
      <c r="N75" s="21"/>
      <c r="O75" s="21"/>
    </row>
    <row r="76" spans="1:15" x14ac:dyDescent="0.35">
      <c r="A76" s="20" t="str">
        <f>B3&amp;C61&amp;D76</f>
        <v>DISTRIBUCION VOLUMEN X CRITERIO (Consumiciones)Patatas Fritas200-500MIL</v>
      </c>
      <c r="B76">
        <f>[1]Perfil!A75</f>
        <v>0</v>
      </c>
      <c r="C76" s="20">
        <f>[1]Perfil!B75</f>
        <v>0</v>
      </c>
      <c r="D76" s="20" t="str">
        <f>[1]Perfil!C75</f>
        <v>200-500MIL</v>
      </c>
      <c r="E76" s="21">
        <f>[1]Perfil!D75</f>
        <v>10.6464402904745</v>
      </c>
      <c r="F76" s="21">
        <f>[1]Perfil!E75</f>
        <v>13.425411628940999</v>
      </c>
      <c r="G76" s="21">
        <f>[1]Perfil!F75</f>
        <v>12.4236361532892</v>
      </c>
      <c r="H76" s="21">
        <f>[1]Perfil!G75</f>
        <v>15.949175773085299</v>
      </c>
      <c r="I76" s="21">
        <f>[1]Perfil!H75</f>
        <v>11.966520074065601</v>
      </c>
      <c r="J76" s="21">
        <f>[1]Perfil!I75</f>
        <v>15.367074187632401</v>
      </c>
      <c r="K76" s="21">
        <f>[1]Perfil!J75</f>
        <v>15.845034999323699</v>
      </c>
      <c r="L76" s="21">
        <f>[1]Perfil!K75</f>
        <v>14.046751631166099</v>
      </c>
      <c r="M76" s="21">
        <f>[1]Perfil!L75</f>
        <v>14.802870433401401</v>
      </c>
      <c r="N76" s="21"/>
      <c r="O76" s="21"/>
    </row>
    <row r="77" spans="1:15" x14ac:dyDescent="0.35">
      <c r="A77" s="20" t="str">
        <f>B3&amp;C61&amp;D77</f>
        <v>DISTRIBUCION VOLUMEN X CRITERIO (Consumiciones)Patatas Fritas&gt;500MIL</v>
      </c>
      <c r="B77">
        <f>[1]Perfil!A76</f>
        <v>0</v>
      </c>
      <c r="C77" s="20">
        <f>[1]Perfil!B76</f>
        <v>0</v>
      </c>
      <c r="D77" s="20" t="str">
        <f>[1]Perfil!C76</f>
        <v>&gt;500MIL</v>
      </c>
      <c r="E77" s="21">
        <f>[1]Perfil!D76</f>
        <v>14.527086192386101</v>
      </c>
      <c r="F77" s="21">
        <f>[1]Perfil!E76</f>
        <v>16.068522812339602</v>
      </c>
      <c r="G77" s="21">
        <f>[1]Perfil!F76</f>
        <v>16.0571584782932</v>
      </c>
      <c r="H77" s="21">
        <f>[1]Perfil!G76</f>
        <v>16.099247884032899</v>
      </c>
      <c r="I77" s="21">
        <f>[1]Perfil!H76</f>
        <v>18.1246486181271</v>
      </c>
      <c r="J77" s="21">
        <f>[1]Perfil!I76</f>
        <v>20.165262088744502</v>
      </c>
      <c r="K77" s="21">
        <f>[1]Perfil!J76</f>
        <v>20.115556006432499</v>
      </c>
      <c r="L77" s="21">
        <f>[1]Perfil!K76</f>
        <v>19.749351905918498</v>
      </c>
      <c r="M77" s="21">
        <f>[1]Perfil!L76</f>
        <v>17.136068492433399</v>
      </c>
      <c r="N77" s="21"/>
      <c r="O77" s="21"/>
    </row>
    <row r="78" spans="1:15" x14ac:dyDescent="0.35">
      <c r="A78" s="20" t="str">
        <f>B3&amp;C61&amp;D78</f>
        <v>DISTRIBUCION VOLUMEN X CRITERIO (Consumiciones)Patatas FritasDE 15 A 19 AÑOS</v>
      </c>
      <c r="B78">
        <f>[1]Perfil!A77</f>
        <v>0</v>
      </c>
      <c r="C78" s="20">
        <f>[1]Perfil!B77</f>
        <v>0</v>
      </c>
      <c r="D78" s="20" t="str">
        <f>[1]Perfil!C77</f>
        <v>DE 15 A 19 AÑOS</v>
      </c>
      <c r="E78" s="21">
        <f>[1]Perfil!D77</f>
        <v>9.0118870599056002</v>
      </c>
      <c r="F78" s="21">
        <f>[1]Perfil!E77</f>
        <v>4.0913593941971902</v>
      </c>
      <c r="G78" s="21">
        <f>[1]Perfil!F77</f>
        <v>7.3567431075662304</v>
      </c>
      <c r="H78" s="21">
        <f>[1]Perfil!G77</f>
        <v>6.4606542578134096</v>
      </c>
      <c r="I78" s="21">
        <f>[1]Perfil!H77</f>
        <v>6.5874767239425696</v>
      </c>
      <c r="J78" s="21">
        <f>[1]Perfil!I77</f>
        <v>3.03920695908936</v>
      </c>
      <c r="K78" s="21">
        <f>[1]Perfil!J77</f>
        <v>3.7393949982716399</v>
      </c>
      <c r="L78" s="21">
        <f>[1]Perfil!K77</f>
        <v>8.7662975562833392</v>
      </c>
      <c r="M78" s="21">
        <f>[1]Perfil!L77</f>
        <v>5.4659472401133398</v>
      </c>
      <c r="N78" s="21"/>
      <c r="O78" s="21"/>
    </row>
    <row r="79" spans="1:15" x14ac:dyDescent="0.35">
      <c r="A79" s="20" t="str">
        <f>B3&amp;C61&amp;D79</f>
        <v>DISTRIBUCION VOLUMEN X CRITERIO (Consumiciones)Patatas FritasDE 20 A 24 AÑOS</v>
      </c>
      <c r="B79">
        <f>[1]Perfil!A78</f>
        <v>0</v>
      </c>
      <c r="C79" s="20">
        <f>[1]Perfil!B78</f>
        <v>0</v>
      </c>
      <c r="D79" s="20" t="str">
        <f>[1]Perfil!C78</f>
        <v>DE 20 A 24 AÑOS</v>
      </c>
      <c r="E79" s="21">
        <f>[1]Perfil!D78</f>
        <v>4.0862267728558397</v>
      </c>
      <c r="F79" s="21">
        <f>[1]Perfil!E78</f>
        <v>4.7044899129718996</v>
      </c>
      <c r="G79" s="21">
        <f>[1]Perfil!F78</f>
        <v>2.6636412812125498</v>
      </c>
      <c r="H79" s="21">
        <f>[1]Perfil!G78</f>
        <v>3.83291325099928</v>
      </c>
      <c r="I79" s="21">
        <f>[1]Perfil!H78</f>
        <v>3.6970647016086899</v>
      </c>
      <c r="J79" s="21">
        <f>[1]Perfil!I78</f>
        <v>6.8735119966401399</v>
      </c>
      <c r="K79" s="21">
        <f>[1]Perfil!J78</f>
        <v>5.8938165982836601</v>
      </c>
      <c r="L79" s="21">
        <f>[1]Perfil!K78</f>
        <v>3.06982455620718</v>
      </c>
      <c r="M79" s="21">
        <f>[1]Perfil!L78</f>
        <v>8.0228169927795498</v>
      </c>
      <c r="N79" s="21"/>
      <c r="O79" s="21"/>
    </row>
    <row r="80" spans="1:15" x14ac:dyDescent="0.35">
      <c r="A80" s="20" t="str">
        <f>B3&amp;C61&amp;D80</f>
        <v>DISTRIBUCION VOLUMEN X CRITERIO (Consumiciones)Patatas FritasDE 25 A 34 AÑOS</v>
      </c>
      <c r="B80">
        <f>[1]Perfil!A79</f>
        <v>0</v>
      </c>
      <c r="C80" s="20">
        <f>[1]Perfil!B79</f>
        <v>0</v>
      </c>
      <c r="D80" s="20" t="str">
        <f>[1]Perfil!C79</f>
        <v>DE 25 A 34 AÑOS</v>
      </c>
      <c r="E80" s="21">
        <f>[1]Perfil!D79</f>
        <v>8.0185223199756308</v>
      </c>
      <c r="F80" s="21">
        <f>[1]Perfil!E79</f>
        <v>9.4534790438290308</v>
      </c>
      <c r="G80" s="21">
        <f>[1]Perfil!F79</f>
        <v>8.7815464441112194</v>
      </c>
      <c r="H80" s="21">
        <f>[1]Perfil!G79</f>
        <v>7.4415612810964298</v>
      </c>
      <c r="I80" s="21">
        <f>[1]Perfil!H79</f>
        <v>8.8644730342370792</v>
      </c>
      <c r="J80" s="21">
        <f>[1]Perfil!I79</f>
        <v>6.8213907458658198</v>
      </c>
      <c r="K80" s="21">
        <f>[1]Perfil!J79</f>
        <v>8.5668265401205392</v>
      </c>
      <c r="L80" s="21">
        <f>[1]Perfil!K79</f>
        <v>7.2622503180526996</v>
      </c>
      <c r="M80" s="21">
        <f>[1]Perfil!L79</f>
        <v>5.9759022650445397</v>
      </c>
      <c r="N80" s="21"/>
      <c r="O80" s="21"/>
    </row>
    <row r="81" spans="1:15" x14ac:dyDescent="0.35">
      <c r="A81" s="20" t="str">
        <f>B3&amp;C61&amp;D81</f>
        <v>DISTRIBUCION VOLUMEN X CRITERIO (Consumiciones)Patatas FritasDE 35 A 49 AÑOS</v>
      </c>
      <c r="B81">
        <f>[1]Perfil!A80</f>
        <v>0</v>
      </c>
      <c r="C81" s="20">
        <f>[1]Perfil!B80</f>
        <v>0</v>
      </c>
      <c r="D81" s="20" t="str">
        <f>[1]Perfil!C80</f>
        <v>DE 35 A 49 AÑOS</v>
      </c>
      <c r="E81" s="21">
        <f>[1]Perfil!D80</f>
        <v>26.810028297892401</v>
      </c>
      <c r="F81" s="21">
        <f>[1]Perfil!E80</f>
        <v>24.3057403337734</v>
      </c>
      <c r="G81" s="21">
        <f>[1]Perfil!F80</f>
        <v>28.922403530941502</v>
      </c>
      <c r="H81" s="21">
        <f>[1]Perfil!G80</f>
        <v>31.239661751164601</v>
      </c>
      <c r="I81" s="21">
        <f>[1]Perfil!H80</f>
        <v>28.263982953344801</v>
      </c>
      <c r="J81" s="21">
        <f>[1]Perfil!I80</f>
        <v>24.416583947984599</v>
      </c>
      <c r="K81" s="21">
        <f>[1]Perfil!J80</f>
        <v>27.061094766821501</v>
      </c>
      <c r="L81" s="21">
        <f>[1]Perfil!K80</f>
        <v>22.538250949926798</v>
      </c>
      <c r="M81" s="21">
        <f>[1]Perfil!L80</f>
        <v>24.7330768939857</v>
      </c>
      <c r="N81" s="21"/>
      <c r="O81" s="21"/>
    </row>
    <row r="82" spans="1:15" x14ac:dyDescent="0.35">
      <c r="A82" s="20" t="str">
        <f>B3&amp;C61&amp;D82</f>
        <v>DISTRIBUCION VOLUMEN X CRITERIO (Consumiciones)Patatas FritasDE 50 A 59 AÑOS</v>
      </c>
      <c r="B82">
        <f>[1]Perfil!A81</f>
        <v>0</v>
      </c>
      <c r="C82" s="20">
        <f>[1]Perfil!B81</f>
        <v>0</v>
      </c>
      <c r="D82" s="20" t="str">
        <f>[1]Perfil!C81</f>
        <v>DE 50 A 59 AÑOS</v>
      </c>
      <c r="E82" s="21">
        <f>[1]Perfil!D81</f>
        <v>23.847266406924899</v>
      </c>
      <c r="F82" s="21">
        <f>[1]Perfil!E81</f>
        <v>24.723096301039099</v>
      </c>
      <c r="G82" s="21">
        <f>[1]Perfil!F81</f>
        <v>22.472119150068998</v>
      </c>
      <c r="H82" s="21">
        <f>[1]Perfil!G81</f>
        <v>22.736242868420199</v>
      </c>
      <c r="I82" s="21">
        <f>[1]Perfil!H81</f>
        <v>19.066994315576899</v>
      </c>
      <c r="J82" s="21">
        <f>[1]Perfil!I81</f>
        <v>23.2629551704322</v>
      </c>
      <c r="K82" s="21">
        <f>[1]Perfil!J81</f>
        <v>19.684851097885399</v>
      </c>
      <c r="L82" s="21">
        <f>[1]Perfil!K81</f>
        <v>21.183709636926299</v>
      </c>
      <c r="M82" s="21">
        <f>[1]Perfil!L81</f>
        <v>19.5668204139103</v>
      </c>
      <c r="N82" s="21"/>
      <c r="O82" s="21"/>
    </row>
    <row r="83" spans="1:15" x14ac:dyDescent="0.35">
      <c r="A83" s="20" t="str">
        <f>B3&amp;C61&amp;D83</f>
        <v>DISTRIBUCION VOLUMEN X CRITERIO (Consumiciones)Patatas FritasDE 60 A 75 AÑOS</v>
      </c>
      <c r="B83">
        <f>[1]Perfil!A82</f>
        <v>0</v>
      </c>
      <c r="C83" s="20">
        <f>[1]Perfil!B82</f>
        <v>0</v>
      </c>
      <c r="D83" s="20" t="str">
        <f>[1]Perfil!C82</f>
        <v>DE 60 A 75 AÑOS</v>
      </c>
      <c r="E83" s="21">
        <f>[1]Perfil!D82</f>
        <v>28.226076089270901</v>
      </c>
      <c r="F83" s="21">
        <f>[1]Perfil!E82</f>
        <v>32.721845330057903</v>
      </c>
      <c r="G83" s="21">
        <f>[1]Perfil!F82</f>
        <v>29.803553186347798</v>
      </c>
      <c r="H83" s="21">
        <f>[1]Perfil!G82</f>
        <v>28.2889804947621</v>
      </c>
      <c r="I83" s="21">
        <f>[1]Perfil!H82</f>
        <v>33.520022196020498</v>
      </c>
      <c r="J83" s="21">
        <f>[1]Perfil!I82</f>
        <v>35.586357286356801</v>
      </c>
      <c r="K83" s="21">
        <f>[1]Perfil!J82</f>
        <v>35.054039481792103</v>
      </c>
      <c r="L83" s="21">
        <f>[1]Perfil!K82</f>
        <v>37.179690607360797</v>
      </c>
      <c r="M83" s="21">
        <f>[1]Perfil!L82</f>
        <v>36.235436194166603</v>
      </c>
      <c r="N83" s="21"/>
      <c r="O83" s="21"/>
    </row>
    <row r="84" spans="1:15" x14ac:dyDescent="0.35">
      <c r="A84" s="20" t="str">
        <f>B3&amp;C61&amp;D84</f>
        <v>DISTRIBUCION VOLUMEN X CRITERIO (Consumiciones)Patatas FritasNIVEL ALTO</v>
      </c>
      <c r="B84">
        <f>[1]Perfil!A83</f>
        <v>0</v>
      </c>
      <c r="C84" s="20">
        <f>[1]Perfil!B83</f>
        <v>0</v>
      </c>
      <c r="D84" s="20" t="str">
        <f>[1]Perfil!C83</f>
        <v>NIVEL ALTO</v>
      </c>
      <c r="E84" s="21">
        <f>[1]Perfil!D83</f>
        <v>23.798228767984</v>
      </c>
      <c r="F84" s="21">
        <f>[1]Perfil!E83</f>
        <v>20.156096282814399</v>
      </c>
      <c r="G84" s="21">
        <f>[1]Perfil!F83</f>
        <v>21.229010913811099</v>
      </c>
      <c r="H84" s="21">
        <f>[1]Perfil!G83</f>
        <v>21.300670150378</v>
      </c>
      <c r="I84" s="21">
        <f>[1]Perfil!H83</f>
        <v>20.1181095646537</v>
      </c>
      <c r="J84" s="21">
        <f>[1]Perfil!I83</f>
        <v>22.517642317407699</v>
      </c>
      <c r="K84" s="21">
        <f>[1]Perfil!J83</f>
        <v>22.4687368494221</v>
      </c>
      <c r="L84" s="21">
        <f>[1]Perfil!K83</f>
        <v>16.676070730407002</v>
      </c>
      <c r="M84" s="21">
        <f>[1]Perfil!L83</f>
        <v>17.283342933444999</v>
      </c>
      <c r="N84" s="21"/>
      <c r="O84" s="21"/>
    </row>
    <row r="85" spans="1:15" x14ac:dyDescent="0.35">
      <c r="A85" s="20" t="str">
        <f>B3&amp;C61&amp;D85</f>
        <v>DISTRIBUCION VOLUMEN X CRITERIO (Consumiciones)Patatas FritasNIVEL MEDIO ALTO</v>
      </c>
      <c r="B85">
        <f>[1]Perfil!A84</f>
        <v>0</v>
      </c>
      <c r="C85" s="20">
        <f>[1]Perfil!B84</f>
        <v>0</v>
      </c>
      <c r="D85" s="20" t="str">
        <f>[1]Perfil!C84</f>
        <v>NIVEL MEDIO ALTO</v>
      </c>
      <c r="E85" s="21">
        <f>[1]Perfil!D84</f>
        <v>13.1148105270799</v>
      </c>
      <c r="F85" s="21">
        <f>[1]Perfil!E84</f>
        <v>12.410020697070699</v>
      </c>
      <c r="G85" s="21">
        <f>[1]Perfil!F84</f>
        <v>13.508212047671799</v>
      </c>
      <c r="H85" s="21">
        <f>[1]Perfil!G84</f>
        <v>14.6531983091034</v>
      </c>
      <c r="I85" s="21">
        <f>[1]Perfil!H84</f>
        <v>11.2949512060035</v>
      </c>
      <c r="J85" s="21">
        <f>[1]Perfil!I84</f>
        <v>10.734049994877401</v>
      </c>
      <c r="K85" s="21">
        <f>[1]Perfil!J84</f>
        <v>12.896924361633401</v>
      </c>
      <c r="L85" s="21">
        <f>[1]Perfil!K84</f>
        <v>9.5218842824138701</v>
      </c>
      <c r="M85" s="21">
        <f>[1]Perfil!L84</f>
        <v>11.9360479831038</v>
      </c>
      <c r="N85" s="21"/>
      <c r="O85" s="21"/>
    </row>
    <row r="86" spans="1:15" x14ac:dyDescent="0.35">
      <c r="A86" s="20" t="str">
        <f>B3&amp;C61&amp;D86</f>
        <v>DISTRIBUCION VOLUMEN X CRITERIO (Consumiciones)Patatas FritasNIVEL MEDIO</v>
      </c>
      <c r="B86">
        <f>[1]Perfil!A85</f>
        <v>0</v>
      </c>
      <c r="C86" s="20">
        <f>[1]Perfil!B85</f>
        <v>0</v>
      </c>
      <c r="D86" s="20" t="str">
        <f>[1]Perfil!C85</f>
        <v>NIVEL MEDIO</v>
      </c>
      <c r="E86" s="21">
        <f>[1]Perfil!D85</f>
        <v>28.3066870486517</v>
      </c>
      <c r="F86" s="21">
        <f>[1]Perfil!E85</f>
        <v>31.4285689724123</v>
      </c>
      <c r="G86" s="21">
        <f>[1]Perfil!F85</f>
        <v>28.0412092072132</v>
      </c>
      <c r="H86" s="21">
        <f>[1]Perfil!G85</f>
        <v>28.481933331178201</v>
      </c>
      <c r="I86" s="21">
        <f>[1]Perfil!H85</f>
        <v>31.1556238331511</v>
      </c>
      <c r="J86" s="21">
        <f>[1]Perfil!I85</f>
        <v>24.760063804769899</v>
      </c>
      <c r="K86" s="21">
        <f>[1]Perfil!J85</f>
        <v>28.699562837218402</v>
      </c>
      <c r="L86" s="21">
        <f>[1]Perfil!K85</f>
        <v>31.169460734948601</v>
      </c>
      <c r="M86" s="21">
        <f>[1]Perfil!L85</f>
        <v>33.885899763197202</v>
      </c>
      <c r="N86" s="21"/>
      <c r="O86" s="21"/>
    </row>
    <row r="87" spans="1:15" x14ac:dyDescent="0.35">
      <c r="A87" s="20" t="str">
        <f>B3&amp;C61&amp;D87</f>
        <v>DISTRIBUCION VOLUMEN X CRITERIO (Consumiciones)Patatas FritasNIVEL MEDIO BAJO</v>
      </c>
      <c r="B87">
        <f>[1]Perfil!A86</f>
        <v>0</v>
      </c>
      <c r="C87" s="20">
        <f>[1]Perfil!B86</f>
        <v>0</v>
      </c>
      <c r="D87" s="20" t="str">
        <f>[1]Perfil!C86</f>
        <v>NIVEL MEDIO BAJO</v>
      </c>
      <c r="E87" s="21">
        <f>[1]Perfil!D86</f>
        <v>14.8932672412386</v>
      </c>
      <c r="F87" s="21">
        <f>[1]Perfil!E86</f>
        <v>16.793229764306499</v>
      </c>
      <c r="G87" s="21">
        <f>[1]Perfil!F86</f>
        <v>12.3255757858386</v>
      </c>
      <c r="H87" s="21">
        <f>[1]Perfil!G86</f>
        <v>11.391183380798999</v>
      </c>
      <c r="I87" s="21">
        <f>[1]Perfil!H86</f>
        <v>15.512055857664199</v>
      </c>
      <c r="J87" s="21">
        <f>[1]Perfil!I86</f>
        <v>12.042719478163299</v>
      </c>
      <c r="K87" s="21">
        <f>[1]Perfil!J86</f>
        <v>12.8662130656627</v>
      </c>
      <c r="L87" s="21">
        <f>[1]Perfil!K86</f>
        <v>14.0964764556376</v>
      </c>
      <c r="M87" s="21">
        <f>[1]Perfil!L86</f>
        <v>16.987859495092302</v>
      </c>
      <c r="N87" s="21"/>
      <c r="O87" s="21"/>
    </row>
    <row r="88" spans="1:15" x14ac:dyDescent="0.35">
      <c r="A88" s="20" t="str">
        <f>B3&amp;C61&amp;D88</f>
        <v>DISTRIBUCION VOLUMEN X CRITERIO (Consumiciones)Patatas FritasHOMBRE</v>
      </c>
      <c r="B88">
        <f>[1]Perfil!A87</f>
        <v>0</v>
      </c>
      <c r="C88" s="20">
        <f>[1]Perfil!B87</f>
        <v>0</v>
      </c>
      <c r="D88" s="20" t="str">
        <f>[1]Perfil!C87</f>
        <v>HOMBRE</v>
      </c>
      <c r="E88" s="21">
        <f>[1]Perfil!D87</f>
        <v>45.782460864191997</v>
      </c>
      <c r="F88" s="21">
        <f>[1]Perfil!E87</f>
        <v>47.723167480531401</v>
      </c>
      <c r="G88" s="21">
        <f>[1]Perfil!F87</f>
        <v>42.088838145674998</v>
      </c>
      <c r="H88" s="21">
        <f>[1]Perfil!G87</f>
        <v>49.4907740047421</v>
      </c>
      <c r="I88" s="21">
        <f>[1]Perfil!H87</f>
        <v>46.987715254577097</v>
      </c>
      <c r="J88" s="21">
        <f>[1]Perfil!I87</f>
        <v>43.553370681694702</v>
      </c>
      <c r="K88" s="21">
        <f>[1]Perfil!J87</f>
        <v>42.184775951726103</v>
      </c>
      <c r="L88" s="21">
        <f>[1]Perfil!K87</f>
        <v>47.782869441835103</v>
      </c>
      <c r="M88" s="21">
        <f>[1]Perfil!L87</f>
        <v>51.406380001512701</v>
      </c>
      <c r="N88" s="21"/>
      <c r="O88" s="21"/>
    </row>
    <row r="89" spans="1:15" x14ac:dyDescent="0.35">
      <c r="A89" s="20" t="str">
        <f>B3&amp;C61&amp;D89</f>
        <v>DISTRIBUCION VOLUMEN X CRITERIO (Consumiciones)Patatas FritasMUJER</v>
      </c>
      <c r="B89">
        <f>[1]Perfil!A88</f>
        <v>0</v>
      </c>
      <c r="C89" s="20">
        <f>[1]Perfil!B88</f>
        <v>0</v>
      </c>
      <c r="D89" s="20" t="str">
        <f>[1]Perfil!C88</f>
        <v>MUJER</v>
      </c>
      <c r="E89" s="21">
        <f>[1]Perfil!D88</f>
        <v>54.217539135808003</v>
      </c>
      <c r="F89" s="21">
        <f>[1]Perfil!E88</f>
        <v>52.276832519468599</v>
      </c>
      <c r="G89" s="21">
        <f>[1]Perfil!F88</f>
        <v>57.911161854325002</v>
      </c>
      <c r="H89" s="21">
        <f>[1]Perfil!G88</f>
        <v>50.509260755897898</v>
      </c>
      <c r="I89" s="21">
        <f>[1]Perfil!H88</f>
        <v>53.012284745422903</v>
      </c>
      <c r="J89" s="21">
        <f>[1]Perfil!I88</f>
        <v>56.4465953940338</v>
      </c>
      <c r="K89" s="21">
        <f>[1]Perfil!J88</f>
        <v>57.815247531448698</v>
      </c>
      <c r="L89" s="21">
        <f>[1]Perfil!K88</f>
        <v>52.217130558164797</v>
      </c>
      <c r="M89" s="21">
        <f>[1]Perfil!L88</f>
        <v>48.593619998487299</v>
      </c>
      <c r="N89" s="21"/>
      <c r="O89" s="21"/>
    </row>
    <row r="90" spans="1:15" x14ac:dyDescent="0.35">
      <c r="A90" s="20" t="str">
        <f>B3&amp;C90&amp;D90</f>
        <v>DISTRIBUCION VOLUMEN X CRITERIO (Consumiciones)Otros Snacks SaladosT.ESPAÑA</v>
      </c>
      <c r="B90">
        <f>[1]Perfil!A89</f>
        <v>0</v>
      </c>
      <c r="C90" s="20" t="str">
        <f>[1]Perfil!B89</f>
        <v>Otros Snacks Salados</v>
      </c>
      <c r="D90" s="20" t="str">
        <f>[1]Perfil!C89</f>
        <v>T.ESPAÑA</v>
      </c>
      <c r="E90" s="21">
        <f>[1]Perfil!D89</f>
        <v>100</v>
      </c>
      <c r="F90" s="21">
        <f>[1]Perfil!E89</f>
        <v>100</v>
      </c>
      <c r="G90" s="21">
        <f>[1]Perfil!F89</f>
        <v>100</v>
      </c>
      <c r="H90" s="21">
        <f>[1]Perfil!G89</f>
        <v>100</v>
      </c>
      <c r="I90" s="21">
        <f>[1]Perfil!H89</f>
        <v>100</v>
      </c>
      <c r="J90" s="21">
        <f>[1]Perfil!I89</f>
        <v>100</v>
      </c>
      <c r="K90" s="21">
        <f>[1]Perfil!J89</f>
        <v>100</v>
      </c>
      <c r="L90" s="21">
        <f>[1]Perfil!K89</f>
        <v>100</v>
      </c>
      <c r="M90" s="21">
        <f>[1]Perfil!L89</f>
        <v>100</v>
      </c>
      <c r="N90" s="21"/>
      <c r="O90" s="21"/>
    </row>
    <row r="91" spans="1:15" x14ac:dyDescent="0.35">
      <c r="A91" s="20" t="str">
        <f>B3&amp;C90&amp;D91</f>
        <v>DISTRIBUCION VOLUMEN X CRITERIO (Consumiciones)Otros Snacks SaladosBCN AM</v>
      </c>
      <c r="B91">
        <f>[1]Perfil!A90</f>
        <v>0</v>
      </c>
      <c r="C91" s="20">
        <f>[1]Perfil!B90</f>
        <v>0</v>
      </c>
      <c r="D91" s="20" t="str">
        <f>[1]Perfil!C90</f>
        <v>BCN AM</v>
      </c>
      <c r="E91" s="21">
        <f>[1]Perfil!D90</f>
        <v>5.5777755326269496</v>
      </c>
      <c r="F91" s="21">
        <f>[1]Perfil!E90</f>
        <v>6.5707121636587704</v>
      </c>
      <c r="G91" s="21">
        <f>[1]Perfil!F90</f>
        <v>5.5379135430467699</v>
      </c>
      <c r="H91" s="21">
        <f>[1]Perfil!G90</f>
        <v>11.355457700965999</v>
      </c>
      <c r="I91" s="21">
        <f>[1]Perfil!H90</f>
        <v>9.3937959397440096</v>
      </c>
      <c r="J91" s="21">
        <f>[1]Perfil!I90</f>
        <v>10.219892115858199</v>
      </c>
      <c r="K91" s="21">
        <f>[1]Perfil!J90</f>
        <v>7.1657599800690797</v>
      </c>
      <c r="L91" s="21">
        <f>[1]Perfil!K90</f>
        <v>10.975563181290401</v>
      </c>
      <c r="M91" s="21">
        <f>[1]Perfil!L90</f>
        <v>14.4393742340665</v>
      </c>
      <c r="N91" s="21"/>
      <c r="O91" s="21"/>
    </row>
    <row r="92" spans="1:15" x14ac:dyDescent="0.35">
      <c r="A92" s="20" t="str">
        <f>B3&amp;C90&amp;D92</f>
        <v>DISTRIBUCION VOLUMEN X CRITERIO (Consumiciones)Otros Snacks SaladosREST.CAT ARAGON</v>
      </c>
      <c r="B92">
        <f>[1]Perfil!A91</f>
        <v>0</v>
      </c>
      <c r="C92" s="20">
        <f>[1]Perfil!B91</f>
        <v>0</v>
      </c>
      <c r="D92" s="20" t="str">
        <f>[1]Perfil!C91</f>
        <v>REST.CAT ARAGON</v>
      </c>
      <c r="E92" s="21">
        <f>[1]Perfil!D91</f>
        <v>10.190493029107399</v>
      </c>
      <c r="F92" s="21">
        <f>[1]Perfil!E91</f>
        <v>11.361499406303899</v>
      </c>
      <c r="G92" s="21">
        <f>[1]Perfil!F91</f>
        <v>13.514330340554499</v>
      </c>
      <c r="H92" s="21">
        <f>[1]Perfil!G91</f>
        <v>8.9406091295975898</v>
      </c>
      <c r="I92" s="21">
        <f>[1]Perfil!H91</f>
        <v>12.2616317615432</v>
      </c>
      <c r="J92" s="21">
        <f>[1]Perfil!I91</f>
        <v>13.1598991517805</v>
      </c>
      <c r="K92" s="21">
        <f>[1]Perfil!J91</f>
        <v>14.2760596599507</v>
      </c>
      <c r="L92" s="21">
        <f>[1]Perfil!K91</f>
        <v>11.921447500199401</v>
      </c>
      <c r="M92" s="21">
        <f>[1]Perfil!L91</f>
        <v>13.631053433156</v>
      </c>
      <c r="N92" s="21"/>
      <c r="O92" s="21"/>
    </row>
    <row r="93" spans="1:15" x14ac:dyDescent="0.35">
      <c r="A93" s="20" t="str">
        <f>B3&amp;C90&amp;D93</f>
        <v>DISTRIBUCION VOLUMEN X CRITERIO (Consumiciones)Otros Snacks SaladosLEVANTE</v>
      </c>
      <c r="B93">
        <f>[1]Perfil!A92</f>
        <v>0</v>
      </c>
      <c r="C93" s="20">
        <f>[1]Perfil!B92</f>
        <v>0</v>
      </c>
      <c r="D93" s="20" t="str">
        <f>[1]Perfil!C92</f>
        <v>LEVANTE</v>
      </c>
      <c r="E93" s="21">
        <f>[1]Perfil!D92</f>
        <v>18.452800414711401</v>
      </c>
      <c r="F93" s="21">
        <f>[1]Perfil!E92</f>
        <v>19.181546358637199</v>
      </c>
      <c r="G93" s="21">
        <f>[1]Perfil!F92</f>
        <v>13.444775159205699</v>
      </c>
      <c r="H93" s="21">
        <f>[1]Perfil!G92</f>
        <v>13.5394355363588</v>
      </c>
      <c r="I93" s="21">
        <f>[1]Perfil!H92</f>
        <v>14.1032894975842</v>
      </c>
      <c r="J93" s="21">
        <f>[1]Perfil!I92</f>
        <v>13.0799984364617</v>
      </c>
      <c r="K93" s="21">
        <f>[1]Perfil!J92</f>
        <v>16.486374732514399</v>
      </c>
      <c r="L93" s="21">
        <f>[1]Perfil!K92</f>
        <v>10.547252116839701</v>
      </c>
      <c r="M93" s="21">
        <f>[1]Perfil!L92</f>
        <v>8.82061599473775</v>
      </c>
      <c r="N93" s="21"/>
      <c r="O93" s="21"/>
    </row>
    <row r="94" spans="1:15" x14ac:dyDescent="0.35">
      <c r="A94" s="20" t="str">
        <f>B3&amp;C90&amp;D94</f>
        <v>DISTRIBUCION VOLUMEN X CRITERIO (Consumiciones)Otros Snacks SaladosANDALUCIA</v>
      </c>
      <c r="B94">
        <f>[1]Perfil!A93</f>
        <v>0</v>
      </c>
      <c r="C94" s="20">
        <f>[1]Perfil!B93</f>
        <v>0</v>
      </c>
      <c r="D94" s="20" t="str">
        <f>[1]Perfil!C93</f>
        <v>ANDALUCIA</v>
      </c>
      <c r="E94" s="21">
        <f>[1]Perfil!D93</f>
        <v>19.589305785332702</v>
      </c>
      <c r="F94" s="21">
        <f>[1]Perfil!E93</f>
        <v>18.800887268055</v>
      </c>
      <c r="G94" s="21">
        <f>[1]Perfil!F93</f>
        <v>19.689630180334401</v>
      </c>
      <c r="H94" s="21">
        <f>[1]Perfil!G93</f>
        <v>20.770229631779898</v>
      </c>
      <c r="I94" s="21">
        <f>[1]Perfil!H93</f>
        <v>20.803718470350301</v>
      </c>
      <c r="J94" s="21">
        <f>[1]Perfil!I93</f>
        <v>16.184513153265801</v>
      </c>
      <c r="K94" s="21">
        <f>[1]Perfil!J93</f>
        <v>13.7258165461181</v>
      </c>
      <c r="L94" s="21">
        <f>[1]Perfil!K93</f>
        <v>20.210652644911601</v>
      </c>
      <c r="M94" s="21">
        <f>[1]Perfil!L93</f>
        <v>20.177744327657098</v>
      </c>
      <c r="N94" s="21"/>
      <c r="O94" s="21"/>
    </row>
    <row r="95" spans="1:15" x14ac:dyDescent="0.35">
      <c r="A95" s="20" t="str">
        <f>B3&amp;C90&amp;D95</f>
        <v>DISTRIBUCION VOLUMEN X CRITERIO (Consumiciones)Otros Snacks SaladosMDD AM</v>
      </c>
      <c r="B95">
        <f>[1]Perfil!A94</f>
        <v>0</v>
      </c>
      <c r="C95" s="20">
        <f>[1]Perfil!B94</f>
        <v>0</v>
      </c>
      <c r="D95" s="20" t="str">
        <f>[1]Perfil!C94</f>
        <v>MDD AM</v>
      </c>
      <c r="E95" s="21">
        <f>[1]Perfil!D94</f>
        <v>11.987265183784601</v>
      </c>
      <c r="F95" s="21">
        <f>[1]Perfil!E94</f>
        <v>9.3349037381280695</v>
      </c>
      <c r="G95" s="21">
        <f>[1]Perfil!F94</f>
        <v>11.287811453472401</v>
      </c>
      <c r="H95" s="21">
        <f>[1]Perfil!G94</f>
        <v>8.8097483608650293</v>
      </c>
      <c r="I95" s="21">
        <f>[1]Perfil!H94</f>
        <v>14.8809237294293</v>
      </c>
      <c r="J95" s="21">
        <f>[1]Perfil!I94</f>
        <v>13.327037485830401</v>
      </c>
      <c r="K95" s="21">
        <f>[1]Perfil!J94</f>
        <v>16.0305181187783</v>
      </c>
      <c r="L95" s="21">
        <f>[1]Perfil!K94</f>
        <v>9.7516797341753705</v>
      </c>
      <c r="M95" s="21">
        <f>[1]Perfil!L94</f>
        <v>10.429632379231601</v>
      </c>
      <c r="N95" s="21"/>
      <c r="O95" s="21"/>
    </row>
    <row r="96" spans="1:15" x14ac:dyDescent="0.35">
      <c r="A96" s="20" t="str">
        <f>B3&amp;C90&amp;D96</f>
        <v>DISTRIBUCION VOLUMEN X CRITERIO (Consumiciones)Otros Snacks SaladosRTO CENTRO</v>
      </c>
      <c r="B96">
        <f>[1]Perfil!A95</f>
        <v>0</v>
      </c>
      <c r="C96" s="20">
        <f>[1]Perfil!B95</f>
        <v>0</v>
      </c>
      <c r="D96" s="20" t="str">
        <f>[1]Perfil!C95</f>
        <v>RTO CENTRO</v>
      </c>
      <c r="E96" s="21">
        <f>[1]Perfil!D95</f>
        <v>14.696961769692001</v>
      </c>
      <c r="F96" s="21">
        <f>[1]Perfil!E95</f>
        <v>13.890472256093201</v>
      </c>
      <c r="G96" s="21">
        <f>[1]Perfil!F95</f>
        <v>14.8379074424832</v>
      </c>
      <c r="H96" s="21">
        <f>[1]Perfil!G95</f>
        <v>17.667379198800401</v>
      </c>
      <c r="I96" s="21">
        <f>[1]Perfil!H95</f>
        <v>13.814898402780299</v>
      </c>
      <c r="J96" s="21">
        <f>[1]Perfil!I95</f>
        <v>13.487573779462901</v>
      </c>
      <c r="K96" s="21">
        <f>[1]Perfil!J95</f>
        <v>14.227755173491399</v>
      </c>
      <c r="L96" s="21">
        <f>[1]Perfil!K95</f>
        <v>23.416767449374301</v>
      </c>
      <c r="M96" s="21">
        <f>[1]Perfil!L95</f>
        <v>20.980388009268999</v>
      </c>
      <c r="N96" s="21"/>
      <c r="O96" s="21"/>
    </row>
    <row r="97" spans="1:15" x14ac:dyDescent="0.35">
      <c r="A97" s="20" t="str">
        <f>B3&amp;C90&amp;D97</f>
        <v>DISTRIBUCION VOLUMEN X CRITERIO (Consumiciones)Otros Snacks SaladosNORTE-CENTRO</v>
      </c>
      <c r="B97">
        <f>[1]Perfil!A96</f>
        <v>0</v>
      </c>
      <c r="C97" s="20">
        <f>[1]Perfil!B96</f>
        <v>0</v>
      </c>
      <c r="D97" s="20" t="str">
        <f>[1]Perfil!C96</f>
        <v>NORTE-CENTRO</v>
      </c>
      <c r="E97" s="21">
        <f>[1]Perfil!D96</f>
        <v>14.604223008425899</v>
      </c>
      <c r="F97" s="21">
        <f>[1]Perfil!E96</f>
        <v>11.7894496285204</v>
      </c>
      <c r="G97" s="21">
        <f>[1]Perfil!F96</f>
        <v>13.969385679087599</v>
      </c>
      <c r="H97" s="21">
        <f>[1]Perfil!G96</f>
        <v>13.1204579054732</v>
      </c>
      <c r="I97" s="21">
        <f>[1]Perfil!H96</f>
        <v>9.1676921749554996</v>
      </c>
      <c r="J97" s="21">
        <f>[1]Perfil!I96</f>
        <v>11.7462338271508</v>
      </c>
      <c r="K97" s="21">
        <f>[1]Perfil!J96</f>
        <v>13.6512457234547</v>
      </c>
      <c r="L97" s="21">
        <f>[1]Perfil!K96</f>
        <v>8.8520883170751503</v>
      </c>
      <c r="M97" s="21">
        <f>[1]Perfil!L96</f>
        <v>7.4170233062123501</v>
      </c>
      <c r="N97" s="21"/>
      <c r="O97" s="21"/>
    </row>
    <row r="98" spans="1:15" x14ac:dyDescent="0.35">
      <c r="A98" s="20" t="str">
        <f>B3&amp;C90&amp;D98</f>
        <v>DISTRIBUCION VOLUMEN X CRITERIO (Consumiciones)Otros Snacks SaladosNOROESTE</v>
      </c>
      <c r="B98">
        <f>[1]Perfil!A97</f>
        <v>0</v>
      </c>
      <c r="C98" s="20">
        <f>[1]Perfil!B97</f>
        <v>0</v>
      </c>
      <c r="D98" s="20" t="str">
        <f>[1]Perfil!C97</f>
        <v>NOROESTE</v>
      </c>
      <c r="E98" s="21">
        <f>[1]Perfil!D97</f>
        <v>4.9011722694205</v>
      </c>
      <c r="F98" s="21">
        <f>[1]Perfil!E97</f>
        <v>9.0705483578669206</v>
      </c>
      <c r="G98" s="21">
        <f>[1]Perfil!F97</f>
        <v>7.7182549586051996</v>
      </c>
      <c r="H98" s="21">
        <f>[1]Perfil!G97</f>
        <v>5.7966745941326696</v>
      </c>
      <c r="I98" s="21">
        <f>[1]Perfil!H97</f>
        <v>5.5740613761034599</v>
      </c>
      <c r="J98" s="21">
        <f>[1]Perfil!I97</f>
        <v>8.7948715944181703</v>
      </c>
      <c r="K98" s="21">
        <f>[1]Perfil!J97</f>
        <v>4.4364700656233103</v>
      </c>
      <c r="L98" s="21">
        <f>[1]Perfil!K97</f>
        <v>4.3245611420016896</v>
      </c>
      <c r="M98" s="21">
        <f>[1]Perfil!L97</f>
        <v>4.1041887860517496</v>
      </c>
      <c r="N98" s="21"/>
      <c r="O98" s="21"/>
    </row>
    <row r="99" spans="1:15" x14ac:dyDescent="0.35">
      <c r="A99" s="20" t="str">
        <f>B3&amp;C90&amp;D99</f>
        <v>DISTRIBUCION VOLUMEN X CRITERIO (Consumiciones)Otros Snacks Salados&lt;2MIL</v>
      </c>
      <c r="B99">
        <f>[1]Perfil!A98</f>
        <v>0</v>
      </c>
      <c r="C99" s="20">
        <f>[1]Perfil!B98</f>
        <v>0</v>
      </c>
      <c r="D99" s="20" t="str">
        <f>[1]Perfil!C98</f>
        <v>&lt;2MIL</v>
      </c>
      <c r="E99" s="21">
        <f>[1]Perfil!D98</f>
        <v>5.7118380989666502</v>
      </c>
      <c r="F99" s="22">
        <f>[1]Perfil!E98</f>
        <v>5.6069555934484097</v>
      </c>
      <c r="G99" s="21">
        <f>[1]Perfil!F98</f>
        <v>7.6199950203055398</v>
      </c>
      <c r="H99" s="21">
        <f>[1]Perfil!G98</f>
        <v>4.9653826924978404</v>
      </c>
      <c r="I99" s="21">
        <f>[1]Perfil!H98</f>
        <v>4.50435784260302</v>
      </c>
      <c r="J99" s="21">
        <f>[1]Perfil!I98</f>
        <v>5.00225540397921</v>
      </c>
      <c r="K99" s="21">
        <f>[1]Perfil!J98</f>
        <v>7.9059696443138003</v>
      </c>
      <c r="L99" s="21">
        <f>[1]Perfil!K98</f>
        <v>3.8037009343987198</v>
      </c>
      <c r="M99" s="21">
        <f>[1]Perfil!L98</f>
        <v>6.5972561499851299</v>
      </c>
      <c r="N99" s="21"/>
      <c r="O99" s="21"/>
    </row>
    <row r="100" spans="1:15" x14ac:dyDescent="0.35">
      <c r="A100" s="20" t="str">
        <f>B3&amp;C90&amp;D100</f>
        <v>DISTRIBUCION VOLUMEN X CRITERIO (Consumiciones)Otros Snacks Salados2-5MIL</v>
      </c>
      <c r="B100">
        <f>[1]Perfil!A99</f>
        <v>0</v>
      </c>
      <c r="C100" s="20">
        <f>[1]Perfil!B99</f>
        <v>0</v>
      </c>
      <c r="D100" s="20" t="str">
        <f>[1]Perfil!C99</f>
        <v>2-5MIL</v>
      </c>
      <c r="E100" s="21">
        <f>[1]Perfil!D99</f>
        <v>7.6964602190345097</v>
      </c>
      <c r="F100" s="21">
        <f>[1]Perfil!E99</f>
        <v>5.6671913779023599</v>
      </c>
      <c r="G100" s="21">
        <f>[1]Perfil!F99</f>
        <v>4.3132823279516996</v>
      </c>
      <c r="H100" s="21">
        <f>[1]Perfil!G99</f>
        <v>8.3609365078671694</v>
      </c>
      <c r="I100" s="21">
        <f>[1]Perfil!H99</f>
        <v>6.5940939804555496</v>
      </c>
      <c r="J100" s="21">
        <f>[1]Perfil!I99</f>
        <v>7.5704022202243699</v>
      </c>
      <c r="K100" s="21">
        <f>[1]Perfil!J99</f>
        <v>6.0613062268475302</v>
      </c>
      <c r="L100" s="21">
        <f>[1]Perfil!K99</f>
        <v>5.4412469714829896</v>
      </c>
      <c r="M100" s="21">
        <f>[1]Perfil!L99</f>
        <v>4.4877593938583402</v>
      </c>
      <c r="N100" s="21"/>
      <c r="O100" s="21"/>
    </row>
    <row r="101" spans="1:15" x14ac:dyDescent="0.35">
      <c r="A101" s="20" t="str">
        <f>B3&amp;C90&amp;D101</f>
        <v>DISTRIBUCION VOLUMEN X CRITERIO (Consumiciones)Otros Snacks Salados5-10MIL</v>
      </c>
      <c r="B101">
        <f>[1]Perfil!A100</f>
        <v>0</v>
      </c>
      <c r="C101" s="20">
        <f>[1]Perfil!B100</f>
        <v>0</v>
      </c>
      <c r="D101" s="20" t="str">
        <f>[1]Perfil!C100</f>
        <v>5-10MIL</v>
      </c>
      <c r="E101" s="21">
        <f>[1]Perfil!D100</f>
        <v>5.3675782981315701</v>
      </c>
      <c r="F101" s="21">
        <f>[1]Perfil!E100</f>
        <v>9.9533289332167794</v>
      </c>
      <c r="G101" s="21">
        <f>[1]Perfil!F100</f>
        <v>8.0097976802096298</v>
      </c>
      <c r="H101" s="21">
        <f>[1]Perfil!G100</f>
        <v>10.4610505156559</v>
      </c>
      <c r="I101" s="21">
        <f>[1]Perfil!H100</f>
        <v>6.91790106077669</v>
      </c>
      <c r="J101" s="21">
        <f>[1]Perfil!I100</f>
        <v>4.8763905718641301</v>
      </c>
      <c r="K101" s="21">
        <f>[1]Perfil!J100</f>
        <v>4.23023281911897</v>
      </c>
      <c r="L101" s="21">
        <f>[1]Perfil!K100</f>
        <v>3.7479870987391202</v>
      </c>
      <c r="M101" s="21">
        <f>[1]Perfil!L100</f>
        <v>7.2901990539954102</v>
      </c>
      <c r="N101" s="21"/>
      <c r="O101" s="21"/>
    </row>
    <row r="102" spans="1:15" x14ac:dyDescent="0.35">
      <c r="A102" s="20" t="str">
        <f>B3&amp;C90&amp;D102</f>
        <v>DISTRIBUCION VOLUMEN X CRITERIO (Consumiciones)Otros Snacks Salados10-30MIL</v>
      </c>
      <c r="B102">
        <f>[1]Perfil!A101</f>
        <v>0</v>
      </c>
      <c r="C102" s="20">
        <f>[1]Perfil!B101</f>
        <v>0</v>
      </c>
      <c r="D102" s="20" t="str">
        <f>[1]Perfil!C101</f>
        <v>10-30MIL</v>
      </c>
      <c r="E102" s="21">
        <f>[1]Perfil!D101</f>
        <v>24.263589527093099</v>
      </c>
      <c r="F102" s="21">
        <f>[1]Perfil!E101</f>
        <v>25.4648360903313</v>
      </c>
      <c r="G102" s="21">
        <f>[1]Perfil!F101</f>
        <v>22.657665270542498</v>
      </c>
      <c r="H102" s="21">
        <f>[1]Perfil!G101</f>
        <v>23.660384656163899</v>
      </c>
      <c r="I102" s="21">
        <f>[1]Perfil!H101</f>
        <v>21.409116503796302</v>
      </c>
      <c r="J102" s="21">
        <f>[1]Perfil!I101</f>
        <v>26.6902904272368</v>
      </c>
      <c r="K102" s="21">
        <f>[1]Perfil!J101</f>
        <v>24.154029439259102</v>
      </c>
      <c r="L102" s="21">
        <f>[1]Perfil!K101</f>
        <v>29.9795063970498</v>
      </c>
      <c r="M102" s="21">
        <f>[1]Perfil!L101</f>
        <v>24.138991847329201</v>
      </c>
      <c r="N102" s="21"/>
      <c r="O102" s="21"/>
    </row>
    <row r="103" spans="1:15" x14ac:dyDescent="0.35">
      <c r="A103" s="20" t="str">
        <f>B3&amp;C90&amp;D103</f>
        <v>DISTRIBUCION VOLUMEN X CRITERIO (Consumiciones)Otros Snacks Salados30-100MIL</v>
      </c>
      <c r="B103">
        <f>[1]Perfil!A102</f>
        <v>0</v>
      </c>
      <c r="C103" s="20">
        <f>[1]Perfil!B102</f>
        <v>0</v>
      </c>
      <c r="D103" s="20" t="str">
        <f>[1]Perfil!C102</f>
        <v>30-100MIL</v>
      </c>
      <c r="E103" s="21">
        <f>[1]Perfil!D102</f>
        <v>21.680462316646899</v>
      </c>
      <c r="F103" s="21">
        <f>[1]Perfil!E102</f>
        <v>17.567901096460002</v>
      </c>
      <c r="G103" s="21">
        <f>[1]Perfil!F102</f>
        <v>17.5603496060758</v>
      </c>
      <c r="H103" s="21">
        <f>[1]Perfil!G102</f>
        <v>17.2900098441417</v>
      </c>
      <c r="I103" s="21">
        <f>[1]Perfil!H102</f>
        <v>19.218835143677101</v>
      </c>
      <c r="J103" s="21">
        <f>[1]Perfil!I102</f>
        <v>17.1407575343001</v>
      </c>
      <c r="K103" s="21">
        <f>[1]Perfil!J102</f>
        <v>21.2070579151723</v>
      </c>
      <c r="L103" s="21">
        <f>[1]Perfil!K102</f>
        <v>21.4467387897534</v>
      </c>
      <c r="M103" s="21">
        <f>[1]Perfil!L102</f>
        <v>23.288085828218001</v>
      </c>
      <c r="N103" s="21"/>
      <c r="O103" s="21"/>
    </row>
    <row r="104" spans="1:15" x14ac:dyDescent="0.35">
      <c r="A104" s="20" t="str">
        <f>B3&amp;C90&amp;D104</f>
        <v>DISTRIBUCION VOLUMEN X CRITERIO (Consumiciones)Otros Snacks Salados100-200MIL</v>
      </c>
      <c r="B104">
        <f>[1]Perfil!A103</f>
        <v>0</v>
      </c>
      <c r="C104" s="20">
        <f>[1]Perfil!B103</f>
        <v>0</v>
      </c>
      <c r="D104" s="20" t="str">
        <f>[1]Perfil!C103</f>
        <v>100-200MIL</v>
      </c>
      <c r="E104" s="21">
        <f>[1]Perfil!D103</f>
        <v>10.591309582444</v>
      </c>
      <c r="F104" s="21">
        <f>[1]Perfil!E103</f>
        <v>7.9831272043864798</v>
      </c>
      <c r="G104" s="21">
        <f>[1]Perfil!F103</f>
        <v>12.3598410117245</v>
      </c>
      <c r="H104" s="21">
        <f>[1]Perfil!G103</f>
        <v>10.6505432941699</v>
      </c>
      <c r="I104" s="21">
        <f>[1]Perfil!H103</f>
        <v>13.071491929136201</v>
      </c>
      <c r="J104" s="21">
        <f>[1]Perfil!I103</f>
        <v>6.8806785756166198</v>
      </c>
      <c r="K104" s="21">
        <f>[1]Perfil!J103</f>
        <v>9.2241704071432995</v>
      </c>
      <c r="L104" s="21">
        <f>[1]Perfil!K103</f>
        <v>11.0370117611607</v>
      </c>
      <c r="M104" s="21">
        <f>[1]Perfil!L103</f>
        <v>7.6473219281462299</v>
      </c>
      <c r="N104" s="21"/>
      <c r="O104" s="21"/>
    </row>
    <row r="105" spans="1:15" x14ac:dyDescent="0.35">
      <c r="A105" s="20" t="str">
        <f>B3&amp;C90&amp;D105</f>
        <v>DISTRIBUCION VOLUMEN X CRITERIO (Consumiciones)Otros Snacks Salados200-500MIL</v>
      </c>
      <c r="B105">
        <f>[1]Perfil!A104</f>
        <v>0</v>
      </c>
      <c r="C105" s="20">
        <f>[1]Perfil!B104</f>
        <v>0</v>
      </c>
      <c r="D105" s="20" t="str">
        <f>[1]Perfil!C104</f>
        <v>200-500MIL</v>
      </c>
      <c r="E105" s="21">
        <f>[1]Perfil!D104</f>
        <v>11.0574660385857</v>
      </c>
      <c r="F105" s="21">
        <f>[1]Perfil!E104</f>
        <v>16.307564950994099</v>
      </c>
      <c r="G105" s="21">
        <f>[1]Perfil!F104</f>
        <v>13.7388281605517</v>
      </c>
      <c r="H105" s="21">
        <f>[1]Perfil!G104</f>
        <v>11.2982512849206</v>
      </c>
      <c r="I105" s="21">
        <f>[1]Perfil!H104</f>
        <v>12.4980473716715</v>
      </c>
      <c r="J105" s="21">
        <f>[1]Perfil!I104</f>
        <v>12.0876324121487</v>
      </c>
      <c r="K105" s="21">
        <f>[1]Perfil!J104</f>
        <v>12.0520695200474</v>
      </c>
      <c r="L105" s="21">
        <f>[1]Perfil!K104</f>
        <v>11.178259296650801</v>
      </c>
      <c r="M105" s="21">
        <f>[1]Perfil!L104</f>
        <v>11.5047436698755</v>
      </c>
      <c r="N105" s="21"/>
      <c r="O105" s="21"/>
    </row>
    <row r="106" spans="1:15" x14ac:dyDescent="0.35">
      <c r="A106" s="20" t="str">
        <f>B3&amp;C90&amp;D106</f>
        <v>DISTRIBUCION VOLUMEN X CRITERIO (Consumiciones)Otros Snacks Salados&gt;500MIL</v>
      </c>
      <c r="B106">
        <f>[1]Perfil!A105</f>
        <v>0</v>
      </c>
      <c r="C106" s="20">
        <f>[1]Perfil!B105</f>
        <v>0</v>
      </c>
      <c r="D106" s="20" t="str">
        <f>[1]Perfil!C105</f>
        <v>&gt;500MIL</v>
      </c>
      <c r="E106" s="21">
        <f>[1]Perfil!D105</f>
        <v>13.6312959190976</v>
      </c>
      <c r="F106" s="21">
        <f>[1]Perfil!E105</f>
        <v>11.449113930524</v>
      </c>
      <c r="G106" s="21">
        <f>[1]Perfil!F105</f>
        <v>13.7402467604986</v>
      </c>
      <c r="H106" s="21">
        <f>[1]Perfil!G105</f>
        <v>13.3134292915434</v>
      </c>
      <c r="I106" s="21">
        <f>[1]Perfil!H105</f>
        <v>15.7861750887008</v>
      </c>
      <c r="J106" s="21">
        <f>[1]Perfil!I105</f>
        <v>19.751612398858601</v>
      </c>
      <c r="K106" s="21">
        <f>[1]Perfil!J105</f>
        <v>15.165161284303901</v>
      </c>
      <c r="L106" s="21">
        <f>[1]Perfil!K105</f>
        <v>13.3655636566679</v>
      </c>
      <c r="M106" s="21">
        <f>[1]Perfil!L105</f>
        <v>15.045659187244</v>
      </c>
      <c r="N106" s="21"/>
      <c r="O106" s="21"/>
    </row>
    <row r="107" spans="1:15" x14ac:dyDescent="0.35">
      <c r="A107" s="20" t="str">
        <f>B3&amp;C90&amp;D107</f>
        <v>DISTRIBUCION VOLUMEN X CRITERIO (Consumiciones)Otros Snacks SaladosDE 15 A 19 AÑOS</v>
      </c>
      <c r="B107">
        <f>[1]Perfil!A106</f>
        <v>0</v>
      </c>
      <c r="C107" s="20">
        <f>[1]Perfil!B106</f>
        <v>0</v>
      </c>
      <c r="D107" s="20" t="str">
        <f>[1]Perfil!C106</f>
        <v>DE 15 A 19 AÑOS</v>
      </c>
      <c r="E107" s="21">
        <f>[1]Perfil!D106</f>
        <v>13.8822306134734</v>
      </c>
      <c r="F107" s="21">
        <f>[1]Perfil!E106</f>
        <v>12.5290943057911</v>
      </c>
      <c r="G107" s="21">
        <f>[1]Perfil!F106</f>
        <v>8.3292132637343705</v>
      </c>
      <c r="H107" s="21">
        <f>[1]Perfil!G106</f>
        <v>10.745819813688</v>
      </c>
      <c r="I107" s="21">
        <f>[1]Perfil!H106</f>
        <v>9.7454620312178406</v>
      </c>
      <c r="J107" s="21">
        <f>[1]Perfil!I106</f>
        <v>4.3739084548332903</v>
      </c>
      <c r="K107" s="21">
        <f>[1]Perfil!J106</f>
        <v>4.9167985745443499</v>
      </c>
      <c r="L107" s="21">
        <f>[1]Perfil!K106</f>
        <v>8.0615879702107502</v>
      </c>
      <c r="M107" s="21">
        <f>[1]Perfil!L106</f>
        <v>7.9249003092392396</v>
      </c>
      <c r="N107" s="21"/>
      <c r="O107" s="21"/>
    </row>
    <row r="108" spans="1:15" x14ac:dyDescent="0.35">
      <c r="A108" s="20" t="str">
        <f>B3&amp;C90&amp;D108</f>
        <v>DISTRIBUCION VOLUMEN X CRITERIO (Consumiciones)Otros Snacks SaladosDE 20 A 24 AÑOS</v>
      </c>
      <c r="B108">
        <f>[1]Perfil!A107</f>
        <v>0</v>
      </c>
      <c r="C108" s="20">
        <f>[1]Perfil!B107</f>
        <v>0</v>
      </c>
      <c r="D108" s="20" t="str">
        <f>[1]Perfil!C107</f>
        <v>DE 20 A 24 AÑOS</v>
      </c>
      <c r="E108" s="21">
        <f>[1]Perfil!D107</f>
        <v>5.6915415345886498</v>
      </c>
      <c r="F108" s="21">
        <f>[1]Perfil!E107</f>
        <v>2.4822758937004301</v>
      </c>
      <c r="G108" s="21">
        <f>[1]Perfil!F107</f>
        <v>2.6882693752001301</v>
      </c>
      <c r="H108" s="21">
        <f>[1]Perfil!G107</f>
        <v>6.2260245114760302</v>
      </c>
      <c r="I108" s="21">
        <f>[1]Perfil!H107</f>
        <v>4.8054750790133296</v>
      </c>
      <c r="J108" s="21">
        <f>[1]Perfil!I107</f>
        <v>4.9406363600828698</v>
      </c>
      <c r="K108" s="21">
        <f>[1]Perfil!J107</f>
        <v>3.6266695641127198</v>
      </c>
      <c r="L108" s="21">
        <f>[1]Perfil!K107</f>
        <v>5.3455631571186997</v>
      </c>
      <c r="M108" s="21">
        <f>[1]Perfil!L107</f>
        <v>3.73767000652323</v>
      </c>
      <c r="N108" s="21"/>
      <c r="O108" s="21"/>
    </row>
    <row r="109" spans="1:15" x14ac:dyDescent="0.35">
      <c r="A109" s="20" t="str">
        <f>B3&amp;C90&amp;D109</f>
        <v>DISTRIBUCION VOLUMEN X CRITERIO (Consumiciones)Otros Snacks SaladosDE 25 A 34 AÑOS</v>
      </c>
      <c r="B109">
        <f>[1]Perfil!A108</f>
        <v>0</v>
      </c>
      <c r="C109" s="20">
        <f>[1]Perfil!B108</f>
        <v>0</v>
      </c>
      <c r="D109" s="20" t="str">
        <f>[1]Perfil!C108</f>
        <v>DE 25 A 34 AÑOS</v>
      </c>
      <c r="E109" s="21">
        <f>[1]Perfil!D108</f>
        <v>10.1148996026684</v>
      </c>
      <c r="F109" s="21">
        <f>[1]Perfil!E108</f>
        <v>13.9883881669892</v>
      </c>
      <c r="G109" s="21">
        <f>[1]Perfil!F108</f>
        <v>13.0560641790962</v>
      </c>
      <c r="H109" s="21">
        <f>[1]Perfil!G108</f>
        <v>10.2397022693149</v>
      </c>
      <c r="I109" s="21">
        <f>[1]Perfil!H108</f>
        <v>11.918041074823501</v>
      </c>
      <c r="J109" s="21">
        <f>[1]Perfil!I108</f>
        <v>14.446913966305701</v>
      </c>
      <c r="K109" s="21">
        <f>[1]Perfil!J108</f>
        <v>11.3066192100124</v>
      </c>
      <c r="L109" s="21">
        <f>[1]Perfil!K108</f>
        <v>11.708526740787899</v>
      </c>
      <c r="M109" s="21">
        <f>[1]Perfil!L108</f>
        <v>6.7650757540606401</v>
      </c>
      <c r="N109" s="21"/>
      <c r="O109" s="21"/>
    </row>
    <row r="110" spans="1:15" x14ac:dyDescent="0.35">
      <c r="A110" s="20" t="str">
        <f>B3&amp;C90&amp;D110</f>
        <v>DISTRIBUCION VOLUMEN X CRITERIO (Consumiciones)Otros Snacks SaladosDE 35 A 49 AÑOS</v>
      </c>
      <c r="B110">
        <f>[1]Perfil!A109</f>
        <v>0</v>
      </c>
      <c r="C110" s="20">
        <f>[1]Perfil!B109</f>
        <v>0</v>
      </c>
      <c r="D110" s="20" t="str">
        <f>[1]Perfil!C109</f>
        <v>DE 35 A 49 AÑOS</v>
      </c>
      <c r="E110" s="21">
        <f>[1]Perfil!D109</f>
        <v>33.042115220739397</v>
      </c>
      <c r="F110" s="21">
        <f>[1]Perfil!E109</f>
        <v>33.408486897933798</v>
      </c>
      <c r="G110" s="21">
        <f>[1]Perfil!F109</f>
        <v>31.537811964285101</v>
      </c>
      <c r="H110" s="21">
        <f>[1]Perfil!G109</f>
        <v>34.794097009469702</v>
      </c>
      <c r="I110" s="21">
        <f>[1]Perfil!H109</f>
        <v>32.477245825310902</v>
      </c>
      <c r="J110" s="21">
        <f>[1]Perfil!I109</f>
        <v>38.266978071375497</v>
      </c>
      <c r="K110" s="21">
        <f>[1]Perfil!J109</f>
        <v>38.246507356522201</v>
      </c>
      <c r="L110" s="21">
        <f>[1]Perfil!K109</f>
        <v>26.0058503656781</v>
      </c>
      <c r="M110" s="21">
        <f>[1]Perfil!L109</f>
        <v>30.874791543275801</v>
      </c>
      <c r="N110" s="21"/>
      <c r="O110" s="21"/>
    </row>
    <row r="111" spans="1:15" x14ac:dyDescent="0.35">
      <c r="A111" s="20" t="str">
        <f>B3&amp;C90&amp;D111</f>
        <v>DISTRIBUCION VOLUMEN X CRITERIO (Consumiciones)Otros Snacks SaladosDE 50 A 59 AÑOS</v>
      </c>
      <c r="B111">
        <f>[1]Perfil!A110</f>
        <v>0</v>
      </c>
      <c r="C111" s="20">
        <f>[1]Perfil!B110</f>
        <v>0</v>
      </c>
      <c r="D111" s="20" t="str">
        <f>[1]Perfil!C110</f>
        <v>DE 50 A 59 AÑOS</v>
      </c>
      <c r="E111" s="21">
        <f>[1]Perfil!D110</f>
        <v>17.5095002955781</v>
      </c>
      <c r="F111" s="21">
        <f>[1]Perfil!E110</f>
        <v>20.204228266966702</v>
      </c>
      <c r="G111" s="21">
        <f>[1]Perfil!F110</f>
        <v>23.983609624646</v>
      </c>
      <c r="H111" s="21">
        <f>[1]Perfil!G110</f>
        <v>23.393508743575399</v>
      </c>
      <c r="I111" s="21">
        <f>[1]Perfil!H110</f>
        <v>22.673802842058102</v>
      </c>
      <c r="J111" s="21">
        <f>[1]Perfil!I110</f>
        <v>20.7349372630262</v>
      </c>
      <c r="K111" s="21">
        <f>[1]Perfil!J110</f>
        <v>22.198706081810599</v>
      </c>
      <c r="L111" s="21">
        <f>[1]Perfil!K110</f>
        <v>20.748908847580299</v>
      </c>
      <c r="M111" s="21">
        <f>[1]Perfil!L110</f>
        <v>20.9253567987598</v>
      </c>
      <c r="N111" s="21"/>
      <c r="O111" s="21"/>
    </row>
    <row r="112" spans="1:15" x14ac:dyDescent="0.35">
      <c r="A112" s="20" t="str">
        <f>B3&amp;C90&amp;D112</f>
        <v>DISTRIBUCION VOLUMEN X CRITERIO (Consumiciones)Otros Snacks SaladosDE 60 A 75 AÑOS</v>
      </c>
      <c r="B112">
        <f>[1]Perfil!A111</f>
        <v>0</v>
      </c>
      <c r="C112" s="20">
        <f>[1]Perfil!B111</f>
        <v>0</v>
      </c>
      <c r="D112" s="20" t="str">
        <f>[1]Perfil!C111</f>
        <v>DE 60 A 75 AÑOS</v>
      </c>
      <c r="E112" s="21">
        <f>[1]Perfil!D111</f>
        <v>19.759697698459799</v>
      </c>
      <c r="F112" s="22">
        <f>[1]Perfil!E111</f>
        <v>17.387532541418899</v>
      </c>
      <c r="G112" s="21">
        <f>[1]Perfil!F111</f>
        <v>20.4050482309387</v>
      </c>
      <c r="H112" s="21">
        <f>[1]Perfil!G111</f>
        <v>14.6008357394364</v>
      </c>
      <c r="I112" s="21">
        <f>[1]Perfil!H111</f>
        <v>18.379992068393499</v>
      </c>
      <c r="J112" s="22">
        <f>[1]Perfil!I111</f>
        <v>17.2366415197592</v>
      </c>
      <c r="K112" s="21">
        <f>[1]Perfil!J111</f>
        <v>19.704690981616899</v>
      </c>
      <c r="L112" s="21">
        <f>[1]Perfil!K111</f>
        <v>28.129575004491901</v>
      </c>
      <c r="M112" s="21">
        <f>[1]Perfil!L111</f>
        <v>29.772215823332399</v>
      </c>
      <c r="N112" s="21"/>
      <c r="O112" s="21"/>
    </row>
    <row r="113" spans="1:15" x14ac:dyDescent="0.35">
      <c r="A113" s="20" t="str">
        <f>B3&amp;C90&amp;D113</f>
        <v>DISTRIBUCION VOLUMEN X CRITERIO (Consumiciones)Otros Snacks SaladosNIVEL ALTO</v>
      </c>
      <c r="B113">
        <f>[1]Perfil!A112</f>
        <v>0</v>
      </c>
      <c r="C113" s="20">
        <f>[1]Perfil!B112</f>
        <v>0</v>
      </c>
      <c r="D113" s="20" t="str">
        <f>[1]Perfil!C112</f>
        <v>NIVEL ALTO</v>
      </c>
      <c r="E113" s="21">
        <f>[1]Perfil!D112</f>
        <v>15.417937832976399</v>
      </c>
      <c r="F113" s="21">
        <f>[1]Perfil!E112</f>
        <v>20.3966593207094</v>
      </c>
      <c r="G113" s="21">
        <f>[1]Perfil!F112</f>
        <v>22.243256031311901</v>
      </c>
      <c r="H113" s="21">
        <f>[1]Perfil!G112</f>
        <v>28.074674108874898</v>
      </c>
      <c r="I113" s="21">
        <f>[1]Perfil!H112</f>
        <v>26.476221073854799</v>
      </c>
      <c r="J113" s="21">
        <f>[1]Perfil!I112</f>
        <v>24.2336160731736</v>
      </c>
      <c r="K113" s="21">
        <f>[1]Perfil!J112</f>
        <v>22.974442385684601</v>
      </c>
      <c r="L113" s="21">
        <f>[1]Perfil!K112</f>
        <v>18.134655097536999</v>
      </c>
      <c r="M113" s="21">
        <f>[1]Perfil!L112</f>
        <v>18.119931874568401</v>
      </c>
      <c r="N113" s="21"/>
      <c r="O113" s="21"/>
    </row>
    <row r="114" spans="1:15" x14ac:dyDescent="0.35">
      <c r="A114" s="20" t="str">
        <f>B3&amp;C90&amp;D114</f>
        <v>DISTRIBUCION VOLUMEN X CRITERIO (Consumiciones)Otros Snacks SaladosNIVEL MEDIO ALTO</v>
      </c>
      <c r="B114">
        <f>[1]Perfil!A113</f>
        <v>0</v>
      </c>
      <c r="C114" s="20">
        <f>[1]Perfil!B113</f>
        <v>0</v>
      </c>
      <c r="D114" s="20" t="str">
        <f>[1]Perfil!C113</f>
        <v>NIVEL MEDIO ALTO</v>
      </c>
      <c r="E114" s="21">
        <f>[1]Perfil!D113</f>
        <v>13.2391362263304</v>
      </c>
      <c r="F114" s="21">
        <f>[1]Perfil!E113</f>
        <v>13.7762972220136</v>
      </c>
      <c r="G114" s="21">
        <f>[1]Perfil!F113</f>
        <v>13.7992967130222</v>
      </c>
      <c r="H114" s="21">
        <f>[1]Perfil!G113</f>
        <v>12.112003221285899</v>
      </c>
      <c r="I114" s="21">
        <f>[1]Perfil!H113</f>
        <v>13.5310747932333</v>
      </c>
      <c r="J114" s="21">
        <f>[1]Perfil!I113</f>
        <v>10.4639604424813</v>
      </c>
      <c r="K114" s="21">
        <f>[1]Perfil!J113</f>
        <v>9.0971986141647196</v>
      </c>
      <c r="L114" s="21">
        <f>[1]Perfil!K113</f>
        <v>9.5163356616086006</v>
      </c>
      <c r="M114" s="21">
        <f>[1]Perfil!L113</f>
        <v>8.5361595652636701</v>
      </c>
      <c r="N114" s="21"/>
      <c r="O114" s="21"/>
    </row>
    <row r="115" spans="1:15" x14ac:dyDescent="0.35">
      <c r="A115" s="20" t="str">
        <f>B3&amp;C90&amp;D115</f>
        <v>DISTRIBUCION VOLUMEN X CRITERIO (Consumiciones)Otros Snacks SaladosNIVEL MEDIO</v>
      </c>
      <c r="B115">
        <f>[1]Perfil!A114</f>
        <v>0</v>
      </c>
      <c r="C115" s="20">
        <f>[1]Perfil!B114</f>
        <v>0</v>
      </c>
      <c r="D115" s="20" t="str">
        <f>[1]Perfil!C114</f>
        <v>NIVEL MEDIO</v>
      </c>
      <c r="E115" s="21">
        <f>[1]Perfil!D114</f>
        <v>28.127014997808001</v>
      </c>
      <c r="F115" s="21">
        <f>[1]Perfil!E114</f>
        <v>30.266260321762498</v>
      </c>
      <c r="G115" s="21">
        <f>[1]Perfil!F114</f>
        <v>26.7012880945897</v>
      </c>
      <c r="H115" s="21">
        <f>[1]Perfil!G114</f>
        <v>25.180722795879198</v>
      </c>
      <c r="I115" s="21">
        <f>[1]Perfil!H114</f>
        <v>20.879397954735399</v>
      </c>
      <c r="J115" s="21">
        <f>[1]Perfil!I114</f>
        <v>21.801805886721699</v>
      </c>
      <c r="K115" s="21">
        <f>[1]Perfil!J114</f>
        <v>24.612056393738801</v>
      </c>
      <c r="L115" s="21">
        <f>[1]Perfil!K114</f>
        <v>32.6135084548702</v>
      </c>
      <c r="M115" s="21">
        <f>[1]Perfil!L114</f>
        <v>38.250307738077403</v>
      </c>
      <c r="N115" s="21"/>
      <c r="O115" s="21"/>
    </row>
    <row r="116" spans="1:15" x14ac:dyDescent="0.35">
      <c r="A116" s="20" t="str">
        <f>B3&amp;C90&amp;D116</f>
        <v>DISTRIBUCION VOLUMEN X CRITERIO (Consumiciones)Otros Snacks SaladosNIVEL MEDIO BAJO</v>
      </c>
      <c r="B116">
        <f>[1]Perfil!A115</f>
        <v>0</v>
      </c>
      <c r="C116" s="20">
        <f>[1]Perfil!B115</f>
        <v>0</v>
      </c>
      <c r="D116" s="20" t="str">
        <f>[1]Perfil!C115</f>
        <v>NIVEL MEDIO BAJO</v>
      </c>
      <c r="E116" s="21">
        <f>[1]Perfil!D115</f>
        <v>14.582350829272499</v>
      </c>
      <c r="F116" s="21">
        <f>[1]Perfil!E115</f>
        <v>12.982045287107599</v>
      </c>
      <c r="G116" s="21">
        <f>[1]Perfil!F115</f>
        <v>13.1520736224183</v>
      </c>
      <c r="H116" s="21">
        <f>[1]Perfil!G115</f>
        <v>16.021727795781899</v>
      </c>
      <c r="I116" s="21">
        <f>[1]Perfil!H115</f>
        <v>12.989008518908699</v>
      </c>
      <c r="J116" s="21">
        <f>[1]Perfil!I115</f>
        <v>11.680033616073199</v>
      </c>
      <c r="K116" s="21">
        <f>[1]Perfil!J115</f>
        <v>13.3915237081602</v>
      </c>
      <c r="L116" s="21">
        <f>[1]Perfil!K115</f>
        <v>10.7564101427824</v>
      </c>
      <c r="M116" s="21">
        <f>[1]Perfil!L115</f>
        <v>12.413140757076601</v>
      </c>
      <c r="N116" s="21"/>
      <c r="O116" s="21"/>
    </row>
    <row r="117" spans="1:15" x14ac:dyDescent="0.35">
      <c r="A117" s="20" t="str">
        <f>B3&amp;C90&amp;D117</f>
        <v>DISTRIBUCION VOLUMEN X CRITERIO (Consumiciones)Otros Snacks SaladosHOMBRE</v>
      </c>
      <c r="B117">
        <f>[1]Perfil!A116</f>
        <v>0</v>
      </c>
      <c r="C117" s="20">
        <f>[1]Perfil!B116</f>
        <v>0</v>
      </c>
      <c r="D117" s="20" t="str">
        <f>[1]Perfil!C116</f>
        <v>HOMBRE</v>
      </c>
      <c r="E117" s="21">
        <f>[1]Perfil!D116</f>
        <v>37.569542043355902</v>
      </c>
      <c r="F117" s="21">
        <f>[1]Perfil!E116</f>
        <v>38.462111320818003</v>
      </c>
      <c r="G117" s="21">
        <f>[1]Perfil!F116</f>
        <v>33.144712081129903</v>
      </c>
      <c r="H117" s="21">
        <f>[1]Perfil!G116</f>
        <v>38.686452372263403</v>
      </c>
      <c r="I117" s="21">
        <f>[1]Perfil!H116</f>
        <v>37.644695056974399</v>
      </c>
      <c r="J117" s="21">
        <f>[1]Perfil!I116</f>
        <v>35.930156744713301</v>
      </c>
      <c r="K117" s="21">
        <f>[1]Perfil!J116</f>
        <v>40.977899016871298</v>
      </c>
      <c r="L117" s="21">
        <f>[1]Perfil!K116</f>
        <v>46.527569072748101</v>
      </c>
      <c r="M117" s="21">
        <f>[1]Perfil!L116</f>
        <v>51.735171937562598</v>
      </c>
      <c r="N117" s="21"/>
      <c r="O117" s="21"/>
    </row>
    <row r="118" spans="1:15" x14ac:dyDescent="0.35">
      <c r="A118" s="20" t="str">
        <f>B3&amp;C90&amp;D118</f>
        <v>DISTRIBUCION VOLUMEN X CRITERIO (Consumiciones)Otros Snacks SaladosMUJER</v>
      </c>
      <c r="B118">
        <f>[1]Perfil!A117</f>
        <v>0</v>
      </c>
      <c r="C118" s="20">
        <f>[1]Perfil!B117</f>
        <v>0</v>
      </c>
      <c r="D118" s="20" t="str">
        <f>[1]Perfil!C117</f>
        <v>MUJER</v>
      </c>
      <c r="E118" s="21">
        <f>[1]Perfil!D117</f>
        <v>62.430457956644098</v>
      </c>
      <c r="F118" s="21">
        <f>[1]Perfil!E117</f>
        <v>61.537920641287698</v>
      </c>
      <c r="G118" s="21">
        <f>[1]Perfil!F117</f>
        <v>66.855317108169402</v>
      </c>
      <c r="H118" s="21">
        <f>[1]Perfil!G117</f>
        <v>61.313515859631003</v>
      </c>
      <c r="I118" s="21">
        <f>[1]Perfil!H117</f>
        <v>62.355331432169599</v>
      </c>
      <c r="J118" s="21">
        <f>[1]Perfil!I117</f>
        <v>64.069851072978196</v>
      </c>
      <c r="K118" s="21">
        <f>[1]Perfil!J117</f>
        <v>59.022100983128702</v>
      </c>
      <c r="L118" s="21">
        <f>[1]Perfil!K117</f>
        <v>53.472430927251899</v>
      </c>
      <c r="M118" s="21">
        <f>[1]Perfil!L117</f>
        <v>48.264828062437402</v>
      </c>
      <c r="N118" s="21"/>
      <c r="O118" s="21"/>
    </row>
    <row r="119" spans="1:15" x14ac:dyDescent="0.35">
      <c r="A119" s="20" t="str">
        <f>B3&amp;C119&amp;D119</f>
        <v>DISTRIBUCION VOLUMEN X CRITERIO (Consumiciones)Frutos SecosT.ESPAÑA</v>
      </c>
      <c r="B119">
        <f>[1]Perfil!A118</f>
        <v>0</v>
      </c>
      <c r="C119" s="20" t="str">
        <f>[1]Perfil!B118</f>
        <v>Frutos Secos</v>
      </c>
      <c r="D119" s="20" t="str">
        <f>[1]Perfil!C118</f>
        <v>T.ESPAÑA</v>
      </c>
      <c r="E119" s="21">
        <f>[1]Perfil!D118</f>
        <v>100</v>
      </c>
      <c r="F119" s="21">
        <f>[1]Perfil!E118</f>
        <v>100</v>
      </c>
      <c r="G119" s="21">
        <f>[1]Perfil!F118</f>
        <v>100</v>
      </c>
      <c r="H119" s="21">
        <f>[1]Perfil!G118</f>
        <v>100</v>
      </c>
      <c r="I119" s="21">
        <f>[1]Perfil!H118</f>
        <v>100</v>
      </c>
      <c r="J119" s="21">
        <f>[1]Perfil!I118</f>
        <v>100</v>
      </c>
      <c r="K119" s="21">
        <f>[1]Perfil!J118</f>
        <v>100</v>
      </c>
      <c r="L119" s="21">
        <f>[1]Perfil!K118</f>
        <v>100</v>
      </c>
      <c r="M119" s="21">
        <f>[1]Perfil!L118</f>
        <v>100</v>
      </c>
      <c r="N119" s="21"/>
      <c r="O119" s="21"/>
    </row>
    <row r="120" spans="1:15" x14ac:dyDescent="0.35">
      <c r="A120" s="20" t="str">
        <f>B3&amp;C119&amp;D120</f>
        <v>DISTRIBUCION VOLUMEN X CRITERIO (Consumiciones)Frutos SecosBCN AM</v>
      </c>
      <c r="B120">
        <f>[1]Perfil!A119</f>
        <v>0</v>
      </c>
      <c r="C120" s="20">
        <f>[1]Perfil!B119</f>
        <v>0</v>
      </c>
      <c r="D120" s="20" t="str">
        <f>[1]Perfil!C119</f>
        <v>BCN AM</v>
      </c>
      <c r="E120" s="21">
        <f>[1]Perfil!D119</f>
        <v>19.443971594080601</v>
      </c>
      <c r="F120" s="21">
        <f>[1]Perfil!E119</f>
        <v>15.3924622749253</v>
      </c>
      <c r="G120" s="22">
        <f>[1]Perfil!F119</f>
        <v>15.9598302173943</v>
      </c>
      <c r="H120" s="21">
        <f>[1]Perfil!G119</f>
        <v>12.125139021482401</v>
      </c>
      <c r="I120" s="21">
        <f>[1]Perfil!H119</f>
        <v>18.735223236247599</v>
      </c>
      <c r="J120" s="21">
        <f>[1]Perfil!I119</f>
        <v>14.2239490496226</v>
      </c>
      <c r="K120" s="21">
        <f>[1]Perfil!J119</f>
        <v>9.4176159095414693</v>
      </c>
      <c r="L120" s="22">
        <f>[1]Perfil!K119</f>
        <v>3.8735337167667598</v>
      </c>
      <c r="M120" s="21">
        <f>[1]Perfil!L119</f>
        <v>6.0184273494250302</v>
      </c>
      <c r="N120" s="21"/>
      <c r="O120" s="21"/>
    </row>
    <row r="121" spans="1:15" x14ac:dyDescent="0.35">
      <c r="A121" s="20" t="str">
        <f>B3&amp;C119&amp;D121</f>
        <v>DISTRIBUCION VOLUMEN X CRITERIO (Consumiciones)Frutos SecosREST.CAT ARAGON</v>
      </c>
      <c r="B121">
        <f>[1]Perfil!A120</f>
        <v>0</v>
      </c>
      <c r="C121" s="20">
        <f>[1]Perfil!B120</f>
        <v>0</v>
      </c>
      <c r="D121" s="20" t="str">
        <f>[1]Perfil!C120</f>
        <v>REST.CAT ARAGON</v>
      </c>
      <c r="E121" s="21">
        <f>[1]Perfil!D120</f>
        <v>7.06528036223638</v>
      </c>
      <c r="F121" s="21">
        <f>[1]Perfil!E120</f>
        <v>14.1479175272763</v>
      </c>
      <c r="G121" s="21">
        <f>[1]Perfil!F120</f>
        <v>13.9433080614159</v>
      </c>
      <c r="H121" s="21">
        <f>[1]Perfil!G120</f>
        <v>11.854809610765701</v>
      </c>
      <c r="I121" s="21">
        <f>[1]Perfil!H120</f>
        <v>14.0602944920405</v>
      </c>
      <c r="J121" s="21">
        <f>[1]Perfil!I120</f>
        <v>20.312097419862901</v>
      </c>
      <c r="K121" s="21">
        <f>[1]Perfil!J120</f>
        <v>23.0339744952432</v>
      </c>
      <c r="L121" s="21">
        <f>[1]Perfil!K120</f>
        <v>29.034831626742001</v>
      </c>
      <c r="M121" s="21">
        <f>[1]Perfil!L120</f>
        <v>28.492976137586101</v>
      </c>
      <c r="N121" s="21"/>
      <c r="O121" s="21"/>
    </row>
    <row r="122" spans="1:15" x14ac:dyDescent="0.35">
      <c r="A122" s="20" t="str">
        <f>B3&amp;C119&amp;D122</f>
        <v>DISTRIBUCION VOLUMEN X CRITERIO (Consumiciones)Frutos SecosLEVANTE</v>
      </c>
      <c r="B122">
        <f>[1]Perfil!A121</f>
        <v>0</v>
      </c>
      <c r="C122" s="20">
        <f>[1]Perfil!B121</f>
        <v>0</v>
      </c>
      <c r="D122" s="20" t="str">
        <f>[1]Perfil!C121</f>
        <v>LEVANTE</v>
      </c>
      <c r="E122" s="21">
        <f>[1]Perfil!D121</f>
        <v>9.6420167618882697</v>
      </c>
      <c r="F122" s="21">
        <f>[1]Perfil!E121</f>
        <v>12.568974315359799</v>
      </c>
      <c r="G122" s="21">
        <f>[1]Perfil!F121</f>
        <v>13.5560892289505</v>
      </c>
      <c r="H122" s="21">
        <f>[1]Perfil!G121</f>
        <v>10.3069542692747</v>
      </c>
      <c r="I122" s="21">
        <f>[1]Perfil!H121</f>
        <v>10.233078384243401</v>
      </c>
      <c r="J122" s="21">
        <f>[1]Perfil!I121</f>
        <v>9.7495807400720196</v>
      </c>
      <c r="K122" s="21">
        <f>[1]Perfil!J121</f>
        <v>11.463197481530701</v>
      </c>
      <c r="L122" s="21">
        <f>[1]Perfil!K121</f>
        <v>8.9613207951979206</v>
      </c>
      <c r="M122" s="21">
        <f>[1]Perfil!L121</f>
        <v>8.9663604838485398</v>
      </c>
      <c r="N122" s="21"/>
      <c r="O122" s="21"/>
    </row>
    <row r="123" spans="1:15" x14ac:dyDescent="0.35">
      <c r="A123" s="20" t="str">
        <f>B3&amp;C119&amp;D123</f>
        <v>DISTRIBUCION VOLUMEN X CRITERIO (Consumiciones)Frutos SecosANDALUCIA</v>
      </c>
      <c r="B123">
        <f>[1]Perfil!A122</f>
        <v>0</v>
      </c>
      <c r="C123" s="20">
        <f>[1]Perfil!B122</f>
        <v>0</v>
      </c>
      <c r="D123" s="20" t="str">
        <f>[1]Perfil!C122</f>
        <v>ANDALUCIA</v>
      </c>
      <c r="E123" s="21">
        <f>[1]Perfil!D122</f>
        <v>18.621460270419</v>
      </c>
      <c r="F123" s="21">
        <f>[1]Perfil!E122</f>
        <v>20.9861249483634</v>
      </c>
      <c r="G123" s="21">
        <f>[1]Perfil!F122</f>
        <v>19.349627437018</v>
      </c>
      <c r="H123" s="21">
        <f>[1]Perfil!G122</f>
        <v>27.6865986195643</v>
      </c>
      <c r="I123" s="21">
        <f>[1]Perfil!H122</f>
        <v>20.414945754992399</v>
      </c>
      <c r="J123" s="21">
        <f>[1]Perfil!I122</f>
        <v>19.109966360362598</v>
      </c>
      <c r="K123" s="21">
        <f>[1]Perfil!J122</f>
        <v>18.104818387883501</v>
      </c>
      <c r="L123" s="21">
        <f>[1]Perfil!K122</f>
        <v>19.5391329361264</v>
      </c>
      <c r="M123" s="21">
        <f>[1]Perfil!L122</f>
        <v>18.929848577448901</v>
      </c>
      <c r="N123" s="21"/>
      <c r="O123" s="21"/>
    </row>
    <row r="124" spans="1:15" x14ac:dyDescent="0.35">
      <c r="A124" s="20" t="str">
        <f>B3&amp;C119&amp;D124</f>
        <v>DISTRIBUCION VOLUMEN X CRITERIO (Consumiciones)Frutos SecosMDD AM</v>
      </c>
      <c r="B124">
        <f>[1]Perfil!A123</f>
        <v>0</v>
      </c>
      <c r="C124" s="20">
        <f>[1]Perfil!B123</f>
        <v>0</v>
      </c>
      <c r="D124" s="20" t="str">
        <f>[1]Perfil!C123</f>
        <v>MDD AM</v>
      </c>
      <c r="E124" s="21">
        <f>[1]Perfil!D123</f>
        <v>6.85157660503058</v>
      </c>
      <c r="F124" s="21">
        <f>[1]Perfil!E123</f>
        <v>8.3196304036157702</v>
      </c>
      <c r="G124" s="21">
        <f>[1]Perfil!F123</f>
        <v>8.4349794985641999</v>
      </c>
      <c r="H124" s="21">
        <f>[1]Perfil!G123</f>
        <v>9.0232704049325392</v>
      </c>
      <c r="I124" s="21">
        <f>[1]Perfil!H123</f>
        <v>8.4980548620154792</v>
      </c>
      <c r="J124" s="21">
        <f>[1]Perfil!I123</f>
        <v>8.2508706438975903</v>
      </c>
      <c r="K124" s="21">
        <f>[1]Perfil!J123</f>
        <v>11.2112848636267</v>
      </c>
      <c r="L124" s="21">
        <f>[1]Perfil!K123</f>
        <v>8.5396367288752693</v>
      </c>
      <c r="M124" s="21">
        <f>[1]Perfil!L123</f>
        <v>6.9256020104476503</v>
      </c>
      <c r="N124" s="21"/>
      <c r="O124" s="21"/>
    </row>
    <row r="125" spans="1:15" x14ac:dyDescent="0.35">
      <c r="A125" s="20" t="str">
        <f>B3&amp;C119&amp;D125</f>
        <v>DISTRIBUCION VOLUMEN X CRITERIO (Consumiciones)Frutos SecosRTO CENTRO</v>
      </c>
      <c r="B125">
        <f>[1]Perfil!A124</f>
        <v>0</v>
      </c>
      <c r="C125" s="20">
        <f>[1]Perfil!B124</f>
        <v>0</v>
      </c>
      <c r="D125" s="20" t="str">
        <f>[1]Perfil!C124</f>
        <v>RTO CENTRO</v>
      </c>
      <c r="E125" s="21">
        <f>[1]Perfil!D124</f>
        <v>8.9800978372422797</v>
      </c>
      <c r="F125" s="21">
        <f>[1]Perfil!E124</f>
        <v>12.181967292785499</v>
      </c>
      <c r="G125" s="21">
        <f>[1]Perfil!F124</f>
        <v>10.442602960956499</v>
      </c>
      <c r="H125" s="21">
        <f>[1]Perfil!G124</f>
        <v>12.7926745118999</v>
      </c>
      <c r="I125" s="21">
        <f>[1]Perfil!H124</f>
        <v>12.536093683102999</v>
      </c>
      <c r="J125" s="21">
        <f>[1]Perfil!I124</f>
        <v>10.5520887216608</v>
      </c>
      <c r="K125" s="21">
        <f>[1]Perfil!J124</f>
        <v>7.2906808991394101</v>
      </c>
      <c r="L125" s="21">
        <f>[1]Perfil!K124</f>
        <v>12.5289204055134</v>
      </c>
      <c r="M125" s="21">
        <f>[1]Perfil!L124</f>
        <v>15.0149107198566</v>
      </c>
      <c r="N125" s="21"/>
      <c r="O125" s="21"/>
    </row>
    <row r="126" spans="1:15" x14ac:dyDescent="0.35">
      <c r="A126" s="20" t="str">
        <f>B3&amp;C119&amp;D126</f>
        <v>DISTRIBUCION VOLUMEN X CRITERIO (Consumiciones)Frutos SecosNORTE-CENTRO</v>
      </c>
      <c r="B126">
        <f>[1]Perfil!A125</f>
        <v>0</v>
      </c>
      <c r="C126" s="20">
        <f>[1]Perfil!B125</f>
        <v>0</v>
      </c>
      <c r="D126" s="20" t="str">
        <f>[1]Perfil!C125</f>
        <v>NORTE-CENTRO</v>
      </c>
      <c r="E126" s="21">
        <f>[1]Perfil!D125</f>
        <v>21.804980850818598</v>
      </c>
      <c r="F126" s="21">
        <f>[1]Perfil!E125</f>
        <v>8.6057213325881499</v>
      </c>
      <c r="G126" s="21">
        <f>[1]Perfil!F125</f>
        <v>12.062537523910599</v>
      </c>
      <c r="H126" s="21">
        <f>[1]Perfil!G125</f>
        <v>11.1572009416345</v>
      </c>
      <c r="I126" s="21">
        <f>[1]Perfil!H125</f>
        <v>10.708684879989701</v>
      </c>
      <c r="J126" s="21">
        <f>[1]Perfil!I125</f>
        <v>9.5081644487349699</v>
      </c>
      <c r="K126" s="21">
        <f>[1]Perfil!J125</f>
        <v>10.4095677471594</v>
      </c>
      <c r="L126" s="21">
        <f>[1]Perfil!K125</f>
        <v>11.145214684048799</v>
      </c>
      <c r="M126" s="21">
        <f>[1]Perfil!L125</f>
        <v>8.6304238824101596</v>
      </c>
      <c r="N126" s="21"/>
      <c r="O126" s="21"/>
    </row>
    <row r="127" spans="1:15" x14ac:dyDescent="0.35">
      <c r="A127" s="20" t="str">
        <f>B3&amp;C119&amp;D127</f>
        <v>DISTRIBUCION VOLUMEN X CRITERIO (Consumiciones)Frutos SecosNOROESTE</v>
      </c>
      <c r="B127">
        <f>[1]Perfil!A126</f>
        <v>0</v>
      </c>
      <c r="C127" s="20">
        <f>[1]Perfil!B126</f>
        <v>0</v>
      </c>
      <c r="D127" s="20" t="str">
        <f>[1]Perfil!C126</f>
        <v>NOROESTE</v>
      </c>
      <c r="E127" s="21">
        <f>[1]Perfil!D126</f>
        <v>7.5906207515820903</v>
      </c>
      <c r="F127" s="21">
        <f>[1]Perfil!E126</f>
        <v>7.7972140548684203</v>
      </c>
      <c r="G127" s="21">
        <f>[1]Perfil!F126</f>
        <v>6.2510436883037102</v>
      </c>
      <c r="H127" s="21">
        <f>[1]Perfil!G126</f>
        <v>5.0533661756457002</v>
      </c>
      <c r="I127" s="21">
        <f>[1]Perfil!H126</f>
        <v>4.8136585247578401</v>
      </c>
      <c r="J127" s="21">
        <f>[1]Perfil!I126</f>
        <v>8.2932743788528303</v>
      </c>
      <c r="K127" s="21">
        <f>[1]Perfil!J126</f>
        <v>9.0688602158756204</v>
      </c>
      <c r="L127" s="21">
        <f>[1]Perfil!K126</f>
        <v>6.3774321508771896</v>
      </c>
      <c r="M127" s="21">
        <f>[1]Perfil!L126</f>
        <v>7.0214245281529601</v>
      </c>
      <c r="N127" s="21"/>
      <c r="O127" s="21"/>
    </row>
    <row r="128" spans="1:15" x14ac:dyDescent="0.35">
      <c r="A128" s="20" t="str">
        <f>B3&amp;C119&amp;D128</f>
        <v>DISTRIBUCION VOLUMEN X CRITERIO (Consumiciones)Frutos Secos&lt;2MIL</v>
      </c>
      <c r="B128">
        <f>[1]Perfil!A127</f>
        <v>0</v>
      </c>
      <c r="C128" s="20">
        <f>[1]Perfil!B127</f>
        <v>0</v>
      </c>
      <c r="D128" s="20" t="str">
        <f>[1]Perfil!C127</f>
        <v>&lt;2MIL</v>
      </c>
      <c r="E128" s="22">
        <f>[1]Perfil!D127</f>
        <v>4.3616374123010804</v>
      </c>
      <c r="F128" s="22">
        <f>[1]Perfil!E127</f>
        <v>5.7964553009501101</v>
      </c>
      <c r="G128" s="22">
        <f>[1]Perfil!F127</f>
        <v>5.3580560636312402</v>
      </c>
      <c r="H128" s="22">
        <f>[1]Perfil!G127</f>
        <v>4.5486802722142299</v>
      </c>
      <c r="I128" s="21">
        <f>[1]Perfil!H127</f>
        <v>7.0548435116232904</v>
      </c>
      <c r="J128" s="22">
        <f>[1]Perfil!I127</f>
        <v>7.03533067994241</v>
      </c>
      <c r="K128" s="22">
        <f>[1]Perfil!J127</f>
        <v>6.9266206794421299</v>
      </c>
      <c r="L128" s="21">
        <f>[1]Perfil!K127</f>
        <v>6.77212913622588</v>
      </c>
      <c r="M128" s="21">
        <f>[1]Perfil!L127</f>
        <v>13.878861959133999</v>
      </c>
      <c r="N128" s="21"/>
      <c r="O128" s="21"/>
    </row>
    <row r="129" spans="1:15" x14ac:dyDescent="0.35">
      <c r="A129" s="20" t="str">
        <f>B3&amp;C119&amp;D129</f>
        <v>DISTRIBUCION VOLUMEN X CRITERIO (Consumiciones)Frutos Secos2-5MIL</v>
      </c>
      <c r="B129">
        <f>[1]Perfil!A128</f>
        <v>0</v>
      </c>
      <c r="C129" s="20">
        <f>[1]Perfil!B128</f>
        <v>0</v>
      </c>
      <c r="D129" s="20" t="str">
        <f>[1]Perfil!C128</f>
        <v>2-5MIL</v>
      </c>
      <c r="E129" s="21">
        <f>[1]Perfil!D128</f>
        <v>6.7129243510443297</v>
      </c>
      <c r="F129" s="21">
        <f>[1]Perfil!E128</f>
        <v>4.3812091463562801</v>
      </c>
      <c r="G129" s="21">
        <f>[1]Perfil!F128</f>
        <v>3.3806821090648498</v>
      </c>
      <c r="H129" s="21">
        <f>[1]Perfil!G128</f>
        <v>3.52499352900587</v>
      </c>
      <c r="I129" s="21">
        <f>[1]Perfil!H128</f>
        <v>6.1812178216368796</v>
      </c>
      <c r="J129" s="21">
        <f>[1]Perfil!I128</f>
        <v>3.89800369673587</v>
      </c>
      <c r="K129" s="21">
        <f>[1]Perfil!J128</f>
        <v>5.8705182161479197</v>
      </c>
      <c r="L129" s="21">
        <f>[1]Perfil!K128</f>
        <v>5.23481986628037</v>
      </c>
      <c r="M129" s="21">
        <f>[1]Perfil!L128</f>
        <v>2.68960594654693</v>
      </c>
      <c r="N129" s="21"/>
      <c r="O129" s="21"/>
    </row>
    <row r="130" spans="1:15" x14ac:dyDescent="0.35">
      <c r="A130" s="20" t="str">
        <f>B3&amp;C119&amp;D130</f>
        <v>DISTRIBUCION VOLUMEN X CRITERIO (Consumiciones)Frutos Secos5-10MIL</v>
      </c>
      <c r="B130">
        <f>[1]Perfil!A129</f>
        <v>0</v>
      </c>
      <c r="C130" s="20">
        <f>[1]Perfil!B129</f>
        <v>0</v>
      </c>
      <c r="D130" s="20" t="str">
        <f>[1]Perfil!C129</f>
        <v>5-10MIL</v>
      </c>
      <c r="E130" s="21">
        <f>[1]Perfil!D129</f>
        <v>3.68776792873253</v>
      </c>
      <c r="F130" s="21">
        <f>[1]Perfil!E129</f>
        <v>6.80968580662406</v>
      </c>
      <c r="G130" s="21">
        <f>[1]Perfil!F129</f>
        <v>6.94192578526782</v>
      </c>
      <c r="H130" s="21">
        <f>[1]Perfil!G129</f>
        <v>12.949269342463101</v>
      </c>
      <c r="I130" s="21">
        <f>[1]Perfil!H129</f>
        <v>5.9085699008640002</v>
      </c>
      <c r="J130" s="21">
        <f>[1]Perfil!I129</f>
        <v>4.2075715542434997</v>
      </c>
      <c r="K130" s="21">
        <f>[1]Perfil!J129</f>
        <v>6.3240893120308002</v>
      </c>
      <c r="L130" s="21">
        <f>[1]Perfil!K129</f>
        <v>5.94613152328174</v>
      </c>
      <c r="M130" s="21">
        <f>[1]Perfil!L129</f>
        <v>5.9427378742808701</v>
      </c>
      <c r="N130" s="21"/>
      <c r="O130" s="21"/>
    </row>
    <row r="131" spans="1:15" x14ac:dyDescent="0.35">
      <c r="A131" s="20" t="str">
        <f>B3&amp;C119&amp;D131</f>
        <v>DISTRIBUCION VOLUMEN X CRITERIO (Consumiciones)Frutos Secos10-30MIL</v>
      </c>
      <c r="B131">
        <f>[1]Perfil!A130</f>
        <v>0</v>
      </c>
      <c r="C131" s="20">
        <f>[1]Perfil!B130</f>
        <v>0</v>
      </c>
      <c r="D131" s="20" t="str">
        <f>[1]Perfil!C130</f>
        <v>10-30MIL</v>
      </c>
      <c r="E131" s="21">
        <f>[1]Perfil!D130</f>
        <v>15.222504478376701</v>
      </c>
      <c r="F131" s="21">
        <f>[1]Perfil!E130</f>
        <v>18.217031565134999</v>
      </c>
      <c r="G131" s="21">
        <f>[1]Perfil!F130</f>
        <v>21.439498657283899</v>
      </c>
      <c r="H131" s="21">
        <f>[1]Perfil!G130</f>
        <v>21.325362875922799</v>
      </c>
      <c r="I131" s="21">
        <f>[1]Perfil!H130</f>
        <v>17.025696749893601</v>
      </c>
      <c r="J131" s="21">
        <f>[1]Perfil!I130</f>
        <v>23.521552760855499</v>
      </c>
      <c r="K131" s="21">
        <f>[1]Perfil!J130</f>
        <v>17.439307373162901</v>
      </c>
      <c r="L131" s="21">
        <f>[1]Perfil!K130</f>
        <v>15.188342204005901</v>
      </c>
      <c r="M131" s="21">
        <f>[1]Perfil!L130</f>
        <v>16.0316586869696</v>
      </c>
      <c r="N131" s="21"/>
      <c r="O131" s="21"/>
    </row>
    <row r="132" spans="1:15" x14ac:dyDescent="0.35">
      <c r="A132" s="20" t="str">
        <f>B3&amp;C119&amp;D132</f>
        <v>DISTRIBUCION VOLUMEN X CRITERIO (Consumiciones)Frutos Secos30-100MIL</v>
      </c>
      <c r="B132">
        <f>[1]Perfil!A131</f>
        <v>0</v>
      </c>
      <c r="C132" s="20">
        <f>[1]Perfil!B131</f>
        <v>0</v>
      </c>
      <c r="D132" s="20" t="str">
        <f>[1]Perfil!C131</f>
        <v>30-100MIL</v>
      </c>
      <c r="E132" s="21">
        <f>[1]Perfil!D131</f>
        <v>21.014113870309</v>
      </c>
      <c r="F132" s="21">
        <f>[1]Perfil!E131</f>
        <v>21.065554151580699</v>
      </c>
      <c r="G132" s="21">
        <f>[1]Perfil!F131</f>
        <v>17.363231454461701</v>
      </c>
      <c r="H132" s="21">
        <f>[1]Perfil!G131</f>
        <v>20.5366180809581</v>
      </c>
      <c r="I132" s="21">
        <f>[1]Perfil!H131</f>
        <v>16.149264854607601</v>
      </c>
      <c r="J132" s="21">
        <f>[1]Perfil!I131</f>
        <v>20.355506060735902</v>
      </c>
      <c r="K132" s="21">
        <f>[1]Perfil!J131</f>
        <v>21.515333188429</v>
      </c>
      <c r="L132" s="21">
        <f>[1]Perfil!K131</f>
        <v>31.6823578772049</v>
      </c>
      <c r="M132" s="21">
        <f>[1]Perfil!L131</f>
        <v>25.402318810510199</v>
      </c>
      <c r="N132" s="21"/>
      <c r="O132" s="21"/>
    </row>
    <row r="133" spans="1:15" x14ac:dyDescent="0.35">
      <c r="A133" s="20" t="str">
        <f>B3&amp;C119&amp;D133</f>
        <v>DISTRIBUCION VOLUMEN X CRITERIO (Consumiciones)Frutos Secos100-200MIL</v>
      </c>
      <c r="B133">
        <f>[1]Perfil!A132</f>
        <v>0</v>
      </c>
      <c r="C133" s="20">
        <f>[1]Perfil!B132</f>
        <v>0</v>
      </c>
      <c r="D133" s="20" t="str">
        <f>[1]Perfil!C132</f>
        <v>100-200MIL</v>
      </c>
      <c r="E133" s="21">
        <f>[1]Perfil!D132</f>
        <v>7.0580324134310501</v>
      </c>
      <c r="F133" s="21">
        <f>[1]Perfil!E132</f>
        <v>7.0017981678127903</v>
      </c>
      <c r="G133" s="21">
        <f>[1]Perfil!F132</f>
        <v>7.4627413747364599</v>
      </c>
      <c r="H133" s="21">
        <f>[1]Perfil!G132</f>
        <v>8.8634481458745995</v>
      </c>
      <c r="I133" s="21">
        <f>[1]Perfil!H132</f>
        <v>15.1527301799787</v>
      </c>
      <c r="J133" s="21">
        <f>[1]Perfil!I132</f>
        <v>14.7547700083358</v>
      </c>
      <c r="K133" s="21">
        <f>[1]Perfil!J132</f>
        <v>12.2680674617297</v>
      </c>
      <c r="L133" s="21">
        <f>[1]Perfil!K132</f>
        <v>7.9283263432751596</v>
      </c>
      <c r="M133" s="21">
        <f>[1]Perfil!L132</f>
        <v>8.3474697632251296</v>
      </c>
      <c r="N133" s="21"/>
      <c r="O133" s="21"/>
    </row>
    <row r="134" spans="1:15" x14ac:dyDescent="0.35">
      <c r="A134" s="20" t="str">
        <f>B3&amp;C119&amp;D134</f>
        <v>DISTRIBUCION VOLUMEN X CRITERIO (Consumiciones)Frutos Secos200-500MIL</v>
      </c>
      <c r="B134">
        <f>[1]Perfil!A133</f>
        <v>0</v>
      </c>
      <c r="C134" s="20">
        <f>[1]Perfil!B133</f>
        <v>0</v>
      </c>
      <c r="D134" s="20" t="str">
        <f>[1]Perfil!C133</f>
        <v>200-500MIL</v>
      </c>
      <c r="E134" s="21">
        <f>[1]Perfil!D133</f>
        <v>31.641861736316599</v>
      </c>
      <c r="F134" s="21">
        <f>[1]Perfil!E133</f>
        <v>22.887681335504102</v>
      </c>
      <c r="G134" s="21">
        <f>[1]Perfil!F133</f>
        <v>25.9992693018342</v>
      </c>
      <c r="H134" s="21">
        <f>[1]Perfil!G133</f>
        <v>17.041751951464601</v>
      </c>
      <c r="I134" s="21">
        <f>[1]Perfil!H133</f>
        <v>19.216904100900901</v>
      </c>
      <c r="J134" s="21">
        <f>[1]Perfil!I133</f>
        <v>14.3325035995401</v>
      </c>
      <c r="K134" s="21">
        <f>[1]Perfil!J133</f>
        <v>15.640120907547001</v>
      </c>
      <c r="L134" s="21">
        <f>[1]Perfil!K133</f>
        <v>17.950159481395399</v>
      </c>
      <c r="M134" s="21">
        <f>[1]Perfil!L133</f>
        <v>15.867351349482201</v>
      </c>
      <c r="N134" s="21"/>
      <c r="O134" s="21"/>
    </row>
    <row r="135" spans="1:15" x14ac:dyDescent="0.35">
      <c r="A135" s="20" t="str">
        <f>B3&amp;C119&amp;D135</f>
        <v>DISTRIBUCION VOLUMEN X CRITERIO (Consumiciones)Frutos Secos&gt;500MIL</v>
      </c>
      <c r="B135">
        <f>[1]Perfil!A134</f>
        <v>0</v>
      </c>
      <c r="C135" s="20">
        <f>[1]Perfil!B134</f>
        <v>0</v>
      </c>
      <c r="D135" s="20" t="str">
        <f>[1]Perfil!C134</f>
        <v>&gt;500MIL</v>
      </c>
      <c r="E135" s="21">
        <f>[1]Perfil!D134</f>
        <v>10.301162339456701</v>
      </c>
      <c r="F135" s="21">
        <f>[1]Perfil!E134</f>
        <v>13.840600928243401</v>
      </c>
      <c r="G135" s="21">
        <f>[1]Perfil!F134</f>
        <v>12.054616197297801</v>
      </c>
      <c r="H135" s="21">
        <f>[1]Perfil!G134</f>
        <v>11.209898394096101</v>
      </c>
      <c r="I135" s="21">
        <f>[1]Perfil!H134</f>
        <v>13.310805421757101</v>
      </c>
      <c r="J135" s="21">
        <f>[1]Perfil!I134</f>
        <v>11.8947501079038</v>
      </c>
      <c r="K135" s="21">
        <f>[1]Perfil!J134</f>
        <v>14.0159422643772</v>
      </c>
      <c r="L135" s="21">
        <f>[1]Perfil!K134</f>
        <v>9.2977494608464006</v>
      </c>
      <c r="M135" s="21">
        <f>[1]Perfil!L134</f>
        <v>11.8399760646675</v>
      </c>
      <c r="N135" s="21"/>
      <c r="O135" s="21"/>
    </row>
    <row r="136" spans="1:15" x14ac:dyDescent="0.35">
      <c r="A136" s="20" t="str">
        <f>B3&amp;C119&amp;D136</f>
        <v>DISTRIBUCION VOLUMEN X CRITERIO (Consumiciones)Frutos SecosDE 15 A 19 AÑOS</v>
      </c>
      <c r="B136">
        <f>[1]Perfil!A135</f>
        <v>0</v>
      </c>
      <c r="C136" s="20">
        <f>[1]Perfil!B135</f>
        <v>0</v>
      </c>
      <c r="D136" s="20" t="str">
        <f>[1]Perfil!C135</f>
        <v>DE 15 A 19 AÑOS</v>
      </c>
      <c r="E136" s="21">
        <f>[1]Perfil!D135</f>
        <v>1.8955167913330599</v>
      </c>
      <c r="F136" s="22">
        <f>[1]Perfil!E135</f>
        <v>4.5777258037081099</v>
      </c>
      <c r="G136" s="22">
        <f>[1]Perfil!F135</f>
        <v>2.8364976752628399</v>
      </c>
      <c r="H136" s="21">
        <f>[1]Perfil!G135</f>
        <v>9.1994299070306909</v>
      </c>
      <c r="I136" s="21">
        <f>[1]Perfil!H135</f>
        <v>2.46815008030035</v>
      </c>
      <c r="J136" s="22">
        <f>[1]Perfil!I135</f>
        <v>4.0590662282421404</v>
      </c>
      <c r="K136" s="22">
        <f>[1]Perfil!J135</f>
        <v>7.3006171969608298</v>
      </c>
      <c r="L136" s="22">
        <f>[1]Perfil!K135</f>
        <v>9.7292630481527294</v>
      </c>
      <c r="M136" s="22">
        <f>[1]Perfil!L135</f>
        <v>8.8910664228029095</v>
      </c>
      <c r="N136" s="21"/>
      <c r="O136" s="21"/>
    </row>
    <row r="137" spans="1:15" x14ac:dyDescent="0.35">
      <c r="A137" s="20" t="str">
        <f>B3&amp;C119&amp;D137</f>
        <v>DISTRIBUCION VOLUMEN X CRITERIO (Consumiciones)Frutos SecosDE 20 A 24 AÑOS</v>
      </c>
      <c r="B137">
        <f>[1]Perfil!A136</f>
        <v>0</v>
      </c>
      <c r="C137" s="20">
        <f>[1]Perfil!B136</f>
        <v>0</v>
      </c>
      <c r="D137" s="20" t="str">
        <f>[1]Perfil!C136</f>
        <v>DE 20 A 24 AÑOS</v>
      </c>
      <c r="E137" s="21">
        <f>[1]Perfil!D136</f>
        <v>1.0423647640968801</v>
      </c>
      <c r="F137" s="21">
        <f>[1]Perfil!E136</f>
        <v>0.84847034238087105</v>
      </c>
      <c r="G137" s="21">
        <f>[1]Perfil!F136</f>
        <v>1.1247953347016499</v>
      </c>
      <c r="H137" s="21">
        <f>[1]Perfil!G136</f>
        <v>1.9282910572474801</v>
      </c>
      <c r="I137" s="21">
        <f>[1]Perfil!H136</f>
        <v>2.57547499076402</v>
      </c>
      <c r="J137" s="21">
        <f>[1]Perfil!I136</f>
        <v>1.58853797720676</v>
      </c>
      <c r="K137" s="21">
        <f>[1]Perfil!J136</f>
        <v>3.6055540560875401</v>
      </c>
      <c r="L137" s="21">
        <f>[1]Perfil!K136</f>
        <v>1.49078790325272</v>
      </c>
      <c r="M137" s="21">
        <f>[1]Perfil!L136</f>
        <v>0.84585089580838502</v>
      </c>
      <c r="N137" s="21"/>
      <c r="O137" s="21"/>
    </row>
    <row r="138" spans="1:15" x14ac:dyDescent="0.35">
      <c r="A138" s="20" t="str">
        <f>B3&amp;C119&amp;D138</f>
        <v>DISTRIBUCION VOLUMEN X CRITERIO (Consumiciones)Frutos SecosDE 25 A 34 AÑOS</v>
      </c>
      <c r="B138">
        <f>[1]Perfil!A137</f>
        <v>0</v>
      </c>
      <c r="C138" s="20">
        <f>[1]Perfil!B137</f>
        <v>0</v>
      </c>
      <c r="D138" s="20" t="str">
        <f>[1]Perfil!C137</f>
        <v>DE 25 A 34 AÑOS</v>
      </c>
      <c r="E138" s="21">
        <f>[1]Perfil!D137</f>
        <v>6.0379691851443198</v>
      </c>
      <c r="F138" s="21">
        <f>[1]Perfil!E137</f>
        <v>6.3905608339610698</v>
      </c>
      <c r="G138" s="21">
        <f>[1]Perfil!F137</f>
        <v>6.9714562302490402</v>
      </c>
      <c r="H138" s="21">
        <f>[1]Perfil!G137</f>
        <v>6.6252458493655801</v>
      </c>
      <c r="I138" s="21">
        <f>[1]Perfil!H137</f>
        <v>4.7054779705227201</v>
      </c>
      <c r="J138" s="21">
        <f>[1]Perfil!I137</f>
        <v>7.16053372035939</v>
      </c>
      <c r="K138" s="21">
        <f>[1]Perfil!J137</f>
        <v>6.2056538967723798</v>
      </c>
      <c r="L138" s="21">
        <f>[1]Perfil!K137</f>
        <v>5.0882702109095801</v>
      </c>
      <c r="M138" s="21">
        <f>[1]Perfil!L137</f>
        <v>6.7319678767390503</v>
      </c>
      <c r="N138" s="21"/>
      <c r="O138" s="21"/>
    </row>
    <row r="139" spans="1:15" x14ac:dyDescent="0.35">
      <c r="A139" s="20" t="str">
        <f>B3&amp;C119&amp;D139</f>
        <v>DISTRIBUCION VOLUMEN X CRITERIO (Consumiciones)Frutos SecosDE 35 A 49 AÑOS</v>
      </c>
      <c r="B139">
        <f>[1]Perfil!A138</f>
        <v>0</v>
      </c>
      <c r="C139" s="20">
        <f>[1]Perfil!B138</f>
        <v>0</v>
      </c>
      <c r="D139" s="20" t="str">
        <f>[1]Perfil!C138</f>
        <v>DE 35 A 49 AÑOS</v>
      </c>
      <c r="E139" s="21">
        <f>[1]Perfil!D138</f>
        <v>33.607757117208898</v>
      </c>
      <c r="F139" s="21">
        <f>[1]Perfil!E138</f>
        <v>24.200034019391101</v>
      </c>
      <c r="G139" s="21">
        <f>[1]Perfil!F138</f>
        <v>27.456551383905101</v>
      </c>
      <c r="H139" s="21">
        <f>[1]Perfil!G138</f>
        <v>22.9330547417057</v>
      </c>
      <c r="I139" s="21">
        <f>[1]Perfil!H138</f>
        <v>15.8810801912405</v>
      </c>
      <c r="J139" s="21">
        <f>[1]Perfil!I138</f>
        <v>15.8006793822959</v>
      </c>
      <c r="K139" s="21">
        <f>[1]Perfil!J138</f>
        <v>21.238143918675199</v>
      </c>
      <c r="L139" s="21">
        <f>[1]Perfil!K138</f>
        <v>13.4819310042322</v>
      </c>
      <c r="M139" s="21">
        <f>[1]Perfil!L138</f>
        <v>15.473448243978</v>
      </c>
      <c r="N139" s="21"/>
      <c r="O139" s="21"/>
    </row>
    <row r="140" spans="1:15" x14ac:dyDescent="0.35">
      <c r="A140" s="20" t="str">
        <f>B3&amp;C119&amp;D140</f>
        <v>DISTRIBUCION VOLUMEN X CRITERIO (Consumiciones)Frutos SecosDE 50 A 59 AÑOS</v>
      </c>
      <c r="B140">
        <f>[1]Perfil!A139</f>
        <v>0</v>
      </c>
      <c r="C140" s="20">
        <f>[1]Perfil!B139</f>
        <v>0</v>
      </c>
      <c r="D140" s="20" t="str">
        <f>[1]Perfil!C139</f>
        <v>DE 50 A 59 AÑOS</v>
      </c>
      <c r="E140" s="21">
        <f>[1]Perfil!D139</f>
        <v>16.864632979475701</v>
      </c>
      <c r="F140" s="21">
        <f>[1]Perfil!E139</f>
        <v>23.380871382402301</v>
      </c>
      <c r="G140" s="21">
        <f>[1]Perfil!F139</f>
        <v>24.4694758985958</v>
      </c>
      <c r="H140" s="21">
        <f>[1]Perfil!G139</f>
        <v>23.713033840878701</v>
      </c>
      <c r="I140" s="21">
        <f>[1]Perfil!H139</f>
        <v>29.8137874136779</v>
      </c>
      <c r="J140" s="21">
        <f>[1]Perfil!I139</f>
        <v>22.752132542148399</v>
      </c>
      <c r="K140" s="21">
        <f>[1]Perfil!J139</f>
        <v>18.468251617634099</v>
      </c>
      <c r="L140" s="21">
        <f>[1]Perfil!K139</f>
        <v>17.543040905746299</v>
      </c>
      <c r="M140" s="21">
        <f>[1]Perfil!L139</f>
        <v>15.9640248344109</v>
      </c>
      <c r="N140" s="21"/>
      <c r="O140" s="21"/>
    </row>
    <row r="141" spans="1:15" x14ac:dyDescent="0.35">
      <c r="A141" s="20" t="str">
        <f>B3&amp;C119&amp;D141</f>
        <v>DISTRIBUCION VOLUMEN X CRITERIO (Consumiciones)Frutos SecosDE 60 A 75 AÑOS</v>
      </c>
      <c r="B141">
        <f>[1]Perfil!A140</f>
        <v>0</v>
      </c>
      <c r="C141" s="20">
        <f>[1]Perfil!B140</f>
        <v>0</v>
      </c>
      <c r="D141" s="20" t="str">
        <f>[1]Perfil!C140</f>
        <v>DE 60 A 75 AÑOS</v>
      </c>
      <c r="E141" s="21">
        <f>[1]Perfil!D140</f>
        <v>40.551765202698498</v>
      </c>
      <c r="F141" s="21">
        <f>[1]Perfil!E140</f>
        <v>40.602355842830399</v>
      </c>
      <c r="G141" s="21">
        <f>[1]Perfil!F140</f>
        <v>37.141248144166298</v>
      </c>
      <c r="H141" s="21">
        <f>[1]Perfil!G140</f>
        <v>35.600969777714099</v>
      </c>
      <c r="I141" s="21">
        <f>[1]Perfil!H140</f>
        <v>44.556057428308698</v>
      </c>
      <c r="J141" s="21">
        <f>[1]Perfil!I140</f>
        <v>48.639044383893797</v>
      </c>
      <c r="K141" s="21">
        <f>[1]Perfil!J140</f>
        <v>43.181776925336798</v>
      </c>
      <c r="L141" s="21">
        <f>[1]Perfil!K140</f>
        <v>52.666732355731703</v>
      </c>
      <c r="M141" s="21">
        <f>[1]Perfil!L140</f>
        <v>52.093619925863599</v>
      </c>
      <c r="N141" s="21"/>
      <c r="O141" s="21"/>
    </row>
    <row r="142" spans="1:15" x14ac:dyDescent="0.35">
      <c r="A142" s="20" t="str">
        <f>B3&amp;C119&amp;D142</f>
        <v>DISTRIBUCION VOLUMEN X CRITERIO (Consumiciones)Frutos SecosNIVEL ALTO</v>
      </c>
      <c r="B142">
        <f>[1]Perfil!A141</f>
        <v>0</v>
      </c>
      <c r="C142" s="20">
        <f>[1]Perfil!B141</f>
        <v>0</v>
      </c>
      <c r="D142" s="20" t="str">
        <f>[1]Perfil!C141</f>
        <v>NIVEL ALTO</v>
      </c>
      <c r="E142" s="21">
        <f>[1]Perfil!D141</f>
        <v>12.036658514401999</v>
      </c>
      <c r="F142" s="21">
        <f>[1]Perfil!E141</f>
        <v>12.7463854397006</v>
      </c>
      <c r="G142" s="21">
        <f>[1]Perfil!F141</f>
        <v>13.801543308992199</v>
      </c>
      <c r="H142" s="21">
        <f>[1]Perfil!G141</f>
        <v>16.1220832921836</v>
      </c>
      <c r="I142" s="21">
        <f>[1]Perfil!H141</f>
        <v>14.8464530981515</v>
      </c>
      <c r="J142" s="21">
        <f>[1]Perfil!I141</f>
        <v>17.528994006807</v>
      </c>
      <c r="K142" s="21">
        <f>[1]Perfil!J141</f>
        <v>16.057373760052698</v>
      </c>
      <c r="L142" s="21">
        <f>[1]Perfil!K141</f>
        <v>13.5379362296914</v>
      </c>
      <c r="M142" s="21">
        <f>[1]Perfil!L141</f>
        <v>13.618061553797</v>
      </c>
      <c r="N142" s="21"/>
      <c r="O142" s="21"/>
    </row>
    <row r="143" spans="1:15" x14ac:dyDescent="0.35">
      <c r="A143" s="20" t="str">
        <f>B3&amp;C119&amp;D143</f>
        <v>DISTRIBUCION VOLUMEN X CRITERIO (Consumiciones)Frutos SecosNIVEL MEDIO ALTO</v>
      </c>
      <c r="B143">
        <f>[1]Perfil!A142</f>
        <v>0</v>
      </c>
      <c r="C143" s="20">
        <f>[1]Perfil!B142</f>
        <v>0</v>
      </c>
      <c r="D143" s="20" t="str">
        <f>[1]Perfil!C142</f>
        <v>NIVEL MEDIO ALTO</v>
      </c>
      <c r="E143" s="21">
        <f>[1]Perfil!D142</f>
        <v>10.0349159867101</v>
      </c>
      <c r="F143" s="21">
        <f>[1]Perfil!E142</f>
        <v>9.5160559375987201</v>
      </c>
      <c r="G143" s="21">
        <f>[1]Perfil!F142</f>
        <v>10.195724717610799</v>
      </c>
      <c r="H143" s="21">
        <f>[1]Perfil!G142</f>
        <v>8.1607595042928001</v>
      </c>
      <c r="I143" s="21">
        <f>[1]Perfil!H142</f>
        <v>7.7063706220038899</v>
      </c>
      <c r="J143" s="21">
        <f>[1]Perfil!I142</f>
        <v>8.5512057223626208</v>
      </c>
      <c r="K143" s="21">
        <f>[1]Perfil!J142</f>
        <v>7.8345976635368899</v>
      </c>
      <c r="L143" s="21">
        <f>[1]Perfil!K142</f>
        <v>4.7928680746376102</v>
      </c>
      <c r="M143" s="21">
        <f>[1]Perfil!L142</f>
        <v>6.1821084893001403</v>
      </c>
      <c r="N143" s="21"/>
      <c r="O143" s="21"/>
    </row>
    <row r="144" spans="1:15" x14ac:dyDescent="0.35">
      <c r="A144" s="20" t="str">
        <f>B3&amp;C119&amp;D144</f>
        <v>DISTRIBUCION VOLUMEN X CRITERIO (Consumiciones)Frutos SecosNIVEL MEDIO</v>
      </c>
      <c r="B144">
        <f>[1]Perfil!A143</f>
        <v>0</v>
      </c>
      <c r="C144" s="20">
        <f>[1]Perfil!B143</f>
        <v>0</v>
      </c>
      <c r="D144" s="20" t="str">
        <f>[1]Perfil!C143</f>
        <v>NIVEL MEDIO</v>
      </c>
      <c r="E144" s="21">
        <f>[1]Perfil!D143</f>
        <v>35.678184026426798</v>
      </c>
      <c r="F144" s="21">
        <f>[1]Perfil!E143</f>
        <v>37.417800646368399</v>
      </c>
      <c r="G144" s="21">
        <f>[1]Perfil!F143</f>
        <v>38.549205772980898</v>
      </c>
      <c r="H144" s="21">
        <f>[1]Perfil!G143</f>
        <v>35.129842675770597</v>
      </c>
      <c r="I144" s="21">
        <f>[1]Perfil!H143</f>
        <v>27.887536122396</v>
      </c>
      <c r="J144" s="21">
        <f>[1]Perfil!I143</f>
        <v>27.964777223889701</v>
      </c>
      <c r="K144" s="21">
        <f>[1]Perfil!J143</f>
        <v>28.102179058774599</v>
      </c>
      <c r="L144" s="21">
        <f>[1]Perfil!K143</f>
        <v>41.347240344104698</v>
      </c>
      <c r="M144" s="21">
        <f>[1]Perfil!L143</f>
        <v>33.102023603064403</v>
      </c>
      <c r="N144" s="21"/>
      <c r="O144" s="21"/>
    </row>
    <row r="145" spans="1:15" x14ac:dyDescent="0.35">
      <c r="A145" s="20" t="str">
        <f>B3&amp;C119&amp;D145</f>
        <v>DISTRIBUCION VOLUMEN X CRITERIO (Consumiciones)Frutos SecosNIVEL MEDIO BAJO</v>
      </c>
      <c r="B145">
        <f>[1]Perfil!A144</f>
        <v>0</v>
      </c>
      <c r="C145" s="20">
        <f>[1]Perfil!B144</f>
        <v>0</v>
      </c>
      <c r="D145" s="20" t="str">
        <f>[1]Perfil!C144</f>
        <v>NIVEL MEDIO BAJO</v>
      </c>
      <c r="E145" s="21">
        <f>[1]Perfil!D144</f>
        <v>7.6294375440728102</v>
      </c>
      <c r="F145" s="21">
        <f>[1]Perfil!E144</f>
        <v>12.5620124899764</v>
      </c>
      <c r="G145" s="21">
        <f>[1]Perfil!F144</f>
        <v>10.0591632807882</v>
      </c>
      <c r="H145" s="21">
        <f>[1]Perfil!G144</f>
        <v>17.4723425515146</v>
      </c>
      <c r="I145" s="21">
        <f>[1]Perfil!H144</f>
        <v>13.211024979566</v>
      </c>
      <c r="J145" s="21">
        <f>[1]Perfil!I144</f>
        <v>14.9714425506819</v>
      </c>
      <c r="K145" s="21">
        <f>[1]Perfil!J144</f>
        <v>15.9115717264556</v>
      </c>
      <c r="L145" s="21">
        <f>[1]Perfil!K144</f>
        <v>14.4691422968182</v>
      </c>
      <c r="M145" s="21">
        <f>[1]Perfil!L144</f>
        <v>15.8157069605661</v>
      </c>
      <c r="N145" s="21"/>
      <c r="O145" s="21"/>
    </row>
    <row r="146" spans="1:15" x14ac:dyDescent="0.35">
      <c r="A146" s="20" t="str">
        <f>B3&amp;C119&amp;D146</f>
        <v>DISTRIBUCION VOLUMEN X CRITERIO (Consumiciones)Frutos SecosHOMBRE</v>
      </c>
      <c r="B146">
        <f>[1]Perfil!A145</f>
        <v>0</v>
      </c>
      <c r="C146" s="20">
        <f>[1]Perfil!B145</f>
        <v>0</v>
      </c>
      <c r="D146" s="20" t="str">
        <f>[1]Perfil!C145</f>
        <v>HOMBRE</v>
      </c>
      <c r="E146" s="21">
        <f>[1]Perfil!D145</f>
        <v>34.415455445499703</v>
      </c>
      <c r="F146" s="21">
        <f>[1]Perfil!E145</f>
        <v>43.397407236410501</v>
      </c>
      <c r="G146" s="21">
        <f>[1]Perfil!F145</f>
        <v>38.457742840786899</v>
      </c>
      <c r="H146" s="21">
        <f>[1]Perfil!G145</f>
        <v>44.542431325162802</v>
      </c>
      <c r="I146" s="21">
        <f>[1]Perfil!H145</f>
        <v>41.032132263002303</v>
      </c>
      <c r="J146" s="21">
        <f>[1]Perfil!I145</f>
        <v>51.838104714491401</v>
      </c>
      <c r="K146" s="21">
        <f>[1]Perfil!J145</f>
        <v>44.911683987512802</v>
      </c>
      <c r="L146" s="21">
        <f>[1]Perfil!K145</f>
        <v>54.874258415484398</v>
      </c>
      <c r="M146" s="21">
        <f>[1]Perfil!L145</f>
        <v>52.428564233366501</v>
      </c>
      <c r="N146" s="21"/>
      <c r="O146" s="21"/>
    </row>
    <row r="147" spans="1:15" x14ac:dyDescent="0.35">
      <c r="A147" s="20" t="str">
        <f>B3&amp;C119&amp;D147</f>
        <v>DISTRIBUCION VOLUMEN X CRITERIO (Consumiciones)Frutos SecosMUJER</v>
      </c>
      <c r="B147">
        <f>[1]Perfil!A146</f>
        <v>0</v>
      </c>
      <c r="C147" s="20">
        <f>[1]Perfil!B146</f>
        <v>0</v>
      </c>
      <c r="D147" s="20" t="str">
        <f>[1]Perfil!C146</f>
        <v>MUJER</v>
      </c>
      <c r="E147" s="21">
        <f>[1]Perfil!D146</f>
        <v>65.584574754287004</v>
      </c>
      <c r="F147" s="21">
        <f>[1]Perfil!E146</f>
        <v>56.602604913372097</v>
      </c>
      <c r="G147" s="21">
        <f>[1]Perfil!F146</f>
        <v>61.5422850839837</v>
      </c>
      <c r="H147" s="21">
        <f>[1]Perfil!G146</f>
        <v>55.457588039408201</v>
      </c>
      <c r="I147" s="21">
        <f>[1]Perfil!H146</f>
        <v>58.967893259556099</v>
      </c>
      <c r="J147" s="21">
        <f>[1]Perfil!I146</f>
        <v>48.161895285508599</v>
      </c>
      <c r="K147" s="21">
        <f>[1]Perfil!J146</f>
        <v>55.088310041154401</v>
      </c>
      <c r="L147" s="21">
        <f>[1]Perfil!K146</f>
        <v>45.1257574770313</v>
      </c>
      <c r="M147" s="21">
        <f>[1]Perfil!L146</f>
        <v>47.571413214498598</v>
      </c>
      <c r="N147" s="21"/>
      <c r="O147" s="21"/>
    </row>
    <row r="148" spans="1:15" x14ac:dyDescent="0.35">
      <c r="A148" s="20" t="str">
        <f>B3&amp;C148&amp;D148</f>
        <v>DISTRIBUCION VOLUMEN X CRITERIO (Consumiciones)Chocolatinas/Chocolate/BombonesT.ESPAÑA</v>
      </c>
      <c r="B148">
        <f>[1]Perfil!A147</f>
        <v>0</v>
      </c>
      <c r="C148" s="20" t="str">
        <f>[1]Perfil!B147</f>
        <v>Chocolatinas/Chocolate/Bombones</v>
      </c>
      <c r="D148" s="20" t="str">
        <f>[1]Perfil!C147</f>
        <v>T.ESPAÑA</v>
      </c>
      <c r="E148" s="21">
        <f>[1]Perfil!D147</f>
        <v>100</v>
      </c>
      <c r="F148" s="21">
        <f>[1]Perfil!E147</f>
        <v>100</v>
      </c>
      <c r="G148" s="21">
        <f>[1]Perfil!F147</f>
        <v>100</v>
      </c>
      <c r="H148" s="21">
        <f>[1]Perfil!G147</f>
        <v>100</v>
      </c>
      <c r="I148" s="21">
        <f>[1]Perfil!H147</f>
        <v>100</v>
      </c>
      <c r="J148" s="21">
        <f>[1]Perfil!I147</f>
        <v>100</v>
      </c>
      <c r="K148" s="21">
        <f>[1]Perfil!J147</f>
        <v>100</v>
      </c>
      <c r="L148" s="21">
        <f>[1]Perfil!K147</f>
        <v>100</v>
      </c>
      <c r="M148" s="21">
        <f>[1]Perfil!L147</f>
        <v>100</v>
      </c>
      <c r="N148" s="21"/>
      <c r="O148" s="21"/>
    </row>
    <row r="149" spans="1:15" x14ac:dyDescent="0.35">
      <c r="A149" s="20" t="str">
        <f>B3&amp;C148&amp;D149</f>
        <v>DISTRIBUCION VOLUMEN X CRITERIO (Consumiciones)Chocolatinas/Chocolate/BombonesBCN AM</v>
      </c>
      <c r="B149">
        <f>[1]Perfil!A148</f>
        <v>0</v>
      </c>
      <c r="C149" s="20">
        <f>[1]Perfil!B148</f>
        <v>0</v>
      </c>
      <c r="D149" s="20" t="str">
        <f>[1]Perfil!C148</f>
        <v>BCN AM</v>
      </c>
      <c r="E149" s="21">
        <f>[1]Perfil!D148</f>
        <v>19.658028856369</v>
      </c>
      <c r="F149" s="21">
        <f>[1]Perfil!E148</f>
        <v>12.842039638433899</v>
      </c>
      <c r="G149" s="21">
        <f>[1]Perfil!F148</f>
        <v>14.340632066626201</v>
      </c>
      <c r="H149" s="21">
        <f>[1]Perfil!G148</f>
        <v>11.7814132904691</v>
      </c>
      <c r="I149" s="21">
        <f>[1]Perfil!H148</f>
        <v>12.0449974175846</v>
      </c>
      <c r="J149" s="21">
        <f>[1]Perfil!I148</f>
        <v>8.04293912440958</v>
      </c>
      <c r="K149" s="21">
        <f>[1]Perfil!J148</f>
        <v>9.7628743474371493</v>
      </c>
      <c r="L149" s="21">
        <f>[1]Perfil!K148</f>
        <v>10.467654364614299</v>
      </c>
      <c r="M149" s="21">
        <f>[1]Perfil!L148</f>
        <v>9.1331838062540491</v>
      </c>
      <c r="N149" s="21"/>
      <c r="O149" s="21"/>
    </row>
    <row r="150" spans="1:15" x14ac:dyDescent="0.35">
      <c r="A150" s="20" t="str">
        <f>B3&amp;C148&amp;D150</f>
        <v>DISTRIBUCION VOLUMEN X CRITERIO (Consumiciones)Chocolatinas/Chocolate/BombonesREST.CAT ARAGON</v>
      </c>
      <c r="B150">
        <f>[1]Perfil!A149</f>
        <v>0</v>
      </c>
      <c r="C150" s="20">
        <f>[1]Perfil!B149</f>
        <v>0</v>
      </c>
      <c r="D150" s="20" t="str">
        <f>[1]Perfil!C149</f>
        <v>REST.CAT ARAGON</v>
      </c>
      <c r="E150" s="21">
        <f>[1]Perfil!D149</f>
        <v>12.775860792583901</v>
      </c>
      <c r="F150" s="21">
        <f>[1]Perfil!E149</f>
        <v>10.8719200748645</v>
      </c>
      <c r="G150" s="21">
        <f>[1]Perfil!F149</f>
        <v>13.797980487040199</v>
      </c>
      <c r="H150" s="21">
        <f>[1]Perfil!G149</f>
        <v>11.813072526703699</v>
      </c>
      <c r="I150" s="21">
        <f>[1]Perfil!H149</f>
        <v>16.418815418205199</v>
      </c>
      <c r="J150" s="21">
        <f>[1]Perfil!I149</f>
        <v>19.382554279905801</v>
      </c>
      <c r="K150" s="21">
        <f>[1]Perfil!J149</f>
        <v>15.3546616718706</v>
      </c>
      <c r="L150" s="21">
        <f>[1]Perfil!K149</f>
        <v>17.353562845915899</v>
      </c>
      <c r="M150" s="21">
        <f>[1]Perfil!L149</f>
        <v>16.7050832471501</v>
      </c>
      <c r="N150" s="21"/>
      <c r="O150" s="21"/>
    </row>
    <row r="151" spans="1:15" x14ac:dyDescent="0.35">
      <c r="A151" s="20" t="str">
        <f>B3&amp;C148&amp;D151</f>
        <v>DISTRIBUCION VOLUMEN X CRITERIO (Consumiciones)Chocolatinas/Chocolate/BombonesLEVANTE</v>
      </c>
      <c r="B151">
        <f>[1]Perfil!A150</f>
        <v>0</v>
      </c>
      <c r="C151" s="20">
        <f>[1]Perfil!B150</f>
        <v>0</v>
      </c>
      <c r="D151" s="20" t="str">
        <f>[1]Perfil!C150</f>
        <v>LEVANTE</v>
      </c>
      <c r="E151" s="21">
        <f>[1]Perfil!D150</f>
        <v>15.038923505721</v>
      </c>
      <c r="F151" s="21">
        <f>[1]Perfil!E150</f>
        <v>14.001972685623301</v>
      </c>
      <c r="G151" s="21">
        <f>[1]Perfil!F150</f>
        <v>13.0534792112375</v>
      </c>
      <c r="H151" s="21">
        <f>[1]Perfil!G150</f>
        <v>8.1588318024307203</v>
      </c>
      <c r="I151" s="21">
        <f>[1]Perfil!H150</f>
        <v>22.1114953039726</v>
      </c>
      <c r="J151" s="21">
        <f>[1]Perfil!I150</f>
        <v>9.4454754072493596</v>
      </c>
      <c r="K151" s="21">
        <f>[1]Perfil!J150</f>
        <v>13.3565652384831</v>
      </c>
      <c r="L151" s="21">
        <f>[1]Perfil!K150</f>
        <v>10.5294246458958</v>
      </c>
      <c r="M151" s="21">
        <f>[1]Perfil!L150</f>
        <v>14.3122642208396</v>
      </c>
      <c r="N151" s="21"/>
      <c r="O151" s="21"/>
    </row>
    <row r="152" spans="1:15" x14ac:dyDescent="0.35">
      <c r="A152" s="20" t="str">
        <f>B3&amp;C148&amp;D152</f>
        <v>DISTRIBUCION VOLUMEN X CRITERIO (Consumiciones)Chocolatinas/Chocolate/BombonesANDALUCIA</v>
      </c>
      <c r="B152">
        <f>[1]Perfil!A151</f>
        <v>0</v>
      </c>
      <c r="C152" s="20">
        <f>[1]Perfil!B151</f>
        <v>0</v>
      </c>
      <c r="D152" s="20" t="str">
        <f>[1]Perfil!C151</f>
        <v>ANDALUCIA</v>
      </c>
      <c r="E152" s="21">
        <f>[1]Perfil!D151</f>
        <v>15.8427561514714</v>
      </c>
      <c r="F152" s="21">
        <f>[1]Perfil!E151</f>
        <v>17.243485519407098</v>
      </c>
      <c r="G152" s="21">
        <f>[1]Perfil!F151</f>
        <v>12.5280850767369</v>
      </c>
      <c r="H152" s="21">
        <f>[1]Perfil!G151</f>
        <v>20.1592631242147</v>
      </c>
      <c r="I152" s="21">
        <f>[1]Perfil!H151</f>
        <v>16.060198666845299</v>
      </c>
      <c r="J152" s="21">
        <f>[1]Perfil!I151</f>
        <v>13.9884654128177</v>
      </c>
      <c r="K152" s="21">
        <f>[1]Perfil!J151</f>
        <v>14.053821216057401</v>
      </c>
      <c r="L152" s="21">
        <f>[1]Perfil!K151</f>
        <v>25.602129841178201</v>
      </c>
      <c r="M152" s="21">
        <f>[1]Perfil!L151</f>
        <v>14.5993170249622</v>
      </c>
      <c r="N152" s="21"/>
      <c r="O152" s="21"/>
    </row>
    <row r="153" spans="1:15" x14ac:dyDescent="0.35">
      <c r="A153" s="20" t="str">
        <f>B3&amp;C148&amp;D153</f>
        <v>DISTRIBUCION VOLUMEN X CRITERIO (Consumiciones)Chocolatinas/Chocolate/BombonesMDD AM</v>
      </c>
      <c r="B153">
        <f>[1]Perfil!A152</f>
        <v>0</v>
      </c>
      <c r="C153" s="20">
        <f>[1]Perfil!B152</f>
        <v>0</v>
      </c>
      <c r="D153" s="20" t="str">
        <f>[1]Perfil!C152</f>
        <v>MDD AM</v>
      </c>
      <c r="E153" s="21">
        <f>[1]Perfil!D152</f>
        <v>8.5015435763476592</v>
      </c>
      <c r="F153" s="21">
        <f>[1]Perfil!E152</f>
        <v>14.7080878367899</v>
      </c>
      <c r="G153" s="21">
        <f>[1]Perfil!F152</f>
        <v>16.3165079291356</v>
      </c>
      <c r="H153" s="21">
        <f>[1]Perfil!G152</f>
        <v>11.3274987193437</v>
      </c>
      <c r="I153" s="21">
        <f>[1]Perfil!H152</f>
        <v>9.8610511671029499</v>
      </c>
      <c r="J153" s="21">
        <f>[1]Perfil!I152</f>
        <v>7.5740892558430399</v>
      </c>
      <c r="K153" s="21">
        <f>[1]Perfil!J152</f>
        <v>10.204700169184701</v>
      </c>
      <c r="L153" s="21">
        <f>[1]Perfil!K152</f>
        <v>8.2214059282553098</v>
      </c>
      <c r="M153" s="21">
        <f>[1]Perfil!L152</f>
        <v>6.9302127362536998</v>
      </c>
      <c r="N153" s="21"/>
      <c r="O153" s="21"/>
    </row>
    <row r="154" spans="1:15" x14ac:dyDescent="0.35">
      <c r="A154" s="20" t="str">
        <f>B3&amp;C148&amp;D154</f>
        <v>DISTRIBUCION VOLUMEN X CRITERIO (Consumiciones)Chocolatinas/Chocolate/BombonesRTO CENTRO</v>
      </c>
      <c r="B154">
        <f>[1]Perfil!A153</f>
        <v>0</v>
      </c>
      <c r="C154" s="20">
        <f>[1]Perfil!B153</f>
        <v>0</v>
      </c>
      <c r="D154" s="20" t="str">
        <f>[1]Perfil!C153</f>
        <v>RTO CENTRO</v>
      </c>
      <c r="E154" s="21">
        <f>[1]Perfil!D153</f>
        <v>5.4006424277268801</v>
      </c>
      <c r="F154" s="21">
        <f>[1]Perfil!E153</f>
        <v>10.907526876099</v>
      </c>
      <c r="G154" s="21">
        <f>[1]Perfil!F153</f>
        <v>8.1281042355488893</v>
      </c>
      <c r="H154" s="21">
        <f>[1]Perfil!G153</f>
        <v>7.5266466143684498</v>
      </c>
      <c r="I154" s="21">
        <f>[1]Perfil!H153</f>
        <v>5.3473770431260599</v>
      </c>
      <c r="J154" s="21">
        <f>[1]Perfil!I153</f>
        <v>5.5394414735183597</v>
      </c>
      <c r="K154" s="21">
        <f>[1]Perfil!J153</f>
        <v>6.7227563949729099</v>
      </c>
      <c r="L154" s="21">
        <f>[1]Perfil!K153</f>
        <v>8.0096952791434006</v>
      </c>
      <c r="M154" s="21">
        <f>[1]Perfil!L153</f>
        <v>7.7846050788997196</v>
      </c>
      <c r="N154" s="21"/>
      <c r="O154" s="21"/>
    </row>
    <row r="155" spans="1:15" x14ac:dyDescent="0.35">
      <c r="A155" s="20" t="str">
        <f>B3&amp;C148&amp;D155</f>
        <v>DISTRIBUCION VOLUMEN X CRITERIO (Consumiciones)Chocolatinas/Chocolate/BombonesNORTE-CENTRO</v>
      </c>
      <c r="B155">
        <f>[1]Perfil!A154</f>
        <v>0</v>
      </c>
      <c r="C155" s="20">
        <f>[1]Perfil!B154</f>
        <v>0</v>
      </c>
      <c r="D155" s="20" t="str">
        <f>[1]Perfil!C154</f>
        <v>NORTE-CENTRO</v>
      </c>
      <c r="E155" s="21">
        <f>[1]Perfil!D154</f>
        <v>18.319862092437699</v>
      </c>
      <c r="F155" s="21">
        <f>[1]Perfil!E154</f>
        <v>8.7899481908625603</v>
      </c>
      <c r="G155" s="21">
        <f>[1]Perfil!F154</f>
        <v>12.9697827797114</v>
      </c>
      <c r="H155" s="21">
        <f>[1]Perfil!G154</f>
        <v>19.3842745727117</v>
      </c>
      <c r="I155" s="21">
        <f>[1]Perfil!H154</f>
        <v>8.3448067542979203</v>
      </c>
      <c r="J155" s="21">
        <f>[1]Perfil!I154</f>
        <v>21.6549411322144</v>
      </c>
      <c r="K155" s="21">
        <f>[1]Perfil!J154</f>
        <v>18.761371966707301</v>
      </c>
      <c r="L155" s="21">
        <f>[1]Perfil!K154</f>
        <v>12.449571108895199</v>
      </c>
      <c r="M155" s="21">
        <f>[1]Perfil!L154</f>
        <v>21.882038932148902</v>
      </c>
      <c r="N155" s="21"/>
      <c r="O155" s="21"/>
    </row>
    <row r="156" spans="1:15" x14ac:dyDescent="0.35">
      <c r="A156" s="20" t="str">
        <f>B3&amp;C148&amp;D156</f>
        <v>DISTRIBUCION VOLUMEN X CRITERIO (Consumiciones)Chocolatinas/Chocolate/BombonesNOROESTE</v>
      </c>
      <c r="B156">
        <f>[1]Perfil!A155</f>
        <v>0</v>
      </c>
      <c r="C156" s="20">
        <f>[1]Perfil!B155</f>
        <v>0</v>
      </c>
      <c r="D156" s="20" t="str">
        <f>[1]Perfil!C155</f>
        <v>NOROESTE</v>
      </c>
      <c r="E156" s="21">
        <f>[1]Perfil!D155</f>
        <v>4.4623768287606103</v>
      </c>
      <c r="F156" s="21">
        <f>[1]Perfil!E155</f>
        <v>10.635032247833401</v>
      </c>
      <c r="G156" s="21">
        <f>[1]Perfil!F155</f>
        <v>8.8654717567179198</v>
      </c>
      <c r="H156" s="21">
        <f>[1]Perfil!G155</f>
        <v>9.8489993497579693</v>
      </c>
      <c r="I156" s="21">
        <f>[1]Perfil!H155</f>
        <v>9.8112714578878908</v>
      </c>
      <c r="J156" s="21">
        <f>[1]Perfil!I155</f>
        <v>14.372115066883</v>
      </c>
      <c r="K156" s="21">
        <f>[1]Perfil!J155</f>
        <v>11.783236279411</v>
      </c>
      <c r="L156" s="21">
        <f>[1]Perfil!K155</f>
        <v>7.3665418886621801</v>
      </c>
      <c r="M156" s="21">
        <f>[1]Perfil!L155</f>
        <v>8.6533010766317098</v>
      </c>
      <c r="N156" s="21"/>
      <c r="O156" s="21"/>
    </row>
    <row r="157" spans="1:15" x14ac:dyDescent="0.35">
      <c r="A157" s="20" t="str">
        <f>B3&amp;C148&amp;D157</f>
        <v>DISTRIBUCION VOLUMEN X CRITERIO (Consumiciones)Chocolatinas/Chocolate/Bombones&lt;2MIL</v>
      </c>
      <c r="B157">
        <f>[1]Perfil!A156</f>
        <v>0</v>
      </c>
      <c r="C157" s="20">
        <f>[1]Perfil!B156</f>
        <v>0</v>
      </c>
      <c r="D157" s="20" t="str">
        <f>[1]Perfil!C156</f>
        <v>&lt;2MIL</v>
      </c>
      <c r="E157" s="22">
        <f>[1]Perfil!D156</f>
        <v>7.9196571154975803</v>
      </c>
      <c r="F157" s="22">
        <f>[1]Perfil!E156</f>
        <v>2.7264684919236601</v>
      </c>
      <c r="G157" s="21">
        <f>[1]Perfil!F156</f>
        <v>5.8272303324634498</v>
      </c>
      <c r="H157" s="22">
        <f>[1]Perfil!G156</f>
        <v>2.4590219860032301</v>
      </c>
      <c r="I157" s="22">
        <f>[1]Perfil!H156</f>
        <v>4.3932982874479203</v>
      </c>
      <c r="J157" s="22">
        <f>[1]Perfil!I156</f>
        <v>8.2306391473918499</v>
      </c>
      <c r="K157" s="22">
        <f>[1]Perfil!J156</f>
        <v>3.7229395035849202</v>
      </c>
      <c r="L157" s="22">
        <f>[1]Perfil!K156</f>
        <v>3.5394967965917998</v>
      </c>
      <c r="M157" s="22">
        <f>[1]Perfil!L156</f>
        <v>3.6229327513901102</v>
      </c>
      <c r="N157" s="21"/>
      <c r="O157" s="21"/>
    </row>
    <row r="158" spans="1:15" x14ac:dyDescent="0.35">
      <c r="A158" s="20" t="str">
        <f>B3&amp;C148&amp;D158</f>
        <v>DISTRIBUCION VOLUMEN X CRITERIO (Consumiciones)Chocolatinas/Chocolate/Bombones2-5MIL</v>
      </c>
      <c r="B158">
        <f>[1]Perfil!A157</f>
        <v>0</v>
      </c>
      <c r="C158" s="20">
        <f>[1]Perfil!B157</f>
        <v>0</v>
      </c>
      <c r="D158" s="20" t="str">
        <f>[1]Perfil!C157</f>
        <v>2-5MIL</v>
      </c>
      <c r="E158" s="22">
        <f>[1]Perfil!D157</f>
        <v>3.98985835247381</v>
      </c>
      <c r="F158" s="22">
        <f>[1]Perfil!E157</f>
        <v>4.8367524227263097</v>
      </c>
      <c r="G158" s="21">
        <f>[1]Perfil!F157</f>
        <v>2.2215542441122902</v>
      </c>
      <c r="H158" s="21">
        <f>[1]Perfil!G157</f>
        <v>3.0484226605818101</v>
      </c>
      <c r="I158" s="21">
        <f>[1]Perfil!H157</f>
        <v>9.9389645974821903</v>
      </c>
      <c r="J158" s="21">
        <f>[1]Perfil!I157</f>
        <v>7.6791731411511899</v>
      </c>
      <c r="K158" s="21">
        <f>[1]Perfil!J157</f>
        <v>2.38203768095486</v>
      </c>
      <c r="L158" s="21">
        <f>[1]Perfil!K157</f>
        <v>2.6810510675051198</v>
      </c>
      <c r="M158" s="22">
        <f>[1]Perfil!L157</f>
        <v>3.9622214507065801</v>
      </c>
      <c r="N158" s="21"/>
      <c r="O158" s="21"/>
    </row>
    <row r="159" spans="1:15" x14ac:dyDescent="0.35">
      <c r="A159" s="20" t="str">
        <f>B3&amp;C148&amp;D159</f>
        <v>DISTRIBUCION VOLUMEN X CRITERIO (Consumiciones)Chocolatinas/Chocolate/Bombones5-10MIL</v>
      </c>
      <c r="B159">
        <f>[1]Perfil!A158</f>
        <v>0</v>
      </c>
      <c r="C159" s="20">
        <f>[1]Perfil!B158</f>
        <v>0</v>
      </c>
      <c r="D159" s="20" t="str">
        <f>[1]Perfil!C158</f>
        <v>5-10MIL</v>
      </c>
      <c r="E159" s="21">
        <f>[1]Perfil!D158</f>
        <v>6.0896754884306299</v>
      </c>
      <c r="F159" s="21">
        <f>[1]Perfil!E158</f>
        <v>8.2498514386489603</v>
      </c>
      <c r="G159" s="21">
        <f>[1]Perfil!F158</f>
        <v>5.8457135060916299</v>
      </c>
      <c r="H159" s="21">
        <f>[1]Perfil!G158</f>
        <v>4.0021044591827799</v>
      </c>
      <c r="I159" s="21">
        <f>[1]Perfil!H158</f>
        <v>4.8021632759028403</v>
      </c>
      <c r="J159" s="21">
        <f>[1]Perfil!I158</f>
        <v>7.0986362706054402</v>
      </c>
      <c r="K159" s="21">
        <f>[1]Perfil!J158</f>
        <v>1.5334354418162801</v>
      </c>
      <c r="L159" s="21">
        <f>[1]Perfil!K158</f>
        <v>3.57112957144723</v>
      </c>
      <c r="M159" s="21">
        <f>[1]Perfil!L158</f>
        <v>3.1541671947874899</v>
      </c>
      <c r="N159" s="21"/>
      <c r="O159" s="21"/>
    </row>
    <row r="160" spans="1:15" x14ac:dyDescent="0.35">
      <c r="A160" s="20" t="str">
        <f>B3&amp;C148&amp;D160</f>
        <v>DISTRIBUCION VOLUMEN X CRITERIO (Consumiciones)Chocolatinas/Chocolate/Bombones10-30MIL</v>
      </c>
      <c r="B160">
        <f>[1]Perfil!A159</f>
        <v>0</v>
      </c>
      <c r="C160" s="20">
        <f>[1]Perfil!B159</f>
        <v>0</v>
      </c>
      <c r="D160" s="20" t="str">
        <f>[1]Perfil!C159</f>
        <v>10-30MIL</v>
      </c>
      <c r="E160" s="21">
        <f>[1]Perfil!D159</f>
        <v>10.380740820503799</v>
      </c>
      <c r="F160" s="21">
        <f>[1]Perfil!E159</f>
        <v>14.696934843866799</v>
      </c>
      <c r="G160" s="21">
        <f>[1]Perfil!F159</f>
        <v>15.1911889784579</v>
      </c>
      <c r="H160" s="21">
        <f>[1]Perfil!G159</f>
        <v>19.593742683418998</v>
      </c>
      <c r="I160" s="21">
        <f>[1]Perfil!H159</f>
        <v>21.499867985379701</v>
      </c>
      <c r="J160" s="21">
        <f>[1]Perfil!I159</f>
        <v>19.246890246482099</v>
      </c>
      <c r="K160" s="21">
        <f>[1]Perfil!J159</f>
        <v>17.119529868638601</v>
      </c>
      <c r="L160" s="21">
        <f>[1]Perfil!K159</f>
        <v>16.533026071804802</v>
      </c>
      <c r="M160" s="21">
        <f>[1]Perfil!L159</f>
        <v>10.252377462191101</v>
      </c>
      <c r="N160" s="21"/>
      <c r="O160" s="21"/>
    </row>
    <row r="161" spans="1:15" x14ac:dyDescent="0.35">
      <c r="A161" s="20" t="str">
        <f>B3&amp;C148&amp;D161</f>
        <v>DISTRIBUCION VOLUMEN X CRITERIO (Consumiciones)Chocolatinas/Chocolate/Bombones30-100MIL</v>
      </c>
      <c r="B161">
        <f>[1]Perfil!A160</f>
        <v>0</v>
      </c>
      <c r="C161" s="20">
        <f>[1]Perfil!B160</f>
        <v>0</v>
      </c>
      <c r="D161" s="20" t="str">
        <f>[1]Perfil!C160</f>
        <v>30-100MIL</v>
      </c>
      <c r="E161" s="21">
        <f>[1]Perfil!D160</f>
        <v>22.2826374340579</v>
      </c>
      <c r="F161" s="21">
        <f>[1]Perfil!E160</f>
        <v>19.282091430144799</v>
      </c>
      <c r="G161" s="21">
        <f>[1]Perfil!F160</f>
        <v>17.8383272034811</v>
      </c>
      <c r="H161" s="21">
        <f>[1]Perfil!G160</f>
        <v>24.279630149718599</v>
      </c>
      <c r="I161" s="21">
        <f>[1]Perfil!H160</f>
        <v>16.843731620615898</v>
      </c>
      <c r="J161" s="21">
        <f>[1]Perfil!I160</f>
        <v>23.986978996943702</v>
      </c>
      <c r="K161" s="21">
        <f>[1]Perfil!J160</f>
        <v>28.760259327571799</v>
      </c>
      <c r="L161" s="21">
        <f>[1]Perfil!K160</f>
        <v>22.843763715634001</v>
      </c>
      <c r="M161" s="21">
        <f>[1]Perfil!L160</f>
        <v>19.9461224909668</v>
      </c>
      <c r="N161" s="21"/>
      <c r="O161" s="21"/>
    </row>
    <row r="162" spans="1:15" x14ac:dyDescent="0.35">
      <c r="A162" s="20" t="str">
        <f>B3&amp;C148&amp;D162</f>
        <v>DISTRIBUCION VOLUMEN X CRITERIO (Consumiciones)Chocolatinas/Chocolate/Bombones100-200MIL</v>
      </c>
      <c r="B162">
        <f>[1]Perfil!A161</f>
        <v>0</v>
      </c>
      <c r="C162" s="20">
        <f>[1]Perfil!B161</f>
        <v>0</v>
      </c>
      <c r="D162" s="20" t="str">
        <f>[1]Perfil!C161</f>
        <v>100-200MIL</v>
      </c>
      <c r="E162" s="21">
        <f>[1]Perfil!D161</f>
        <v>5.96975628703309</v>
      </c>
      <c r="F162" s="21">
        <f>[1]Perfil!E161</f>
        <v>6.5420363273891402</v>
      </c>
      <c r="G162" s="21">
        <f>[1]Perfil!F161</f>
        <v>12.3944015628946</v>
      </c>
      <c r="H162" s="21">
        <f>[1]Perfil!G161</f>
        <v>5.5888058416397204</v>
      </c>
      <c r="I162" s="21">
        <f>[1]Perfil!H161</f>
        <v>4.6965719744261003</v>
      </c>
      <c r="J162" s="21">
        <f>[1]Perfil!I161</f>
        <v>5.3104002231910599</v>
      </c>
      <c r="K162" s="21">
        <f>[1]Perfil!J161</f>
        <v>6.1726567978754296</v>
      </c>
      <c r="L162" s="21">
        <f>[1]Perfil!K161</f>
        <v>8.4847273038270803</v>
      </c>
      <c r="M162" s="21">
        <f>[1]Perfil!L161</f>
        <v>8.4437488557382103</v>
      </c>
      <c r="N162" s="21"/>
      <c r="O162" s="21"/>
    </row>
    <row r="163" spans="1:15" x14ac:dyDescent="0.35">
      <c r="A163" s="20" t="str">
        <f>B3&amp;C148&amp;D163</f>
        <v>DISTRIBUCION VOLUMEN X CRITERIO (Consumiciones)Chocolatinas/Chocolate/Bombones200-500MIL</v>
      </c>
      <c r="B163">
        <f>[1]Perfil!A162</f>
        <v>0</v>
      </c>
      <c r="C163" s="20">
        <f>[1]Perfil!B162</f>
        <v>0</v>
      </c>
      <c r="D163" s="20" t="str">
        <f>[1]Perfil!C162</f>
        <v>200-500MIL</v>
      </c>
      <c r="E163" s="21">
        <f>[1]Perfil!D162</f>
        <v>23.244269635050699</v>
      </c>
      <c r="F163" s="21">
        <f>[1]Perfil!E162</f>
        <v>17.5807502827458</v>
      </c>
      <c r="G163" s="21">
        <f>[1]Perfil!F162</f>
        <v>22.251000757643901</v>
      </c>
      <c r="H163" s="21">
        <f>[1]Perfil!G162</f>
        <v>24.311495811995901</v>
      </c>
      <c r="I163" s="21">
        <f>[1]Perfil!H162</f>
        <v>21.295760704621799</v>
      </c>
      <c r="J163" s="21">
        <f>[1]Perfil!I162</f>
        <v>14.9207168640741</v>
      </c>
      <c r="K163" s="21">
        <f>[1]Perfil!J162</f>
        <v>20.269169659665899</v>
      </c>
      <c r="L163" s="21">
        <f>[1]Perfil!K162</f>
        <v>23.5509194820037</v>
      </c>
      <c r="M163" s="21">
        <f>[1]Perfil!L162</f>
        <v>28.270286422120702</v>
      </c>
      <c r="N163" s="21"/>
      <c r="O163" s="21"/>
    </row>
    <row r="164" spans="1:15" x14ac:dyDescent="0.35">
      <c r="A164" s="20" t="str">
        <f>B3&amp;C148&amp;D164</f>
        <v>DISTRIBUCION VOLUMEN X CRITERIO (Consumiciones)Chocolatinas/Chocolate/Bombones&gt;500MIL</v>
      </c>
      <c r="B164">
        <f>[1]Perfil!A163</f>
        <v>0</v>
      </c>
      <c r="C164" s="20">
        <f>[1]Perfil!B163</f>
        <v>0</v>
      </c>
      <c r="D164" s="20" t="str">
        <f>[1]Perfil!C163</f>
        <v>&gt;500MIL</v>
      </c>
      <c r="E164" s="21">
        <f>[1]Perfil!D163</f>
        <v>20.123404386237301</v>
      </c>
      <c r="F164" s="21">
        <f>[1]Perfil!E163</f>
        <v>26.085133931761099</v>
      </c>
      <c r="G164" s="21">
        <f>[1]Perfil!F163</f>
        <v>18.430610266220398</v>
      </c>
      <c r="H164" s="21">
        <f>[1]Perfil!G163</f>
        <v>16.716777493911799</v>
      </c>
      <c r="I164" s="21">
        <f>[1]Perfil!H163</f>
        <v>16.529647066216199</v>
      </c>
      <c r="J164" s="21">
        <f>[1]Perfil!I163</f>
        <v>13.5265902648907</v>
      </c>
      <c r="K164" s="21">
        <f>[1]Perfil!J163</f>
        <v>20.0399596398101</v>
      </c>
      <c r="L164" s="21">
        <f>[1]Perfil!K163</f>
        <v>18.7958718937467</v>
      </c>
      <c r="M164" s="21">
        <f>[1]Perfil!L163</f>
        <v>22.348156843007001</v>
      </c>
      <c r="N164" s="21"/>
      <c r="O164" s="21"/>
    </row>
    <row r="165" spans="1:15" x14ac:dyDescent="0.35">
      <c r="A165" s="20" t="str">
        <f>B3&amp;C148&amp;D165</f>
        <v>DISTRIBUCION VOLUMEN X CRITERIO (Consumiciones)Chocolatinas/Chocolate/BombonesDE 15 A 19 AÑOS</v>
      </c>
      <c r="B165">
        <f>[1]Perfil!A164</f>
        <v>0</v>
      </c>
      <c r="C165" s="20">
        <f>[1]Perfil!B164</f>
        <v>0</v>
      </c>
      <c r="D165" s="20" t="str">
        <f>[1]Perfil!C164</f>
        <v>DE 15 A 19 AÑOS</v>
      </c>
      <c r="E165" s="22">
        <f>[1]Perfil!D164</f>
        <v>8.0306638580082801</v>
      </c>
      <c r="F165" s="22">
        <f>[1]Perfil!E164</f>
        <v>5.3442223140020602</v>
      </c>
      <c r="G165" s="21">
        <f>[1]Perfil!F164</f>
        <v>5.67308825535794</v>
      </c>
      <c r="H165" s="21">
        <f>[1]Perfil!G164</f>
        <v>6.1373776178760604</v>
      </c>
      <c r="I165" s="21">
        <f>[1]Perfil!H164</f>
        <v>12.7330333652483</v>
      </c>
      <c r="J165" s="21">
        <f>[1]Perfil!I164</f>
        <v>5.8611035837486698</v>
      </c>
      <c r="K165" s="22">
        <f>[1]Perfil!J164</f>
        <v>3.14828109969437</v>
      </c>
      <c r="L165" s="22">
        <f>[1]Perfil!K164</f>
        <v>14.243146059812601</v>
      </c>
      <c r="M165" s="22">
        <f>[1]Perfil!L164</f>
        <v>2.17002367818246</v>
      </c>
      <c r="N165" s="21"/>
      <c r="O165" s="21"/>
    </row>
    <row r="166" spans="1:15" x14ac:dyDescent="0.35">
      <c r="A166" s="20" t="str">
        <f>B3&amp;C148&amp;D166</f>
        <v>DISTRIBUCION VOLUMEN X CRITERIO (Consumiciones)Chocolatinas/Chocolate/BombonesDE 20 A 24 AÑOS</v>
      </c>
      <c r="B166">
        <f>[1]Perfil!A165</f>
        <v>0</v>
      </c>
      <c r="C166" s="20">
        <f>[1]Perfil!B165</f>
        <v>0</v>
      </c>
      <c r="D166" s="20" t="str">
        <f>[1]Perfil!C165</f>
        <v>DE 20 A 24 AÑOS</v>
      </c>
      <c r="E166" s="21">
        <f>[1]Perfil!D165</f>
        <v>6.7593838000917197</v>
      </c>
      <c r="F166" s="21">
        <f>[1]Perfil!E165</f>
        <v>6.2162600180887599</v>
      </c>
      <c r="G166" s="21">
        <f>[1]Perfil!F165</f>
        <v>3.7717365431116798</v>
      </c>
      <c r="H166" s="21">
        <f>[1]Perfil!G165</f>
        <v>3.7666766439254</v>
      </c>
      <c r="I166" s="21">
        <f>[1]Perfil!H165</f>
        <v>9.5064527313246199</v>
      </c>
      <c r="J166" s="21">
        <f>[1]Perfil!I165</f>
        <v>6.6020361610680203</v>
      </c>
      <c r="K166" s="21">
        <f>[1]Perfil!J165</f>
        <v>5.9022193653887802</v>
      </c>
      <c r="L166" s="21">
        <f>[1]Perfil!K165</f>
        <v>1.73091559111034</v>
      </c>
      <c r="M166" s="21">
        <f>[1]Perfil!L165</f>
        <v>2.8028557100423801</v>
      </c>
      <c r="N166" s="21"/>
      <c r="O166" s="21"/>
    </row>
    <row r="167" spans="1:15" x14ac:dyDescent="0.35">
      <c r="A167" s="20" t="str">
        <f>B3&amp;C148&amp;D167</f>
        <v>DISTRIBUCION VOLUMEN X CRITERIO (Consumiciones)Chocolatinas/Chocolate/BombonesDE 25 A 34 AÑOS</v>
      </c>
      <c r="B167">
        <f>[1]Perfil!A166</f>
        <v>0</v>
      </c>
      <c r="C167" s="20">
        <f>[1]Perfil!B166</f>
        <v>0</v>
      </c>
      <c r="D167" s="20" t="str">
        <f>[1]Perfil!C166</f>
        <v>DE 25 A 34 AÑOS</v>
      </c>
      <c r="E167" s="21">
        <f>[1]Perfil!D166</f>
        <v>10.6317173933317</v>
      </c>
      <c r="F167" s="21">
        <f>[1]Perfil!E166</f>
        <v>7.5724944540000001</v>
      </c>
      <c r="G167" s="21">
        <f>[1]Perfil!F166</f>
        <v>10.414839080493101</v>
      </c>
      <c r="H167" s="21">
        <f>[1]Perfil!G166</f>
        <v>5.5606449836027103</v>
      </c>
      <c r="I167" s="21">
        <f>[1]Perfil!H166</f>
        <v>10.4227444378851</v>
      </c>
      <c r="J167" s="21">
        <f>[1]Perfil!I166</f>
        <v>11.7662851151458</v>
      </c>
      <c r="K167" s="21">
        <f>[1]Perfil!J166</f>
        <v>8.6429108674325406</v>
      </c>
      <c r="L167" s="21">
        <f>[1]Perfil!K166</f>
        <v>7.2701247999338401</v>
      </c>
      <c r="M167" s="21">
        <f>[1]Perfil!L166</f>
        <v>11.8995327431851</v>
      </c>
      <c r="N167" s="21"/>
      <c r="O167" s="21"/>
    </row>
    <row r="168" spans="1:15" x14ac:dyDescent="0.35">
      <c r="A168" s="20" t="str">
        <f>B3&amp;C148&amp;D168</f>
        <v>DISTRIBUCION VOLUMEN X CRITERIO (Consumiciones)Chocolatinas/Chocolate/BombonesDE 35 A 49 AÑOS</v>
      </c>
      <c r="B168">
        <f>[1]Perfil!A167</f>
        <v>0</v>
      </c>
      <c r="C168" s="20">
        <f>[1]Perfil!B167</f>
        <v>0</v>
      </c>
      <c r="D168" s="20" t="str">
        <f>[1]Perfil!C167</f>
        <v>DE 35 A 49 AÑOS</v>
      </c>
      <c r="E168" s="21">
        <f>[1]Perfil!D167</f>
        <v>34.373762759381897</v>
      </c>
      <c r="F168" s="21">
        <f>[1]Perfil!E167</f>
        <v>38.698127691312997</v>
      </c>
      <c r="G168" s="21">
        <f>[1]Perfil!F167</f>
        <v>39.768367059615798</v>
      </c>
      <c r="H168" s="21">
        <f>[1]Perfil!G167</f>
        <v>28.171287984429</v>
      </c>
      <c r="I168" s="21">
        <f>[1]Perfil!H167</f>
        <v>25.790756551259999</v>
      </c>
      <c r="J168" s="21">
        <f>[1]Perfil!I167</f>
        <v>29.3135502814471</v>
      </c>
      <c r="K168" s="21">
        <f>[1]Perfil!J167</f>
        <v>27.310992811079601</v>
      </c>
      <c r="L168" s="21">
        <f>[1]Perfil!K167</f>
        <v>19.4514686242685</v>
      </c>
      <c r="M168" s="21">
        <f>[1]Perfil!L167</f>
        <v>20.1258305274044</v>
      </c>
      <c r="N168" s="21"/>
      <c r="O168" s="21"/>
    </row>
    <row r="169" spans="1:15" x14ac:dyDescent="0.35">
      <c r="A169" s="20" t="str">
        <f>B3&amp;C148&amp;D169</f>
        <v>DISTRIBUCION VOLUMEN X CRITERIO (Consumiciones)Chocolatinas/Chocolate/BombonesDE 50 A 59 AÑOS</v>
      </c>
      <c r="B169">
        <f>[1]Perfil!A168</f>
        <v>0</v>
      </c>
      <c r="C169" s="20">
        <f>[1]Perfil!B168</f>
        <v>0</v>
      </c>
      <c r="D169" s="20" t="str">
        <f>[1]Perfil!C168</f>
        <v>DE 50 A 59 AÑOS</v>
      </c>
      <c r="E169" s="21">
        <f>[1]Perfil!D168</f>
        <v>16.125902182158399</v>
      </c>
      <c r="F169" s="21">
        <f>[1]Perfil!E168</f>
        <v>16.910420554965999</v>
      </c>
      <c r="G169" s="21">
        <f>[1]Perfil!F168</f>
        <v>19.895606245772701</v>
      </c>
      <c r="H169" s="21">
        <f>[1]Perfil!G168</f>
        <v>26.7944317118206</v>
      </c>
      <c r="I169" s="21">
        <f>[1]Perfil!H168</f>
        <v>18.8657711720859</v>
      </c>
      <c r="J169" s="21">
        <f>[1]Perfil!I168</f>
        <v>17.8791132271575</v>
      </c>
      <c r="K169" s="21">
        <f>[1]Perfil!J168</f>
        <v>21.177483744342201</v>
      </c>
      <c r="L169" s="21">
        <f>[1]Perfil!K168</f>
        <v>17.388782949240799</v>
      </c>
      <c r="M169" s="21">
        <f>[1]Perfil!L168</f>
        <v>21.4460346239076</v>
      </c>
      <c r="N169" s="21"/>
      <c r="O169" s="21"/>
    </row>
    <row r="170" spans="1:15" x14ac:dyDescent="0.35">
      <c r="A170" s="20" t="str">
        <f>B3&amp;C148&amp;D170</f>
        <v>DISTRIBUCION VOLUMEN X CRITERIO (Consumiciones)Chocolatinas/Chocolate/BombonesDE 60 A 75 AÑOS</v>
      </c>
      <c r="B170">
        <f>[1]Perfil!A169</f>
        <v>0</v>
      </c>
      <c r="C170" s="20">
        <f>[1]Perfil!B169</f>
        <v>0</v>
      </c>
      <c r="D170" s="20" t="str">
        <f>[1]Perfil!C169</f>
        <v>DE 60 A 75 AÑOS</v>
      </c>
      <c r="E170" s="22">
        <f>[1]Perfil!D169</f>
        <v>24.078570007028102</v>
      </c>
      <c r="F170" s="22">
        <f>[1]Perfil!E169</f>
        <v>25.258492394181602</v>
      </c>
      <c r="G170" s="21">
        <f>[1]Perfil!F169</f>
        <v>20.476401278415299</v>
      </c>
      <c r="H170" s="21">
        <f>[1]Perfil!G169</f>
        <v>29.569585404157699</v>
      </c>
      <c r="I170" s="21">
        <f>[1]Perfil!H169</f>
        <v>22.681247254288799</v>
      </c>
      <c r="J170" s="21">
        <f>[1]Perfil!I169</f>
        <v>28.577934499369398</v>
      </c>
      <c r="K170" s="21">
        <f>[1]Perfil!J169</f>
        <v>33.818100667774203</v>
      </c>
      <c r="L170" s="21">
        <f>[1]Perfil!K169</f>
        <v>39.915546938365097</v>
      </c>
      <c r="M170" s="21">
        <f>[1]Perfil!L169</f>
        <v>41.555730677360103</v>
      </c>
      <c r="N170" s="21"/>
      <c r="O170" s="21"/>
    </row>
    <row r="171" spans="1:15" x14ac:dyDescent="0.35">
      <c r="A171" s="20" t="str">
        <f>B3&amp;C148&amp;D171</f>
        <v>DISTRIBUCION VOLUMEN X CRITERIO (Consumiciones)Chocolatinas/Chocolate/BombonesNIVEL ALTO</v>
      </c>
      <c r="B171">
        <f>[1]Perfil!A170</f>
        <v>0</v>
      </c>
      <c r="C171" s="20">
        <f>[1]Perfil!B170</f>
        <v>0</v>
      </c>
      <c r="D171" s="20" t="str">
        <f>[1]Perfil!C170</f>
        <v>NIVEL ALTO</v>
      </c>
      <c r="E171" s="21">
        <f>[1]Perfil!D170</f>
        <v>15.608619030359099</v>
      </c>
      <c r="F171" s="21">
        <f>[1]Perfil!E170</f>
        <v>30.9982974259241</v>
      </c>
      <c r="G171" s="21">
        <f>[1]Perfil!F170</f>
        <v>20.235820301954501</v>
      </c>
      <c r="H171" s="21">
        <f>[1]Perfil!G170</f>
        <v>21.7252599745879</v>
      </c>
      <c r="I171" s="21">
        <f>[1]Perfil!H170</f>
        <v>24.4263096594464</v>
      </c>
      <c r="J171" s="21">
        <f>[1]Perfil!I170</f>
        <v>17.4148026439908</v>
      </c>
      <c r="K171" s="21">
        <f>[1]Perfil!J170</f>
        <v>19.883172890769998</v>
      </c>
      <c r="L171" s="21">
        <f>[1]Perfil!K170</f>
        <v>19.429988825429501</v>
      </c>
      <c r="M171" s="21">
        <f>[1]Perfil!L170</f>
        <v>13.5013951574535</v>
      </c>
      <c r="N171" s="21"/>
      <c r="O171" s="21"/>
    </row>
    <row r="172" spans="1:15" x14ac:dyDescent="0.35">
      <c r="A172" s="20" t="str">
        <f>B3&amp;C148&amp;D172</f>
        <v>DISTRIBUCION VOLUMEN X CRITERIO (Consumiciones)Chocolatinas/Chocolate/BombonesNIVEL MEDIO ALTO</v>
      </c>
      <c r="B172">
        <f>[1]Perfil!A171</f>
        <v>0</v>
      </c>
      <c r="C172" s="20">
        <f>[1]Perfil!B171</f>
        <v>0</v>
      </c>
      <c r="D172" s="20" t="str">
        <f>[1]Perfil!C171</f>
        <v>NIVEL MEDIO ALTO</v>
      </c>
      <c r="E172" s="21">
        <f>[1]Perfil!D171</f>
        <v>11.010554581840299</v>
      </c>
      <c r="F172" s="21">
        <f>[1]Perfil!E171</f>
        <v>12.8156253430852</v>
      </c>
      <c r="G172" s="21">
        <f>[1]Perfil!F171</f>
        <v>13.9716144782562</v>
      </c>
      <c r="H172" s="21">
        <f>[1]Perfil!G171</f>
        <v>10.1404620575353</v>
      </c>
      <c r="I172" s="21">
        <f>[1]Perfil!H171</f>
        <v>16.692771937715602</v>
      </c>
      <c r="J172" s="21">
        <f>[1]Perfil!I171</f>
        <v>10.9668906581049</v>
      </c>
      <c r="K172" s="21">
        <f>[1]Perfil!J171</f>
        <v>7.4859378308114604</v>
      </c>
      <c r="L172" s="21">
        <f>[1]Perfil!K171</f>
        <v>7.1249305701098598</v>
      </c>
      <c r="M172" s="21">
        <f>[1]Perfil!L171</f>
        <v>11.8644532740124</v>
      </c>
      <c r="N172" s="21"/>
      <c r="O172" s="21"/>
    </row>
    <row r="173" spans="1:15" x14ac:dyDescent="0.35">
      <c r="A173" s="20" t="str">
        <f>B3&amp;C148&amp;D173</f>
        <v>DISTRIBUCION VOLUMEN X CRITERIO (Consumiciones)Chocolatinas/Chocolate/BombonesNIVEL MEDIO</v>
      </c>
      <c r="B173">
        <f>[1]Perfil!A172</f>
        <v>0</v>
      </c>
      <c r="C173" s="20">
        <f>[1]Perfil!B172</f>
        <v>0</v>
      </c>
      <c r="D173" s="20" t="str">
        <f>[1]Perfil!C172</f>
        <v>NIVEL MEDIO</v>
      </c>
      <c r="E173" s="21">
        <f>[1]Perfil!D172</f>
        <v>29.564130766058</v>
      </c>
      <c r="F173" s="21">
        <f>[1]Perfil!E172</f>
        <v>27.180889346626302</v>
      </c>
      <c r="G173" s="21">
        <f>[1]Perfil!F172</f>
        <v>36.348156254626403</v>
      </c>
      <c r="H173" s="21">
        <f>[1]Perfil!G172</f>
        <v>30.842261712369201</v>
      </c>
      <c r="I173" s="21">
        <f>[1]Perfil!H172</f>
        <v>26.2996053892833</v>
      </c>
      <c r="J173" s="21">
        <f>[1]Perfil!I172</f>
        <v>26.492064254328</v>
      </c>
      <c r="K173" s="21">
        <f>[1]Perfil!J172</f>
        <v>25.627646094286899</v>
      </c>
      <c r="L173" s="21">
        <f>[1]Perfil!K172</f>
        <v>21.736517913616499</v>
      </c>
      <c r="M173" s="21">
        <f>[1]Perfil!L172</f>
        <v>22.4673560097701</v>
      </c>
      <c r="N173" s="21"/>
      <c r="O173" s="21"/>
    </row>
    <row r="174" spans="1:15" x14ac:dyDescent="0.35">
      <c r="A174" s="20" t="str">
        <f>B3&amp;C148&amp;D174</f>
        <v>DISTRIBUCION VOLUMEN X CRITERIO (Consumiciones)Chocolatinas/Chocolate/BombonesNIVEL MEDIO BAJO</v>
      </c>
      <c r="B174">
        <f>[1]Perfil!A173</f>
        <v>0</v>
      </c>
      <c r="C174" s="20">
        <f>[1]Perfil!B173</f>
        <v>0</v>
      </c>
      <c r="D174" s="20" t="str">
        <f>[1]Perfil!C173</f>
        <v>NIVEL MEDIO BAJO</v>
      </c>
      <c r="E174" s="21">
        <f>[1]Perfil!D173</f>
        <v>8.4772193897417303</v>
      </c>
      <c r="F174" s="21">
        <f>[1]Perfil!E173</f>
        <v>8.8127159803219399</v>
      </c>
      <c r="G174" s="21">
        <f>[1]Perfil!F173</f>
        <v>8.1992530966155694</v>
      </c>
      <c r="H174" s="21">
        <f>[1]Perfil!G173</f>
        <v>11.663250677810799</v>
      </c>
      <c r="I174" s="21">
        <f>[1]Perfil!H173</f>
        <v>8.2653830105176205</v>
      </c>
      <c r="J174" s="21">
        <f>[1]Perfil!I173</f>
        <v>10.3008448559148</v>
      </c>
      <c r="K174" s="21">
        <f>[1]Perfil!J173</f>
        <v>9.3922383565493401</v>
      </c>
      <c r="L174" s="21">
        <f>[1]Perfil!K173</f>
        <v>14.0590663923618</v>
      </c>
      <c r="M174" s="21">
        <f>[1]Perfil!L173</f>
        <v>18.7945251780456</v>
      </c>
      <c r="N174" s="21"/>
      <c r="O174" s="21"/>
    </row>
    <row r="175" spans="1:15" x14ac:dyDescent="0.35">
      <c r="A175" s="20" t="str">
        <f>B3&amp;C148&amp;D175</f>
        <v>DISTRIBUCION VOLUMEN X CRITERIO (Consumiciones)Chocolatinas/Chocolate/BombonesHOMBRE</v>
      </c>
      <c r="B175">
        <f>[1]Perfil!A174</f>
        <v>0</v>
      </c>
      <c r="C175" s="20">
        <f>[1]Perfil!B174</f>
        <v>0</v>
      </c>
      <c r="D175" s="20" t="str">
        <f>[1]Perfil!C174</f>
        <v>HOMBRE</v>
      </c>
      <c r="E175" s="21">
        <f>[1]Perfil!D174</f>
        <v>35.643326664211799</v>
      </c>
      <c r="F175" s="21">
        <f>[1]Perfil!E174</f>
        <v>37.853828700484598</v>
      </c>
      <c r="G175" s="21">
        <f>[1]Perfil!F174</f>
        <v>28.509096081442401</v>
      </c>
      <c r="H175" s="21">
        <f>[1]Perfil!G174</f>
        <v>25.856013489398698</v>
      </c>
      <c r="I175" s="21">
        <f>[1]Perfil!H174</f>
        <v>43.452515801791797</v>
      </c>
      <c r="J175" s="21">
        <f>[1]Perfil!I174</f>
        <v>41.646617203319998</v>
      </c>
      <c r="K175" s="21">
        <f>[1]Perfil!J174</f>
        <v>33.572525315719297</v>
      </c>
      <c r="L175" s="21">
        <f>[1]Perfil!K174</f>
        <v>30.001597709823901</v>
      </c>
      <c r="M175" s="21">
        <f>[1]Perfil!L174</f>
        <v>24.849569757566499</v>
      </c>
      <c r="N175" s="21"/>
      <c r="O175" s="21"/>
    </row>
    <row r="176" spans="1:15" x14ac:dyDescent="0.35">
      <c r="A176" s="20" t="str">
        <f>B3&amp;C148&amp;D176</f>
        <v>DISTRIBUCION VOLUMEN X CRITERIO (Consumiciones)Chocolatinas/Chocolate/BombonesMUJER</v>
      </c>
      <c r="B176">
        <f>[1]Perfil!A175</f>
        <v>0</v>
      </c>
      <c r="C176" s="20">
        <f>[1]Perfil!B175</f>
        <v>0</v>
      </c>
      <c r="D176" s="20" t="str">
        <f>[1]Perfil!C175</f>
        <v>MUJER</v>
      </c>
      <c r="E176" s="21">
        <f>[1]Perfil!D175</f>
        <v>64.356654107182194</v>
      </c>
      <c r="F176" s="21">
        <f>[1]Perfil!E175</f>
        <v>62.146175656153197</v>
      </c>
      <c r="G176" s="21">
        <f>[1]Perfil!F175</f>
        <v>71.490932947060699</v>
      </c>
      <c r="H176" s="21">
        <f>[1]Perfil!G175</f>
        <v>74.143997375129899</v>
      </c>
      <c r="I176" s="21">
        <f>[1]Perfil!H175</f>
        <v>56.547511758671803</v>
      </c>
      <c r="J176" s="21">
        <f>[1]Perfil!I175</f>
        <v>58.353428532553103</v>
      </c>
      <c r="K176" s="21">
        <f>[1]Perfil!J175</f>
        <v>66.427481042218602</v>
      </c>
      <c r="L176" s="21">
        <f>[1]Perfil!K175</f>
        <v>69.998392891883</v>
      </c>
      <c r="M176" s="21">
        <f>[1]Perfil!L175</f>
        <v>75.150460858133599</v>
      </c>
      <c r="N176" s="21"/>
      <c r="O176" s="21"/>
    </row>
    <row r="177" spans="1:15" x14ac:dyDescent="0.35">
      <c r="A177" s="20" t="str">
        <f>B3&amp;C177&amp;D177</f>
        <v>DISTRIBUCION VOLUMEN X CRITERIO (Consumiciones)ChiclesT.ESPAÑA</v>
      </c>
      <c r="B177">
        <f>[1]Perfil!A176</f>
        <v>0</v>
      </c>
      <c r="C177" s="20" t="str">
        <f>[1]Perfil!B176</f>
        <v>Chicles</v>
      </c>
      <c r="D177" s="20" t="str">
        <f>[1]Perfil!C176</f>
        <v>T.ESPAÑA</v>
      </c>
      <c r="E177" s="21">
        <f>[1]Perfil!D176</f>
        <v>100</v>
      </c>
      <c r="F177" s="21">
        <f>[1]Perfil!E176</f>
        <v>100</v>
      </c>
      <c r="G177" s="21">
        <f>[1]Perfil!F176</f>
        <v>100</v>
      </c>
      <c r="H177" s="21">
        <f>[1]Perfil!G176</f>
        <v>100</v>
      </c>
      <c r="I177" s="21">
        <f>[1]Perfil!H176</f>
        <v>100</v>
      </c>
      <c r="J177" s="21">
        <f>[1]Perfil!I176</f>
        <v>100</v>
      </c>
      <c r="K177" s="21">
        <f>[1]Perfil!J176</f>
        <v>100</v>
      </c>
      <c r="L177" s="21">
        <f>[1]Perfil!K176</f>
        <v>100</v>
      </c>
      <c r="M177" s="21">
        <f>[1]Perfil!L176</f>
        <v>100</v>
      </c>
      <c r="N177" s="21"/>
      <c r="O177" s="21"/>
    </row>
    <row r="178" spans="1:15" x14ac:dyDescent="0.35">
      <c r="A178" s="20" t="str">
        <f>B3&amp;C177&amp;D178</f>
        <v>DISTRIBUCION VOLUMEN X CRITERIO (Consumiciones)ChiclesBCN AM</v>
      </c>
      <c r="B178">
        <f>[1]Perfil!A177</f>
        <v>0</v>
      </c>
      <c r="C178" s="20">
        <f>[1]Perfil!B177</f>
        <v>0</v>
      </c>
      <c r="D178" s="20" t="str">
        <f>[1]Perfil!C177</f>
        <v>BCN AM</v>
      </c>
      <c r="E178" s="21">
        <f>[1]Perfil!D177</f>
        <v>3.3471956773503901</v>
      </c>
      <c r="F178" s="22">
        <f>[1]Perfil!E177</f>
        <v>5.2289996684645201</v>
      </c>
      <c r="G178" s="22">
        <f>[1]Perfil!F177</f>
        <v>3.36044833798478</v>
      </c>
      <c r="H178" s="22">
        <f>[1]Perfil!G177</f>
        <v>3.75009995728142</v>
      </c>
      <c r="I178" s="22">
        <f>[1]Perfil!H177</f>
        <v>0.75922202514387804</v>
      </c>
      <c r="J178" s="22">
        <f>[1]Perfil!I177</f>
        <v>8.2827643752877496</v>
      </c>
      <c r="K178" s="22">
        <f>[1]Perfil!J177</f>
        <v>6.0874258693226304</v>
      </c>
      <c r="L178" s="22">
        <f>[1]Perfil!K177</f>
        <v>2.0295708040890901</v>
      </c>
      <c r="M178" s="22">
        <f>[1]Perfil!L177</f>
        <v>1.77928964599197</v>
      </c>
      <c r="N178" s="21"/>
      <c r="O178" s="21"/>
    </row>
    <row r="179" spans="1:15" x14ac:dyDescent="0.35">
      <c r="A179" s="20" t="str">
        <f>B3&amp;C177&amp;D179</f>
        <v>DISTRIBUCION VOLUMEN X CRITERIO (Consumiciones)ChiclesREST.CAT ARAGON</v>
      </c>
      <c r="B179">
        <f>[1]Perfil!A178</f>
        <v>0</v>
      </c>
      <c r="C179" s="20">
        <f>[1]Perfil!B178</f>
        <v>0</v>
      </c>
      <c r="D179" s="20" t="str">
        <f>[1]Perfil!C178</f>
        <v>REST.CAT ARAGON</v>
      </c>
      <c r="E179" s="21">
        <f>[1]Perfil!D178</f>
        <v>20.1729557343285</v>
      </c>
      <c r="F179" s="21">
        <f>[1]Perfil!E178</f>
        <v>18.296978617142699</v>
      </c>
      <c r="G179" s="21">
        <f>[1]Perfil!F178</f>
        <v>14.771263873548</v>
      </c>
      <c r="H179" s="21">
        <f>[1]Perfil!G178</f>
        <v>21.875006576136901</v>
      </c>
      <c r="I179" s="21">
        <f>[1]Perfil!H178</f>
        <v>26.096709056648098</v>
      </c>
      <c r="J179" s="22">
        <f>[1]Perfil!I178</f>
        <v>26.721283034002301</v>
      </c>
      <c r="K179" s="22">
        <f>[1]Perfil!J178</f>
        <v>25.421516970768099</v>
      </c>
      <c r="L179" s="21">
        <f>[1]Perfil!K178</f>
        <v>22.166160408914401</v>
      </c>
      <c r="M179" s="21">
        <f>[1]Perfil!L178</f>
        <v>17.730450485654998</v>
      </c>
      <c r="N179" s="21"/>
      <c r="O179" s="21"/>
    </row>
    <row r="180" spans="1:15" x14ac:dyDescent="0.35">
      <c r="A180" s="20" t="str">
        <f>B3&amp;C177&amp;D180</f>
        <v>DISTRIBUCION VOLUMEN X CRITERIO (Consumiciones)ChiclesLEVANTE</v>
      </c>
      <c r="B180">
        <f>[1]Perfil!A179</f>
        <v>0</v>
      </c>
      <c r="C180" s="20">
        <f>[1]Perfil!B179</f>
        <v>0</v>
      </c>
      <c r="D180" s="20" t="str">
        <f>[1]Perfil!C179</f>
        <v>LEVANTE</v>
      </c>
      <c r="E180" s="21">
        <f>[1]Perfil!D179</f>
        <v>10.4467339312011</v>
      </c>
      <c r="F180" s="21">
        <f>[1]Perfil!E179</f>
        <v>12.5434929664866</v>
      </c>
      <c r="G180" s="21">
        <f>[1]Perfil!F179</f>
        <v>8.4402188851695996</v>
      </c>
      <c r="H180" s="21">
        <f>[1]Perfil!G179</f>
        <v>13.5244306117596</v>
      </c>
      <c r="I180" s="21">
        <f>[1]Perfil!H179</f>
        <v>12.283575428212099</v>
      </c>
      <c r="J180" s="21">
        <f>[1]Perfil!I179</f>
        <v>12.9000600089075</v>
      </c>
      <c r="K180" s="21">
        <f>[1]Perfil!J179</f>
        <v>8.2879510497831497</v>
      </c>
      <c r="L180" s="21">
        <f>[1]Perfil!K179</f>
        <v>6.6778224702926403</v>
      </c>
      <c r="M180" s="21">
        <f>[1]Perfil!L179</f>
        <v>6.9483791079128601</v>
      </c>
      <c r="N180" s="21"/>
      <c r="O180" s="21"/>
    </row>
    <row r="181" spans="1:15" x14ac:dyDescent="0.35">
      <c r="A181" s="20" t="str">
        <f>B3&amp;C177&amp;D181</f>
        <v>DISTRIBUCION VOLUMEN X CRITERIO (Consumiciones)ChiclesANDALUCIA</v>
      </c>
      <c r="B181">
        <f>[1]Perfil!A180</f>
        <v>0</v>
      </c>
      <c r="C181" s="20">
        <f>[1]Perfil!B180</f>
        <v>0</v>
      </c>
      <c r="D181" s="20" t="str">
        <f>[1]Perfil!C180</f>
        <v>ANDALUCIA</v>
      </c>
      <c r="E181" s="21">
        <f>[1]Perfil!D180</f>
        <v>21.783284529209499</v>
      </c>
      <c r="F181" s="21">
        <f>[1]Perfil!E180</f>
        <v>30.215088565648401</v>
      </c>
      <c r="G181" s="21">
        <f>[1]Perfil!F180</f>
        <v>32.233556209475502</v>
      </c>
      <c r="H181" s="21">
        <f>[1]Perfil!G180</f>
        <v>22.405674522256799</v>
      </c>
      <c r="I181" s="21">
        <f>[1]Perfil!H180</f>
        <v>30.366112829383201</v>
      </c>
      <c r="J181" s="21">
        <f>[1]Perfil!I180</f>
        <v>10.2744036849525</v>
      </c>
      <c r="K181" s="21">
        <f>[1]Perfil!J180</f>
        <v>24.102959855363</v>
      </c>
      <c r="L181" s="21">
        <f>[1]Perfil!K180</f>
        <v>48.176234474369899</v>
      </c>
      <c r="M181" s="21">
        <f>[1]Perfil!L180</f>
        <v>57.463655983739599</v>
      </c>
      <c r="N181" s="21"/>
      <c r="O181" s="21"/>
    </row>
    <row r="182" spans="1:15" x14ac:dyDescent="0.35">
      <c r="A182" s="20" t="str">
        <f>B3&amp;C177&amp;D182</f>
        <v>DISTRIBUCION VOLUMEN X CRITERIO (Consumiciones)ChiclesMDD AM</v>
      </c>
      <c r="B182">
        <f>[1]Perfil!A181</f>
        <v>0</v>
      </c>
      <c r="C182" s="20">
        <f>[1]Perfil!B181</f>
        <v>0</v>
      </c>
      <c r="D182" s="20" t="str">
        <f>[1]Perfil!C181</f>
        <v>MDD AM</v>
      </c>
      <c r="E182" s="21">
        <f>[1]Perfil!D181</f>
        <v>8.7871411581666798</v>
      </c>
      <c r="F182" s="21">
        <f>[1]Perfil!E181</f>
        <v>11.340831862686001</v>
      </c>
      <c r="G182" s="21">
        <f>[1]Perfil!F181</f>
        <v>7.6759116702220096</v>
      </c>
      <c r="H182" s="21">
        <f>[1]Perfil!G181</f>
        <v>7.0549928135975604</v>
      </c>
      <c r="I182" s="21">
        <f>[1]Perfil!H181</f>
        <v>14.870066766615601</v>
      </c>
      <c r="J182" s="21">
        <f>[1]Perfil!I181</f>
        <v>12.2265828194273</v>
      </c>
      <c r="K182" s="21">
        <f>[1]Perfil!J181</f>
        <v>13.593546364134101</v>
      </c>
      <c r="L182" s="21">
        <f>[1]Perfil!K181</f>
        <v>6.6182504229924399</v>
      </c>
      <c r="M182" s="21">
        <f>[1]Perfil!L181</f>
        <v>6.1309338548610697</v>
      </c>
      <c r="N182" s="21"/>
      <c r="O182" s="21"/>
    </row>
    <row r="183" spans="1:15" x14ac:dyDescent="0.35">
      <c r="A183" s="20" t="str">
        <f>B3&amp;C177&amp;D183</f>
        <v>DISTRIBUCION VOLUMEN X CRITERIO (Consumiciones)ChiclesRTO CENTRO</v>
      </c>
      <c r="B183">
        <f>[1]Perfil!A182</f>
        <v>0</v>
      </c>
      <c r="C183" s="20">
        <f>[1]Perfil!B182</f>
        <v>0</v>
      </c>
      <c r="D183" s="20" t="str">
        <f>[1]Perfil!C182</f>
        <v>RTO CENTRO</v>
      </c>
      <c r="E183" s="21">
        <f>[1]Perfil!D182</f>
        <v>21.8197964851596</v>
      </c>
      <c r="F183" s="21">
        <f>[1]Perfil!E182</f>
        <v>9.5575206185932409</v>
      </c>
      <c r="G183" s="21">
        <f>[1]Perfil!F182</f>
        <v>14.6737717219922</v>
      </c>
      <c r="H183" s="21">
        <f>[1]Perfil!G182</f>
        <v>22.129016441394501</v>
      </c>
      <c r="I183" s="21">
        <f>[1]Perfil!H182</f>
        <v>6.6805655446885499</v>
      </c>
      <c r="J183" s="21">
        <f>[1]Perfil!I182</f>
        <v>21.247344098886298</v>
      </c>
      <c r="K183" s="21">
        <f>[1]Perfil!J182</f>
        <v>5.7634823437114999</v>
      </c>
      <c r="L183" s="21">
        <f>[1]Perfil!K182</f>
        <v>4.8634138912689497</v>
      </c>
      <c r="M183" s="21">
        <f>[1]Perfil!L182</f>
        <v>2.7740635139120999</v>
      </c>
      <c r="N183" s="21"/>
      <c r="O183" s="21"/>
    </row>
    <row r="184" spans="1:15" x14ac:dyDescent="0.35">
      <c r="A184" s="20" t="str">
        <f>B3&amp;C177&amp;D184</f>
        <v>DISTRIBUCION VOLUMEN X CRITERIO (Consumiciones)ChiclesNORTE-CENTRO</v>
      </c>
      <c r="B184">
        <f>[1]Perfil!A183</f>
        <v>0</v>
      </c>
      <c r="C184" s="20">
        <f>[1]Perfil!B183</f>
        <v>0</v>
      </c>
      <c r="D184" s="20" t="str">
        <f>[1]Perfil!C183</f>
        <v>NORTE-CENTRO</v>
      </c>
      <c r="E184" s="21">
        <f>[1]Perfil!D183</f>
        <v>8.0793882002908095</v>
      </c>
      <c r="F184" s="21">
        <f>[1]Perfil!E183</f>
        <v>6.8525501851007498</v>
      </c>
      <c r="G184" s="21">
        <f>[1]Perfil!F183</f>
        <v>6.4493003150619899</v>
      </c>
      <c r="H184" s="21">
        <f>[1]Perfil!G183</f>
        <v>5.5619927167968202</v>
      </c>
      <c r="I184" s="21">
        <f>[1]Perfil!H183</f>
        <v>6.9242589019058798</v>
      </c>
      <c r="J184" s="22">
        <f>[1]Perfil!I183</f>
        <v>3.1695578342417301</v>
      </c>
      <c r="K184" s="22">
        <f>[1]Perfil!J183</f>
        <v>8.4690205677982799</v>
      </c>
      <c r="L184" s="21">
        <f>[1]Perfil!K183</f>
        <v>6.3514159251567301</v>
      </c>
      <c r="M184" s="21">
        <f>[1]Perfil!L183</f>
        <v>3.1542627440199298</v>
      </c>
      <c r="N184" s="21"/>
      <c r="O184" s="21"/>
    </row>
    <row r="185" spans="1:15" x14ac:dyDescent="0.35">
      <c r="A185" s="20" t="str">
        <f>B3&amp;C177&amp;D185</f>
        <v>DISTRIBUCION VOLUMEN X CRITERIO (Consumiciones)ChiclesNOROESTE</v>
      </c>
      <c r="B185">
        <f>[1]Perfil!A184</f>
        <v>0</v>
      </c>
      <c r="C185" s="20">
        <f>[1]Perfil!B184</f>
        <v>0</v>
      </c>
      <c r="D185" s="20" t="str">
        <f>[1]Perfil!C184</f>
        <v>NOROESTE</v>
      </c>
      <c r="E185" s="21">
        <f>[1]Perfil!D184</f>
        <v>5.5634885587055498</v>
      </c>
      <c r="F185" s="21">
        <f>[1]Perfil!E184</f>
        <v>5.9645375158778702</v>
      </c>
      <c r="G185" s="21">
        <f>[1]Perfil!F184</f>
        <v>12.395522241240201</v>
      </c>
      <c r="H185" s="21">
        <f>[1]Perfil!G184</f>
        <v>3.6987916216858898</v>
      </c>
      <c r="I185" s="21">
        <f>[1]Perfil!H184</f>
        <v>2.0195039138612301</v>
      </c>
      <c r="J185" s="21">
        <f>[1]Perfil!I184</f>
        <v>5.1779936295925797</v>
      </c>
      <c r="K185" s="21">
        <f>[1]Perfil!J184</f>
        <v>8.2740922944695807</v>
      </c>
      <c r="L185" s="21">
        <f>[1]Perfil!K184</f>
        <v>3.1171274076027702</v>
      </c>
      <c r="M185" s="21">
        <f>[1]Perfil!L184</f>
        <v>4.0189657076309304</v>
      </c>
      <c r="N185" s="21"/>
      <c r="O185" s="21"/>
    </row>
    <row r="186" spans="1:15" x14ac:dyDescent="0.35">
      <c r="A186" s="20" t="str">
        <f>B3&amp;C177&amp;D186</f>
        <v>DISTRIBUCION VOLUMEN X CRITERIO (Consumiciones)Chicles&lt;2MIL</v>
      </c>
      <c r="B186">
        <f>[1]Perfil!A185</f>
        <v>0</v>
      </c>
      <c r="C186" s="20">
        <f>[1]Perfil!B185</f>
        <v>0</v>
      </c>
      <c r="D186" s="20" t="str">
        <f>[1]Perfil!C185</f>
        <v>&lt;2MIL</v>
      </c>
      <c r="E186" s="22">
        <f>[1]Perfil!D185</f>
        <v>3.0060747946131001</v>
      </c>
      <c r="F186" s="22">
        <f>[1]Perfil!E185</f>
        <v>3.2550374099597699</v>
      </c>
      <c r="G186" s="22">
        <f>[1]Perfil!F185</f>
        <v>12.1121294649005</v>
      </c>
      <c r="H186" s="22">
        <f>[1]Perfil!G185</f>
        <v>6.4236481566825097</v>
      </c>
      <c r="I186" s="22">
        <f>[1]Perfil!H185</f>
        <v>5.6598141920258103</v>
      </c>
      <c r="J186" s="22">
        <f>[1]Perfil!I185</f>
        <v>4.0477983340205403</v>
      </c>
      <c r="K186" s="22">
        <f>[1]Perfil!J185</f>
        <v>0.83539171635258203</v>
      </c>
      <c r="L186" s="22" t="str">
        <f>[1]Perfil!K185</f>
        <v/>
      </c>
      <c r="M186" s="22">
        <f>[1]Perfil!L185</f>
        <v>3.2673439179416301</v>
      </c>
      <c r="N186" s="21"/>
      <c r="O186" s="21"/>
    </row>
    <row r="187" spans="1:15" x14ac:dyDescent="0.35">
      <c r="A187" s="20" t="str">
        <f>B3&amp;C177&amp;D187</f>
        <v>DISTRIBUCION VOLUMEN X CRITERIO (Consumiciones)Chicles2-5MIL</v>
      </c>
      <c r="B187">
        <f>[1]Perfil!A186</f>
        <v>0</v>
      </c>
      <c r="C187" s="20">
        <f>[1]Perfil!B186</f>
        <v>0</v>
      </c>
      <c r="D187" s="20" t="str">
        <f>[1]Perfil!C186</f>
        <v>2-5MIL</v>
      </c>
      <c r="E187" s="22">
        <f>[1]Perfil!D186</f>
        <v>3.9148994084176798</v>
      </c>
      <c r="F187" s="22">
        <f>[1]Perfil!E186</f>
        <v>8.8489954317403097</v>
      </c>
      <c r="G187" s="22">
        <f>[1]Perfil!F186</f>
        <v>11.972434184084999</v>
      </c>
      <c r="H187" s="22">
        <f>[1]Perfil!G186</f>
        <v>2.5205438517854502</v>
      </c>
      <c r="I187" s="21">
        <f>[1]Perfil!H186</f>
        <v>7.1404347092564402</v>
      </c>
      <c r="J187" s="22">
        <f>[1]Perfil!I186</f>
        <v>3.7673171512066701</v>
      </c>
      <c r="K187" s="22">
        <f>[1]Perfil!J186</f>
        <v>4.60712653894646</v>
      </c>
      <c r="L187" s="22">
        <f>[1]Perfil!K186</f>
        <v>3.58253726102273</v>
      </c>
      <c r="M187" s="22">
        <f>[1]Perfil!L186</f>
        <v>1.5994477450459099</v>
      </c>
      <c r="N187" s="21"/>
      <c r="O187" s="21"/>
    </row>
    <row r="188" spans="1:15" x14ac:dyDescent="0.35">
      <c r="A188" s="20" t="str">
        <f>B3&amp;C177&amp;D188</f>
        <v>DISTRIBUCION VOLUMEN X CRITERIO (Consumiciones)Chicles5-10MIL</v>
      </c>
      <c r="B188">
        <f>[1]Perfil!A187</f>
        <v>0</v>
      </c>
      <c r="C188" s="20">
        <f>[1]Perfil!B187</f>
        <v>0</v>
      </c>
      <c r="D188" s="20" t="str">
        <f>[1]Perfil!C187</f>
        <v>5-10MIL</v>
      </c>
      <c r="E188" s="21">
        <f>[1]Perfil!D187</f>
        <v>7.1017884425220501</v>
      </c>
      <c r="F188" s="22">
        <f>[1]Perfil!E187</f>
        <v>8.6431788346488503</v>
      </c>
      <c r="G188" s="21">
        <f>[1]Perfil!F187</f>
        <v>14.7779079996515</v>
      </c>
      <c r="H188" s="22">
        <f>[1]Perfil!G187</f>
        <v>10.2018190120854</v>
      </c>
      <c r="I188" s="21">
        <f>[1]Perfil!H187</f>
        <v>4.9280049326713398</v>
      </c>
      <c r="J188" s="22">
        <f>[1]Perfil!I187</f>
        <v>1.7028905667349401</v>
      </c>
      <c r="K188" s="22">
        <f>[1]Perfil!J187</f>
        <v>9.5390991793430704</v>
      </c>
      <c r="L188" s="22">
        <f>[1]Perfil!K187</f>
        <v>38.149701916013498</v>
      </c>
      <c r="M188" s="22">
        <f>[1]Perfil!L187</f>
        <v>47.302882910301797</v>
      </c>
      <c r="N188" s="21"/>
      <c r="O188" s="21"/>
    </row>
    <row r="189" spans="1:15" x14ac:dyDescent="0.35">
      <c r="A189" s="20" t="str">
        <f>B3&amp;C177&amp;D189</f>
        <v>DISTRIBUCION VOLUMEN X CRITERIO (Consumiciones)Chicles10-30MIL</v>
      </c>
      <c r="B189">
        <f>[1]Perfil!A188</f>
        <v>0</v>
      </c>
      <c r="C189" s="20">
        <f>[1]Perfil!B188</f>
        <v>0</v>
      </c>
      <c r="D189" s="20" t="str">
        <f>[1]Perfil!C188</f>
        <v>10-30MIL</v>
      </c>
      <c r="E189" s="21">
        <f>[1]Perfil!D188</f>
        <v>30.272328583586301</v>
      </c>
      <c r="F189" s="21">
        <f>[1]Perfil!E188</f>
        <v>23.9398542661372</v>
      </c>
      <c r="G189" s="21">
        <f>[1]Perfil!F188</f>
        <v>21.878466454751599</v>
      </c>
      <c r="H189" s="21">
        <f>[1]Perfil!G188</f>
        <v>43.719052699583102</v>
      </c>
      <c r="I189" s="21">
        <f>[1]Perfil!H188</f>
        <v>33.094076356704498</v>
      </c>
      <c r="J189" s="21">
        <f>[1]Perfil!I188</f>
        <v>23.913271732199501</v>
      </c>
      <c r="K189" s="21">
        <f>[1]Perfil!J188</f>
        <v>32.606832655256298</v>
      </c>
      <c r="L189" s="21">
        <f>[1]Perfil!K188</f>
        <v>23.812918683505199</v>
      </c>
      <c r="M189" s="21">
        <f>[1]Perfil!L188</f>
        <v>9.4884053805196498</v>
      </c>
      <c r="N189" s="21"/>
      <c r="O189" s="21"/>
    </row>
    <row r="190" spans="1:15" x14ac:dyDescent="0.35">
      <c r="A190" s="20" t="str">
        <f>B3&amp;C177&amp;D190</f>
        <v>DISTRIBUCION VOLUMEN X CRITERIO (Consumiciones)Chicles30-100MIL</v>
      </c>
      <c r="B190">
        <f>[1]Perfil!A189</f>
        <v>0</v>
      </c>
      <c r="C190" s="20">
        <f>[1]Perfil!B189</f>
        <v>0</v>
      </c>
      <c r="D190" s="20" t="str">
        <f>[1]Perfil!C189</f>
        <v>30-100MIL</v>
      </c>
      <c r="E190" s="21">
        <f>[1]Perfil!D189</f>
        <v>29.8389170845503</v>
      </c>
      <c r="F190" s="21">
        <f>[1]Perfil!E189</f>
        <v>18.347677558512899</v>
      </c>
      <c r="G190" s="21">
        <f>[1]Perfil!F189</f>
        <v>11.3268409766078</v>
      </c>
      <c r="H190" s="21">
        <f>[1]Perfil!G189</f>
        <v>13.416752945583299</v>
      </c>
      <c r="I190" s="21">
        <f>[1]Perfil!H189</f>
        <v>15.751083860300101</v>
      </c>
      <c r="J190" s="21">
        <f>[1]Perfil!I189</f>
        <v>27.6112624477175</v>
      </c>
      <c r="K190" s="21">
        <f>[1]Perfil!J189</f>
        <v>16.4348285589986</v>
      </c>
      <c r="L190" s="21">
        <f>[1]Perfil!K189</f>
        <v>11.0712899762643</v>
      </c>
      <c r="M190" s="21">
        <f>[1]Perfil!L189</f>
        <v>15.357806143397999</v>
      </c>
      <c r="N190" s="21"/>
      <c r="O190" s="21"/>
    </row>
    <row r="191" spans="1:15" x14ac:dyDescent="0.35">
      <c r="A191" s="20" t="str">
        <f>B3&amp;C177&amp;D191</f>
        <v>DISTRIBUCION VOLUMEN X CRITERIO (Consumiciones)Chicles100-200MIL</v>
      </c>
      <c r="B191">
        <f>[1]Perfil!A190</f>
        <v>0</v>
      </c>
      <c r="C191" s="20">
        <f>[1]Perfil!B190</f>
        <v>0</v>
      </c>
      <c r="D191" s="20" t="str">
        <f>[1]Perfil!C190</f>
        <v>100-200MIL</v>
      </c>
      <c r="E191" s="21">
        <f>[1]Perfil!D190</f>
        <v>4.6556646641321802</v>
      </c>
      <c r="F191" s="21">
        <f>[1]Perfil!E190</f>
        <v>5.1239147331690598</v>
      </c>
      <c r="G191" s="21">
        <f>[1]Perfil!F190</f>
        <v>9.0287839057006298</v>
      </c>
      <c r="H191" s="21">
        <f>[1]Perfil!G190</f>
        <v>3.8016384576696698</v>
      </c>
      <c r="I191" s="21">
        <f>[1]Perfil!H190</f>
        <v>3.5476623864847299</v>
      </c>
      <c r="J191" s="21">
        <f>[1]Perfil!I190</f>
        <v>8.3064930539126305</v>
      </c>
      <c r="K191" s="21">
        <f>[1]Perfil!J190</f>
        <v>7.1789914074155501</v>
      </c>
      <c r="L191" s="21">
        <f>[1]Perfil!K190</f>
        <v>3.45048558651246</v>
      </c>
      <c r="M191" s="21">
        <f>[1]Perfil!L190</f>
        <v>4.3066378098006002</v>
      </c>
      <c r="N191" s="21"/>
      <c r="O191" s="21"/>
    </row>
    <row r="192" spans="1:15" x14ac:dyDescent="0.35">
      <c r="A192" s="20" t="str">
        <f>B3&amp;C177&amp;D192</f>
        <v>DISTRIBUCION VOLUMEN X CRITERIO (Consumiciones)Chicles200-500MIL</v>
      </c>
      <c r="B192">
        <f>[1]Perfil!A191</f>
        <v>0</v>
      </c>
      <c r="C192" s="20">
        <f>[1]Perfil!B191</f>
        <v>0</v>
      </c>
      <c r="D192" s="20" t="str">
        <f>[1]Perfil!C191</f>
        <v>200-500MIL</v>
      </c>
      <c r="E192" s="21">
        <f>[1]Perfil!D191</f>
        <v>8.3817455088078301</v>
      </c>
      <c r="F192" s="21">
        <f>[1]Perfil!E191</f>
        <v>12.3507361898934</v>
      </c>
      <c r="G192" s="21">
        <f>[1]Perfil!F191</f>
        <v>10.200919047900101</v>
      </c>
      <c r="H192" s="21">
        <f>[1]Perfil!G191</f>
        <v>9.1922202195693199</v>
      </c>
      <c r="I192" s="21">
        <f>[1]Perfil!H191</f>
        <v>6.6612371832554302</v>
      </c>
      <c r="J192" s="21">
        <f>[1]Perfil!I191</f>
        <v>10.0549768714104</v>
      </c>
      <c r="K192" s="21">
        <f>[1]Perfil!J191</f>
        <v>16.816846125185702</v>
      </c>
      <c r="L192" s="21">
        <f>[1]Perfil!K191</f>
        <v>9.2441542157932002</v>
      </c>
      <c r="M192" s="21">
        <f>[1]Perfil!L191</f>
        <v>5.3367427603688196</v>
      </c>
      <c r="N192" s="21"/>
      <c r="O192" s="21"/>
    </row>
    <row r="193" spans="1:15" x14ac:dyDescent="0.35">
      <c r="A193" s="20" t="str">
        <f>B3&amp;C177&amp;D193</f>
        <v>DISTRIBUCION VOLUMEN X CRITERIO (Consumiciones)Chicles&gt;500MIL</v>
      </c>
      <c r="B193">
        <f>[1]Perfil!A192</f>
        <v>0</v>
      </c>
      <c r="C193" s="20">
        <f>[1]Perfil!B192</f>
        <v>0</v>
      </c>
      <c r="D193" s="20" t="str">
        <f>[1]Perfil!C192</f>
        <v>&gt;500MIL</v>
      </c>
      <c r="E193" s="21">
        <f>[1]Perfil!D192</f>
        <v>12.828585802167201</v>
      </c>
      <c r="F193" s="21">
        <f>[1]Perfil!E192</f>
        <v>19.490600850967301</v>
      </c>
      <c r="G193" s="21">
        <f>[1]Perfil!F192</f>
        <v>8.7025134695323008</v>
      </c>
      <c r="H193" s="21">
        <f>[1]Perfil!G192</f>
        <v>10.724333863632999</v>
      </c>
      <c r="I193" s="21">
        <f>[1]Perfil!H192</f>
        <v>23.217688334228399</v>
      </c>
      <c r="J193" s="21">
        <f>[1]Perfil!I192</f>
        <v>20.5960033617005</v>
      </c>
      <c r="K193" s="21">
        <f>[1]Perfil!J192</f>
        <v>11.9808994340006</v>
      </c>
      <c r="L193" s="21">
        <f>[1]Perfil!K192</f>
        <v>10.6889221499525</v>
      </c>
      <c r="M193" s="21">
        <f>[1]Perfil!L192</f>
        <v>13.3407375075174</v>
      </c>
      <c r="N193" s="21"/>
      <c r="O193" s="21"/>
    </row>
    <row r="194" spans="1:15" x14ac:dyDescent="0.35">
      <c r="A194" s="20" t="str">
        <f>B3&amp;C177&amp;D194</f>
        <v>DISTRIBUCION VOLUMEN X CRITERIO (Consumiciones)ChiclesDE 15 A 19 AÑOS</v>
      </c>
      <c r="B194">
        <f>[1]Perfil!A193</f>
        <v>0</v>
      </c>
      <c r="C194" s="20">
        <f>[1]Perfil!B193</f>
        <v>0</v>
      </c>
      <c r="D194" s="20" t="str">
        <f>[1]Perfil!C193</f>
        <v>DE 15 A 19 AÑOS</v>
      </c>
      <c r="E194" s="22">
        <f>[1]Perfil!D193</f>
        <v>21.0305149315172</v>
      </c>
      <c r="F194" s="22">
        <f>[1]Perfil!E193</f>
        <v>7.4903882272616702</v>
      </c>
      <c r="G194" s="22">
        <f>[1]Perfil!F193</f>
        <v>30.3997998892646</v>
      </c>
      <c r="H194" s="22">
        <f>[1]Perfil!G193</f>
        <v>22.020654856976901</v>
      </c>
      <c r="I194" s="22">
        <f>[1]Perfil!H193</f>
        <v>2.2374156962247</v>
      </c>
      <c r="J194" s="22">
        <f>[1]Perfil!I193</f>
        <v>8.6384331892068094</v>
      </c>
      <c r="K194" s="22">
        <f>[1]Perfil!J193</f>
        <v>5.3069819706572297</v>
      </c>
      <c r="L194" s="22">
        <f>[1]Perfil!K193</f>
        <v>3.3583956675281499</v>
      </c>
      <c r="M194" s="22">
        <f>[1]Perfil!L193</f>
        <v>3.88244354865139</v>
      </c>
      <c r="N194" s="21"/>
      <c r="O194" s="21"/>
    </row>
    <row r="195" spans="1:15" x14ac:dyDescent="0.35">
      <c r="A195" s="20" t="str">
        <f>B3&amp;C177&amp;D195</f>
        <v>DISTRIBUCION VOLUMEN X CRITERIO (Consumiciones)ChiclesDE 20 A 24 AÑOS</v>
      </c>
      <c r="B195">
        <f>[1]Perfil!A194</f>
        <v>0</v>
      </c>
      <c r="C195" s="20">
        <f>[1]Perfil!B194</f>
        <v>0</v>
      </c>
      <c r="D195" s="20" t="str">
        <f>[1]Perfil!C194</f>
        <v>DE 20 A 24 AÑOS</v>
      </c>
      <c r="E195" s="21">
        <f>[1]Perfil!D194</f>
        <v>2.9002873350832599</v>
      </c>
      <c r="F195" s="21">
        <f>[1]Perfil!E194</f>
        <v>4.3788985934548101</v>
      </c>
      <c r="G195" s="21">
        <f>[1]Perfil!F194</f>
        <v>2.1881164577027201</v>
      </c>
      <c r="H195" s="21">
        <f>[1]Perfil!G194</f>
        <v>1.6754537008394299</v>
      </c>
      <c r="I195" s="21" t="str">
        <f>[1]Perfil!H194</f>
        <v/>
      </c>
      <c r="J195" s="22">
        <f>[1]Perfil!I194</f>
        <v>1.61277356063115</v>
      </c>
      <c r="K195" s="22">
        <f>[1]Perfil!J194</f>
        <v>0.77746305607182098</v>
      </c>
      <c r="L195" s="22">
        <f>[1]Perfil!K194</f>
        <v>1.01000106700796</v>
      </c>
      <c r="M195" s="21">
        <f>[1]Perfil!L194</f>
        <v>2.5031567415872198</v>
      </c>
      <c r="N195" s="21"/>
      <c r="O195" s="21"/>
    </row>
    <row r="196" spans="1:15" x14ac:dyDescent="0.35">
      <c r="A196" s="20" t="str">
        <f>B3&amp;C177&amp;D196</f>
        <v>DISTRIBUCION VOLUMEN X CRITERIO (Consumiciones)ChiclesDE 25 A 34 AÑOS</v>
      </c>
      <c r="B196">
        <f>[1]Perfil!A195</f>
        <v>0</v>
      </c>
      <c r="C196" s="20">
        <f>[1]Perfil!B195</f>
        <v>0</v>
      </c>
      <c r="D196" s="20" t="str">
        <f>[1]Perfil!C195</f>
        <v>DE 25 A 34 AÑOS</v>
      </c>
      <c r="E196" s="21">
        <f>[1]Perfil!D195</f>
        <v>22.0883895268156</v>
      </c>
      <c r="F196" s="21">
        <f>[1]Perfil!E195</f>
        <v>19.774949619994199</v>
      </c>
      <c r="G196" s="21">
        <f>[1]Perfil!F195</f>
        <v>15.1777697208849</v>
      </c>
      <c r="H196" s="21">
        <f>[1]Perfil!G195</f>
        <v>18.520190318663801</v>
      </c>
      <c r="I196" s="21">
        <f>[1]Perfil!H195</f>
        <v>26.233065202087602</v>
      </c>
      <c r="J196" s="21">
        <f>[1]Perfil!I195</f>
        <v>15.309496503486001</v>
      </c>
      <c r="K196" s="21">
        <f>[1]Perfil!J195</f>
        <v>14.813374487460299</v>
      </c>
      <c r="L196" s="21">
        <f>[1]Perfil!K195</f>
        <v>21.3817906910757</v>
      </c>
      <c r="M196" s="21">
        <f>[1]Perfil!L195</f>
        <v>3.37217341423443</v>
      </c>
      <c r="N196" s="21"/>
      <c r="O196" s="21"/>
    </row>
    <row r="197" spans="1:15" x14ac:dyDescent="0.35">
      <c r="A197" s="20" t="str">
        <f>B3&amp;C177&amp;D197</f>
        <v>DISTRIBUCION VOLUMEN X CRITERIO (Consumiciones)ChiclesDE 35 A 49 AÑOS</v>
      </c>
      <c r="B197">
        <f>[1]Perfil!A196</f>
        <v>0</v>
      </c>
      <c r="C197" s="20">
        <f>[1]Perfil!B196</f>
        <v>0</v>
      </c>
      <c r="D197" s="20" t="str">
        <f>[1]Perfil!C196</f>
        <v>DE 35 A 49 AÑOS</v>
      </c>
      <c r="E197" s="21">
        <f>[1]Perfil!D196</f>
        <v>23.4423769426283</v>
      </c>
      <c r="F197" s="21">
        <f>[1]Perfil!E196</f>
        <v>24.048922352185201</v>
      </c>
      <c r="G197" s="21">
        <f>[1]Perfil!F196</f>
        <v>15.189337920141201</v>
      </c>
      <c r="H197" s="21">
        <f>[1]Perfil!G196</f>
        <v>27.912676266774401</v>
      </c>
      <c r="I197" s="21">
        <f>[1]Perfil!H196</f>
        <v>32.916862240803603</v>
      </c>
      <c r="J197" s="21">
        <f>[1]Perfil!I196</f>
        <v>35.663406357939998</v>
      </c>
      <c r="K197" s="21">
        <f>[1]Perfil!J196</f>
        <v>27.131882570198702</v>
      </c>
      <c r="L197" s="21">
        <f>[1]Perfil!K196</f>
        <v>11.2703617772297</v>
      </c>
      <c r="M197" s="21">
        <f>[1]Perfil!L196</f>
        <v>21.1995680654857</v>
      </c>
      <c r="N197" s="21"/>
      <c r="O197" s="21"/>
    </row>
    <row r="198" spans="1:15" x14ac:dyDescent="0.35">
      <c r="A198" s="20" t="str">
        <f>B3&amp;C177&amp;D198</f>
        <v>DISTRIBUCION VOLUMEN X CRITERIO (Consumiciones)ChiclesDE 50 A 59 AÑOS</v>
      </c>
      <c r="B198">
        <f>[1]Perfil!A197</f>
        <v>0</v>
      </c>
      <c r="C198" s="20">
        <f>[1]Perfil!B197</f>
        <v>0</v>
      </c>
      <c r="D198" s="20" t="str">
        <f>[1]Perfil!C197</f>
        <v>DE 50 A 59 AÑOS</v>
      </c>
      <c r="E198" s="21">
        <f>[1]Perfil!D197</f>
        <v>17.991688026065599</v>
      </c>
      <c r="F198" s="21">
        <f>[1]Perfil!E197</f>
        <v>21.1012647960506</v>
      </c>
      <c r="G198" s="21">
        <f>[1]Perfil!F197</f>
        <v>13.041576377939499</v>
      </c>
      <c r="H198" s="21">
        <f>[1]Perfil!G197</f>
        <v>10.1031138271433</v>
      </c>
      <c r="I198" s="21">
        <f>[1]Perfil!H197</f>
        <v>18.224801335449602</v>
      </c>
      <c r="J198" s="21">
        <f>[1]Perfil!I197</f>
        <v>17.886349588311901</v>
      </c>
      <c r="K198" s="21">
        <f>[1]Perfil!J197</f>
        <v>25.961454077784499</v>
      </c>
      <c r="L198" s="21">
        <f>[1]Perfil!K197</f>
        <v>16.343345541228199</v>
      </c>
      <c r="M198" s="21">
        <f>[1]Perfil!L197</f>
        <v>8.4208693757135205</v>
      </c>
      <c r="N198" s="21"/>
      <c r="O198" s="21"/>
    </row>
    <row r="199" spans="1:15" x14ac:dyDescent="0.35">
      <c r="A199" s="20" t="str">
        <f>B3&amp;C177&amp;D199</f>
        <v>DISTRIBUCION VOLUMEN X CRITERIO (Consumiciones)ChiclesDE 60 A 75 AÑOS</v>
      </c>
      <c r="B199">
        <f>[1]Perfil!A198</f>
        <v>0</v>
      </c>
      <c r="C199" s="20">
        <f>[1]Perfil!B198</f>
        <v>0</v>
      </c>
      <c r="D199" s="20" t="str">
        <f>[1]Perfil!C198</f>
        <v>DE 60 A 75 AÑOS</v>
      </c>
      <c r="E199" s="21">
        <f>[1]Perfil!D198</f>
        <v>12.5467346602966</v>
      </c>
      <c r="F199" s="22">
        <f>[1]Perfil!E198</f>
        <v>23.205593735948099</v>
      </c>
      <c r="G199" s="22">
        <f>[1]Perfil!F198</f>
        <v>24.003395137196701</v>
      </c>
      <c r="H199" s="22">
        <f>[1]Perfil!G198</f>
        <v>19.767920236193799</v>
      </c>
      <c r="I199" s="21">
        <f>[1]Perfil!H198</f>
        <v>20.387853570507701</v>
      </c>
      <c r="J199" s="21">
        <f>[1]Perfil!I198</f>
        <v>20.8895438046248</v>
      </c>
      <c r="K199" s="21">
        <f>[1]Perfil!J198</f>
        <v>26.008847117082201</v>
      </c>
      <c r="L199" s="21">
        <f>[1]Perfil!K198</f>
        <v>46.636107073899197</v>
      </c>
      <c r="M199" s="21">
        <f>[1]Perfil!L198</f>
        <v>60.621785723157402</v>
      </c>
      <c r="N199" s="21"/>
      <c r="O199" s="21"/>
    </row>
    <row r="200" spans="1:15" x14ac:dyDescent="0.35">
      <c r="A200" s="20" t="str">
        <f>B3&amp;C177&amp;D200</f>
        <v>DISTRIBUCION VOLUMEN X CRITERIO (Consumiciones)ChiclesNIVEL ALTO</v>
      </c>
      <c r="B200">
        <f>[1]Perfil!A199</f>
        <v>0</v>
      </c>
      <c r="C200" s="20">
        <f>[1]Perfil!B199</f>
        <v>0</v>
      </c>
      <c r="D200" s="20" t="str">
        <f>[1]Perfil!C199</f>
        <v>NIVEL ALTO</v>
      </c>
      <c r="E200" s="21">
        <f>[1]Perfil!D199</f>
        <v>31.660812220897601</v>
      </c>
      <c r="F200" s="21">
        <f>[1]Perfil!E199</f>
        <v>21.837793312433199</v>
      </c>
      <c r="G200" s="21">
        <f>[1]Perfil!F199</f>
        <v>20.109037866459801</v>
      </c>
      <c r="H200" s="21">
        <f>[1]Perfil!G199</f>
        <v>27.971019753663199</v>
      </c>
      <c r="I200" s="21">
        <f>[1]Perfil!H199</f>
        <v>29.1485062110957</v>
      </c>
      <c r="J200" s="21">
        <f>[1]Perfil!I199</f>
        <v>22.332746763161602</v>
      </c>
      <c r="K200" s="21">
        <f>[1]Perfil!J199</f>
        <v>34.244898494572197</v>
      </c>
      <c r="L200" s="21">
        <f>[1]Perfil!K199</f>
        <v>21.277677004803799</v>
      </c>
      <c r="M200" s="21">
        <f>[1]Perfil!L199</f>
        <v>18.199833797477201</v>
      </c>
      <c r="N200" s="21"/>
      <c r="O200" s="21"/>
    </row>
    <row r="201" spans="1:15" x14ac:dyDescent="0.35">
      <c r="A201" s="20" t="str">
        <f>B3&amp;C177&amp;D201</f>
        <v>DISTRIBUCION VOLUMEN X CRITERIO (Consumiciones)ChiclesNIVEL MEDIO ALTO</v>
      </c>
      <c r="B201">
        <f>[1]Perfil!A200</f>
        <v>0</v>
      </c>
      <c r="C201" s="20">
        <f>[1]Perfil!B200</f>
        <v>0</v>
      </c>
      <c r="D201" s="20" t="str">
        <f>[1]Perfil!C200</f>
        <v>NIVEL MEDIO ALTO</v>
      </c>
      <c r="E201" s="21">
        <f>[1]Perfil!D200</f>
        <v>6.9722424788444401</v>
      </c>
      <c r="F201" s="21">
        <f>[1]Perfil!E200</f>
        <v>15.4761676388295</v>
      </c>
      <c r="G201" s="21">
        <f>[1]Perfil!F200</f>
        <v>9.4844034479754207</v>
      </c>
      <c r="H201" s="21">
        <f>[1]Perfil!G200</f>
        <v>15.462957409780699</v>
      </c>
      <c r="I201" s="21">
        <f>[1]Perfil!H200</f>
        <v>13.0316946419952</v>
      </c>
      <c r="J201" s="21">
        <f>[1]Perfil!I200</f>
        <v>30.6152527771957</v>
      </c>
      <c r="K201" s="21">
        <f>[1]Perfil!J200</f>
        <v>12.335193243360999</v>
      </c>
      <c r="L201" s="21">
        <f>[1]Perfil!K200</f>
        <v>4.7918586313742004</v>
      </c>
      <c r="M201" s="21">
        <f>[1]Perfil!L200</f>
        <v>4.52811070816428</v>
      </c>
      <c r="N201" s="21"/>
      <c r="O201" s="21"/>
    </row>
    <row r="202" spans="1:15" x14ac:dyDescent="0.35">
      <c r="A202" s="20" t="str">
        <f>B3&amp;C177&amp;D202</f>
        <v>DISTRIBUCION VOLUMEN X CRITERIO (Consumiciones)ChiclesNIVEL MEDIO</v>
      </c>
      <c r="B202">
        <f>[1]Perfil!A201</f>
        <v>0</v>
      </c>
      <c r="C202" s="20">
        <f>[1]Perfil!B201</f>
        <v>0</v>
      </c>
      <c r="D202" s="20" t="str">
        <f>[1]Perfil!C201</f>
        <v>NIVEL MEDIO</v>
      </c>
      <c r="E202" s="21">
        <f>[1]Perfil!D201</f>
        <v>15.412763087298901</v>
      </c>
      <c r="F202" s="21">
        <f>[1]Perfil!E201</f>
        <v>23.0837997273692</v>
      </c>
      <c r="G202" s="21">
        <f>[1]Perfil!F201</f>
        <v>42.274719437441497</v>
      </c>
      <c r="H202" s="21">
        <f>[1]Perfil!G201</f>
        <v>19.8371801103949</v>
      </c>
      <c r="I202" s="21">
        <f>[1]Perfil!H201</f>
        <v>26.907514953724</v>
      </c>
      <c r="J202" s="21">
        <f>[1]Perfil!I201</f>
        <v>24.956810860786099</v>
      </c>
      <c r="K202" s="21">
        <f>[1]Perfil!J201</f>
        <v>21.736899455237701</v>
      </c>
      <c r="L202" s="21">
        <f>[1]Perfil!K201</f>
        <v>15.830454532805</v>
      </c>
      <c r="M202" s="21">
        <f>[1]Perfil!L201</f>
        <v>14.1085944155368</v>
      </c>
      <c r="N202" s="21"/>
      <c r="O202" s="21"/>
    </row>
    <row r="203" spans="1:15" x14ac:dyDescent="0.35">
      <c r="A203" s="20" t="str">
        <f>B3&amp;C177&amp;D203</f>
        <v>DISTRIBUCION VOLUMEN X CRITERIO (Consumiciones)ChiclesNIVEL MEDIO BAJO</v>
      </c>
      <c r="B203">
        <f>[1]Perfil!A202</f>
        <v>0</v>
      </c>
      <c r="C203" s="20">
        <f>[1]Perfil!B202</f>
        <v>0</v>
      </c>
      <c r="D203" s="20" t="str">
        <f>[1]Perfil!C202</f>
        <v>NIVEL MEDIO BAJO</v>
      </c>
      <c r="E203" s="21">
        <f>[1]Perfil!D202</f>
        <v>10.418473620111801</v>
      </c>
      <c r="F203" s="22">
        <f>[1]Perfil!E202</f>
        <v>11.655037724957801</v>
      </c>
      <c r="G203" s="22">
        <f>[1]Perfil!F202</f>
        <v>7.1057737006152299</v>
      </c>
      <c r="H203" s="21">
        <f>[1]Perfil!G202</f>
        <v>5.85879745077367</v>
      </c>
      <c r="I203" s="21">
        <f>[1]Perfil!H202</f>
        <v>9.4021403711741396</v>
      </c>
      <c r="J203" s="21">
        <f>[1]Perfil!I202</f>
        <v>8.2659663875013205</v>
      </c>
      <c r="K203" s="21">
        <f>[1]Perfil!J202</f>
        <v>19.4936237233158</v>
      </c>
      <c r="L203" s="21">
        <f>[1]Perfil!K202</f>
        <v>43.768876286789897</v>
      </c>
      <c r="M203" s="21">
        <f>[1]Perfil!L202</f>
        <v>6.33440461108672</v>
      </c>
      <c r="N203" s="21"/>
      <c r="O203" s="21"/>
    </row>
    <row r="204" spans="1:15" x14ac:dyDescent="0.35">
      <c r="A204" s="20" t="str">
        <f>B3&amp;C177&amp;D204</f>
        <v>DISTRIBUCION VOLUMEN X CRITERIO (Consumiciones)ChiclesHOMBRE</v>
      </c>
      <c r="B204">
        <f>[1]Perfil!A203</f>
        <v>0</v>
      </c>
      <c r="C204" s="20">
        <f>[1]Perfil!B203</f>
        <v>0</v>
      </c>
      <c r="D204" s="20" t="str">
        <f>[1]Perfil!C203</f>
        <v>HOMBRE</v>
      </c>
      <c r="E204" s="21">
        <f>[1]Perfil!D203</f>
        <v>32.337555748996202</v>
      </c>
      <c r="F204" s="21">
        <f>[1]Perfil!E203</f>
        <v>34.215973710260002</v>
      </c>
      <c r="G204" s="21">
        <f>[1]Perfil!F203</f>
        <v>24.3457194009044</v>
      </c>
      <c r="H204" s="21">
        <f>[1]Perfil!G203</f>
        <v>25.116634364682</v>
      </c>
      <c r="I204" s="21">
        <f>[1]Perfil!H203</f>
        <v>41.675325363357402</v>
      </c>
      <c r="J204" s="21">
        <f>[1]Perfil!I203</f>
        <v>40.949372460042298</v>
      </c>
      <c r="K204" s="21">
        <f>[1]Perfil!J203</f>
        <v>36.478961082116598</v>
      </c>
      <c r="L204" s="21">
        <f>[1]Perfil!K203</f>
        <v>26.576511253158198</v>
      </c>
      <c r="M204" s="21">
        <f>[1]Perfil!L203</f>
        <v>21.798540081381201</v>
      </c>
      <c r="N204" s="21"/>
      <c r="O204" s="21"/>
    </row>
    <row r="205" spans="1:15" x14ac:dyDescent="0.35">
      <c r="A205" s="20" t="str">
        <f>B3&amp;C177&amp;D205</f>
        <v>DISTRIBUCION VOLUMEN X CRITERIO (Consumiciones)ChiclesMUJER</v>
      </c>
      <c r="B205">
        <f>[1]Perfil!A204</f>
        <v>0</v>
      </c>
      <c r="C205" s="20">
        <f>[1]Perfil!B204</f>
        <v>0</v>
      </c>
      <c r="D205" s="20" t="str">
        <f>[1]Perfil!C204</f>
        <v>MUJER</v>
      </c>
      <c r="E205" s="21">
        <f>[1]Perfil!D204</f>
        <v>67.662444251003805</v>
      </c>
      <c r="F205" s="21">
        <f>[1]Perfil!E204</f>
        <v>65.784026289739998</v>
      </c>
      <c r="G205" s="21">
        <f>[1]Perfil!F204</f>
        <v>75.6542805990956</v>
      </c>
      <c r="H205" s="21">
        <f>[1]Perfil!G204</f>
        <v>74.883378787591795</v>
      </c>
      <c r="I205" s="21">
        <f>[1]Perfil!H204</f>
        <v>58.324674636642598</v>
      </c>
      <c r="J205" s="21">
        <f>[1]Perfil!I204</f>
        <v>59.050627539957702</v>
      </c>
      <c r="K205" s="21">
        <f>[1]Perfil!J204</f>
        <v>63.521038917883402</v>
      </c>
      <c r="L205" s="21">
        <f>[1]Perfil!K204</f>
        <v>73.423488746841798</v>
      </c>
      <c r="M205" s="21">
        <f>[1]Perfil!L204</f>
        <v>78.201459918618795</v>
      </c>
      <c r="N205" s="21"/>
      <c r="O205" s="21"/>
    </row>
    <row r="206" spans="1:15" x14ac:dyDescent="0.35">
      <c r="A206" s="20" t="str">
        <f>B3&amp;C206&amp;D206</f>
        <v>DISTRIBUCION VOLUMEN X CRITERIO (Consumiciones)CaramelosT.ESPAÑA</v>
      </c>
      <c r="B206">
        <f>[1]Perfil!A205</f>
        <v>0</v>
      </c>
      <c r="C206" s="20" t="str">
        <f>[1]Perfil!B205</f>
        <v>Caramelos</v>
      </c>
      <c r="D206" s="20" t="str">
        <f>[1]Perfil!C205</f>
        <v>T.ESPAÑA</v>
      </c>
      <c r="E206" s="21">
        <f>[1]Perfil!D205</f>
        <v>100</v>
      </c>
      <c r="F206" s="21">
        <f>[1]Perfil!E205</f>
        <v>100</v>
      </c>
      <c r="G206" s="21">
        <f>[1]Perfil!F205</f>
        <v>100</v>
      </c>
      <c r="H206" s="21">
        <f>[1]Perfil!G205</f>
        <v>100</v>
      </c>
      <c r="I206" s="21">
        <f>[1]Perfil!H205</f>
        <v>100</v>
      </c>
      <c r="J206" s="21">
        <f>[1]Perfil!I205</f>
        <v>100</v>
      </c>
      <c r="K206" s="21">
        <f>[1]Perfil!J205</f>
        <v>100</v>
      </c>
      <c r="L206" s="21">
        <f>[1]Perfil!K205</f>
        <v>100</v>
      </c>
      <c r="M206" s="21">
        <f>[1]Perfil!L205</f>
        <v>100</v>
      </c>
      <c r="N206" s="21"/>
      <c r="O206" s="21"/>
    </row>
    <row r="207" spans="1:15" x14ac:dyDescent="0.35">
      <c r="A207" s="20" t="str">
        <f>B3&amp;C206&amp;D207</f>
        <v>DISTRIBUCION VOLUMEN X CRITERIO (Consumiciones)CaramelosBCN AM</v>
      </c>
      <c r="B207">
        <f>[1]Perfil!A206</f>
        <v>0</v>
      </c>
      <c r="C207" s="20">
        <f>[1]Perfil!B206</f>
        <v>0</v>
      </c>
      <c r="D207" s="20" t="str">
        <f>[1]Perfil!C206</f>
        <v>BCN AM</v>
      </c>
      <c r="E207" s="22">
        <f>[1]Perfil!D206</f>
        <v>13.735121688574401</v>
      </c>
      <c r="F207" s="22">
        <f>[1]Perfil!E206</f>
        <v>11.873918241258099</v>
      </c>
      <c r="G207" s="21">
        <f>[1]Perfil!F206</f>
        <v>24.9106669341211</v>
      </c>
      <c r="H207" s="22">
        <f>[1]Perfil!G206</f>
        <v>16.0846709779672</v>
      </c>
      <c r="I207" s="21">
        <f>[1]Perfil!H206</f>
        <v>18.311871036116202</v>
      </c>
      <c r="J207" s="22">
        <f>[1]Perfil!I206</f>
        <v>16.677056291791999</v>
      </c>
      <c r="K207" s="22">
        <f>[1]Perfil!J206</f>
        <v>17.715750895947298</v>
      </c>
      <c r="L207" s="22">
        <f>[1]Perfil!K206</f>
        <v>15.236826866502399</v>
      </c>
      <c r="M207" s="21">
        <f>[1]Perfil!L206</f>
        <v>12.050248209550199</v>
      </c>
      <c r="N207" s="21"/>
      <c r="O207" s="21"/>
    </row>
    <row r="208" spans="1:15" x14ac:dyDescent="0.35">
      <c r="A208" s="20" t="str">
        <f>B3&amp;C206&amp;D208</f>
        <v>DISTRIBUCION VOLUMEN X CRITERIO (Consumiciones)CaramelosREST.CAT ARAGON</v>
      </c>
      <c r="B208">
        <f>[1]Perfil!A207</f>
        <v>0</v>
      </c>
      <c r="C208" s="20">
        <f>[1]Perfil!B207</f>
        <v>0</v>
      </c>
      <c r="D208" s="20" t="str">
        <f>[1]Perfil!C207</f>
        <v>REST.CAT ARAGON</v>
      </c>
      <c r="E208" s="22">
        <f>[1]Perfil!D207</f>
        <v>10.910686138760401</v>
      </c>
      <c r="F208" s="22">
        <f>[1]Perfil!E207</f>
        <v>25.165316086686399</v>
      </c>
      <c r="G208" s="21">
        <f>[1]Perfil!F207</f>
        <v>13.6093907110195</v>
      </c>
      <c r="H208" s="21">
        <f>[1]Perfil!G207</f>
        <v>13.0944009868061</v>
      </c>
      <c r="I208" s="21">
        <f>[1]Perfil!H207</f>
        <v>17.296744638588699</v>
      </c>
      <c r="J208" s="21">
        <f>[1]Perfil!I207</f>
        <v>18.270462417623602</v>
      </c>
      <c r="K208" s="22">
        <f>[1]Perfil!J207</f>
        <v>18.095946354522201</v>
      </c>
      <c r="L208" s="21">
        <f>[1]Perfil!K207</f>
        <v>14.317896077176901</v>
      </c>
      <c r="M208" s="22">
        <f>[1]Perfil!L207</f>
        <v>11.3359800522</v>
      </c>
      <c r="N208" s="21"/>
      <c r="O208" s="21"/>
    </row>
    <row r="209" spans="1:15" x14ac:dyDescent="0.35">
      <c r="A209" s="20" t="str">
        <f>B3&amp;C206&amp;D209</f>
        <v>DISTRIBUCION VOLUMEN X CRITERIO (Consumiciones)CaramelosLEVANTE</v>
      </c>
      <c r="B209">
        <f>[1]Perfil!A208</f>
        <v>0</v>
      </c>
      <c r="C209" s="20">
        <f>[1]Perfil!B208</f>
        <v>0</v>
      </c>
      <c r="D209" s="20" t="str">
        <f>[1]Perfil!C208</f>
        <v>LEVANTE</v>
      </c>
      <c r="E209" s="22">
        <f>[1]Perfil!D208</f>
        <v>15.2228357174967</v>
      </c>
      <c r="F209" s="21">
        <f>[1]Perfil!E208</f>
        <v>7.6072101423448597</v>
      </c>
      <c r="G209" s="21">
        <f>[1]Perfil!F208</f>
        <v>7.9755763955969501</v>
      </c>
      <c r="H209" s="21">
        <f>[1]Perfil!G208</f>
        <v>14.1273560803143</v>
      </c>
      <c r="I209" s="21">
        <f>[1]Perfil!H208</f>
        <v>18.8658613269113</v>
      </c>
      <c r="J209" s="21">
        <f>[1]Perfil!I208</f>
        <v>17.0901202995137</v>
      </c>
      <c r="K209" s="21">
        <f>[1]Perfil!J208</f>
        <v>5.6145462409292399</v>
      </c>
      <c r="L209" s="22">
        <f>[1]Perfil!K208</f>
        <v>20.493167681640799</v>
      </c>
      <c r="M209" s="21">
        <f>[1]Perfil!L208</f>
        <v>5.6030440604952201</v>
      </c>
      <c r="N209" s="21"/>
      <c r="O209" s="21"/>
    </row>
    <row r="210" spans="1:15" x14ac:dyDescent="0.35">
      <c r="A210" s="20" t="str">
        <f>B3&amp;C206&amp;D210</f>
        <v>DISTRIBUCION VOLUMEN X CRITERIO (Consumiciones)CaramelosANDALUCIA</v>
      </c>
      <c r="B210">
        <f>[1]Perfil!A209</f>
        <v>0</v>
      </c>
      <c r="C210" s="20">
        <f>[1]Perfil!B209</f>
        <v>0</v>
      </c>
      <c r="D210" s="20" t="str">
        <f>[1]Perfil!C209</f>
        <v>ANDALUCIA</v>
      </c>
      <c r="E210" s="21">
        <f>[1]Perfil!D209</f>
        <v>28.916032226068999</v>
      </c>
      <c r="F210" s="21">
        <f>[1]Perfil!E209</f>
        <v>27.495569470661199</v>
      </c>
      <c r="G210" s="21">
        <f>[1]Perfil!F209</f>
        <v>27.834859875046899</v>
      </c>
      <c r="H210" s="21">
        <f>[1]Perfil!G209</f>
        <v>25.634888903630401</v>
      </c>
      <c r="I210" s="21">
        <f>[1]Perfil!H209</f>
        <v>30.214137942191002</v>
      </c>
      <c r="J210" s="21">
        <f>[1]Perfil!I209</f>
        <v>31.820311463422101</v>
      </c>
      <c r="K210" s="21">
        <f>[1]Perfil!J209</f>
        <v>34.091422617685197</v>
      </c>
      <c r="L210" s="21">
        <f>[1]Perfil!K209</f>
        <v>35.5369370221389</v>
      </c>
      <c r="M210" s="21">
        <f>[1]Perfil!L209</f>
        <v>57.221336644614702</v>
      </c>
      <c r="N210" s="21"/>
      <c r="O210" s="21"/>
    </row>
    <row r="211" spans="1:15" x14ac:dyDescent="0.35">
      <c r="A211" s="20" t="str">
        <f>B3&amp;C206&amp;D211</f>
        <v>DISTRIBUCION VOLUMEN X CRITERIO (Consumiciones)CaramelosMDD AM</v>
      </c>
      <c r="B211">
        <f>[1]Perfil!A210</f>
        <v>0</v>
      </c>
      <c r="C211" s="20">
        <f>[1]Perfil!B210</f>
        <v>0</v>
      </c>
      <c r="D211" s="20" t="str">
        <f>[1]Perfil!C210</f>
        <v>MDD AM</v>
      </c>
      <c r="E211" s="22">
        <f>[1]Perfil!D210</f>
        <v>8.5747991275935007</v>
      </c>
      <c r="F211" s="21">
        <f>[1]Perfil!E210</f>
        <v>9.0734407699774202</v>
      </c>
      <c r="G211" s="21">
        <f>[1]Perfil!F210</f>
        <v>3.7534780499767701</v>
      </c>
      <c r="H211" s="21">
        <f>[1]Perfil!G210</f>
        <v>13.1408905997035</v>
      </c>
      <c r="I211" s="21">
        <f>[1]Perfil!H210</f>
        <v>4.2945521130906599</v>
      </c>
      <c r="J211" s="21">
        <f>[1]Perfil!I210</f>
        <v>6.8799817912880297</v>
      </c>
      <c r="K211" s="22">
        <f>[1]Perfil!J210</f>
        <v>9.5341676409429308</v>
      </c>
      <c r="L211" s="21">
        <f>[1]Perfil!K210</f>
        <v>4.7468031664845096</v>
      </c>
      <c r="M211" s="21">
        <f>[1]Perfil!L210</f>
        <v>2.8335289089248898</v>
      </c>
      <c r="N211" s="21"/>
      <c r="O211" s="21"/>
    </row>
    <row r="212" spans="1:15" x14ac:dyDescent="0.35">
      <c r="A212" s="20" t="str">
        <f>B3&amp;C206&amp;D212</f>
        <v>DISTRIBUCION VOLUMEN X CRITERIO (Consumiciones)CaramelosRTO CENTRO</v>
      </c>
      <c r="B212">
        <f>[1]Perfil!A211</f>
        <v>0</v>
      </c>
      <c r="C212" s="20">
        <f>[1]Perfil!B211</f>
        <v>0</v>
      </c>
      <c r="D212" s="20" t="str">
        <f>[1]Perfil!C211</f>
        <v>RTO CENTRO</v>
      </c>
      <c r="E212" s="21">
        <f>[1]Perfil!D211</f>
        <v>6.0352770293015299</v>
      </c>
      <c r="F212" s="22">
        <f>[1]Perfil!E211</f>
        <v>6.2718791951605004</v>
      </c>
      <c r="G212" s="21">
        <f>[1]Perfil!F211</f>
        <v>6.49236048814043</v>
      </c>
      <c r="H212" s="21">
        <f>[1]Perfil!G211</f>
        <v>7.0629716418740003</v>
      </c>
      <c r="I212" s="21">
        <f>[1]Perfil!H211</f>
        <v>4.5947331443839801</v>
      </c>
      <c r="J212" s="21">
        <f>[1]Perfil!I211</f>
        <v>3.5486432819597198</v>
      </c>
      <c r="K212" s="21">
        <f>[1]Perfil!J211</f>
        <v>3.6780483877649899</v>
      </c>
      <c r="L212" s="21">
        <f>[1]Perfil!K211</f>
        <v>3.3345795564117702</v>
      </c>
      <c r="M212" s="21">
        <f>[1]Perfil!L211</f>
        <v>2.6110424801109202</v>
      </c>
      <c r="N212" s="21"/>
      <c r="O212" s="21"/>
    </row>
    <row r="213" spans="1:15" x14ac:dyDescent="0.35">
      <c r="A213" s="20" t="str">
        <f>B3&amp;C206&amp;D213</f>
        <v>DISTRIBUCION VOLUMEN X CRITERIO (Consumiciones)CaramelosNORTE-CENTRO</v>
      </c>
      <c r="B213">
        <f>[1]Perfil!A212</f>
        <v>0</v>
      </c>
      <c r="C213" s="20">
        <f>[1]Perfil!B212</f>
        <v>0</v>
      </c>
      <c r="D213" s="20" t="str">
        <f>[1]Perfil!C212</f>
        <v>NORTE-CENTRO</v>
      </c>
      <c r="E213" s="22">
        <f>[1]Perfil!D212</f>
        <v>11.5005680011315</v>
      </c>
      <c r="F213" s="22">
        <f>[1]Perfil!E212</f>
        <v>4.6686375444718502</v>
      </c>
      <c r="G213" s="21">
        <f>[1]Perfil!F212</f>
        <v>9.4018551300698991</v>
      </c>
      <c r="H213" s="22">
        <f>[1]Perfil!G212</f>
        <v>8.8551542870666395</v>
      </c>
      <c r="I213" s="22">
        <f>[1]Perfil!H212</f>
        <v>2.54066750071707</v>
      </c>
      <c r="J213" s="22">
        <f>[1]Perfil!I212</f>
        <v>1.4393344375381401</v>
      </c>
      <c r="K213" s="21">
        <f>[1]Perfil!J212</f>
        <v>7.6551347028146397</v>
      </c>
      <c r="L213" s="22">
        <f>[1]Perfil!K212</f>
        <v>2.0130984099470699</v>
      </c>
      <c r="M213" s="22">
        <f>[1]Perfil!L212</f>
        <v>3.7739158299703099</v>
      </c>
      <c r="N213" s="21"/>
      <c r="O213" s="21"/>
    </row>
    <row r="214" spans="1:15" x14ac:dyDescent="0.35">
      <c r="A214" s="20" t="str">
        <f>B3&amp;C206&amp;D214</f>
        <v>DISTRIBUCION VOLUMEN X CRITERIO (Consumiciones)CaramelosNOROESTE</v>
      </c>
      <c r="B214">
        <f>[1]Perfil!A213</f>
        <v>0</v>
      </c>
      <c r="C214" s="20">
        <f>[1]Perfil!B213</f>
        <v>0</v>
      </c>
      <c r="D214" s="20" t="str">
        <f>[1]Perfil!C213</f>
        <v>NOROESTE</v>
      </c>
      <c r="E214" s="22">
        <f>[1]Perfil!D213</f>
        <v>5.1046920827278699</v>
      </c>
      <c r="F214" s="22">
        <f>[1]Perfil!E213</f>
        <v>7.8440233747211696</v>
      </c>
      <c r="G214" s="21">
        <f>[1]Perfil!F213</f>
        <v>6.0218251722003497</v>
      </c>
      <c r="H214" s="21">
        <f>[1]Perfil!G213</f>
        <v>1.9996575581927001</v>
      </c>
      <c r="I214" s="21">
        <f>[1]Perfil!H213</f>
        <v>3.88143229800108</v>
      </c>
      <c r="J214" s="21">
        <f>[1]Perfil!I213</f>
        <v>4.2740924140075203</v>
      </c>
      <c r="K214" s="21">
        <f>[1]Perfil!J213</f>
        <v>3.6149949124120999</v>
      </c>
      <c r="L214" s="21">
        <f>[1]Perfil!K213</f>
        <v>4.3206901122719303</v>
      </c>
      <c r="M214" s="22">
        <f>[1]Perfil!L213</f>
        <v>4.5709192902472298</v>
      </c>
      <c r="N214" s="21"/>
      <c r="O214" s="21"/>
    </row>
    <row r="215" spans="1:15" x14ac:dyDescent="0.35">
      <c r="A215" s="20" t="str">
        <f>B3&amp;C206&amp;D215</f>
        <v>DISTRIBUCION VOLUMEN X CRITERIO (Consumiciones)Caramelos&lt;2MIL</v>
      </c>
      <c r="B215">
        <f>[1]Perfil!A214</f>
        <v>0</v>
      </c>
      <c r="C215" s="20">
        <f>[1]Perfil!B214</f>
        <v>0</v>
      </c>
      <c r="D215" s="20" t="str">
        <f>[1]Perfil!C214</f>
        <v>&lt;2MIL</v>
      </c>
      <c r="E215" s="22">
        <f>[1]Perfil!D214</f>
        <v>4.6769765703662296</v>
      </c>
      <c r="F215" s="22">
        <f>[1]Perfil!E214</f>
        <v>1.1988658569353301</v>
      </c>
      <c r="G215" s="22">
        <f>[1]Perfil!F214</f>
        <v>4.8115546680094701</v>
      </c>
      <c r="H215" s="22">
        <f>[1]Perfil!G214</f>
        <v>1.6958318915517301</v>
      </c>
      <c r="I215" s="22">
        <f>[1]Perfil!H214</f>
        <v>1.95330234170574</v>
      </c>
      <c r="J215" s="22">
        <f>[1]Perfil!I214</f>
        <v>8.4718525458696696</v>
      </c>
      <c r="K215" s="22">
        <f>[1]Perfil!J214</f>
        <v>1.88111175328299</v>
      </c>
      <c r="L215" s="22">
        <f>[1]Perfil!K214</f>
        <v>3.9520125856718402</v>
      </c>
      <c r="M215" s="22">
        <f>[1]Perfil!L214</f>
        <v>2.3594090673638801</v>
      </c>
      <c r="N215" s="21"/>
      <c r="O215" s="21"/>
    </row>
    <row r="216" spans="1:15" x14ac:dyDescent="0.35">
      <c r="A216" s="20" t="str">
        <f>B3&amp;C206&amp;D216</f>
        <v>DISTRIBUCION VOLUMEN X CRITERIO (Consumiciones)Caramelos2-5MIL</v>
      </c>
      <c r="B216">
        <f>[1]Perfil!A215</f>
        <v>0</v>
      </c>
      <c r="C216" s="20">
        <f>[1]Perfil!B215</f>
        <v>0</v>
      </c>
      <c r="D216" s="20" t="str">
        <f>[1]Perfil!C215</f>
        <v>2-5MIL</v>
      </c>
      <c r="E216" s="22">
        <f>[1]Perfil!D215</f>
        <v>6.8018443295529698</v>
      </c>
      <c r="F216" s="22">
        <f>[1]Perfil!E215</f>
        <v>3.5163480355280599</v>
      </c>
      <c r="G216" s="22">
        <f>[1]Perfil!F215</f>
        <v>2.9538111774042299</v>
      </c>
      <c r="H216" s="22">
        <f>[1]Perfil!G215</f>
        <v>7.3662316520217503</v>
      </c>
      <c r="I216" s="22">
        <f>[1]Perfil!H215</f>
        <v>1.3702216514365599</v>
      </c>
      <c r="J216" s="22">
        <f>[1]Perfil!I215</f>
        <v>1.81486874613386</v>
      </c>
      <c r="K216" s="22">
        <f>[1]Perfil!J215</f>
        <v>1.7296594180904199</v>
      </c>
      <c r="L216" s="22">
        <f>[1]Perfil!K215</f>
        <v>1.03845159292669</v>
      </c>
      <c r="M216" s="22">
        <f>[1]Perfil!L215</f>
        <v>2.2011075435129102</v>
      </c>
      <c r="N216" s="21"/>
      <c r="O216" s="21"/>
    </row>
    <row r="217" spans="1:15" x14ac:dyDescent="0.35">
      <c r="A217" s="20" t="str">
        <f>B3&amp;C206&amp;D217</f>
        <v>DISTRIBUCION VOLUMEN X CRITERIO (Consumiciones)Caramelos5-10MIL</v>
      </c>
      <c r="B217">
        <f>[1]Perfil!A216</f>
        <v>0</v>
      </c>
      <c r="C217" s="20">
        <f>[1]Perfil!B216</f>
        <v>0</v>
      </c>
      <c r="D217" s="20" t="str">
        <f>[1]Perfil!C216</f>
        <v>5-10MIL</v>
      </c>
      <c r="E217" s="22">
        <f>[1]Perfil!D216</f>
        <v>6.3887845376368704</v>
      </c>
      <c r="F217" s="22">
        <f>[1]Perfil!E216</f>
        <v>3.0499183105992902</v>
      </c>
      <c r="G217" s="22">
        <f>[1]Perfil!F216</f>
        <v>4.6256717320362002</v>
      </c>
      <c r="H217" s="21">
        <f>[1]Perfil!G216</f>
        <v>5.3904742012231104</v>
      </c>
      <c r="I217" s="22">
        <f>[1]Perfil!H216</f>
        <v>4.7098126538175098</v>
      </c>
      <c r="J217" s="22">
        <f>[1]Perfil!I216</f>
        <v>3.7158968695566101</v>
      </c>
      <c r="K217" s="22">
        <f>[1]Perfil!J216</f>
        <v>20.570823542824002</v>
      </c>
      <c r="L217" s="22">
        <f>[1]Perfil!K216</f>
        <v>26.550465224008398</v>
      </c>
      <c r="M217" s="22">
        <f>[1]Perfil!L216</f>
        <v>46.740366346918002</v>
      </c>
      <c r="N217" s="21"/>
      <c r="O217" s="21"/>
    </row>
    <row r="218" spans="1:15" x14ac:dyDescent="0.35">
      <c r="A218" s="20" t="str">
        <f>B3&amp;C206&amp;D218</f>
        <v>DISTRIBUCION VOLUMEN X CRITERIO (Consumiciones)Caramelos10-30MIL</v>
      </c>
      <c r="B218">
        <f>[1]Perfil!A217</f>
        <v>0</v>
      </c>
      <c r="C218" s="20">
        <f>[1]Perfil!B217</f>
        <v>0</v>
      </c>
      <c r="D218" s="20" t="str">
        <f>[1]Perfil!C217</f>
        <v>10-30MIL</v>
      </c>
      <c r="E218" s="21">
        <f>[1]Perfil!D217</f>
        <v>19.184925132856399</v>
      </c>
      <c r="F218" s="21">
        <f>[1]Perfil!E217</f>
        <v>11.801816300337601</v>
      </c>
      <c r="G218" s="21">
        <f>[1]Perfil!F217</f>
        <v>23.554303182951902</v>
      </c>
      <c r="H218" s="21">
        <f>[1]Perfil!G217</f>
        <v>15.4256408233664</v>
      </c>
      <c r="I218" s="21">
        <f>[1]Perfil!H217</f>
        <v>16.595552219204901</v>
      </c>
      <c r="J218" s="21">
        <f>[1]Perfil!I217</f>
        <v>18.779975546725801</v>
      </c>
      <c r="K218" s="21">
        <f>[1]Perfil!J217</f>
        <v>16.232975385359399</v>
      </c>
      <c r="L218" s="21">
        <f>[1]Perfil!K217</f>
        <v>9.1389410640212798</v>
      </c>
      <c r="M218" s="21">
        <f>[1]Perfil!L217</f>
        <v>11.594877224349901</v>
      </c>
      <c r="N218" s="21"/>
      <c r="O218" s="21"/>
    </row>
    <row r="219" spans="1:15" x14ac:dyDescent="0.35">
      <c r="A219" s="20" t="str">
        <f>B3&amp;C206&amp;D219</f>
        <v>DISTRIBUCION VOLUMEN X CRITERIO (Consumiciones)Caramelos30-100MIL</v>
      </c>
      <c r="B219">
        <f>[1]Perfil!A218</f>
        <v>0</v>
      </c>
      <c r="C219" s="20">
        <f>[1]Perfil!B218</f>
        <v>0</v>
      </c>
      <c r="D219" s="20" t="str">
        <f>[1]Perfil!C218</f>
        <v>30-100MIL</v>
      </c>
      <c r="E219" s="21">
        <f>[1]Perfil!D218</f>
        <v>16.785071554929701</v>
      </c>
      <c r="F219" s="21">
        <f>[1]Perfil!E218</f>
        <v>33.485681359719401</v>
      </c>
      <c r="G219" s="21">
        <f>[1]Perfil!F218</f>
        <v>8.1804293536096893</v>
      </c>
      <c r="H219" s="21">
        <f>[1]Perfil!G218</f>
        <v>17.550635668810401</v>
      </c>
      <c r="I219" s="21">
        <f>[1]Perfil!H218</f>
        <v>14.611471707804499</v>
      </c>
      <c r="J219" s="21">
        <f>[1]Perfil!I218</f>
        <v>9.3329513083556392</v>
      </c>
      <c r="K219" s="21">
        <f>[1]Perfil!J218</f>
        <v>15.828847842777501</v>
      </c>
      <c r="L219" s="21">
        <f>[1]Perfil!K218</f>
        <v>24.594020499114599</v>
      </c>
      <c r="M219" s="21">
        <f>[1]Perfil!L218</f>
        <v>15.1007631544689</v>
      </c>
      <c r="N219" s="21"/>
      <c r="O219" s="21"/>
    </row>
    <row r="220" spans="1:15" x14ac:dyDescent="0.35">
      <c r="A220" s="20" t="str">
        <f>B3&amp;C206&amp;D220</f>
        <v>DISTRIBUCION VOLUMEN X CRITERIO (Consumiciones)Caramelos100-200MIL</v>
      </c>
      <c r="B220">
        <f>[1]Perfil!A219</f>
        <v>0</v>
      </c>
      <c r="C220" s="20">
        <f>[1]Perfil!B219</f>
        <v>0</v>
      </c>
      <c r="D220" s="20" t="str">
        <f>[1]Perfil!C219</f>
        <v>100-200MIL</v>
      </c>
      <c r="E220" s="22">
        <f>[1]Perfil!D219</f>
        <v>4.3843201057986603</v>
      </c>
      <c r="F220" s="21">
        <f>[1]Perfil!E219</f>
        <v>4.8724541840122102</v>
      </c>
      <c r="G220" s="21">
        <f>[1]Perfil!F219</f>
        <v>3.17071552875767</v>
      </c>
      <c r="H220" s="21">
        <f>[1]Perfil!G219</f>
        <v>1.97077052992421</v>
      </c>
      <c r="I220" s="21">
        <f>[1]Perfil!H219</f>
        <v>6.6215175280503002</v>
      </c>
      <c r="J220" s="21">
        <f>[1]Perfil!I219</f>
        <v>6.43705055782159</v>
      </c>
      <c r="K220" s="21">
        <f>[1]Perfil!J219</f>
        <v>7.0345723855189899</v>
      </c>
      <c r="L220" s="21">
        <f>[1]Perfil!K219</f>
        <v>4.2968660627283599</v>
      </c>
      <c r="M220" s="21">
        <f>[1]Perfil!L219</f>
        <v>1.44208428655572</v>
      </c>
      <c r="N220" s="21"/>
      <c r="O220" s="21"/>
    </row>
    <row r="221" spans="1:15" x14ac:dyDescent="0.35">
      <c r="A221" s="20" t="str">
        <f>B3&amp;C206&amp;D221</f>
        <v>DISTRIBUCION VOLUMEN X CRITERIO (Consumiciones)Caramelos200-500MIL</v>
      </c>
      <c r="B221">
        <f>[1]Perfil!A220</f>
        <v>0</v>
      </c>
      <c r="C221" s="20">
        <f>[1]Perfil!B220</f>
        <v>0</v>
      </c>
      <c r="D221" s="20" t="str">
        <f>[1]Perfil!C220</f>
        <v>200-500MIL</v>
      </c>
      <c r="E221" s="22">
        <f>[1]Perfil!D220</f>
        <v>24.6633058056232</v>
      </c>
      <c r="F221" s="21">
        <f>[1]Perfil!E220</f>
        <v>18.664640591863598</v>
      </c>
      <c r="G221" s="21">
        <f>[1]Perfil!F220</f>
        <v>20.107649334111901</v>
      </c>
      <c r="H221" s="21">
        <f>[1]Perfil!G220</f>
        <v>14.2407383834237</v>
      </c>
      <c r="I221" s="21">
        <f>[1]Perfil!H220</f>
        <v>19.286831586918101</v>
      </c>
      <c r="J221" s="21">
        <f>[1]Perfil!I220</f>
        <v>13.9011386317984</v>
      </c>
      <c r="K221" s="21">
        <f>[1]Perfil!J220</f>
        <v>11.796146243985</v>
      </c>
      <c r="L221" s="21">
        <f>[1]Perfil!K220</f>
        <v>7.2355497831605096</v>
      </c>
      <c r="M221" s="21">
        <f>[1]Perfil!L220</f>
        <v>8.8147345345832004</v>
      </c>
      <c r="N221" s="21"/>
      <c r="O221" s="21"/>
    </row>
    <row r="222" spans="1:15" x14ac:dyDescent="0.35">
      <c r="A222" s="20" t="str">
        <f>B3&amp;C206&amp;D222</f>
        <v>DISTRIBUCION VOLUMEN X CRITERIO (Consumiciones)Caramelos&gt;500MIL</v>
      </c>
      <c r="B222">
        <f>[1]Perfil!A221</f>
        <v>0</v>
      </c>
      <c r="C222" s="20">
        <f>[1]Perfil!B221</f>
        <v>0</v>
      </c>
      <c r="D222" s="20" t="str">
        <f>[1]Perfil!C221</f>
        <v>&gt;500MIL</v>
      </c>
      <c r="E222" s="21">
        <f>[1]Perfil!D221</f>
        <v>17.1147764676065</v>
      </c>
      <c r="F222" s="21">
        <f>[1]Perfil!E221</f>
        <v>23.410271479965601</v>
      </c>
      <c r="G222" s="21">
        <f>[1]Perfil!F221</f>
        <v>32.595861834075997</v>
      </c>
      <c r="H222" s="21">
        <f>[1]Perfil!G221</f>
        <v>36.359664299455503</v>
      </c>
      <c r="I222" s="21">
        <f>[1]Perfil!H221</f>
        <v>34.851298357642698</v>
      </c>
      <c r="J222" s="21">
        <f>[1]Perfil!I221</f>
        <v>37.546251410869502</v>
      </c>
      <c r="K222" s="21">
        <f>[1]Perfil!J221</f>
        <v>24.925860489906999</v>
      </c>
      <c r="L222" s="21">
        <f>[1]Perfil!K221</f>
        <v>23.193680674457699</v>
      </c>
      <c r="M222" s="21">
        <f>[1]Perfil!L221</f>
        <v>11.7466705872821</v>
      </c>
      <c r="N222" s="21"/>
      <c r="O222" s="21"/>
    </row>
    <row r="223" spans="1:15" x14ac:dyDescent="0.35">
      <c r="A223" s="20" t="str">
        <f>B3&amp;C206&amp;D223</f>
        <v>DISTRIBUCION VOLUMEN X CRITERIO (Consumiciones)CaramelosDE 15 A 19 AÑOS</v>
      </c>
      <c r="B223">
        <f>[1]Perfil!A222</f>
        <v>0</v>
      </c>
      <c r="C223" s="20">
        <f>[1]Perfil!B222</f>
        <v>0</v>
      </c>
      <c r="D223" s="20" t="str">
        <f>[1]Perfil!C222</f>
        <v>DE 15 A 19 AÑOS</v>
      </c>
      <c r="E223" s="22">
        <f>[1]Perfil!D222</f>
        <v>2.0073006838535399</v>
      </c>
      <c r="F223" s="22">
        <f>[1]Perfil!E222</f>
        <v>1.3296297010215801</v>
      </c>
      <c r="G223" s="22">
        <f>[1]Perfil!F222</f>
        <v>3.3292093692806501</v>
      </c>
      <c r="H223" s="22">
        <f>[1]Perfil!G222</f>
        <v>5.6378435847740702</v>
      </c>
      <c r="I223" s="22" t="str">
        <f>[1]Perfil!H222</f>
        <v/>
      </c>
      <c r="J223" s="22">
        <f>[1]Perfil!I222</f>
        <v>1.3159006570454099</v>
      </c>
      <c r="K223" s="22">
        <f>[1]Perfil!J222</f>
        <v>3.79946147669038</v>
      </c>
      <c r="L223" s="22" t="str">
        <f>[1]Perfil!K222</f>
        <v/>
      </c>
      <c r="M223" s="22">
        <f>[1]Perfil!L222</f>
        <v>3.9902190962495898</v>
      </c>
      <c r="N223" s="21"/>
      <c r="O223" s="21"/>
    </row>
    <row r="224" spans="1:15" x14ac:dyDescent="0.35">
      <c r="A224" s="20" t="str">
        <f>B3&amp;C206&amp;D224</f>
        <v>DISTRIBUCION VOLUMEN X CRITERIO (Consumiciones)CaramelosDE 20 A 24 AÑOS</v>
      </c>
      <c r="B224">
        <f>[1]Perfil!A223</f>
        <v>0</v>
      </c>
      <c r="C224" s="20">
        <f>[1]Perfil!B223</f>
        <v>0</v>
      </c>
      <c r="D224" s="20" t="str">
        <f>[1]Perfil!C223</f>
        <v>DE 20 A 24 AÑOS</v>
      </c>
      <c r="E224" s="22">
        <f>[1]Perfil!D223</f>
        <v>4.7040838725815703</v>
      </c>
      <c r="F224" s="22">
        <f>[1]Perfil!E223</f>
        <v>2.6041279506083499</v>
      </c>
      <c r="G224" s="22">
        <f>[1]Perfil!F223</f>
        <v>2.1717191205767601</v>
      </c>
      <c r="H224" s="22">
        <f>[1]Perfil!G223</f>
        <v>0.47018102800672001</v>
      </c>
      <c r="I224" s="22">
        <f>[1]Perfil!H223</f>
        <v>1.58588643224184</v>
      </c>
      <c r="J224" s="22">
        <f>[1]Perfil!I223</f>
        <v>2.2181008644224001</v>
      </c>
      <c r="K224" s="22">
        <f>[1]Perfil!J223</f>
        <v>1.70227929226848</v>
      </c>
      <c r="L224" s="22">
        <f>[1]Perfil!K223</f>
        <v>2.2963878763018801</v>
      </c>
      <c r="M224" s="22">
        <f>[1]Perfil!L223</f>
        <v>0.66186321482575305</v>
      </c>
      <c r="N224" s="21"/>
      <c r="O224" s="21"/>
    </row>
    <row r="225" spans="1:15" x14ac:dyDescent="0.35">
      <c r="A225" s="20" t="str">
        <f>B3&amp;C206&amp;D225</f>
        <v>DISTRIBUCION VOLUMEN X CRITERIO (Consumiciones)CaramelosDE 25 A 34 AÑOS</v>
      </c>
      <c r="B225">
        <f>[1]Perfil!A224</f>
        <v>0</v>
      </c>
      <c r="C225" s="20">
        <f>[1]Perfil!B224</f>
        <v>0</v>
      </c>
      <c r="D225" s="20" t="str">
        <f>[1]Perfil!C224</f>
        <v>DE 25 A 34 AÑOS</v>
      </c>
      <c r="E225" s="21">
        <f>[1]Perfil!D224</f>
        <v>13.7644346309224</v>
      </c>
      <c r="F225" s="21">
        <f>[1]Perfil!E224</f>
        <v>4.4314180966893604</v>
      </c>
      <c r="G225" s="21">
        <f>[1]Perfil!F224</f>
        <v>13.662949092988301</v>
      </c>
      <c r="H225" s="21">
        <f>[1]Perfil!G224</f>
        <v>4.3268508441818101</v>
      </c>
      <c r="I225" s="21">
        <f>[1]Perfil!H224</f>
        <v>6.6638291295259702</v>
      </c>
      <c r="J225" s="21">
        <f>[1]Perfil!I224</f>
        <v>5.3427947040838601</v>
      </c>
      <c r="K225" s="21">
        <f>[1]Perfil!J224</f>
        <v>6.1609029374025397</v>
      </c>
      <c r="L225" s="21">
        <f>[1]Perfil!K224</f>
        <v>4.7647301740618504</v>
      </c>
      <c r="M225" s="21">
        <f>[1]Perfil!L224</f>
        <v>3.9625186737516902</v>
      </c>
      <c r="N225" s="21"/>
      <c r="O225" s="21"/>
    </row>
    <row r="226" spans="1:15" x14ac:dyDescent="0.35">
      <c r="A226" s="20" t="str">
        <f>B3&amp;C206&amp;D226</f>
        <v>DISTRIBUCION VOLUMEN X CRITERIO (Consumiciones)CaramelosDE 35 A 49 AÑOS</v>
      </c>
      <c r="B226">
        <f>[1]Perfil!A225</f>
        <v>0</v>
      </c>
      <c r="C226" s="20">
        <f>[1]Perfil!B225</f>
        <v>0</v>
      </c>
      <c r="D226" s="20" t="str">
        <f>[1]Perfil!C225</f>
        <v>DE 35 A 49 AÑOS</v>
      </c>
      <c r="E226" s="21">
        <f>[1]Perfil!D225</f>
        <v>24.428793258098299</v>
      </c>
      <c r="F226" s="21">
        <f>[1]Perfil!E225</f>
        <v>29.392918837515001</v>
      </c>
      <c r="G226" s="21">
        <f>[1]Perfil!F225</f>
        <v>27.800099306797701</v>
      </c>
      <c r="H226" s="21">
        <f>[1]Perfil!G225</f>
        <v>25.412167262204601</v>
      </c>
      <c r="I226" s="21">
        <f>[1]Perfil!H225</f>
        <v>14.7917871907494</v>
      </c>
      <c r="J226" s="21">
        <f>[1]Perfil!I225</f>
        <v>12.324584433972401</v>
      </c>
      <c r="K226" s="21">
        <f>[1]Perfil!J225</f>
        <v>15.0052403771426</v>
      </c>
      <c r="L226" s="21">
        <f>[1]Perfil!K225</f>
        <v>10.352437128396399</v>
      </c>
      <c r="M226" s="21">
        <f>[1]Perfil!L225</f>
        <v>11.040477319755601</v>
      </c>
      <c r="N226" s="21"/>
      <c r="O226" s="21"/>
    </row>
    <row r="227" spans="1:15" x14ac:dyDescent="0.35">
      <c r="A227" s="20" t="str">
        <f>B3&amp;C206&amp;D227</f>
        <v>DISTRIBUCION VOLUMEN X CRITERIO (Consumiciones)CaramelosDE 50 A 59 AÑOS</v>
      </c>
      <c r="B227">
        <f>[1]Perfil!A226</f>
        <v>0</v>
      </c>
      <c r="C227" s="20">
        <f>[1]Perfil!B226</f>
        <v>0</v>
      </c>
      <c r="D227" s="20" t="str">
        <f>[1]Perfil!C226</f>
        <v>DE 50 A 59 AÑOS</v>
      </c>
      <c r="E227" s="21">
        <f>[1]Perfil!D226</f>
        <v>20.038488345241401</v>
      </c>
      <c r="F227" s="21">
        <f>[1]Perfil!E226</f>
        <v>14.032116114474601</v>
      </c>
      <c r="G227" s="21">
        <f>[1]Perfil!F226</f>
        <v>18.462613414326501</v>
      </c>
      <c r="H227" s="21">
        <f>[1]Perfil!G226</f>
        <v>24.1502960956255</v>
      </c>
      <c r="I227" s="21">
        <f>[1]Perfil!H226</f>
        <v>34.357841819988899</v>
      </c>
      <c r="J227" s="21">
        <f>[1]Perfil!I226</f>
        <v>19.045135719746899</v>
      </c>
      <c r="K227" s="21">
        <f>[1]Perfil!J226</f>
        <v>21.9913521289565</v>
      </c>
      <c r="L227" s="21">
        <f>[1]Perfil!K226</f>
        <v>18.756546962436499</v>
      </c>
      <c r="M227" s="21">
        <f>[1]Perfil!L226</f>
        <v>17.017461607859001</v>
      </c>
      <c r="N227" s="21"/>
      <c r="O227" s="21"/>
    </row>
    <row r="228" spans="1:15" x14ac:dyDescent="0.35">
      <c r="A228" s="20" t="str">
        <f>B3&amp;C206&amp;D228</f>
        <v>DISTRIBUCION VOLUMEN X CRITERIO (Consumiciones)CaramelosDE 60 A 75 AÑOS</v>
      </c>
      <c r="B228">
        <f>[1]Perfil!A227</f>
        <v>0</v>
      </c>
      <c r="C228" s="20">
        <f>[1]Perfil!B227</f>
        <v>0</v>
      </c>
      <c r="D228" s="20" t="str">
        <f>[1]Perfil!C227</f>
        <v>DE 60 A 75 AÑOS</v>
      </c>
      <c r="E228" s="22">
        <f>[1]Perfil!D227</f>
        <v>35.056900710759599</v>
      </c>
      <c r="F228" s="22">
        <f>[1]Perfil!E227</f>
        <v>48.209773775535503</v>
      </c>
      <c r="G228" s="21">
        <f>[1]Perfil!F227</f>
        <v>34.573403317944098</v>
      </c>
      <c r="H228" s="21">
        <f>[1]Perfil!G227</f>
        <v>40.0026534757843</v>
      </c>
      <c r="I228" s="21">
        <f>[1]Perfil!H227</f>
        <v>42.600658109687302</v>
      </c>
      <c r="J228" s="21">
        <f>[1]Perfil!I227</f>
        <v>59.753472833577398</v>
      </c>
      <c r="K228" s="21">
        <f>[1]Perfil!J227</f>
        <v>51.340754972775599</v>
      </c>
      <c r="L228" s="21">
        <f>[1]Perfil!K227</f>
        <v>63.829903395932099</v>
      </c>
      <c r="M228" s="21">
        <f>[1]Perfil!L227</f>
        <v>63.327473651916698</v>
      </c>
      <c r="N228" s="21"/>
      <c r="O228" s="21"/>
    </row>
    <row r="229" spans="1:15" x14ac:dyDescent="0.35">
      <c r="A229" s="20" t="str">
        <f>B3&amp;C206&amp;D229</f>
        <v>DISTRIBUCION VOLUMEN X CRITERIO (Consumiciones)CaramelosNIVEL ALTO</v>
      </c>
      <c r="B229">
        <f>[1]Perfil!A228</f>
        <v>0</v>
      </c>
      <c r="C229" s="20">
        <f>[1]Perfil!B228</f>
        <v>0</v>
      </c>
      <c r="D229" s="20" t="str">
        <f>[1]Perfil!C228</f>
        <v>NIVEL ALTO</v>
      </c>
      <c r="E229" s="21">
        <f>[1]Perfil!D228</f>
        <v>21.5936523208469</v>
      </c>
      <c r="F229" s="21">
        <f>[1]Perfil!E228</f>
        <v>14.717028924994899</v>
      </c>
      <c r="G229" s="21">
        <f>[1]Perfil!F228</f>
        <v>10.810283196581899</v>
      </c>
      <c r="H229" s="21">
        <f>[1]Perfil!G228</f>
        <v>8.0265742014024006</v>
      </c>
      <c r="I229" s="21">
        <f>[1]Perfil!H228</f>
        <v>16.921304612182499</v>
      </c>
      <c r="J229" s="21">
        <f>[1]Perfil!I228</f>
        <v>14.375090117662699</v>
      </c>
      <c r="K229" s="21">
        <f>[1]Perfil!J228</f>
        <v>23.159440568070401</v>
      </c>
      <c r="L229" s="21">
        <f>[1]Perfil!K228</f>
        <v>14.323499651326999</v>
      </c>
      <c r="M229" s="21">
        <f>[1]Perfil!L228</f>
        <v>8.8258254458258705</v>
      </c>
      <c r="N229" s="21"/>
      <c r="O229" s="21"/>
    </row>
    <row r="230" spans="1:15" x14ac:dyDescent="0.35">
      <c r="A230" s="20" t="str">
        <f>B3&amp;C206&amp;D230</f>
        <v>DISTRIBUCION VOLUMEN X CRITERIO (Consumiciones)CaramelosNIVEL MEDIO ALTO</v>
      </c>
      <c r="B230">
        <f>[1]Perfil!A229</f>
        <v>0</v>
      </c>
      <c r="C230" s="20">
        <f>[1]Perfil!B229</f>
        <v>0</v>
      </c>
      <c r="D230" s="20" t="str">
        <f>[1]Perfil!C229</f>
        <v>NIVEL MEDIO ALTO</v>
      </c>
      <c r="E230" s="21">
        <f>[1]Perfil!D229</f>
        <v>13.8736491017234</v>
      </c>
      <c r="F230" s="21">
        <f>[1]Perfil!E229</f>
        <v>14.1250023124524</v>
      </c>
      <c r="G230" s="21">
        <f>[1]Perfil!F229</f>
        <v>14.896925348012299</v>
      </c>
      <c r="H230" s="21">
        <f>[1]Perfil!G229</f>
        <v>18.795106847222499</v>
      </c>
      <c r="I230" s="21">
        <f>[1]Perfil!H229</f>
        <v>8.2568575723433693</v>
      </c>
      <c r="J230" s="21">
        <f>[1]Perfil!I229</f>
        <v>8.49373128653923</v>
      </c>
      <c r="K230" s="21">
        <f>[1]Perfil!J229</f>
        <v>6.4785150413662196</v>
      </c>
      <c r="L230" s="21">
        <f>[1]Perfil!K229</f>
        <v>5.7239978378620204</v>
      </c>
      <c r="M230" s="21">
        <f>[1]Perfil!L229</f>
        <v>14.654322797134601</v>
      </c>
      <c r="N230" s="21"/>
      <c r="O230" s="21"/>
    </row>
    <row r="231" spans="1:15" x14ac:dyDescent="0.35">
      <c r="A231" s="20" t="str">
        <f>B3&amp;C206&amp;D231</f>
        <v>DISTRIBUCION VOLUMEN X CRITERIO (Consumiciones)CaramelosNIVEL MEDIO</v>
      </c>
      <c r="B231">
        <f>[1]Perfil!A230</f>
        <v>0</v>
      </c>
      <c r="C231" s="20">
        <f>[1]Perfil!B230</f>
        <v>0</v>
      </c>
      <c r="D231" s="20" t="str">
        <f>[1]Perfil!C230</f>
        <v>NIVEL MEDIO</v>
      </c>
      <c r="E231" s="21">
        <f>[1]Perfil!D230</f>
        <v>21.154716421343601</v>
      </c>
      <c r="F231" s="21">
        <f>[1]Perfil!E230</f>
        <v>36.288464168114203</v>
      </c>
      <c r="G231" s="21">
        <f>[1]Perfil!F230</f>
        <v>30.5671999915809</v>
      </c>
      <c r="H231" s="21">
        <f>[1]Perfil!G230</f>
        <v>23.991464055264</v>
      </c>
      <c r="I231" s="21">
        <f>[1]Perfil!H230</f>
        <v>24.641394928341001</v>
      </c>
      <c r="J231" s="21">
        <f>[1]Perfil!I230</f>
        <v>20.116503634850599</v>
      </c>
      <c r="K231" s="21">
        <f>[1]Perfil!J230</f>
        <v>22.693080792306201</v>
      </c>
      <c r="L231" s="21">
        <f>[1]Perfil!K230</f>
        <v>35.070278897416003</v>
      </c>
      <c r="M231" s="21">
        <f>[1]Perfil!L230</f>
        <v>16.513705008889701</v>
      </c>
      <c r="N231" s="21"/>
      <c r="O231" s="21"/>
    </row>
    <row r="232" spans="1:15" x14ac:dyDescent="0.35">
      <c r="A232" s="20" t="str">
        <f>B3&amp;C206&amp;D232</f>
        <v>DISTRIBUCION VOLUMEN X CRITERIO (Consumiciones)CaramelosNIVEL MEDIO BAJO</v>
      </c>
      <c r="B232">
        <f>[1]Perfil!A231</f>
        <v>0</v>
      </c>
      <c r="C232" s="20">
        <f>[1]Perfil!B231</f>
        <v>0</v>
      </c>
      <c r="D232" s="20" t="str">
        <f>[1]Perfil!C231</f>
        <v>NIVEL MEDIO BAJO</v>
      </c>
      <c r="E232" s="22">
        <f>[1]Perfil!D231</f>
        <v>8.3303664545708695</v>
      </c>
      <c r="F232" s="22">
        <f>[1]Perfil!E231</f>
        <v>6.5431819266745004</v>
      </c>
      <c r="G232" s="21">
        <f>[1]Perfil!F231</f>
        <v>7.2895510688555802</v>
      </c>
      <c r="H232" s="21">
        <f>[1]Perfil!G231</f>
        <v>20.354409341669101</v>
      </c>
      <c r="I232" s="21">
        <f>[1]Perfil!H231</f>
        <v>11.808542685516001</v>
      </c>
      <c r="J232" s="21">
        <f>[1]Perfil!I231</f>
        <v>10.2244290870031</v>
      </c>
      <c r="K232" s="21">
        <f>[1]Perfil!J231</f>
        <v>28.127030150312301</v>
      </c>
      <c r="L232" s="21">
        <f>[1]Perfil!K231</f>
        <v>30.175601174358501</v>
      </c>
      <c r="M232" s="21">
        <f>[1]Perfil!L231</f>
        <v>4.3008356190946104</v>
      </c>
      <c r="N232" s="21"/>
      <c r="O232" s="21"/>
    </row>
    <row r="233" spans="1:15" x14ac:dyDescent="0.35">
      <c r="A233" s="20" t="str">
        <f>B3&amp;C206&amp;D233</f>
        <v>DISTRIBUCION VOLUMEN X CRITERIO (Consumiciones)CaramelosHOMBRE</v>
      </c>
      <c r="B233">
        <f>[1]Perfil!A232</f>
        <v>0</v>
      </c>
      <c r="C233" s="20">
        <f>[1]Perfil!B232</f>
        <v>0</v>
      </c>
      <c r="D233" s="20" t="str">
        <f>[1]Perfil!C232</f>
        <v>HOMBRE</v>
      </c>
      <c r="E233" s="21">
        <f>[1]Perfil!D232</f>
        <v>48.2811171679881</v>
      </c>
      <c r="F233" s="21">
        <f>[1]Perfil!E232</f>
        <v>48.2416888521944</v>
      </c>
      <c r="G233" s="21">
        <f>[1]Perfil!F232</f>
        <v>42.110515008114497</v>
      </c>
      <c r="H233" s="21">
        <f>[1]Perfil!G232</f>
        <v>46.722840868547202</v>
      </c>
      <c r="I233" s="21">
        <f>[1]Perfil!H232</f>
        <v>42.7282466987647</v>
      </c>
      <c r="J233" s="21">
        <f>[1]Perfil!I232</f>
        <v>45.672572312569898</v>
      </c>
      <c r="K233" s="21">
        <f>[1]Perfil!J232</f>
        <v>38.7870767334013</v>
      </c>
      <c r="L233" s="21">
        <f>[1]Perfil!K232</f>
        <v>28.5484051906815</v>
      </c>
      <c r="M233" s="21">
        <f>[1]Perfil!L232</f>
        <v>20.024479570164601</v>
      </c>
      <c r="N233" s="21"/>
      <c r="O233" s="21"/>
    </row>
    <row r="234" spans="1:15" x14ac:dyDescent="0.35">
      <c r="A234" s="20" t="str">
        <f>B3&amp;C206&amp;D234</f>
        <v>DISTRIBUCION VOLUMEN X CRITERIO (Consumiciones)CaramelosMUJER</v>
      </c>
      <c r="B234">
        <f>[1]Perfil!A233</f>
        <v>0</v>
      </c>
      <c r="C234" s="20">
        <f>[1]Perfil!B233</f>
        <v>0</v>
      </c>
      <c r="D234" s="20" t="str">
        <f>[1]Perfil!C233</f>
        <v>MUJER</v>
      </c>
      <c r="E234" s="21">
        <f>[1]Perfil!D233</f>
        <v>51.718897846580496</v>
      </c>
      <c r="F234" s="21">
        <f>[1]Perfil!E233</f>
        <v>51.7583111478056</v>
      </c>
      <c r="G234" s="21">
        <f>[1]Perfil!F233</f>
        <v>57.889484991885503</v>
      </c>
      <c r="H234" s="21">
        <f>[1]Perfil!G233</f>
        <v>53.277150167007598</v>
      </c>
      <c r="I234" s="21">
        <f>[1]Perfil!H233</f>
        <v>57.271770064944299</v>
      </c>
      <c r="J234" s="21">
        <f>[1]Perfil!I233</f>
        <v>54.327427687430102</v>
      </c>
      <c r="K234" s="21">
        <f>[1]Perfil!J233</f>
        <v>61.2129232665987</v>
      </c>
      <c r="L234" s="21">
        <f>[1]Perfil!K233</f>
        <v>71.451605883575695</v>
      </c>
      <c r="M234" s="21">
        <f>[1]Perfil!L233</f>
        <v>79.975529533431597</v>
      </c>
      <c r="N234" s="21"/>
      <c r="O234" s="21"/>
    </row>
    <row r="235" spans="1:15" x14ac:dyDescent="0.35">
      <c r="A235" s="20" t="str">
        <f>B3&amp;C235&amp;D235</f>
        <v>DISTRIBUCION VOLUMEN X CRITERIO (Consumiciones)GolosinasT.ESPAÑA</v>
      </c>
      <c r="B235">
        <f>[1]Perfil!A234</f>
        <v>0</v>
      </c>
      <c r="C235" s="20" t="str">
        <f>[1]Perfil!B234</f>
        <v>Golosinas</v>
      </c>
      <c r="D235" s="20" t="str">
        <f>[1]Perfil!C234</f>
        <v>T.ESPAÑA</v>
      </c>
      <c r="E235" s="21">
        <f>[1]Perfil!D234</f>
        <v>100</v>
      </c>
      <c r="F235" s="21">
        <f>[1]Perfil!E234</f>
        <v>100</v>
      </c>
      <c r="G235" s="21">
        <f>[1]Perfil!F234</f>
        <v>100</v>
      </c>
      <c r="H235" s="21">
        <f>[1]Perfil!G234</f>
        <v>100</v>
      </c>
      <c r="I235" s="21">
        <f>[1]Perfil!H234</f>
        <v>100</v>
      </c>
      <c r="J235" s="21">
        <f>[1]Perfil!I234</f>
        <v>100</v>
      </c>
      <c r="K235" s="21">
        <f>[1]Perfil!J234</f>
        <v>100</v>
      </c>
      <c r="L235" s="21">
        <f>[1]Perfil!K234</f>
        <v>100</v>
      </c>
      <c r="M235" s="21">
        <f>[1]Perfil!L234</f>
        <v>100</v>
      </c>
      <c r="N235" s="21"/>
      <c r="O235" s="21"/>
    </row>
    <row r="236" spans="1:15" x14ac:dyDescent="0.35">
      <c r="A236" s="20" t="str">
        <f>B3&amp;C235&amp;D236</f>
        <v>DISTRIBUCION VOLUMEN X CRITERIO (Consumiciones)GolosinasBCN AM</v>
      </c>
      <c r="B236">
        <f>[1]Perfil!A235</f>
        <v>0</v>
      </c>
      <c r="C236" s="20">
        <f>[1]Perfil!B235</f>
        <v>0</v>
      </c>
      <c r="D236" s="20" t="str">
        <f>[1]Perfil!C235</f>
        <v>BCN AM</v>
      </c>
      <c r="E236" s="21">
        <f>[1]Perfil!D235</f>
        <v>8.2688090635532507</v>
      </c>
      <c r="F236" s="22">
        <f>[1]Perfil!E235</f>
        <v>12.0130396658998</v>
      </c>
      <c r="G236" s="21">
        <f>[1]Perfil!F235</f>
        <v>3.4758827479994099</v>
      </c>
      <c r="H236" s="21">
        <f>[1]Perfil!G235</f>
        <v>7.2169699299659396</v>
      </c>
      <c r="I236" s="22">
        <f>[1]Perfil!H235</f>
        <v>3.6810262343109001</v>
      </c>
      <c r="J236" s="21">
        <f>[1]Perfil!I235</f>
        <v>13.6362577068943</v>
      </c>
      <c r="K236" s="22">
        <f>[1]Perfil!J235</f>
        <v>7.5402984960149704</v>
      </c>
      <c r="L236" s="22">
        <f>[1]Perfil!K235</f>
        <v>8.6048394867706008</v>
      </c>
      <c r="M236" s="22">
        <f>[1]Perfil!L235</f>
        <v>17.484103956012898</v>
      </c>
      <c r="N236" s="21"/>
      <c r="O236" s="21"/>
    </row>
    <row r="237" spans="1:15" x14ac:dyDescent="0.35">
      <c r="A237" s="20" t="str">
        <f>B3&amp;C235&amp;D237</f>
        <v>DISTRIBUCION VOLUMEN X CRITERIO (Consumiciones)GolosinasREST.CAT ARAGON</v>
      </c>
      <c r="B237">
        <f>[1]Perfil!A236</f>
        <v>0</v>
      </c>
      <c r="C237" s="20">
        <f>[1]Perfil!B236</f>
        <v>0</v>
      </c>
      <c r="D237" s="20" t="str">
        <f>[1]Perfil!C236</f>
        <v>REST.CAT ARAGON</v>
      </c>
      <c r="E237" s="22">
        <f>[1]Perfil!D236</f>
        <v>7.9848582090412599</v>
      </c>
      <c r="F237" s="22">
        <f>[1]Perfil!E236</f>
        <v>13.063131699425799</v>
      </c>
      <c r="G237" s="21">
        <f>[1]Perfil!F236</f>
        <v>7.9542067544336801</v>
      </c>
      <c r="H237" s="21">
        <f>[1]Perfil!G236</f>
        <v>4.7283926259325497</v>
      </c>
      <c r="I237" s="21">
        <f>[1]Perfil!H236</f>
        <v>10.2382776378505</v>
      </c>
      <c r="J237" s="21">
        <f>[1]Perfil!I236</f>
        <v>11.0470278923222</v>
      </c>
      <c r="K237" s="21">
        <f>[1]Perfil!J236</f>
        <v>9.4249479161173806</v>
      </c>
      <c r="L237" s="21">
        <f>[1]Perfil!K236</f>
        <v>7.9759949357053399</v>
      </c>
      <c r="M237" s="21">
        <f>[1]Perfil!L236</f>
        <v>7.36034769086781</v>
      </c>
      <c r="N237" s="21"/>
      <c r="O237" s="21"/>
    </row>
    <row r="238" spans="1:15" x14ac:dyDescent="0.35">
      <c r="A238" s="20" t="str">
        <f>B3&amp;C235&amp;D238</f>
        <v>DISTRIBUCION VOLUMEN X CRITERIO (Consumiciones)GolosinasLEVANTE</v>
      </c>
      <c r="B238">
        <f>[1]Perfil!A237</f>
        <v>0</v>
      </c>
      <c r="C238" s="20">
        <f>[1]Perfil!B237</f>
        <v>0</v>
      </c>
      <c r="D238" s="20" t="str">
        <f>[1]Perfil!C237</f>
        <v>LEVANTE</v>
      </c>
      <c r="E238" s="21">
        <f>[1]Perfil!D237</f>
        <v>13.330602174422699</v>
      </c>
      <c r="F238" s="22">
        <f>[1]Perfil!E237</f>
        <v>8.6294143348340597</v>
      </c>
      <c r="G238" s="21">
        <f>[1]Perfil!F237</f>
        <v>15.213506999649001</v>
      </c>
      <c r="H238" s="21">
        <f>[1]Perfil!G237</f>
        <v>8.9321601752483506</v>
      </c>
      <c r="I238" s="21">
        <f>[1]Perfil!H237</f>
        <v>16.506857209541199</v>
      </c>
      <c r="J238" s="21">
        <f>[1]Perfil!I237</f>
        <v>21.4513699244546</v>
      </c>
      <c r="K238" s="21">
        <f>[1]Perfil!J237</f>
        <v>15.997426725431399</v>
      </c>
      <c r="L238" s="21">
        <f>[1]Perfil!K237</f>
        <v>22.1836356774572</v>
      </c>
      <c r="M238" s="21">
        <f>[1]Perfil!L237</f>
        <v>20.013902074764999</v>
      </c>
      <c r="N238" s="21"/>
      <c r="O238" s="21"/>
    </row>
    <row r="239" spans="1:15" x14ac:dyDescent="0.35">
      <c r="A239" s="20" t="str">
        <f>B3&amp;C235&amp;D239</f>
        <v>DISTRIBUCION VOLUMEN X CRITERIO (Consumiciones)GolosinasANDALUCIA</v>
      </c>
      <c r="B239">
        <f>[1]Perfil!A238</f>
        <v>0</v>
      </c>
      <c r="C239" s="20">
        <f>[1]Perfil!B238</f>
        <v>0</v>
      </c>
      <c r="D239" s="20" t="str">
        <f>[1]Perfil!C238</f>
        <v>ANDALUCIA</v>
      </c>
      <c r="E239" s="21">
        <f>[1]Perfil!D238</f>
        <v>29.3796016248602</v>
      </c>
      <c r="F239" s="21">
        <f>[1]Perfil!E238</f>
        <v>17.640752305337301</v>
      </c>
      <c r="G239" s="21">
        <f>[1]Perfil!F238</f>
        <v>24.4570826455864</v>
      </c>
      <c r="H239" s="21">
        <f>[1]Perfil!G238</f>
        <v>15.282548064543001</v>
      </c>
      <c r="I239" s="21">
        <f>[1]Perfil!H238</f>
        <v>23.0662856000876</v>
      </c>
      <c r="J239" s="21">
        <f>[1]Perfil!I238</f>
        <v>18.521543237677101</v>
      </c>
      <c r="K239" s="21">
        <f>[1]Perfil!J238</f>
        <v>17.229904441774899</v>
      </c>
      <c r="L239" s="21">
        <f>[1]Perfil!K238</f>
        <v>19.062308511601401</v>
      </c>
      <c r="M239" s="21">
        <f>[1]Perfil!L238</f>
        <v>15.277036512748101</v>
      </c>
      <c r="N239" s="21"/>
      <c r="O239" s="21"/>
    </row>
    <row r="240" spans="1:15" x14ac:dyDescent="0.35">
      <c r="A240" s="20" t="str">
        <f>B3&amp;C235&amp;D240</f>
        <v>DISTRIBUCION VOLUMEN X CRITERIO (Consumiciones)GolosinasMDD AM</v>
      </c>
      <c r="B240">
        <f>[1]Perfil!A239</f>
        <v>0</v>
      </c>
      <c r="C240" s="20">
        <f>[1]Perfil!B239</f>
        <v>0</v>
      </c>
      <c r="D240" s="20" t="str">
        <f>[1]Perfil!C239</f>
        <v>MDD AM</v>
      </c>
      <c r="E240" s="21">
        <f>[1]Perfil!D239</f>
        <v>11.934751947488</v>
      </c>
      <c r="F240" s="21">
        <f>[1]Perfil!E239</f>
        <v>7.21911677809672</v>
      </c>
      <c r="G240" s="21">
        <f>[1]Perfil!F239</f>
        <v>7.7209471179998603</v>
      </c>
      <c r="H240" s="21">
        <f>[1]Perfil!G239</f>
        <v>28.350155772278701</v>
      </c>
      <c r="I240" s="21">
        <f>[1]Perfil!H239</f>
        <v>8.1106268835969697</v>
      </c>
      <c r="J240" s="21">
        <f>[1]Perfil!I239</f>
        <v>2.7843077597455701</v>
      </c>
      <c r="K240" s="21">
        <f>[1]Perfil!J239</f>
        <v>22.121264125925499</v>
      </c>
      <c r="L240" s="21">
        <f>[1]Perfil!K239</f>
        <v>8.6749454321784292</v>
      </c>
      <c r="M240" s="21">
        <f>[1]Perfil!L239</f>
        <v>11.0884435390654</v>
      </c>
      <c r="N240" s="21"/>
      <c r="O240" s="21"/>
    </row>
    <row r="241" spans="1:15" x14ac:dyDescent="0.35">
      <c r="A241" s="20" t="str">
        <f>B3&amp;C235&amp;D241</f>
        <v>DISTRIBUCION VOLUMEN X CRITERIO (Consumiciones)GolosinasRTO CENTRO</v>
      </c>
      <c r="B241">
        <f>[1]Perfil!A240</f>
        <v>0</v>
      </c>
      <c r="C241" s="20">
        <f>[1]Perfil!B240</f>
        <v>0</v>
      </c>
      <c r="D241" s="20" t="str">
        <f>[1]Perfil!C240</f>
        <v>RTO CENTRO</v>
      </c>
      <c r="E241" s="21">
        <f>[1]Perfil!D240</f>
        <v>16.451463642407798</v>
      </c>
      <c r="F241" s="21">
        <f>[1]Perfil!E240</f>
        <v>26.541199125356599</v>
      </c>
      <c r="G241" s="21">
        <f>[1]Perfil!F240</f>
        <v>23.9843874635893</v>
      </c>
      <c r="H241" s="21">
        <f>[1]Perfil!G240</f>
        <v>24.554375224409998</v>
      </c>
      <c r="I241" s="21">
        <f>[1]Perfil!H240</f>
        <v>20.805753571780301</v>
      </c>
      <c r="J241" s="21">
        <f>[1]Perfil!I240</f>
        <v>17.653164554620801</v>
      </c>
      <c r="K241" s="21">
        <f>[1]Perfil!J240</f>
        <v>11.2963206200403</v>
      </c>
      <c r="L241" s="21">
        <f>[1]Perfil!K240</f>
        <v>16.678335843692</v>
      </c>
      <c r="M241" s="21">
        <f>[1]Perfil!L240</f>
        <v>16.356968037142199</v>
      </c>
      <c r="N241" s="21"/>
      <c r="O241" s="21"/>
    </row>
    <row r="242" spans="1:15" x14ac:dyDescent="0.35">
      <c r="A242" s="20" t="str">
        <f>B3&amp;C235&amp;D242</f>
        <v>DISTRIBUCION VOLUMEN X CRITERIO (Consumiciones)GolosinasNORTE-CENTRO</v>
      </c>
      <c r="B242">
        <f>[1]Perfil!A241</f>
        <v>0</v>
      </c>
      <c r="C242" s="20">
        <f>[1]Perfil!B241</f>
        <v>0</v>
      </c>
      <c r="D242" s="20" t="str">
        <f>[1]Perfil!C241</f>
        <v>NORTE-CENTRO</v>
      </c>
      <c r="E242" s="21">
        <f>[1]Perfil!D241</f>
        <v>9.9496938975507998</v>
      </c>
      <c r="F242" s="22">
        <f>[1]Perfil!E241</f>
        <v>9.5094408100949899</v>
      </c>
      <c r="G242" s="21">
        <f>[1]Perfil!F241</f>
        <v>12.8218597299752</v>
      </c>
      <c r="H242" s="21">
        <f>[1]Perfil!G241</f>
        <v>7.3156900222324603</v>
      </c>
      <c r="I242" s="21">
        <f>[1]Perfil!H241</f>
        <v>10.785788072890799</v>
      </c>
      <c r="J242" s="21">
        <f>[1]Perfil!I241</f>
        <v>9.7282715749114299</v>
      </c>
      <c r="K242" s="21">
        <f>[1]Perfil!J241</f>
        <v>9.9244412187964102</v>
      </c>
      <c r="L242" s="21">
        <f>[1]Perfil!K241</f>
        <v>11.446172818705699</v>
      </c>
      <c r="M242" s="21">
        <f>[1]Perfil!L241</f>
        <v>9.5933461109160998</v>
      </c>
      <c r="N242" s="21"/>
      <c r="O242" s="21"/>
    </row>
    <row r="243" spans="1:15" x14ac:dyDescent="0.35">
      <c r="A243" s="20" t="str">
        <f>B3&amp;C235&amp;D243</f>
        <v>DISTRIBUCION VOLUMEN X CRITERIO (Consumiciones)GolosinasNOROESTE</v>
      </c>
      <c r="B243">
        <f>[1]Perfil!A242</f>
        <v>0</v>
      </c>
      <c r="C243" s="20">
        <f>[1]Perfil!B242</f>
        <v>0</v>
      </c>
      <c r="D243" s="20" t="str">
        <f>[1]Perfil!C242</f>
        <v>NOROESTE</v>
      </c>
      <c r="E243" s="21">
        <f>[1]Perfil!D242</f>
        <v>2.7002194406760802</v>
      </c>
      <c r="F243" s="22">
        <f>[1]Perfil!E242</f>
        <v>5.3839392748697996</v>
      </c>
      <c r="G243" s="21">
        <f>[1]Perfil!F242</f>
        <v>4.3721086418369604</v>
      </c>
      <c r="H243" s="21">
        <f>[1]Perfil!G242</f>
        <v>3.6197023824635601</v>
      </c>
      <c r="I243" s="21">
        <f>[1]Perfil!H242</f>
        <v>6.8053859880633496</v>
      </c>
      <c r="J243" s="21">
        <f>[1]Perfil!I242</f>
        <v>5.17801480944423</v>
      </c>
      <c r="K243" s="21">
        <f>[1]Perfil!J242</f>
        <v>6.4653676935157103</v>
      </c>
      <c r="L243" s="21">
        <f>[1]Perfil!K242</f>
        <v>5.3737766152488797</v>
      </c>
      <c r="M243" s="21">
        <f>[1]Perfil!L242</f>
        <v>2.8258465626618201</v>
      </c>
      <c r="N243" s="21"/>
      <c r="O243" s="21"/>
    </row>
    <row r="244" spans="1:15" x14ac:dyDescent="0.35">
      <c r="A244" s="20" t="str">
        <f>B3&amp;C235&amp;D244</f>
        <v>DISTRIBUCION VOLUMEN X CRITERIO (Consumiciones)Golosinas&lt;2MIL</v>
      </c>
      <c r="B244">
        <f>[1]Perfil!A243</f>
        <v>0</v>
      </c>
      <c r="C244" s="20">
        <f>[1]Perfil!B243</f>
        <v>0</v>
      </c>
      <c r="D244" s="20" t="str">
        <f>[1]Perfil!C243</f>
        <v>&lt;2MIL</v>
      </c>
      <c r="E244" s="22">
        <f>[1]Perfil!D243</f>
        <v>3.8247864200424999</v>
      </c>
      <c r="F244" s="22">
        <f>[1]Perfil!E243</f>
        <v>4.63100604991706</v>
      </c>
      <c r="G244" s="22">
        <f>[1]Perfil!F243</f>
        <v>2.82889945703984</v>
      </c>
      <c r="H244" s="22">
        <f>[1]Perfil!G243</f>
        <v>2.1109940048526998</v>
      </c>
      <c r="I244" s="22">
        <f>[1]Perfil!H243</f>
        <v>2.5177603560242399</v>
      </c>
      <c r="J244" s="22">
        <f>[1]Perfil!I243</f>
        <v>2.2793948602517098</v>
      </c>
      <c r="K244" s="22">
        <f>[1]Perfil!J243</f>
        <v>3.75541236149714</v>
      </c>
      <c r="L244" s="22">
        <f>[1]Perfil!K243</f>
        <v>4.4561015813803104</v>
      </c>
      <c r="M244" s="21">
        <f>[1]Perfil!L243</f>
        <v>2.3093892287492501</v>
      </c>
      <c r="N244" s="21"/>
      <c r="O244" s="21"/>
    </row>
    <row r="245" spans="1:15" x14ac:dyDescent="0.35">
      <c r="A245" s="20" t="str">
        <f>B3&amp;C235&amp;D245</f>
        <v>DISTRIBUCION VOLUMEN X CRITERIO (Consumiciones)Golosinas2-5MIL</v>
      </c>
      <c r="B245">
        <f>[1]Perfil!A244</f>
        <v>0</v>
      </c>
      <c r="C245" s="20">
        <f>[1]Perfil!B244</f>
        <v>0</v>
      </c>
      <c r="D245" s="20" t="str">
        <f>[1]Perfil!C244</f>
        <v>2-5MIL</v>
      </c>
      <c r="E245" s="22">
        <f>[1]Perfil!D244</f>
        <v>8.8426060790063303</v>
      </c>
      <c r="F245" s="22">
        <f>[1]Perfil!E244</f>
        <v>6.4492535836085301</v>
      </c>
      <c r="G245" s="21">
        <f>[1]Perfil!F244</f>
        <v>5.8311842943891499</v>
      </c>
      <c r="H245" s="21">
        <f>[1]Perfil!G244</f>
        <v>3.9950015051337799</v>
      </c>
      <c r="I245" s="22">
        <f>[1]Perfil!H244</f>
        <v>5.1888071956309796</v>
      </c>
      <c r="J245" s="21">
        <f>[1]Perfil!I244</f>
        <v>3.8737118955515299</v>
      </c>
      <c r="K245" s="22">
        <f>[1]Perfil!J244</f>
        <v>4.50540588996087</v>
      </c>
      <c r="L245" s="22">
        <f>[1]Perfil!K244</f>
        <v>4.6554703156060899</v>
      </c>
      <c r="M245" s="21">
        <f>[1]Perfil!L244</f>
        <v>8.1795904922252305</v>
      </c>
      <c r="N245" s="21"/>
      <c r="O245" s="21"/>
    </row>
    <row r="246" spans="1:15" x14ac:dyDescent="0.35">
      <c r="A246" s="20" t="str">
        <f>B3&amp;C235&amp;D246</f>
        <v>DISTRIBUCION VOLUMEN X CRITERIO (Consumiciones)Golosinas5-10MIL</v>
      </c>
      <c r="B246">
        <f>[1]Perfil!A245</f>
        <v>0</v>
      </c>
      <c r="C246" s="20">
        <f>[1]Perfil!B245</f>
        <v>0</v>
      </c>
      <c r="D246" s="20" t="str">
        <f>[1]Perfil!C245</f>
        <v>5-10MIL</v>
      </c>
      <c r="E246" s="22">
        <f>[1]Perfil!D245</f>
        <v>8.0752708420603607</v>
      </c>
      <c r="F246" s="22">
        <f>[1]Perfil!E245</f>
        <v>12.02677720688</v>
      </c>
      <c r="G246" s="21">
        <f>[1]Perfil!F245</f>
        <v>6.2468962865945601</v>
      </c>
      <c r="H246" s="21">
        <f>[1]Perfil!G245</f>
        <v>2.4191917250283801</v>
      </c>
      <c r="I246" s="21">
        <f>[1]Perfil!H245</f>
        <v>11.012200712211399</v>
      </c>
      <c r="J246" s="21">
        <f>[1]Perfil!I245</f>
        <v>9.2415509688468997</v>
      </c>
      <c r="K246" s="21">
        <f>[1]Perfil!J245</f>
        <v>4.5124172002887697</v>
      </c>
      <c r="L246" s="21">
        <f>[1]Perfil!K245</f>
        <v>8.9222119726105795</v>
      </c>
      <c r="M246" s="21">
        <f>[1]Perfil!L245</f>
        <v>3.8697818404617199</v>
      </c>
      <c r="N246" s="21"/>
      <c r="O246" s="21"/>
    </row>
    <row r="247" spans="1:15" x14ac:dyDescent="0.35">
      <c r="A247" s="20" t="str">
        <f>B3&amp;C235&amp;D247</f>
        <v>DISTRIBUCION VOLUMEN X CRITERIO (Consumiciones)Golosinas10-30MIL</v>
      </c>
      <c r="B247">
        <f>[1]Perfil!A246</f>
        <v>0</v>
      </c>
      <c r="C247" s="20">
        <f>[1]Perfil!B246</f>
        <v>0</v>
      </c>
      <c r="D247" s="20" t="str">
        <f>[1]Perfil!C246</f>
        <v>10-30MIL</v>
      </c>
      <c r="E247" s="21">
        <f>[1]Perfil!D246</f>
        <v>20.2863643176394</v>
      </c>
      <c r="F247" s="21">
        <f>[1]Perfil!E246</f>
        <v>29.4809429112189</v>
      </c>
      <c r="G247" s="21">
        <f>[1]Perfil!F246</f>
        <v>37.0239059668029</v>
      </c>
      <c r="H247" s="21">
        <f>[1]Perfil!G246</f>
        <v>30.6794065058047</v>
      </c>
      <c r="I247" s="21">
        <f>[1]Perfil!H246</f>
        <v>23.544180375774101</v>
      </c>
      <c r="J247" s="21">
        <f>[1]Perfil!I246</f>
        <v>30.935388320199898</v>
      </c>
      <c r="K247" s="21">
        <f>[1]Perfil!J246</f>
        <v>25.134785322363999</v>
      </c>
      <c r="L247" s="21">
        <f>[1]Perfil!K246</f>
        <v>23.770900090289</v>
      </c>
      <c r="M247" s="21">
        <f>[1]Perfil!L246</f>
        <v>16.6619267379855</v>
      </c>
      <c r="N247" s="21"/>
      <c r="O247" s="21"/>
    </row>
    <row r="248" spans="1:15" x14ac:dyDescent="0.35">
      <c r="A248" s="20" t="str">
        <f>B3&amp;C235&amp;D248</f>
        <v>DISTRIBUCION VOLUMEN X CRITERIO (Consumiciones)Golosinas30-100MIL</v>
      </c>
      <c r="B248">
        <f>[1]Perfil!A247</f>
        <v>0</v>
      </c>
      <c r="C248" s="20">
        <f>[1]Perfil!B247</f>
        <v>0</v>
      </c>
      <c r="D248" s="20" t="str">
        <f>[1]Perfil!C247</f>
        <v>30-100MIL</v>
      </c>
      <c r="E248" s="21">
        <f>[1]Perfil!D247</f>
        <v>28.4971734042512</v>
      </c>
      <c r="F248" s="21">
        <f>[1]Perfil!E247</f>
        <v>17.283876186162701</v>
      </c>
      <c r="G248" s="21">
        <f>[1]Perfil!F247</f>
        <v>20.491154426522201</v>
      </c>
      <c r="H248" s="21">
        <f>[1]Perfil!G247</f>
        <v>18.284945398098799</v>
      </c>
      <c r="I248" s="21">
        <f>[1]Perfil!H247</f>
        <v>28.362738033820101</v>
      </c>
      <c r="J248" s="21">
        <f>[1]Perfil!I247</f>
        <v>16.847735719761701</v>
      </c>
      <c r="K248" s="21">
        <f>[1]Perfil!J247</f>
        <v>15.5034040280759</v>
      </c>
      <c r="L248" s="21">
        <f>[1]Perfil!K247</f>
        <v>17.305383702697998</v>
      </c>
      <c r="M248" s="21">
        <f>[1]Perfil!L247</f>
        <v>17.863007750610802</v>
      </c>
      <c r="N248" s="21"/>
      <c r="O248" s="21"/>
    </row>
    <row r="249" spans="1:15" x14ac:dyDescent="0.35">
      <c r="A249" s="20" t="str">
        <f>B3&amp;C235&amp;D249</f>
        <v>DISTRIBUCION VOLUMEN X CRITERIO (Consumiciones)Golosinas100-200MIL</v>
      </c>
      <c r="B249">
        <f>[1]Perfil!A248</f>
        <v>0</v>
      </c>
      <c r="C249" s="20">
        <f>[1]Perfil!B248</f>
        <v>0</v>
      </c>
      <c r="D249" s="20" t="str">
        <f>[1]Perfil!C248</f>
        <v>100-200MIL</v>
      </c>
      <c r="E249" s="21">
        <f>[1]Perfil!D248</f>
        <v>6.9450575887658701</v>
      </c>
      <c r="F249" s="21">
        <f>[1]Perfil!E248</f>
        <v>9.3622411588325694</v>
      </c>
      <c r="G249" s="21">
        <f>[1]Perfil!F248</f>
        <v>8.7127945444060799</v>
      </c>
      <c r="H249" s="21">
        <f>[1]Perfil!G248</f>
        <v>3.9341433250037201</v>
      </c>
      <c r="I249" s="21">
        <f>[1]Perfil!H248</f>
        <v>7.6870022253911197</v>
      </c>
      <c r="J249" s="21">
        <f>[1]Perfil!I248</f>
        <v>13.151931359049</v>
      </c>
      <c r="K249" s="21">
        <f>[1]Perfil!J248</f>
        <v>9.7040350747678197</v>
      </c>
      <c r="L249" s="21">
        <f>[1]Perfil!K248</f>
        <v>15.6589752633255</v>
      </c>
      <c r="M249" s="21">
        <f>[1]Perfil!L248</f>
        <v>8.3537779070195892</v>
      </c>
      <c r="N249" s="21"/>
      <c r="O249" s="21"/>
    </row>
    <row r="250" spans="1:15" x14ac:dyDescent="0.35">
      <c r="A250" s="20" t="str">
        <f>B3&amp;C235&amp;D250</f>
        <v>DISTRIBUCION VOLUMEN X CRITERIO (Consumiciones)Golosinas200-500MIL</v>
      </c>
      <c r="B250">
        <f>[1]Perfil!A249</f>
        <v>0</v>
      </c>
      <c r="C250" s="20">
        <f>[1]Perfil!B249</f>
        <v>0</v>
      </c>
      <c r="D250" s="20" t="str">
        <f>[1]Perfil!C249</f>
        <v>200-500MIL</v>
      </c>
      <c r="E250" s="21">
        <f>[1]Perfil!D249</f>
        <v>11.5519336528226</v>
      </c>
      <c r="F250" s="21">
        <f>[1]Perfil!E249</f>
        <v>8.1154483347480806</v>
      </c>
      <c r="G250" s="21">
        <f>[1]Perfil!F249</f>
        <v>10.3091534350771</v>
      </c>
      <c r="H250" s="21">
        <f>[1]Perfil!G249</f>
        <v>8.4905212840423196</v>
      </c>
      <c r="I250" s="21">
        <f>[1]Perfil!H249</f>
        <v>15.1310062136984</v>
      </c>
      <c r="J250" s="21">
        <f>[1]Perfil!I249</f>
        <v>11.1363802403876</v>
      </c>
      <c r="K250" s="21">
        <f>[1]Perfil!J249</f>
        <v>9.9181134944474199</v>
      </c>
      <c r="L250" s="21">
        <f>[1]Perfil!K249</f>
        <v>12.598959340113</v>
      </c>
      <c r="M250" s="21">
        <f>[1]Perfil!L249</f>
        <v>18.284802567813198</v>
      </c>
      <c r="N250" s="21"/>
      <c r="O250" s="21"/>
    </row>
    <row r="251" spans="1:15" x14ac:dyDescent="0.35">
      <c r="A251" s="20" t="str">
        <f>B3&amp;C235&amp;D251</f>
        <v>DISTRIBUCION VOLUMEN X CRITERIO (Consumiciones)Golosinas&gt;500MIL</v>
      </c>
      <c r="B251">
        <f>[1]Perfil!A250</f>
        <v>0</v>
      </c>
      <c r="C251" s="20">
        <f>[1]Perfil!B250</f>
        <v>0</v>
      </c>
      <c r="D251" s="20" t="str">
        <f>[1]Perfil!C250</f>
        <v>&gt;500MIL</v>
      </c>
      <c r="E251" s="21">
        <f>[1]Perfil!D250</f>
        <v>11.9768107698871</v>
      </c>
      <c r="F251" s="21">
        <f>[1]Perfil!E250</f>
        <v>12.6504955612945</v>
      </c>
      <c r="G251" s="21">
        <f>[1]Perfil!F250</f>
        <v>8.5559921338092906</v>
      </c>
      <c r="H251" s="21">
        <f>[1]Perfil!G250</f>
        <v>30.0857962520356</v>
      </c>
      <c r="I251" s="21">
        <f>[1]Perfil!H250</f>
        <v>6.5563156705443504</v>
      </c>
      <c r="J251" s="21">
        <f>[1]Perfil!I250</f>
        <v>12.5338631712408</v>
      </c>
      <c r="K251" s="21">
        <f>[1]Perfil!J250</f>
        <v>26.966412247406399</v>
      </c>
      <c r="L251" s="21">
        <f>[1]Perfil!K250</f>
        <v>12.632003559827201</v>
      </c>
      <c r="M251" s="21">
        <f>[1]Perfil!L250</f>
        <v>24.477723475134798</v>
      </c>
      <c r="N251" s="21"/>
      <c r="O251" s="21"/>
    </row>
    <row r="252" spans="1:15" x14ac:dyDescent="0.35">
      <c r="A252" s="20" t="str">
        <f>B3&amp;C235&amp;D252</f>
        <v>DISTRIBUCION VOLUMEN X CRITERIO (Consumiciones)GolosinasDE 15 A 19 AÑOS</v>
      </c>
      <c r="B252">
        <f>[1]Perfil!A251</f>
        <v>0</v>
      </c>
      <c r="C252" s="20">
        <f>[1]Perfil!B251</f>
        <v>0</v>
      </c>
      <c r="D252" s="20" t="str">
        <f>[1]Perfil!C251</f>
        <v>DE 15 A 19 AÑOS</v>
      </c>
      <c r="E252" s="22">
        <f>[1]Perfil!D251</f>
        <v>12.2173807776117</v>
      </c>
      <c r="F252" s="22">
        <f>[1]Perfil!E251</f>
        <v>2.6986509414814699</v>
      </c>
      <c r="G252" s="21">
        <f>[1]Perfil!F251</f>
        <v>11.365205880498999</v>
      </c>
      <c r="H252" s="21">
        <f>[1]Perfil!G251</f>
        <v>37.800343097964301</v>
      </c>
      <c r="I252" s="21">
        <f>[1]Perfil!H251</f>
        <v>2.7271908193211001</v>
      </c>
      <c r="J252" s="21">
        <f>[1]Perfil!I251</f>
        <v>16.720485842988801</v>
      </c>
      <c r="K252" s="22">
        <f>[1]Perfil!J251</f>
        <v>7.2108407340543703</v>
      </c>
      <c r="L252" s="22">
        <f>[1]Perfil!K251</f>
        <v>11.7094103436098</v>
      </c>
      <c r="M252" s="22">
        <f>[1]Perfil!L251</f>
        <v>3.9984604240960202</v>
      </c>
      <c r="N252" s="21"/>
      <c r="O252" s="21"/>
    </row>
    <row r="253" spans="1:15" x14ac:dyDescent="0.35">
      <c r="A253" s="20" t="str">
        <f>B3&amp;C235&amp;D253</f>
        <v>DISTRIBUCION VOLUMEN X CRITERIO (Consumiciones)GolosinasDE 20 A 24 AÑOS</v>
      </c>
      <c r="B253">
        <f>[1]Perfil!A252</f>
        <v>0</v>
      </c>
      <c r="C253" s="20">
        <f>[1]Perfil!B252</f>
        <v>0</v>
      </c>
      <c r="D253" s="20" t="str">
        <f>[1]Perfil!C252</f>
        <v>DE 20 A 24 AÑOS</v>
      </c>
      <c r="E253" s="21">
        <f>[1]Perfil!D252</f>
        <v>9.2499125696080409</v>
      </c>
      <c r="F253" s="22">
        <f>[1]Perfil!E252</f>
        <v>10.5713577269669</v>
      </c>
      <c r="G253" s="21">
        <f>[1]Perfil!F252</f>
        <v>11.3502330362889</v>
      </c>
      <c r="H253" s="21">
        <f>[1]Perfil!G252</f>
        <v>3.70050739328964</v>
      </c>
      <c r="I253" s="21">
        <f>[1]Perfil!H252</f>
        <v>2.8967250303663898</v>
      </c>
      <c r="J253" s="21">
        <f>[1]Perfil!I252</f>
        <v>8.3167467681213196</v>
      </c>
      <c r="K253" s="21">
        <f>[1]Perfil!J252</f>
        <v>3.04101995246537</v>
      </c>
      <c r="L253" s="21">
        <f>[1]Perfil!K252</f>
        <v>5.0977303771107501</v>
      </c>
      <c r="M253" s="21">
        <f>[1]Perfil!L252</f>
        <v>14.3342613885704</v>
      </c>
      <c r="N253" s="21"/>
      <c r="O253" s="21"/>
    </row>
    <row r="254" spans="1:15" x14ac:dyDescent="0.35">
      <c r="A254" s="20" t="str">
        <f>B3&amp;C235&amp;D254</f>
        <v>DISTRIBUCION VOLUMEN X CRITERIO (Consumiciones)GolosinasDE 25 A 34 AÑOS</v>
      </c>
      <c r="B254">
        <f>[1]Perfil!A253</f>
        <v>0</v>
      </c>
      <c r="C254" s="20">
        <f>[1]Perfil!B253</f>
        <v>0</v>
      </c>
      <c r="D254" s="20" t="str">
        <f>[1]Perfil!C253</f>
        <v>DE 25 A 34 AÑOS</v>
      </c>
      <c r="E254" s="21">
        <f>[1]Perfil!D253</f>
        <v>12.0065486324349</v>
      </c>
      <c r="F254" s="21">
        <f>[1]Perfil!E253</f>
        <v>22.523138358233901</v>
      </c>
      <c r="G254" s="21">
        <f>[1]Perfil!F253</f>
        <v>20.162086486074202</v>
      </c>
      <c r="H254" s="21">
        <f>[1]Perfil!G253</f>
        <v>7.9816772630502397</v>
      </c>
      <c r="I254" s="21">
        <f>[1]Perfil!H253</f>
        <v>19.516598657288998</v>
      </c>
      <c r="J254" s="21">
        <f>[1]Perfil!I253</f>
        <v>16.327786804668701</v>
      </c>
      <c r="K254" s="21">
        <f>[1]Perfil!J253</f>
        <v>14.9996596451297</v>
      </c>
      <c r="L254" s="21">
        <f>[1]Perfil!K253</f>
        <v>13.7184779291761</v>
      </c>
      <c r="M254" s="21">
        <f>[1]Perfil!L253</f>
        <v>18.567720048706899</v>
      </c>
      <c r="N254" s="21"/>
      <c r="O254" s="21"/>
    </row>
    <row r="255" spans="1:15" x14ac:dyDescent="0.35">
      <c r="A255" s="20" t="str">
        <f>B3&amp;C235&amp;D255</f>
        <v>DISTRIBUCION VOLUMEN X CRITERIO (Consumiciones)GolosinasDE 35 A 49 AÑOS</v>
      </c>
      <c r="B255">
        <f>[1]Perfil!A254</f>
        <v>0</v>
      </c>
      <c r="C255" s="20">
        <f>[1]Perfil!B254</f>
        <v>0</v>
      </c>
      <c r="D255" s="20" t="str">
        <f>[1]Perfil!C254</f>
        <v>DE 35 A 49 AÑOS</v>
      </c>
      <c r="E255" s="21">
        <f>[1]Perfil!D254</f>
        <v>36.549370309023203</v>
      </c>
      <c r="F255" s="21">
        <f>[1]Perfil!E254</f>
        <v>32.820795077681097</v>
      </c>
      <c r="G255" s="21">
        <f>[1]Perfil!F254</f>
        <v>25.7206070383263</v>
      </c>
      <c r="H255" s="21">
        <f>[1]Perfil!G254</f>
        <v>26.104503432793098</v>
      </c>
      <c r="I255" s="21">
        <f>[1]Perfil!H254</f>
        <v>36.345642755114199</v>
      </c>
      <c r="J255" s="21">
        <f>[1]Perfil!I254</f>
        <v>34.407349420208497</v>
      </c>
      <c r="K255" s="21">
        <f>[1]Perfil!J254</f>
        <v>35.370406767213602</v>
      </c>
      <c r="L255" s="21">
        <f>[1]Perfil!K254</f>
        <v>40.6671110624847</v>
      </c>
      <c r="M255" s="21">
        <f>[1]Perfil!L254</f>
        <v>26.8606904439728</v>
      </c>
      <c r="N255" s="21"/>
      <c r="O255" s="21"/>
    </row>
    <row r="256" spans="1:15" x14ac:dyDescent="0.35">
      <c r="A256" s="20" t="str">
        <f>B3&amp;C235&amp;D256</f>
        <v>DISTRIBUCION VOLUMEN X CRITERIO (Consumiciones)GolosinasDE 50 A 59 AÑOS</v>
      </c>
      <c r="B256">
        <f>[1]Perfil!A255</f>
        <v>0</v>
      </c>
      <c r="C256" s="20">
        <f>[1]Perfil!B255</f>
        <v>0</v>
      </c>
      <c r="D256" s="20" t="str">
        <f>[1]Perfil!C255</f>
        <v>DE 50 A 59 AÑOS</v>
      </c>
      <c r="E256" s="21">
        <f>[1]Perfil!D255</f>
        <v>16.965638895187301</v>
      </c>
      <c r="F256" s="22">
        <f>[1]Perfil!E255</f>
        <v>20.544922458879899</v>
      </c>
      <c r="G256" s="21">
        <f>[1]Perfil!F255</f>
        <v>25.443235877549501</v>
      </c>
      <c r="H256" s="21">
        <f>[1]Perfil!G255</f>
        <v>16.883995894430299</v>
      </c>
      <c r="I256" s="21">
        <f>[1]Perfil!H255</f>
        <v>27.271261207529299</v>
      </c>
      <c r="J256" s="21">
        <f>[1]Perfil!I255</f>
        <v>19.075135688504101</v>
      </c>
      <c r="K256" s="21">
        <f>[1]Perfil!J255</f>
        <v>22.471618718175598</v>
      </c>
      <c r="L256" s="21">
        <f>[1]Perfil!K255</f>
        <v>17.191103834236401</v>
      </c>
      <c r="M256" s="21">
        <f>[1]Perfil!L255</f>
        <v>24.502268877731201</v>
      </c>
      <c r="N256" s="21"/>
      <c r="O256" s="21"/>
    </row>
    <row r="257" spans="1:15" x14ac:dyDescent="0.35">
      <c r="A257" s="20" t="str">
        <f>B3&amp;C235&amp;D257</f>
        <v>DISTRIBUCION VOLUMEN X CRITERIO (Consumiciones)GolosinasDE 60 A 75 AÑOS</v>
      </c>
      <c r="B257">
        <f>[1]Perfil!A256</f>
        <v>0</v>
      </c>
      <c r="C257" s="20">
        <f>[1]Perfil!B256</f>
        <v>0</v>
      </c>
      <c r="D257" s="20" t="str">
        <f>[1]Perfil!C256</f>
        <v>DE 60 A 75 AÑOS</v>
      </c>
      <c r="E257" s="22">
        <f>[1]Perfil!D256</f>
        <v>13.011148816134799</v>
      </c>
      <c r="F257" s="22">
        <f>[1]Perfil!E256</f>
        <v>10.841179428882199</v>
      </c>
      <c r="G257" s="22">
        <f>[1]Perfil!F256</f>
        <v>5.9586098912601102</v>
      </c>
      <c r="H257" s="22">
        <f>[1]Perfil!G256</f>
        <v>7.5289765453008997</v>
      </c>
      <c r="I257" s="22">
        <f>[1]Perfil!H256</f>
        <v>11.242599502204399</v>
      </c>
      <c r="J257" s="22">
        <f>[1]Perfil!I256</f>
        <v>5.1524464621112598</v>
      </c>
      <c r="K257" s="22">
        <f>[1]Perfil!J256</f>
        <v>16.906433090546901</v>
      </c>
      <c r="L257" s="22">
        <f>[1]Perfil!K256</f>
        <v>11.616173444402</v>
      </c>
      <c r="M257" s="22">
        <f>[1]Perfil!L256</f>
        <v>11.736596610594299</v>
      </c>
      <c r="N257" s="21"/>
      <c r="O257" s="21"/>
    </row>
    <row r="258" spans="1:15" x14ac:dyDescent="0.35">
      <c r="A258" s="20" t="str">
        <f>B3&amp;C235&amp;D258</f>
        <v>DISTRIBUCION VOLUMEN X CRITERIO (Consumiciones)GolosinasNIVEL ALTO</v>
      </c>
      <c r="B258">
        <f>[1]Perfil!A257</f>
        <v>0</v>
      </c>
      <c r="C258" s="20">
        <f>[1]Perfil!B257</f>
        <v>0</v>
      </c>
      <c r="D258" s="20" t="str">
        <f>[1]Perfil!C257</f>
        <v>NIVEL ALTO</v>
      </c>
      <c r="E258" s="21">
        <f>[1]Perfil!D257</f>
        <v>24.285734050198499</v>
      </c>
      <c r="F258" s="21">
        <f>[1]Perfil!E257</f>
        <v>22.707765310009499</v>
      </c>
      <c r="G258" s="21">
        <f>[1]Perfil!F257</f>
        <v>16.860784455635201</v>
      </c>
      <c r="H258" s="21">
        <f>[1]Perfil!G257</f>
        <v>13.4314873985848</v>
      </c>
      <c r="I258" s="21">
        <f>[1]Perfil!H257</f>
        <v>30.91482098026</v>
      </c>
      <c r="J258" s="21">
        <f>[1]Perfil!I257</f>
        <v>28.442603924585899</v>
      </c>
      <c r="K258" s="21">
        <f>[1]Perfil!J257</f>
        <v>22.874186623766001</v>
      </c>
      <c r="L258" s="21">
        <f>[1]Perfil!K257</f>
        <v>23.7299909734284</v>
      </c>
      <c r="M258" s="21">
        <f>[1]Perfil!L257</f>
        <v>20.8941608859026</v>
      </c>
      <c r="N258" s="21"/>
      <c r="O258" s="21"/>
    </row>
    <row r="259" spans="1:15" x14ac:dyDescent="0.35">
      <c r="A259" s="20" t="str">
        <f>B3&amp;C235&amp;D259</f>
        <v>DISTRIBUCION VOLUMEN X CRITERIO (Consumiciones)GolosinasNIVEL MEDIO ALTO</v>
      </c>
      <c r="B259">
        <f>[1]Perfil!A258</f>
        <v>0</v>
      </c>
      <c r="C259" s="20">
        <f>[1]Perfil!B258</f>
        <v>0</v>
      </c>
      <c r="D259" s="20" t="str">
        <f>[1]Perfil!C258</f>
        <v>NIVEL MEDIO ALTO</v>
      </c>
      <c r="E259" s="21">
        <f>[1]Perfil!D258</f>
        <v>10.452355240251</v>
      </c>
      <c r="F259" s="21">
        <f>[1]Perfil!E258</f>
        <v>14.9657211359167</v>
      </c>
      <c r="G259" s="21">
        <f>[1]Perfil!F258</f>
        <v>10.9044562888669</v>
      </c>
      <c r="H259" s="21">
        <f>[1]Perfil!G258</f>
        <v>6.2956750071629903</v>
      </c>
      <c r="I259" s="21">
        <f>[1]Perfil!H258</f>
        <v>14.407149048008501</v>
      </c>
      <c r="J259" s="21">
        <f>[1]Perfil!I258</f>
        <v>10.1206469398532</v>
      </c>
      <c r="K259" s="21">
        <f>[1]Perfil!J258</f>
        <v>7.6965194639842203</v>
      </c>
      <c r="L259" s="21">
        <f>[1]Perfil!K258</f>
        <v>14.7741452051101</v>
      </c>
      <c r="M259" s="21">
        <f>[1]Perfil!L258</f>
        <v>23.939544838879598</v>
      </c>
      <c r="N259" s="21"/>
      <c r="O259" s="21"/>
    </row>
    <row r="260" spans="1:15" x14ac:dyDescent="0.35">
      <c r="A260" s="20" t="str">
        <f>B3&amp;C235&amp;D260</f>
        <v>DISTRIBUCION VOLUMEN X CRITERIO (Consumiciones)GolosinasNIVEL MEDIO</v>
      </c>
      <c r="B260">
        <f>[1]Perfil!A259</f>
        <v>0</v>
      </c>
      <c r="C260" s="20">
        <f>[1]Perfil!B259</f>
        <v>0</v>
      </c>
      <c r="D260" s="20" t="str">
        <f>[1]Perfil!C259</f>
        <v>NIVEL MEDIO</v>
      </c>
      <c r="E260" s="21">
        <f>[1]Perfil!D259</f>
        <v>36.671157962698899</v>
      </c>
      <c r="F260" s="21">
        <f>[1]Perfil!E259</f>
        <v>30.941061549982599</v>
      </c>
      <c r="G260" s="21">
        <f>[1]Perfil!F259</f>
        <v>34.422055217421402</v>
      </c>
      <c r="H260" s="21">
        <f>[1]Perfil!G259</f>
        <v>48.3431850081422</v>
      </c>
      <c r="I260" s="21">
        <f>[1]Perfil!H259</f>
        <v>24.349605662226999</v>
      </c>
      <c r="J260" s="21">
        <f>[1]Perfil!I259</f>
        <v>23.543946059369102</v>
      </c>
      <c r="K260" s="21">
        <f>[1]Perfil!J259</f>
        <v>27.788824663551999</v>
      </c>
      <c r="L260" s="21">
        <f>[1]Perfil!K259</f>
        <v>20.943918156598599</v>
      </c>
      <c r="M260" s="21">
        <f>[1]Perfil!L259</f>
        <v>13.8034518889149</v>
      </c>
      <c r="N260" s="21"/>
      <c r="O260" s="21"/>
    </row>
    <row r="261" spans="1:15" x14ac:dyDescent="0.35">
      <c r="A261" s="20" t="str">
        <f>B3&amp;C235&amp;D261</f>
        <v>DISTRIBUCION VOLUMEN X CRITERIO (Consumiciones)GolosinasNIVEL MEDIO BAJO</v>
      </c>
      <c r="B261">
        <f>[1]Perfil!A260</f>
        <v>0</v>
      </c>
      <c r="C261" s="20">
        <f>[1]Perfil!B260</f>
        <v>0</v>
      </c>
      <c r="D261" s="20" t="str">
        <f>[1]Perfil!C260</f>
        <v>NIVEL MEDIO BAJO</v>
      </c>
      <c r="E261" s="21">
        <f>[1]Perfil!D260</f>
        <v>11.2264696952811</v>
      </c>
      <c r="F261" s="22">
        <f>[1]Perfil!E260</f>
        <v>13.9992241388791</v>
      </c>
      <c r="G261" s="21">
        <f>[1]Perfil!F260</f>
        <v>16.9598900538758</v>
      </c>
      <c r="H261" s="21">
        <f>[1]Perfil!G260</f>
        <v>10.1443912912597</v>
      </c>
      <c r="I261" s="21">
        <f>[1]Perfil!H260</f>
        <v>13.188168117551999</v>
      </c>
      <c r="J261" s="21">
        <f>[1]Perfil!I260</f>
        <v>16.523590702990798</v>
      </c>
      <c r="K261" s="21">
        <f>[1]Perfil!J260</f>
        <v>18.329912207618399</v>
      </c>
      <c r="L261" s="21">
        <f>[1]Perfil!K260</f>
        <v>18.481331472323902</v>
      </c>
      <c r="M261" s="21">
        <f>[1]Perfil!L260</f>
        <v>12.4348884932697</v>
      </c>
      <c r="N261" s="21"/>
      <c r="O261" s="21"/>
    </row>
    <row r="262" spans="1:15" x14ac:dyDescent="0.35">
      <c r="A262" s="20" t="str">
        <f>B3&amp;C235&amp;D262</f>
        <v>DISTRIBUCION VOLUMEN X CRITERIO (Consumiciones)GolosinasHOMBRE</v>
      </c>
      <c r="B262">
        <f>[1]Perfil!A261</f>
        <v>0</v>
      </c>
      <c r="C262" s="20">
        <f>[1]Perfil!B261</f>
        <v>0</v>
      </c>
      <c r="D262" s="20" t="str">
        <f>[1]Perfil!C261</f>
        <v>HOMBRE</v>
      </c>
      <c r="E262" s="21">
        <f>[1]Perfil!D261</f>
        <v>32.400803975296597</v>
      </c>
      <c r="F262" s="21">
        <f>[1]Perfil!E261</f>
        <v>37.933109973314799</v>
      </c>
      <c r="G262" s="21">
        <f>[1]Perfil!F261</f>
        <v>34.776508510163097</v>
      </c>
      <c r="H262" s="21">
        <f>[1]Perfil!G261</f>
        <v>26.942046909398201</v>
      </c>
      <c r="I262" s="21">
        <f>[1]Perfil!H261</f>
        <v>44.476719178740296</v>
      </c>
      <c r="J262" s="21">
        <f>[1]Perfil!I261</f>
        <v>45.7226470563756</v>
      </c>
      <c r="K262" s="21">
        <f>[1]Perfil!J261</f>
        <v>37.627228006124497</v>
      </c>
      <c r="L262" s="21">
        <f>[1]Perfil!K261</f>
        <v>37.549104630979599</v>
      </c>
      <c r="M262" s="21">
        <f>[1]Perfil!L261</f>
        <v>28.8103234984777</v>
      </c>
      <c r="N262" s="21"/>
      <c r="O262" s="21"/>
    </row>
    <row r="263" spans="1:15" x14ac:dyDescent="0.35">
      <c r="A263" s="20" t="str">
        <f>B3&amp;C235&amp;D263</f>
        <v>DISTRIBUCION VOLUMEN X CRITERIO (Consumiciones)GolosinasMUJER</v>
      </c>
      <c r="B263">
        <f>[1]Perfil!A262</f>
        <v>0</v>
      </c>
      <c r="C263" s="20">
        <f>[1]Perfil!B262</f>
        <v>0</v>
      </c>
      <c r="D263" s="20" t="str">
        <f>[1]Perfil!C262</f>
        <v>MUJER</v>
      </c>
      <c r="E263" s="21">
        <f>[1]Perfil!D262</f>
        <v>67.599196024703403</v>
      </c>
      <c r="F263" s="21">
        <f>[1]Perfil!E262</f>
        <v>62.066930019526502</v>
      </c>
      <c r="G263" s="21">
        <f>[1]Perfil!F262</f>
        <v>65.223475925549806</v>
      </c>
      <c r="H263" s="21">
        <f>[1]Perfil!G262</f>
        <v>73.057960344258504</v>
      </c>
      <c r="I263" s="21">
        <f>[1]Perfil!H262</f>
        <v>55.523280821259704</v>
      </c>
      <c r="J263" s="21">
        <f>[1]Perfil!I262</f>
        <v>54.2773067045704</v>
      </c>
      <c r="K263" s="21">
        <f>[1]Perfil!J262</f>
        <v>62.372752818953202</v>
      </c>
      <c r="L263" s="21">
        <f>[1]Perfil!K262</f>
        <v>62.450907020719903</v>
      </c>
      <c r="M263" s="21">
        <f>[1]Perfil!L262</f>
        <v>71.189665469880595</v>
      </c>
      <c r="N263" s="21"/>
      <c r="O263" s="21"/>
    </row>
    <row r="264" spans="1:15" x14ac:dyDescent="0.35">
      <c r="A264" s="20" t="str">
        <f>B264&amp;C264&amp;D264</f>
        <v>DISTRIBUCION VOLUMEN X CRITERIO (kg ó litros)Total AperitivosT.ESPAÑA</v>
      </c>
      <c r="B264" t="str">
        <f>[1]Perfil!A263</f>
        <v>DISTRIBUCION VOLUMEN X CRITERIO (kg ó litros)</v>
      </c>
      <c r="C264" s="20" t="str">
        <f>[1]Perfil!B263</f>
        <v>Total Aperitivos</v>
      </c>
      <c r="D264" s="20" t="str">
        <f>[1]Perfil!C263</f>
        <v>T.ESPAÑA</v>
      </c>
      <c r="E264" s="21">
        <f>[1]Perfil!D263</f>
        <v>100</v>
      </c>
      <c r="F264" s="21">
        <f>[1]Perfil!E263</f>
        <v>100</v>
      </c>
      <c r="G264" s="21">
        <f>[1]Perfil!F263</f>
        <v>100</v>
      </c>
      <c r="H264" s="21">
        <f>[1]Perfil!G263</f>
        <v>100</v>
      </c>
      <c r="I264" s="21">
        <f>[1]Perfil!H263</f>
        <v>100</v>
      </c>
      <c r="J264" s="21">
        <f>[1]Perfil!I263</f>
        <v>100</v>
      </c>
      <c r="K264" s="21">
        <f>[1]Perfil!J263</f>
        <v>100</v>
      </c>
      <c r="L264" s="21">
        <f>[1]Perfil!K263</f>
        <v>100</v>
      </c>
      <c r="M264" s="21">
        <f>[1]Perfil!L263</f>
        <v>100</v>
      </c>
      <c r="N264" s="21"/>
      <c r="O264" s="21"/>
    </row>
    <row r="265" spans="1:15" x14ac:dyDescent="0.35">
      <c r="A265" s="20" t="str">
        <f>B264&amp;C264&amp;D265</f>
        <v>DISTRIBUCION VOLUMEN X CRITERIO (kg ó litros)Total AperitivosBCN AM</v>
      </c>
      <c r="B265">
        <f>[1]Perfil!A264</f>
        <v>0</v>
      </c>
      <c r="C265" s="20">
        <f>[1]Perfil!B264</f>
        <v>0</v>
      </c>
      <c r="D265" s="20" t="str">
        <f>[1]Perfil!C264</f>
        <v>BCN AM</v>
      </c>
      <c r="E265" s="21">
        <f>[1]Perfil!D264</f>
        <v>11.251524172003601</v>
      </c>
      <c r="F265" s="21">
        <f>[1]Perfil!E264</f>
        <v>9.7198194670133091</v>
      </c>
      <c r="G265" s="21">
        <f>[1]Perfil!F264</f>
        <v>10.903316198074</v>
      </c>
      <c r="H265" s="21">
        <f>[1]Perfil!G264</f>
        <v>10.746719044281599</v>
      </c>
      <c r="I265" s="21">
        <f>[1]Perfil!H264</f>
        <v>11.295724733048401</v>
      </c>
      <c r="J265" s="21">
        <f>[1]Perfil!I264</f>
        <v>12.352103928358201</v>
      </c>
      <c r="K265" s="21">
        <f>[1]Perfil!J264</f>
        <v>8.7196061584622502</v>
      </c>
      <c r="L265" s="21">
        <f>[1]Perfil!K264</f>
        <v>8.4402221123905203</v>
      </c>
      <c r="M265" s="21">
        <f>[1]Perfil!L264</f>
        <v>9.8786917958742606</v>
      </c>
      <c r="N265" s="21"/>
      <c r="O265" s="21"/>
    </row>
    <row r="266" spans="1:15" x14ac:dyDescent="0.35">
      <c r="A266" s="20" t="str">
        <f>B264&amp;C264&amp;D266</f>
        <v>DISTRIBUCION VOLUMEN X CRITERIO (kg ó litros)Total AperitivosREST.CAT ARAGON</v>
      </c>
      <c r="B266">
        <f>[1]Perfil!A265</f>
        <v>0</v>
      </c>
      <c r="C266" s="20">
        <f>[1]Perfil!B265</f>
        <v>0</v>
      </c>
      <c r="D266" s="20" t="str">
        <f>[1]Perfil!C265</f>
        <v>REST.CAT ARAGON</v>
      </c>
      <c r="E266" s="21">
        <f>[1]Perfil!D265</f>
        <v>12.9708226900771</v>
      </c>
      <c r="F266" s="21">
        <f>[1]Perfil!E265</f>
        <v>15.7935054407153</v>
      </c>
      <c r="G266" s="21">
        <f>[1]Perfil!F265</f>
        <v>14.712258143132001</v>
      </c>
      <c r="H266" s="21">
        <f>[1]Perfil!G265</f>
        <v>14.6150412657608</v>
      </c>
      <c r="I266" s="21">
        <f>[1]Perfil!H265</f>
        <v>15.559853197087801</v>
      </c>
      <c r="J266" s="21">
        <f>[1]Perfil!I265</f>
        <v>17.131320275069399</v>
      </c>
      <c r="K266" s="21">
        <f>[1]Perfil!J265</f>
        <v>17.103635221942099</v>
      </c>
      <c r="L266" s="21">
        <f>[1]Perfil!K265</f>
        <v>19.2243535805151</v>
      </c>
      <c r="M266" s="21">
        <f>[1]Perfil!L265</f>
        <v>18.819926729696299</v>
      </c>
      <c r="N266" s="21"/>
      <c r="O266" s="21"/>
    </row>
    <row r="267" spans="1:15" x14ac:dyDescent="0.35">
      <c r="A267" s="20" t="str">
        <f>B264&amp;C264&amp;D267</f>
        <v>DISTRIBUCION VOLUMEN X CRITERIO (kg ó litros)Total AperitivosLEVANTE</v>
      </c>
      <c r="B267">
        <f>[1]Perfil!A266</f>
        <v>0</v>
      </c>
      <c r="C267" s="20">
        <f>[1]Perfil!B266</f>
        <v>0</v>
      </c>
      <c r="D267" s="20" t="str">
        <f>[1]Perfil!C266</f>
        <v>LEVANTE</v>
      </c>
      <c r="E267" s="21">
        <f>[1]Perfil!D266</f>
        <v>15.5793565072342</v>
      </c>
      <c r="F267" s="21">
        <f>[1]Perfil!E266</f>
        <v>14.484912566769999</v>
      </c>
      <c r="G267" s="21">
        <f>[1]Perfil!F266</f>
        <v>13.831759850359999</v>
      </c>
      <c r="H267" s="21">
        <f>[1]Perfil!G266</f>
        <v>12.2602947947942</v>
      </c>
      <c r="I267" s="21">
        <f>[1]Perfil!H266</f>
        <v>12.138620577450601</v>
      </c>
      <c r="J267" s="21">
        <f>[1]Perfil!I266</f>
        <v>10.8450250951295</v>
      </c>
      <c r="K267" s="21">
        <f>[1]Perfil!J266</f>
        <v>13.8061650369809</v>
      </c>
      <c r="L267" s="21">
        <f>[1]Perfil!K266</f>
        <v>10.799590753842301</v>
      </c>
      <c r="M267" s="21">
        <f>[1]Perfil!L266</f>
        <v>11.2814040740897</v>
      </c>
      <c r="N267" s="21"/>
      <c r="O267" s="21"/>
    </row>
    <row r="268" spans="1:15" x14ac:dyDescent="0.35">
      <c r="A268" s="20" t="str">
        <f>B264&amp;C264&amp;D268</f>
        <v>DISTRIBUCION VOLUMEN X CRITERIO (kg ó litros)Total AperitivosANDALUCIA</v>
      </c>
      <c r="B268">
        <f>[1]Perfil!A267</f>
        <v>0</v>
      </c>
      <c r="C268" s="20">
        <f>[1]Perfil!B267</f>
        <v>0</v>
      </c>
      <c r="D268" s="20" t="str">
        <f>[1]Perfil!C267</f>
        <v>ANDALUCIA</v>
      </c>
      <c r="E268" s="21">
        <f>[1]Perfil!D267</f>
        <v>18.361049322005002</v>
      </c>
      <c r="F268" s="21">
        <f>[1]Perfil!E267</f>
        <v>18.5128144066849</v>
      </c>
      <c r="G268" s="21">
        <f>[1]Perfil!F267</f>
        <v>20.1536098650372</v>
      </c>
      <c r="H268" s="21">
        <f>[1]Perfil!G267</f>
        <v>21.251853797231501</v>
      </c>
      <c r="I268" s="21">
        <f>[1]Perfil!H267</f>
        <v>20.4649119826726</v>
      </c>
      <c r="J268" s="21">
        <f>[1]Perfil!I267</f>
        <v>19.503412657480698</v>
      </c>
      <c r="K268" s="21">
        <f>[1]Perfil!J267</f>
        <v>18.838837079952601</v>
      </c>
      <c r="L268" s="21">
        <f>[1]Perfil!K267</f>
        <v>20.556176062425699</v>
      </c>
      <c r="M268" s="21">
        <f>[1]Perfil!L267</f>
        <v>20.755805658975799</v>
      </c>
      <c r="N268" s="21"/>
      <c r="O268" s="21"/>
    </row>
    <row r="269" spans="1:15" x14ac:dyDescent="0.35">
      <c r="A269" s="20" t="str">
        <f>B264&amp;C264&amp;D269</f>
        <v>DISTRIBUCION VOLUMEN X CRITERIO (kg ó litros)Total AperitivosMDD AM</v>
      </c>
      <c r="B269">
        <f>[1]Perfil!A268</f>
        <v>0</v>
      </c>
      <c r="C269" s="20">
        <f>[1]Perfil!B268</f>
        <v>0</v>
      </c>
      <c r="D269" s="20" t="str">
        <f>[1]Perfil!C268</f>
        <v>MDD AM</v>
      </c>
      <c r="E269" s="21">
        <f>[1]Perfil!D268</f>
        <v>9.8168354317266697</v>
      </c>
      <c r="F269" s="21">
        <f>[1]Perfil!E268</f>
        <v>10.7192950582576</v>
      </c>
      <c r="G269" s="21">
        <f>[1]Perfil!F268</f>
        <v>11.499715936810199</v>
      </c>
      <c r="H269" s="21">
        <f>[1]Perfil!G268</f>
        <v>10.504127019184899</v>
      </c>
      <c r="I269" s="21">
        <f>[1]Perfil!H268</f>
        <v>12.373347251322601</v>
      </c>
      <c r="J269" s="21">
        <f>[1]Perfil!I268</f>
        <v>9.80782166177916</v>
      </c>
      <c r="K269" s="21">
        <f>[1]Perfil!J268</f>
        <v>13.4367517754171</v>
      </c>
      <c r="L269" s="21">
        <f>[1]Perfil!K268</f>
        <v>9.5248850099669191</v>
      </c>
      <c r="M269" s="21">
        <f>[1]Perfil!L268</f>
        <v>8.2161077596151202</v>
      </c>
      <c r="N269" s="21"/>
      <c r="O269" s="21"/>
    </row>
    <row r="270" spans="1:15" x14ac:dyDescent="0.35">
      <c r="A270" s="20" t="str">
        <f>B264&amp;C264&amp;D270</f>
        <v>DISTRIBUCION VOLUMEN X CRITERIO (kg ó litros)Total AperitivosRTO CENTRO</v>
      </c>
      <c r="B270">
        <f>[1]Perfil!A269</f>
        <v>0</v>
      </c>
      <c r="C270" s="20">
        <f>[1]Perfil!B269</f>
        <v>0</v>
      </c>
      <c r="D270" s="20" t="str">
        <f>[1]Perfil!C269</f>
        <v>RTO CENTRO</v>
      </c>
      <c r="E270" s="21">
        <f>[1]Perfil!D269</f>
        <v>11.328456008251401</v>
      </c>
      <c r="F270" s="21">
        <f>[1]Perfil!E269</f>
        <v>11.4584244255978</v>
      </c>
      <c r="G270" s="21">
        <f>[1]Perfil!F269</f>
        <v>9.9424867364364093</v>
      </c>
      <c r="H270" s="21">
        <f>[1]Perfil!G269</f>
        <v>12.5361151488327</v>
      </c>
      <c r="I270" s="21">
        <f>[1]Perfil!H269</f>
        <v>10.3543970976921</v>
      </c>
      <c r="J270" s="21">
        <f>[1]Perfil!I269</f>
        <v>9.2363371571317803</v>
      </c>
      <c r="K270" s="21">
        <f>[1]Perfil!J269</f>
        <v>9.26878301316974</v>
      </c>
      <c r="L270" s="21">
        <f>[1]Perfil!K269</f>
        <v>15.5027488604014</v>
      </c>
      <c r="M270" s="21">
        <f>[1]Perfil!L269</f>
        <v>14.5960419815855</v>
      </c>
      <c r="N270" s="21"/>
      <c r="O270" s="21"/>
    </row>
    <row r="271" spans="1:15" x14ac:dyDescent="0.35">
      <c r="A271" s="20" t="str">
        <f>B264&amp;C264&amp;D271</f>
        <v>DISTRIBUCION VOLUMEN X CRITERIO (kg ó litros)Total AperitivosNORTE-CENTRO</v>
      </c>
      <c r="B271">
        <f>[1]Perfil!A270</f>
        <v>0</v>
      </c>
      <c r="C271" s="20">
        <f>[1]Perfil!B270</f>
        <v>0</v>
      </c>
      <c r="D271" s="20" t="str">
        <f>[1]Perfil!C270</f>
        <v>NORTE-CENTRO</v>
      </c>
      <c r="E271" s="21">
        <f>[1]Perfil!D270</f>
        <v>13.8665702910641</v>
      </c>
      <c r="F271" s="21">
        <f>[1]Perfil!E270</f>
        <v>10.0796467035203</v>
      </c>
      <c r="G271" s="21">
        <f>[1]Perfil!F270</f>
        <v>11.0626169312378</v>
      </c>
      <c r="H271" s="21">
        <f>[1]Perfil!G270</f>
        <v>10.4414924149907</v>
      </c>
      <c r="I271" s="21">
        <f>[1]Perfil!H270</f>
        <v>9.4773363559295198</v>
      </c>
      <c r="J271" s="21">
        <f>[1]Perfil!I270</f>
        <v>11.553735629232699</v>
      </c>
      <c r="K271" s="21">
        <f>[1]Perfil!J270</f>
        <v>11.6603963859445</v>
      </c>
      <c r="L271" s="21">
        <f>[1]Perfil!K270</f>
        <v>10.1867251874865</v>
      </c>
      <c r="M271" s="21">
        <f>[1]Perfil!L270</f>
        <v>9.5617692579390301</v>
      </c>
      <c r="N271" s="21"/>
      <c r="O271" s="21"/>
    </row>
    <row r="272" spans="1:15" x14ac:dyDescent="0.35">
      <c r="A272" s="20" t="str">
        <f>B264&amp;C264&amp;D272</f>
        <v>DISTRIBUCION VOLUMEN X CRITERIO (kg ó litros)Total AperitivosNOROESTE</v>
      </c>
      <c r="B272">
        <f>[1]Perfil!A271</f>
        <v>0</v>
      </c>
      <c r="C272" s="20">
        <f>[1]Perfil!B271</f>
        <v>0</v>
      </c>
      <c r="D272" s="20" t="str">
        <f>[1]Perfil!C271</f>
        <v>NOROESTE</v>
      </c>
      <c r="E272" s="21">
        <f>[1]Perfil!D271</f>
        <v>6.8253886287971399</v>
      </c>
      <c r="F272" s="21">
        <f>[1]Perfil!E271</f>
        <v>9.2315823954909195</v>
      </c>
      <c r="G272" s="21">
        <f>[1]Perfil!F271</f>
        <v>7.8942378478091397</v>
      </c>
      <c r="H272" s="21">
        <f>[1]Perfil!G271</f>
        <v>7.6443549224547196</v>
      </c>
      <c r="I272" s="21">
        <f>[1]Perfil!H271</f>
        <v>8.3358129480269891</v>
      </c>
      <c r="J272" s="21">
        <f>[1]Perfil!I271</f>
        <v>9.5702430552303905</v>
      </c>
      <c r="K272" s="21">
        <f>[1]Perfil!J271</f>
        <v>7.1658293952295899</v>
      </c>
      <c r="L272" s="21">
        <f>[1]Perfil!K271</f>
        <v>5.7652961078318796</v>
      </c>
      <c r="M272" s="21">
        <f>[1]Perfil!L271</f>
        <v>6.8902502717802401</v>
      </c>
      <c r="N272" s="21"/>
      <c r="O272" s="21"/>
    </row>
    <row r="273" spans="1:15" x14ac:dyDescent="0.35">
      <c r="A273" s="20" t="str">
        <f>B264&amp;C264&amp;D273</f>
        <v>DISTRIBUCION VOLUMEN X CRITERIO (kg ó litros)Total Aperitivos&lt;2MIL</v>
      </c>
      <c r="B273">
        <f>[1]Perfil!A272</f>
        <v>0</v>
      </c>
      <c r="C273" s="20">
        <f>[1]Perfil!B272</f>
        <v>0</v>
      </c>
      <c r="D273" s="20" t="str">
        <f>[1]Perfil!C272</f>
        <v>&lt;2MIL</v>
      </c>
      <c r="E273" s="21">
        <f>[1]Perfil!D272</f>
        <v>5.7337667778019803</v>
      </c>
      <c r="F273" s="21">
        <f>[1]Perfil!E272</f>
        <v>5.03941978341894</v>
      </c>
      <c r="G273" s="21">
        <f>[1]Perfil!F272</f>
        <v>6.6205667572265003</v>
      </c>
      <c r="H273" s="21">
        <f>[1]Perfil!G272</f>
        <v>5.2240913084995499</v>
      </c>
      <c r="I273" s="21">
        <f>[1]Perfil!H272</f>
        <v>5.16272217988785</v>
      </c>
      <c r="J273" s="21">
        <f>[1]Perfil!I272</f>
        <v>6.8057287550791603</v>
      </c>
      <c r="K273" s="21">
        <f>[1]Perfil!J272</f>
        <v>6.1225771776615296</v>
      </c>
      <c r="L273" s="21">
        <f>[1]Perfil!K272</f>
        <v>4.2410032992540101</v>
      </c>
      <c r="M273" s="21">
        <f>[1]Perfil!L272</f>
        <v>7.1789031129557301</v>
      </c>
      <c r="N273" s="21"/>
      <c r="O273" s="21"/>
    </row>
    <row r="274" spans="1:15" x14ac:dyDescent="0.35">
      <c r="A274" s="20" t="str">
        <f>B264&amp;C264&amp;D274</f>
        <v>DISTRIBUCION VOLUMEN X CRITERIO (kg ó litros)Total Aperitivos2-5MIL</v>
      </c>
      <c r="B274">
        <f>[1]Perfil!A273</f>
        <v>0</v>
      </c>
      <c r="C274" s="20">
        <f>[1]Perfil!B273</f>
        <v>0</v>
      </c>
      <c r="D274" s="20" t="str">
        <f>[1]Perfil!C273</f>
        <v>2-5MIL</v>
      </c>
      <c r="E274" s="21">
        <f>[1]Perfil!D273</f>
        <v>6.5194761320697703</v>
      </c>
      <c r="F274" s="21">
        <f>[1]Perfil!E273</f>
        <v>5.4162439508097302</v>
      </c>
      <c r="G274" s="21">
        <f>[1]Perfil!F273</f>
        <v>4.32153023935789</v>
      </c>
      <c r="H274" s="21">
        <f>[1]Perfil!G273</f>
        <v>4.0378817784369199</v>
      </c>
      <c r="I274" s="21">
        <f>[1]Perfil!H273</f>
        <v>6.0869142851495903</v>
      </c>
      <c r="J274" s="21">
        <f>[1]Perfil!I273</f>
        <v>4.5037572542979101</v>
      </c>
      <c r="K274" s="21">
        <f>[1]Perfil!J273</f>
        <v>5.1479463122625502</v>
      </c>
      <c r="L274" s="21">
        <f>[1]Perfil!K273</f>
        <v>4.9534462561539696</v>
      </c>
      <c r="M274" s="21">
        <f>[1]Perfil!L273</f>
        <v>4.3531580055029799</v>
      </c>
      <c r="N274" s="21"/>
      <c r="O274" s="21"/>
    </row>
    <row r="275" spans="1:15" x14ac:dyDescent="0.35">
      <c r="A275" s="20" t="str">
        <f>B264&amp;C264&amp;D275</f>
        <v>DISTRIBUCION VOLUMEN X CRITERIO (kg ó litros)Total Aperitivos5-10MIL</v>
      </c>
      <c r="B275">
        <f>[1]Perfil!A274</f>
        <v>0</v>
      </c>
      <c r="C275" s="20">
        <f>[1]Perfil!B274</f>
        <v>0</v>
      </c>
      <c r="D275" s="20" t="str">
        <f>[1]Perfil!C274</f>
        <v>5-10MIL</v>
      </c>
      <c r="E275" s="21">
        <f>[1]Perfil!D274</f>
        <v>5.6785616182654</v>
      </c>
      <c r="F275" s="21">
        <f>[1]Perfil!E274</f>
        <v>7.9624723152923398</v>
      </c>
      <c r="G275" s="21">
        <f>[1]Perfil!F274</f>
        <v>8.7550766031577503</v>
      </c>
      <c r="H275" s="21">
        <f>[1]Perfil!G274</f>
        <v>8.6052800113113292</v>
      </c>
      <c r="I275" s="21">
        <f>[1]Perfil!H274</f>
        <v>4.7778379300654796</v>
      </c>
      <c r="J275" s="21">
        <f>[1]Perfil!I274</f>
        <v>4.7396410988918998</v>
      </c>
      <c r="K275" s="21">
        <f>[1]Perfil!J274</f>
        <v>5.4703840184191002</v>
      </c>
      <c r="L275" s="21">
        <f>[1]Perfil!K274</f>
        <v>5.2680088448338704</v>
      </c>
      <c r="M275" s="21">
        <f>[1]Perfil!L274</f>
        <v>6.3738910087457503</v>
      </c>
      <c r="N275" s="21"/>
      <c r="O275" s="21"/>
    </row>
    <row r="276" spans="1:15" x14ac:dyDescent="0.35">
      <c r="A276" s="20" t="str">
        <f>B264&amp;C264&amp;D276</f>
        <v>DISTRIBUCION VOLUMEN X CRITERIO (kg ó litros)Total Aperitivos10-30MIL</v>
      </c>
      <c r="B276">
        <f>[1]Perfil!A275</f>
        <v>0</v>
      </c>
      <c r="C276" s="20">
        <f>[1]Perfil!B275</f>
        <v>0</v>
      </c>
      <c r="D276" s="20" t="str">
        <f>[1]Perfil!C275</f>
        <v>10-30MIL</v>
      </c>
      <c r="E276" s="21">
        <f>[1]Perfil!D275</f>
        <v>20.8592545290857</v>
      </c>
      <c r="F276" s="21">
        <f>[1]Perfil!E275</f>
        <v>21.6422517553106</v>
      </c>
      <c r="G276" s="21">
        <f>[1]Perfil!F275</f>
        <v>20.6545789987516</v>
      </c>
      <c r="H276" s="21">
        <f>[1]Perfil!G275</f>
        <v>24.1367733284773</v>
      </c>
      <c r="I276" s="21">
        <f>[1]Perfil!H275</f>
        <v>19.567317891647399</v>
      </c>
      <c r="J276" s="21">
        <f>[1]Perfil!I275</f>
        <v>22.610991924517698</v>
      </c>
      <c r="K276" s="21">
        <f>[1]Perfil!J275</f>
        <v>20.112246232166999</v>
      </c>
      <c r="L276" s="21">
        <f>[1]Perfil!K275</f>
        <v>23.328228230083798</v>
      </c>
      <c r="M276" s="21">
        <f>[1]Perfil!L275</f>
        <v>20.755649299421801</v>
      </c>
      <c r="N276" s="21"/>
      <c r="O276" s="21"/>
    </row>
    <row r="277" spans="1:15" x14ac:dyDescent="0.35">
      <c r="A277" s="20" t="str">
        <f>B264&amp;C264&amp;D277</f>
        <v>DISTRIBUCION VOLUMEN X CRITERIO (kg ó litros)Total Aperitivos30-100MIL</v>
      </c>
      <c r="B277">
        <f>[1]Perfil!A276</f>
        <v>0</v>
      </c>
      <c r="C277" s="20">
        <f>[1]Perfil!B276</f>
        <v>0</v>
      </c>
      <c r="D277" s="20" t="str">
        <f>[1]Perfil!C276</f>
        <v>30-100MIL</v>
      </c>
      <c r="E277" s="21">
        <f>[1]Perfil!D276</f>
        <v>22.3965983576533</v>
      </c>
      <c r="F277" s="21">
        <f>[1]Perfil!E276</f>
        <v>20.764748900652101</v>
      </c>
      <c r="G277" s="21">
        <f>[1]Perfil!F276</f>
        <v>19.560252351977098</v>
      </c>
      <c r="H277" s="21">
        <f>[1]Perfil!G276</f>
        <v>20.402353575367901</v>
      </c>
      <c r="I277" s="21">
        <f>[1]Perfil!H276</f>
        <v>21.940130884322201</v>
      </c>
      <c r="J277" s="21">
        <f>[1]Perfil!I276</f>
        <v>21.154211062297001</v>
      </c>
      <c r="K277" s="21">
        <f>[1]Perfil!J276</f>
        <v>24.196382848880901</v>
      </c>
      <c r="L277" s="21">
        <f>[1]Perfil!K276</f>
        <v>22.671223805837201</v>
      </c>
      <c r="M277" s="21">
        <f>[1]Perfil!L276</f>
        <v>24.753183256840199</v>
      </c>
      <c r="N277" s="21"/>
      <c r="O277" s="21"/>
    </row>
    <row r="278" spans="1:15" x14ac:dyDescent="0.35">
      <c r="A278" s="20" t="str">
        <f>B264&amp;C264&amp;D278</f>
        <v>DISTRIBUCION VOLUMEN X CRITERIO (kg ó litros)Total Aperitivos100-200MIL</v>
      </c>
      <c r="B278">
        <f>[1]Perfil!A277</f>
        <v>0</v>
      </c>
      <c r="C278" s="20">
        <f>[1]Perfil!B277</f>
        <v>0</v>
      </c>
      <c r="D278" s="20" t="str">
        <f>[1]Perfil!C277</f>
        <v>100-200MIL</v>
      </c>
      <c r="E278" s="21">
        <f>[1]Perfil!D277</f>
        <v>7.1078927530684197</v>
      </c>
      <c r="F278" s="21">
        <f>[1]Perfil!E277</f>
        <v>6.3502862780245897</v>
      </c>
      <c r="G278" s="21">
        <f>[1]Perfil!F277</f>
        <v>8.1370992189334608</v>
      </c>
      <c r="H278" s="21">
        <f>[1]Perfil!G277</f>
        <v>7.7645002088621897</v>
      </c>
      <c r="I278" s="21">
        <f>[1]Perfil!H277</f>
        <v>10.570568032757199</v>
      </c>
      <c r="J278" s="21">
        <f>[1]Perfil!I277</f>
        <v>9.3293586160201993</v>
      </c>
      <c r="K278" s="21">
        <f>[1]Perfil!J277</f>
        <v>8.7727164473070598</v>
      </c>
      <c r="L278" s="21">
        <f>[1]Perfil!K277</f>
        <v>8.6695759269041304</v>
      </c>
      <c r="M278" s="21">
        <f>[1]Perfil!L277</f>
        <v>8.5244401554696605</v>
      </c>
      <c r="N278" s="21"/>
      <c r="O278" s="21"/>
    </row>
    <row r="279" spans="1:15" x14ac:dyDescent="0.35">
      <c r="A279" s="20" t="str">
        <f>B264&amp;C264&amp;D279</f>
        <v>DISTRIBUCION VOLUMEN X CRITERIO (kg ó litros)Total Aperitivos200-500MIL</v>
      </c>
      <c r="B279">
        <f>[1]Perfil!A278</f>
        <v>0</v>
      </c>
      <c r="C279" s="20">
        <f>[1]Perfil!B278</f>
        <v>0</v>
      </c>
      <c r="D279" s="20" t="str">
        <f>[1]Perfil!C278</f>
        <v>200-500MIL</v>
      </c>
      <c r="E279" s="21">
        <f>[1]Perfil!D278</f>
        <v>17.906646844495199</v>
      </c>
      <c r="F279" s="21">
        <f>[1]Perfil!E278</f>
        <v>17.409739552646698</v>
      </c>
      <c r="G279" s="21">
        <f>[1]Perfil!F278</f>
        <v>16.8649710190634</v>
      </c>
      <c r="H279" s="21">
        <f>[1]Perfil!G278</f>
        <v>15.0996845272971</v>
      </c>
      <c r="I279" s="21">
        <f>[1]Perfil!H278</f>
        <v>14.742506721121501</v>
      </c>
      <c r="J279" s="21">
        <f>[1]Perfil!I278</f>
        <v>14.7127818851128</v>
      </c>
      <c r="K279" s="21">
        <f>[1]Perfil!J278</f>
        <v>14.0197655530924</v>
      </c>
      <c r="L279" s="21">
        <f>[1]Perfil!K278</f>
        <v>15.2278122708349</v>
      </c>
      <c r="M279" s="21">
        <f>[1]Perfil!L278</f>
        <v>13.937953384576501</v>
      </c>
      <c r="N279" s="21"/>
      <c r="O279" s="21"/>
    </row>
    <row r="280" spans="1:15" x14ac:dyDescent="0.35">
      <c r="A280" s="20" t="str">
        <f>B264&amp;C264&amp;D280</f>
        <v>DISTRIBUCION VOLUMEN X CRITERIO (kg ó litros)Total Aperitivos&gt;500MIL</v>
      </c>
      <c r="B280">
        <f>[1]Perfil!A279</f>
        <v>0</v>
      </c>
      <c r="C280" s="20">
        <f>[1]Perfil!B279</f>
        <v>0</v>
      </c>
      <c r="D280" s="20" t="str">
        <f>[1]Perfil!C279</f>
        <v>&gt;500MIL</v>
      </c>
      <c r="E280" s="21">
        <f>[1]Perfil!D279</f>
        <v>13.797809926885</v>
      </c>
      <c r="F280" s="21">
        <f>[1]Perfil!E279</f>
        <v>15.414841140583601</v>
      </c>
      <c r="G280" s="21">
        <f>[1]Perfil!F279</f>
        <v>15.0859260718978</v>
      </c>
      <c r="H280" s="21">
        <f>[1]Perfil!G279</f>
        <v>14.7294309452171</v>
      </c>
      <c r="I280" s="21">
        <f>[1]Perfil!H279</f>
        <v>17.152001574608999</v>
      </c>
      <c r="J280" s="21">
        <f>[1]Perfil!I279</f>
        <v>16.143530468174099</v>
      </c>
      <c r="K280" s="21">
        <f>[1]Perfil!J279</f>
        <v>16.157984854384299</v>
      </c>
      <c r="L280" s="21">
        <f>[1]Perfil!K279</f>
        <v>15.640697986531499</v>
      </c>
      <c r="M280" s="21">
        <f>[1]Perfil!L279</f>
        <v>14.1228191175442</v>
      </c>
      <c r="N280" s="21"/>
      <c r="O280" s="21"/>
    </row>
    <row r="281" spans="1:15" x14ac:dyDescent="0.35">
      <c r="A281" s="20" t="str">
        <f>B264&amp;C264&amp;D281</f>
        <v>DISTRIBUCION VOLUMEN X CRITERIO (kg ó litros)Total AperitivosDE 15 A 19 AÑOS</v>
      </c>
      <c r="B281">
        <f>[1]Perfil!A280</f>
        <v>0</v>
      </c>
      <c r="C281" s="20">
        <f>[1]Perfil!B280</f>
        <v>0</v>
      </c>
      <c r="D281" s="20" t="str">
        <f>[1]Perfil!C280</f>
        <v>DE 15 A 19 AÑOS</v>
      </c>
      <c r="E281" s="21">
        <f>[1]Perfil!D280</f>
        <v>7.2080238588227301</v>
      </c>
      <c r="F281" s="21">
        <f>[1]Perfil!E280</f>
        <v>5.4393763846659198</v>
      </c>
      <c r="G281" s="21">
        <f>[1]Perfil!F280</f>
        <v>6.9294428995614803</v>
      </c>
      <c r="H281" s="21">
        <f>[1]Perfil!G280</f>
        <v>7.5414622730458003</v>
      </c>
      <c r="I281" s="21">
        <f>[1]Perfil!H280</f>
        <v>6.11734314474052</v>
      </c>
      <c r="J281" s="21">
        <f>[1]Perfil!I280</f>
        <v>4.8662964225583902</v>
      </c>
      <c r="K281" s="21">
        <f>[1]Perfil!J280</f>
        <v>5.2041457605981503</v>
      </c>
      <c r="L281" s="21">
        <f>[1]Perfil!K280</f>
        <v>8.8212340231531901</v>
      </c>
      <c r="M281" s="21">
        <f>[1]Perfil!L280</f>
        <v>6.9583664001910899</v>
      </c>
      <c r="N281" s="21"/>
      <c r="O281" s="21"/>
    </row>
    <row r="282" spans="1:15" x14ac:dyDescent="0.35">
      <c r="A282" s="20" t="str">
        <f>B264&amp;C264&amp;D282</f>
        <v>DISTRIBUCION VOLUMEN X CRITERIO (kg ó litros)Total AperitivosDE 20 A 24 AÑOS</v>
      </c>
      <c r="B282">
        <f>[1]Perfil!A281</f>
        <v>0</v>
      </c>
      <c r="C282" s="20">
        <f>[1]Perfil!B281</f>
        <v>0</v>
      </c>
      <c r="D282" s="20" t="str">
        <f>[1]Perfil!C281</f>
        <v>DE 20 A 24 AÑOS</v>
      </c>
      <c r="E282" s="21">
        <f>[1]Perfil!D281</f>
        <v>3.8896773508837699</v>
      </c>
      <c r="F282" s="21">
        <f>[1]Perfil!E281</f>
        <v>3.17385645450228</v>
      </c>
      <c r="G282" s="21">
        <f>[1]Perfil!F281</f>
        <v>2.4077509179005401</v>
      </c>
      <c r="H282" s="21">
        <f>[1]Perfil!G281</f>
        <v>3.7824720946132899</v>
      </c>
      <c r="I282" s="21">
        <f>[1]Perfil!H281</f>
        <v>4.5020807144758299</v>
      </c>
      <c r="J282" s="21">
        <f>[1]Perfil!I281</f>
        <v>4.9075222082691701</v>
      </c>
      <c r="K282" s="21">
        <f>[1]Perfil!J281</f>
        <v>3.7263343695236801</v>
      </c>
      <c r="L282" s="21">
        <f>[1]Perfil!K281</f>
        <v>3.3655045615878199</v>
      </c>
      <c r="M282" s="21">
        <f>[1]Perfil!L281</f>
        <v>3.86197217173468</v>
      </c>
      <c r="N282" s="21"/>
      <c r="O282" s="21"/>
    </row>
    <row r="283" spans="1:15" x14ac:dyDescent="0.35">
      <c r="A283" s="20" t="str">
        <f>B264&amp;C264&amp;D283</f>
        <v>DISTRIBUCION VOLUMEN X CRITERIO (kg ó litros)Total AperitivosDE 25 A 34 AÑOS</v>
      </c>
      <c r="B283">
        <f>[1]Perfil!A282</f>
        <v>0</v>
      </c>
      <c r="C283" s="20">
        <f>[1]Perfil!B282</f>
        <v>0</v>
      </c>
      <c r="D283" s="20" t="str">
        <f>[1]Perfil!C282</f>
        <v>DE 25 A 34 AÑOS</v>
      </c>
      <c r="E283" s="21">
        <f>[1]Perfil!D282</f>
        <v>9.0483029131197892</v>
      </c>
      <c r="F283" s="21">
        <f>[1]Perfil!E282</f>
        <v>11.0193250812691</v>
      </c>
      <c r="G283" s="21">
        <f>[1]Perfil!F282</f>
        <v>10.6739341291235</v>
      </c>
      <c r="H283" s="21">
        <f>[1]Perfil!G282</f>
        <v>9.0388655715499393</v>
      </c>
      <c r="I283" s="21">
        <f>[1]Perfil!H282</f>
        <v>9.5003554184491499</v>
      </c>
      <c r="J283" s="21">
        <f>[1]Perfil!I282</f>
        <v>9.9811703466230597</v>
      </c>
      <c r="K283" s="21">
        <f>[1]Perfil!J282</f>
        <v>9.2109739888343096</v>
      </c>
      <c r="L283" s="21">
        <f>[1]Perfil!K282</f>
        <v>9.4013290200581192</v>
      </c>
      <c r="M283" s="21">
        <f>[1]Perfil!L282</f>
        <v>6.2756496432654503</v>
      </c>
      <c r="N283" s="21"/>
      <c r="O283" s="21"/>
    </row>
    <row r="284" spans="1:15" x14ac:dyDescent="0.35">
      <c r="A284" s="20" t="str">
        <f>B264&amp;C264&amp;D284</f>
        <v>DISTRIBUCION VOLUMEN X CRITERIO (kg ó litros)Total AperitivosDE 35 A 49 AÑOS</v>
      </c>
      <c r="B284">
        <f>[1]Perfil!A283</f>
        <v>0</v>
      </c>
      <c r="C284" s="20">
        <f>[1]Perfil!B283</f>
        <v>0</v>
      </c>
      <c r="D284" s="20" t="str">
        <f>[1]Perfil!C283</f>
        <v>DE 35 A 49 AÑOS</v>
      </c>
      <c r="E284" s="21">
        <f>[1]Perfil!D283</f>
        <v>30.033408139831501</v>
      </c>
      <c r="F284" s="21">
        <f>[1]Perfil!E283</f>
        <v>27.898444658453901</v>
      </c>
      <c r="G284" s="21">
        <f>[1]Perfil!F283</f>
        <v>28.343874032065301</v>
      </c>
      <c r="H284" s="21">
        <f>[1]Perfil!G283</f>
        <v>28.463240120800499</v>
      </c>
      <c r="I284" s="21">
        <f>[1]Perfil!H283</f>
        <v>23.030149111628798</v>
      </c>
      <c r="J284" s="21">
        <f>[1]Perfil!I283</f>
        <v>24.276587181540801</v>
      </c>
      <c r="K284" s="21">
        <f>[1]Perfil!J283</f>
        <v>25.696976260104201</v>
      </c>
      <c r="L284" s="21">
        <f>[1]Perfil!K283</f>
        <v>17.3115824954603</v>
      </c>
      <c r="M284" s="21">
        <f>[1]Perfil!L283</f>
        <v>21.291180709351401</v>
      </c>
      <c r="N284" s="21"/>
      <c r="O284" s="21"/>
    </row>
    <row r="285" spans="1:15" x14ac:dyDescent="0.35">
      <c r="A285" s="20" t="str">
        <f>B264&amp;C264&amp;D285</f>
        <v>DISTRIBUCION VOLUMEN X CRITERIO (kg ó litros)Total AperitivosDE 50 A 59 AÑOS</v>
      </c>
      <c r="B285">
        <f>[1]Perfil!A284</f>
        <v>0</v>
      </c>
      <c r="C285" s="20">
        <f>[1]Perfil!B284</f>
        <v>0</v>
      </c>
      <c r="D285" s="20" t="str">
        <f>[1]Perfil!C284</f>
        <v>DE 50 A 59 AÑOS</v>
      </c>
      <c r="E285" s="21">
        <f>[1]Perfil!D284</f>
        <v>19.230072749994701</v>
      </c>
      <c r="F285" s="21">
        <f>[1]Perfil!E284</f>
        <v>20.7881716118169</v>
      </c>
      <c r="G285" s="21">
        <f>[1]Perfil!F284</f>
        <v>22.145473236898599</v>
      </c>
      <c r="H285" s="21">
        <f>[1]Perfil!G284</f>
        <v>22.2686816814984</v>
      </c>
      <c r="I285" s="21">
        <f>[1]Perfil!H284</f>
        <v>23.684962297534099</v>
      </c>
      <c r="J285" s="21">
        <f>[1]Perfil!I284</f>
        <v>21.543728762499001</v>
      </c>
      <c r="K285" s="21">
        <f>[1]Perfil!J284</f>
        <v>20.8796483860195</v>
      </c>
      <c r="L285" s="21">
        <f>[1]Perfil!K284</f>
        <v>19.2659645870371</v>
      </c>
      <c r="M285" s="21">
        <f>[1]Perfil!L284</f>
        <v>18.598136244520798</v>
      </c>
      <c r="N285" s="21"/>
      <c r="O285" s="21"/>
    </row>
    <row r="286" spans="1:15" x14ac:dyDescent="0.35">
      <c r="A286" s="20" t="str">
        <f>B264&amp;C264&amp;D286</f>
        <v>DISTRIBUCION VOLUMEN X CRITERIO (kg ó litros)Total AperitivosDE 60 A 75 AÑOS</v>
      </c>
      <c r="B286">
        <f>[1]Perfil!A285</f>
        <v>0</v>
      </c>
      <c r="C286" s="20">
        <f>[1]Perfil!B285</f>
        <v>0</v>
      </c>
      <c r="D286" s="20" t="str">
        <f>[1]Perfil!C285</f>
        <v>DE 60 A 75 AÑOS</v>
      </c>
      <c r="E286" s="21">
        <f>[1]Perfil!D285</f>
        <v>30.590522638346101</v>
      </c>
      <c r="F286" s="21">
        <f>[1]Perfil!E285</f>
        <v>31.680830087162899</v>
      </c>
      <c r="G286" s="21">
        <f>[1]Perfil!F285</f>
        <v>29.499526285626999</v>
      </c>
      <c r="H286" s="21">
        <f>[1]Perfil!G285</f>
        <v>28.905277524976</v>
      </c>
      <c r="I286" s="21">
        <f>[1]Perfil!H285</f>
        <v>33.165109002312299</v>
      </c>
      <c r="J286" s="21">
        <f>[1]Perfil!I285</f>
        <v>34.424691677820903</v>
      </c>
      <c r="K286" s="21">
        <f>[1]Perfil!J285</f>
        <v>35.281924381760703</v>
      </c>
      <c r="L286" s="21">
        <f>[1]Perfil!K285</f>
        <v>41.834385144973801</v>
      </c>
      <c r="M286" s="21">
        <f>[1]Perfil!L285</f>
        <v>43.014691202017502</v>
      </c>
      <c r="N286" s="21"/>
      <c r="O286" s="21"/>
    </row>
    <row r="287" spans="1:15" x14ac:dyDescent="0.35">
      <c r="A287" s="20" t="str">
        <f>B264&amp;C264&amp;D287</f>
        <v>DISTRIBUCION VOLUMEN X CRITERIO (kg ó litros)Total AperitivosNIVEL ALTO</v>
      </c>
      <c r="B287">
        <f>[1]Perfil!A286</f>
        <v>0</v>
      </c>
      <c r="C287" s="20">
        <f>[1]Perfil!B286</f>
        <v>0</v>
      </c>
      <c r="D287" s="20" t="str">
        <f>[1]Perfil!C286</f>
        <v>NIVEL ALTO</v>
      </c>
      <c r="E287" s="21">
        <f>[1]Perfil!D286</f>
        <v>18.204348180394099</v>
      </c>
      <c r="F287" s="21">
        <f>[1]Perfil!E286</f>
        <v>19.860955478429599</v>
      </c>
      <c r="G287" s="21">
        <f>[1]Perfil!F286</f>
        <v>19.433838446036098</v>
      </c>
      <c r="H287" s="21">
        <f>[1]Perfil!G286</f>
        <v>21.048495759581701</v>
      </c>
      <c r="I287" s="21">
        <f>[1]Perfil!H286</f>
        <v>22.4004120023836</v>
      </c>
      <c r="J287" s="21">
        <f>[1]Perfil!I286</f>
        <v>21.980618593165499</v>
      </c>
      <c r="K287" s="21">
        <f>[1]Perfil!J286</f>
        <v>22.1288157526755</v>
      </c>
      <c r="L287" s="21">
        <f>[1]Perfil!K286</f>
        <v>17.892046633752901</v>
      </c>
      <c r="M287" s="21">
        <f>[1]Perfil!L286</f>
        <v>15.761652281221799</v>
      </c>
      <c r="N287" s="21"/>
      <c r="O287" s="21"/>
    </row>
    <row r="288" spans="1:15" x14ac:dyDescent="0.35">
      <c r="A288" s="20" t="str">
        <f>B264&amp;C264&amp;D288</f>
        <v>DISTRIBUCION VOLUMEN X CRITERIO (kg ó litros)Total AperitivosNIVEL MEDIO ALTO</v>
      </c>
      <c r="B288">
        <f>[1]Perfil!A287</f>
        <v>0</v>
      </c>
      <c r="C288" s="20">
        <f>[1]Perfil!B287</f>
        <v>0</v>
      </c>
      <c r="D288" s="20" t="str">
        <f>[1]Perfil!C287</f>
        <v>NIVEL MEDIO ALTO</v>
      </c>
      <c r="E288" s="21">
        <f>[1]Perfil!D287</f>
        <v>11.440387627586601</v>
      </c>
      <c r="F288" s="21">
        <f>[1]Perfil!E287</f>
        <v>11.736183956482201</v>
      </c>
      <c r="G288" s="21">
        <f>[1]Perfil!F287</f>
        <v>13.572923547379601</v>
      </c>
      <c r="H288" s="21">
        <f>[1]Perfil!G287</f>
        <v>11.650149806306</v>
      </c>
      <c r="I288" s="21">
        <f>[1]Perfil!H287</f>
        <v>10.941561227118401</v>
      </c>
      <c r="J288" s="21">
        <f>[1]Perfil!I287</f>
        <v>10.7243858613105</v>
      </c>
      <c r="K288" s="21">
        <f>[1]Perfil!J287</f>
        <v>10.6622993671557</v>
      </c>
      <c r="L288" s="21">
        <f>[1]Perfil!K287</f>
        <v>8.3123620612853504</v>
      </c>
      <c r="M288" s="21">
        <f>[1]Perfil!L287</f>
        <v>9.9208173429952105</v>
      </c>
      <c r="N288" s="21"/>
      <c r="O288" s="21"/>
    </row>
    <row r="289" spans="1:15" x14ac:dyDescent="0.35">
      <c r="A289" s="20" t="str">
        <f>B264&amp;C264&amp;D289</f>
        <v>DISTRIBUCION VOLUMEN X CRITERIO (kg ó litros)Total AperitivosNIVEL MEDIO</v>
      </c>
      <c r="B289">
        <f>[1]Perfil!A288</f>
        <v>0</v>
      </c>
      <c r="C289" s="20">
        <f>[1]Perfil!B288</f>
        <v>0</v>
      </c>
      <c r="D289" s="20" t="str">
        <f>[1]Perfil!C288</f>
        <v>NIVEL MEDIO</v>
      </c>
      <c r="E289" s="21">
        <f>[1]Perfil!D288</f>
        <v>31.572363738254001</v>
      </c>
      <c r="F289" s="21">
        <f>[1]Perfil!E288</f>
        <v>33.721502191403602</v>
      </c>
      <c r="G289" s="21">
        <f>[1]Perfil!F288</f>
        <v>31.0663382314705</v>
      </c>
      <c r="H289" s="21">
        <f>[1]Perfil!G288</f>
        <v>28.335447432261201</v>
      </c>
      <c r="I289" s="21">
        <f>[1]Perfil!H288</f>
        <v>26.348875505756801</v>
      </c>
      <c r="J289" s="21">
        <f>[1]Perfil!I288</f>
        <v>25.480878964436101</v>
      </c>
      <c r="K289" s="21">
        <f>[1]Perfil!J288</f>
        <v>27.0479509050122</v>
      </c>
      <c r="L289" s="21">
        <f>[1]Perfil!K288</f>
        <v>32.808095860650802</v>
      </c>
      <c r="M289" s="21">
        <f>[1]Perfil!L288</f>
        <v>34.710108440162202</v>
      </c>
      <c r="N289" s="21"/>
      <c r="O289" s="21"/>
    </row>
    <row r="290" spans="1:15" x14ac:dyDescent="0.35">
      <c r="A290" s="20" t="str">
        <f>B264&amp;C264&amp;D290</f>
        <v>DISTRIBUCION VOLUMEN X CRITERIO (kg ó litros)Total AperitivosNIVEL MEDIO BAJO</v>
      </c>
      <c r="B290">
        <f>[1]Perfil!A289</f>
        <v>0</v>
      </c>
      <c r="C290" s="20">
        <f>[1]Perfil!B289</f>
        <v>0</v>
      </c>
      <c r="D290" s="20" t="str">
        <f>[1]Perfil!C289</f>
        <v>NIVEL MEDIO BAJO</v>
      </c>
      <c r="E290" s="21">
        <f>[1]Perfil!D289</f>
        <v>11.551272442038</v>
      </c>
      <c r="F290" s="21">
        <f>[1]Perfil!E289</f>
        <v>11.915198475577601</v>
      </c>
      <c r="G290" s="21">
        <f>[1]Perfil!F289</f>
        <v>11.741520384728499</v>
      </c>
      <c r="H290" s="21">
        <f>[1]Perfil!G289</f>
        <v>13.929522937783201</v>
      </c>
      <c r="I290" s="21">
        <f>[1]Perfil!H289</f>
        <v>12.6753175068324</v>
      </c>
      <c r="J290" s="21">
        <f>[1]Perfil!I289</f>
        <v>11.687875242210501</v>
      </c>
      <c r="K290" s="21">
        <f>[1]Perfil!J289</f>
        <v>13.9601533605758</v>
      </c>
      <c r="L290" s="21">
        <f>[1]Perfil!K289</f>
        <v>14.008280966163399</v>
      </c>
      <c r="M290" s="21">
        <f>[1]Perfil!L289</f>
        <v>15.355454453547299</v>
      </c>
      <c r="N290" s="21"/>
      <c r="O290" s="21"/>
    </row>
    <row r="291" spans="1:15" x14ac:dyDescent="0.35">
      <c r="A291" s="20" t="str">
        <f>B264&amp;C264&amp;D291</f>
        <v>DISTRIBUCION VOLUMEN X CRITERIO (kg ó litros)Total AperitivosHOMBRE</v>
      </c>
      <c r="B291">
        <f>[1]Perfil!A290</f>
        <v>0</v>
      </c>
      <c r="C291" s="20">
        <f>[1]Perfil!B290</f>
        <v>0</v>
      </c>
      <c r="D291" s="20" t="str">
        <f>[1]Perfil!C290</f>
        <v>HOMBRE</v>
      </c>
      <c r="E291" s="21">
        <f>[1]Perfil!D290</f>
        <v>38.258641426549502</v>
      </c>
      <c r="F291" s="21">
        <f>[1]Perfil!E290</f>
        <v>41.415119823507602</v>
      </c>
      <c r="G291" s="21">
        <f>[1]Perfil!F290</f>
        <v>38.408413600012302</v>
      </c>
      <c r="H291" s="21">
        <f>[1]Perfil!G290</f>
        <v>40.339984207958302</v>
      </c>
      <c r="I291" s="21">
        <f>[1]Perfil!H290</f>
        <v>41.007675878433403</v>
      </c>
      <c r="J291" s="21">
        <f>[1]Perfil!I290</f>
        <v>41.816070421404604</v>
      </c>
      <c r="K291" s="21">
        <f>[1]Perfil!J290</f>
        <v>39.647480150822801</v>
      </c>
      <c r="L291" s="21">
        <f>[1]Perfil!K290</f>
        <v>45.599035079600398</v>
      </c>
      <c r="M291" s="21">
        <f>[1]Perfil!L290</f>
        <v>48.823975628878699</v>
      </c>
      <c r="N291" s="21"/>
      <c r="O291" s="21"/>
    </row>
    <row r="292" spans="1:15" x14ac:dyDescent="0.35">
      <c r="A292" s="20" t="str">
        <f>B264&amp;C264&amp;D292</f>
        <v>DISTRIBUCION VOLUMEN X CRITERIO (kg ó litros)Total AperitivosMUJER</v>
      </c>
      <c r="B292">
        <f>[1]Perfil!A291</f>
        <v>0</v>
      </c>
      <c r="C292" s="20">
        <f>[1]Perfil!B291</f>
        <v>0</v>
      </c>
      <c r="D292" s="20" t="str">
        <f>[1]Perfil!C291</f>
        <v>MUJER</v>
      </c>
      <c r="E292" s="21">
        <f>[1]Perfil!D291</f>
        <v>61.741363627864303</v>
      </c>
      <c r="F292" s="21">
        <f>[1]Perfil!E291</f>
        <v>58.584886767780702</v>
      </c>
      <c r="G292" s="21">
        <f>[1]Perfil!F291</f>
        <v>61.5915856412335</v>
      </c>
      <c r="H292" s="21">
        <f>[1]Perfil!G291</f>
        <v>59.660014707194001</v>
      </c>
      <c r="I292" s="21">
        <f>[1]Perfil!H291</f>
        <v>58.9923265995481</v>
      </c>
      <c r="J292" s="21">
        <f>[1]Perfil!I291</f>
        <v>58.183930829764101</v>
      </c>
      <c r="K292" s="21">
        <f>[1]Perfil!J291</f>
        <v>60.352522221706501</v>
      </c>
      <c r="L292" s="21">
        <f>[1]Perfil!K291</f>
        <v>54.400968097651699</v>
      </c>
      <c r="M292" s="21">
        <f>[1]Perfil!L291</f>
        <v>51.176025259676898</v>
      </c>
      <c r="N292" s="21"/>
      <c r="O292" s="21"/>
    </row>
    <row r="293" spans="1:15" x14ac:dyDescent="0.35">
      <c r="A293" s="20" t="str">
        <f>B264&amp;C293&amp;D293</f>
        <v>DISTRIBUCION VOLUMEN X CRITERIO (kg ó litros)Patatas Fritas + Otros Aperitivos SaladosT.ESPAÑA</v>
      </c>
      <c r="B293">
        <f>[1]Perfil!A292</f>
        <v>0</v>
      </c>
      <c r="C293" s="20" t="str">
        <f>[1]Perfil!B292</f>
        <v>Patatas Fritas + Otros Aperitivos Salados</v>
      </c>
      <c r="D293" s="20" t="str">
        <f>[1]Perfil!C292</f>
        <v>T.ESPAÑA</v>
      </c>
      <c r="E293" s="21">
        <f>[1]Perfil!D292</f>
        <v>100</v>
      </c>
      <c r="F293" s="21">
        <f>[1]Perfil!E292</f>
        <v>100</v>
      </c>
      <c r="G293" s="21">
        <f>[1]Perfil!F292</f>
        <v>100</v>
      </c>
      <c r="H293" s="21">
        <f>[1]Perfil!G292</f>
        <v>100</v>
      </c>
      <c r="I293" s="21">
        <f>[1]Perfil!H292</f>
        <v>100</v>
      </c>
      <c r="J293" s="21">
        <f>[1]Perfil!I292</f>
        <v>100</v>
      </c>
      <c r="K293" s="21">
        <f>[1]Perfil!J292</f>
        <v>100</v>
      </c>
      <c r="L293" s="21">
        <f>[1]Perfil!K292</f>
        <v>100</v>
      </c>
      <c r="M293" s="21">
        <f>[1]Perfil!L292</f>
        <v>100</v>
      </c>
      <c r="N293" s="21"/>
      <c r="O293" s="21"/>
    </row>
    <row r="294" spans="1:15" x14ac:dyDescent="0.35">
      <c r="A294" s="20" t="str">
        <f>B264&amp;C293&amp;D294</f>
        <v>DISTRIBUCION VOLUMEN X CRITERIO (kg ó litros)Patatas Fritas + Otros Aperitivos SaladosBCN AM</v>
      </c>
      <c r="B294">
        <f>[1]Perfil!A293</f>
        <v>0</v>
      </c>
      <c r="C294" s="20">
        <f>[1]Perfil!B293</f>
        <v>0</v>
      </c>
      <c r="D294" s="20" t="str">
        <f>[1]Perfil!C293</f>
        <v>BCN AM</v>
      </c>
      <c r="E294" s="21">
        <f>[1]Perfil!D293</f>
        <v>6.98987702184575</v>
      </c>
      <c r="F294" s="21">
        <f>[1]Perfil!E293</f>
        <v>6.5877411848637397</v>
      </c>
      <c r="G294" s="21">
        <f>[1]Perfil!F293</f>
        <v>8.4114406255594396</v>
      </c>
      <c r="H294" s="21">
        <f>[1]Perfil!G293</f>
        <v>9.1714749205330808</v>
      </c>
      <c r="I294" s="21">
        <f>[1]Perfil!H293</f>
        <v>9.2539352485687694</v>
      </c>
      <c r="J294" s="21">
        <f>[1]Perfil!I293</f>
        <v>11.609942929872201</v>
      </c>
      <c r="K294" s="21">
        <f>[1]Perfil!J293</f>
        <v>7.6602913216451203</v>
      </c>
      <c r="L294" s="21">
        <f>[1]Perfil!K293</f>
        <v>9.7119979025077399</v>
      </c>
      <c r="M294" s="21">
        <f>[1]Perfil!L293</f>
        <v>10.276417698989</v>
      </c>
      <c r="N294" s="21"/>
      <c r="O294" s="21"/>
    </row>
    <row r="295" spans="1:15" x14ac:dyDescent="0.35">
      <c r="A295" s="20" t="str">
        <f>B264&amp;C293&amp;D295</f>
        <v>DISTRIBUCION VOLUMEN X CRITERIO (kg ó litros)Patatas Fritas + Otros Aperitivos SaladosREST.CAT ARAGON</v>
      </c>
      <c r="B295">
        <f>[1]Perfil!A294</f>
        <v>0</v>
      </c>
      <c r="C295" s="20">
        <f>[1]Perfil!B294</f>
        <v>0</v>
      </c>
      <c r="D295" s="20" t="str">
        <f>[1]Perfil!C294</f>
        <v>REST.CAT ARAGON</v>
      </c>
      <c r="E295" s="21">
        <f>[1]Perfil!D294</f>
        <v>12.996173691886501</v>
      </c>
      <c r="F295" s="21">
        <f>[1]Perfil!E294</f>
        <v>15.117069663119199</v>
      </c>
      <c r="G295" s="21">
        <f>[1]Perfil!F294</f>
        <v>14.4936140552085</v>
      </c>
      <c r="H295" s="21">
        <f>[1]Perfil!G294</f>
        <v>14.758583007168401</v>
      </c>
      <c r="I295" s="21">
        <f>[1]Perfil!H294</f>
        <v>15.0229422386184</v>
      </c>
      <c r="J295" s="21">
        <f>[1]Perfil!I294</f>
        <v>14.8570085600269</v>
      </c>
      <c r="K295" s="21">
        <f>[1]Perfil!J294</f>
        <v>14.0366626925176</v>
      </c>
      <c r="L295" s="21">
        <f>[1]Perfil!K294</f>
        <v>14.865399038792599</v>
      </c>
      <c r="M295" s="21">
        <f>[1]Perfil!L294</f>
        <v>13.8813563959866</v>
      </c>
      <c r="N295" s="21"/>
      <c r="O295" s="21"/>
    </row>
    <row r="296" spans="1:15" x14ac:dyDescent="0.35">
      <c r="A296" s="20" t="str">
        <f>B264&amp;C293&amp;D296</f>
        <v>DISTRIBUCION VOLUMEN X CRITERIO (kg ó litros)Patatas Fritas + Otros Aperitivos SaladosLEVANTE</v>
      </c>
      <c r="B296">
        <f>[1]Perfil!A295</f>
        <v>0</v>
      </c>
      <c r="C296" s="20">
        <f>[1]Perfil!B295</f>
        <v>0</v>
      </c>
      <c r="D296" s="20" t="str">
        <f>[1]Perfil!C295</f>
        <v>LEVANTE</v>
      </c>
      <c r="E296" s="21">
        <f>[1]Perfil!D295</f>
        <v>18.907574143653601</v>
      </c>
      <c r="F296" s="21">
        <f>[1]Perfil!E295</f>
        <v>16.704257938686599</v>
      </c>
      <c r="G296" s="21">
        <f>[1]Perfil!F295</f>
        <v>14.930846180956999</v>
      </c>
      <c r="H296" s="21">
        <f>[1]Perfil!G295</f>
        <v>14.6246722476203</v>
      </c>
      <c r="I296" s="21">
        <f>[1]Perfil!H295</f>
        <v>12.103734963320401</v>
      </c>
      <c r="J296" s="21">
        <f>[1]Perfil!I295</f>
        <v>13.3361033568747</v>
      </c>
      <c r="K296" s="21">
        <f>[1]Perfil!J295</f>
        <v>15.4014684335616</v>
      </c>
      <c r="L296" s="21">
        <f>[1]Perfil!K295</f>
        <v>11.4914132724043</v>
      </c>
      <c r="M296" s="21">
        <f>[1]Perfil!L295</f>
        <v>11.318993212320599</v>
      </c>
      <c r="N296" s="21"/>
      <c r="O296" s="21"/>
    </row>
    <row r="297" spans="1:15" x14ac:dyDescent="0.35">
      <c r="A297" s="20" t="str">
        <f>B264&amp;C293&amp;D297</f>
        <v>DISTRIBUCION VOLUMEN X CRITERIO (kg ó litros)Patatas Fritas + Otros Aperitivos SaladosANDALUCIA</v>
      </c>
      <c r="B297">
        <f>[1]Perfil!A296</f>
        <v>0</v>
      </c>
      <c r="C297" s="20">
        <f>[1]Perfil!B296</f>
        <v>0</v>
      </c>
      <c r="D297" s="20" t="str">
        <f>[1]Perfil!C296</f>
        <v>ANDALUCIA</v>
      </c>
      <c r="E297" s="21">
        <f>[1]Perfil!D296</f>
        <v>19.665472130406801</v>
      </c>
      <c r="F297" s="21">
        <f>[1]Perfil!E296</f>
        <v>18.813416717434901</v>
      </c>
      <c r="G297" s="21">
        <f>[1]Perfil!F296</f>
        <v>22.2534747539999</v>
      </c>
      <c r="H297" s="21">
        <f>[1]Perfil!G296</f>
        <v>20.6243702881026</v>
      </c>
      <c r="I297" s="21">
        <f>[1]Perfil!H296</f>
        <v>21.2121761622492</v>
      </c>
      <c r="J297" s="21">
        <f>[1]Perfil!I296</f>
        <v>20.8255670632077</v>
      </c>
      <c r="K297" s="21">
        <f>[1]Perfil!J296</f>
        <v>20.575460951730701</v>
      </c>
      <c r="L297" s="21">
        <f>[1]Perfil!K296</f>
        <v>21.974539837810699</v>
      </c>
      <c r="M297" s="21">
        <f>[1]Perfil!L296</f>
        <v>22.414755497588001</v>
      </c>
      <c r="N297" s="21"/>
      <c r="O297" s="21"/>
    </row>
    <row r="298" spans="1:15" x14ac:dyDescent="0.35">
      <c r="A298" s="20" t="str">
        <f>B264&amp;C293&amp;D298</f>
        <v>DISTRIBUCION VOLUMEN X CRITERIO (kg ó litros)Patatas Fritas + Otros Aperitivos SaladosMDD AM</v>
      </c>
      <c r="B298">
        <f>[1]Perfil!A297</f>
        <v>0</v>
      </c>
      <c r="C298" s="20">
        <f>[1]Perfil!B297</f>
        <v>0</v>
      </c>
      <c r="D298" s="20" t="str">
        <f>[1]Perfil!C297</f>
        <v>MDD AM</v>
      </c>
      <c r="E298" s="21">
        <f>[1]Perfil!D297</f>
        <v>10.6310059239213</v>
      </c>
      <c r="F298" s="21">
        <f>[1]Perfil!E297</f>
        <v>10.7290573423402</v>
      </c>
      <c r="G298" s="21">
        <f>[1]Perfil!F297</f>
        <v>12.510676343516201</v>
      </c>
      <c r="H298" s="21">
        <f>[1]Perfil!G297</f>
        <v>10.288542210092899</v>
      </c>
      <c r="I298" s="21">
        <f>[1]Perfil!H297</f>
        <v>13.634706829060701</v>
      </c>
      <c r="J298" s="21">
        <f>[1]Perfil!I297</f>
        <v>10.6077126299055</v>
      </c>
      <c r="K298" s="21">
        <f>[1]Perfil!J297</f>
        <v>15.595396138015699</v>
      </c>
      <c r="L298" s="21">
        <f>[1]Perfil!K297</f>
        <v>10.990454660032499</v>
      </c>
      <c r="M298" s="21">
        <f>[1]Perfil!L297</f>
        <v>9.9429820089730097</v>
      </c>
      <c r="N298" s="21"/>
      <c r="O298" s="21"/>
    </row>
    <row r="299" spans="1:15" x14ac:dyDescent="0.35">
      <c r="A299" s="20" t="str">
        <f>B264&amp;C293&amp;D299</f>
        <v>DISTRIBUCION VOLUMEN X CRITERIO (kg ó litros)Patatas Fritas + Otros Aperitivos SaladosRTO CENTRO</v>
      </c>
      <c r="B299">
        <f>[1]Perfil!A298</f>
        <v>0</v>
      </c>
      <c r="C299" s="20">
        <f>[1]Perfil!B298</f>
        <v>0</v>
      </c>
      <c r="D299" s="20" t="str">
        <f>[1]Perfil!C298</f>
        <v>RTO CENTRO</v>
      </c>
      <c r="E299" s="21">
        <f>[1]Perfil!D298</f>
        <v>13.9578102947457</v>
      </c>
      <c r="F299" s="21">
        <f>[1]Perfil!E298</f>
        <v>12.330534808177299</v>
      </c>
      <c r="G299" s="21">
        <f>[1]Perfil!F298</f>
        <v>9.5508108772744702</v>
      </c>
      <c r="H299" s="21">
        <f>[1]Perfil!G298</f>
        <v>12.7981096903944</v>
      </c>
      <c r="I299" s="21">
        <f>[1]Perfil!H298</f>
        <v>10.7216625371732</v>
      </c>
      <c r="J299" s="21">
        <f>[1]Perfil!I298</f>
        <v>9.4928502503402399</v>
      </c>
      <c r="K299" s="21">
        <f>[1]Perfil!J298</f>
        <v>9.8741796173380205</v>
      </c>
      <c r="L299" s="21">
        <f>[1]Perfil!K298</f>
        <v>17.737887764110901</v>
      </c>
      <c r="M299" s="21">
        <f>[1]Perfil!L298</f>
        <v>16.424406183719501</v>
      </c>
      <c r="N299" s="21"/>
      <c r="O299" s="21"/>
    </row>
    <row r="300" spans="1:15" x14ac:dyDescent="0.35">
      <c r="A300" s="20" t="str">
        <f>B264&amp;C293&amp;D300</f>
        <v>DISTRIBUCION VOLUMEN X CRITERIO (kg ó litros)Patatas Fritas + Otros Aperitivos SaladosNORTE-CENTRO</v>
      </c>
      <c r="B300">
        <f>[1]Perfil!A299</f>
        <v>0</v>
      </c>
      <c r="C300" s="20">
        <f>[1]Perfil!B299</f>
        <v>0</v>
      </c>
      <c r="D300" s="20" t="str">
        <f>[1]Perfil!C299</f>
        <v>NORTE-CENTRO</v>
      </c>
      <c r="E300" s="21">
        <f>[1]Perfil!D299</f>
        <v>10.2497937365489</v>
      </c>
      <c r="F300" s="21">
        <f>[1]Perfil!E299</f>
        <v>10.125587712496801</v>
      </c>
      <c r="G300" s="21">
        <f>[1]Perfil!F299</f>
        <v>9.6104092011083697</v>
      </c>
      <c r="H300" s="21">
        <f>[1]Perfil!G299</f>
        <v>8.1261030481110001</v>
      </c>
      <c r="I300" s="21">
        <f>[1]Perfil!H299</f>
        <v>9.1281089360566199</v>
      </c>
      <c r="J300" s="21">
        <f>[1]Perfil!I299</f>
        <v>10.7667607508268</v>
      </c>
      <c r="K300" s="21">
        <f>[1]Perfil!J299</f>
        <v>11.162343932796601</v>
      </c>
      <c r="L300" s="21">
        <f>[1]Perfil!K299</f>
        <v>8.3586513000248992</v>
      </c>
      <c r="M300" s="21">
        <f>[1]Perfil!L299</f>
        <v>9.1632421975714493</v>
      </c>
      <c r="N300" s="21"/>
      <c r="O300" s="21"/>
    </row>
    <row r="301" spans="1:15" x14ac:dyDescent="0.35">
      <c r="A301" s="20" t="str">
        <f>B264&amp;C293&amp;D301</f>
        <v>DISTRIBUCION VOLUMEN X CRITERIO (kg ó litros)Patatas Fritas + Otros Aperitivos SaladosNOROESTE</v>
      </c>
      <c r="B301">
        <f>[1]Perfil!A300</f>
        <v>0</v>
      </c>
      <c r="C301" s="20">
        <f>[1]Perfil!B300</f>
        <v>0</v>
      </c>
      <c r="D301" s="20" t="str">
        <f>[1]Perfil!C300</f>
        <v>NOROESTE</v>
      </c>
      <c r="E301" s="21">
        <f>[1]Perfil!D300</f>
        <v>6.60228837566238</v>
      </c>
      <c r="F301" s="21">
        <f>[1]Perfil!E300</f>
        <v>9.5923402134369091</v>
      </c>
      <c r="G301" s="21">
        <f>[1]Perfil!F300</f>
        <v>8.2387274468370606</v>
      </c>
      <c r="H301" s="21">
        <f>[1]Perfil!G300</f>
        <v>9.6081428986538295</v>
      </c>
      <c r="I301" s="21">
        <f>[1]Perfil!H300</f>
        <v>8.9227375520628591</v>
      </c>
      <c r="J301" s="21">
        <f>[1]Perfil!I300</f>
        <v>8.5040523823176102</v>
      </c>
      <c r="K301" s="21">
        <f>[1]Perfil!J300</f>
        <v>5.6942019808139896</v>
      </c>
      <c r="L301" s="21">
        <f>[1]Perfil!K300</f>
        <v>4.8696496292489302</v>
      </c>
      <c r="M301" s="21">
        <f>[1]Perfil!L300</f>
        <v>6.57784690719728</v>
      </c>
      <c r="N301" s="21"/>
      <c r="O301" s="21"/>
    </row>
    <row r="302" spans="1:15" x14ac:dyDescent="0.35">
      <c r="A302" s="20" t="str">
        <f>B264&amp;C293&amp;D302</f>
        <v>DISTRIBUCION VOLUMEN X CRITERIO (kg ó litros)Patatas Fritas + Otros Aperitivos Salados&lt;2MIL</v>
      </c>
      <c r="B302">
        <f>[1]Perfil!A301</f>
        <v>0</v>
      </c>
      <c r="C302" s="20">
        <f>[1]Perfil!B301</f>
        <v>0</v>
      </c>
      <c r="D302" s="20" t="str">
        <f>[1]Perfil!C301</f>
        <v>&lt;2MIL</v>
      </c>
      <c r="E302" s="21">
        <f>[1]Perfil!D301</f>
        <v>6.1773502999745302</v>
      </c>
      <c r="F302" s="21">
        <f>[1]Perfil!E301</f>
        <v>5.2342791065304599</v>
      </c>
      <c r="G302" s="21">
        <f>[1]Perfil!F301</f>
        <v>7.0324648436674098</v>
      </c>
      <c r="H302" s="21">
        <f>[1]Perfil!G301</f>
        <v>5.9606164858146</v>
      </c>
      <c r="I302" s="21">
        <f>[1]Perfil!H301</f>
        <v>4.6750200547119798</v>
      </c>
      <c r="J302" s="21">
        <f>[1]Perfil!I301</f>
        <v>6.84299222023387</v>
      </c>
      <c r="K302" s="21">
        <f>[1]Perfil!J301</f>
        <v>6.5485436732605597</v>
      </c>
      <c r="L302" s="21">
        <f>[1]Perfil!K301</f>
        <v>3.8801156751439101</v>
      </c>
      <c r="M302" s="21">
        <f>[1]Perfil!L301</f>
        <v>6.0446085980923803</v>
      </c>
      <c r="N302" s="21"/>
      <c r="O302" s="21"/>
    </row>
    <row r="303" spans="1:15" x14ac:dyDescent="0.35">
      <c r="A303" s="20" t="str">
        <f>B264&amp;C293&amp;D303</f>
        <v>DISTRIBUCION VOLUMEN X CRITERIO (kg ó litros)Patatas Fritas + Otros Aperitivos Salados2-5MIL</v>
      </c>
      <c r="B303">
        <f>[1]Perfil!A302</f>
        <v>0</v>
      </c>
      <c r="C303" s="20">
        <f>[1]Perfil!B302</f>
        <v>0</v>
      </c>
      <c r="D303" s="20" t="str">
        <f>[1]Perfil!C302</f>
        <v>2-5MIL</v>
      </c>
      <c r="E303" s="21">
        <f>[1]Perfil!D302</f>
        <v>6.9306980590383596</v>
      </c>
      <c r="F303" s="21">
        <f>[1]Perfil!E302</f>
        <v>4.5897767126455298</v>
      </c>
      <c r="G303" s="21">
        <f>[1]Perfil!F302</f>
        <v>4.8070278389701899</v>
      </c>
      <c r="H303" s="21">
        <f>[1]Perfil!G302</f>
        <v>4.2615506155104796</v>
      </c>
      <c r="I303" s="21">
        <f>[1]Perfil!H302</f>
        <v>6.4680913474226003</v>
      </c>
      <c r="J303" s="21">
        <f>[1]Perfil!I302</f>
        <v>4.4264034313296703</v>
      </c>
      <c r="K303" s="21">
        <f>[1]Perfil!J302</f>
        <v>5.0729618890165096</v>
      </c>
      <c r="L303" s="21">
        <f>[1]Perfil!K302</f>
        <v>5.2986347419070698</v>
      </c>
      <c r="M303" s="21">
        <f>[1]Perfil!L302</f>
        <v>5.4510589576563504</v>
      </c>
      <c r="N303" s="21"/>
      <c r="O303" s="21"/>
    </row>
    <row r="304" spans="1:15" x14ac:dyDescent="0.35">
      <c r="A304" s="20" t="str">
        <f>B264&amp;C293&amp;D304</f>
        <v>DISTRIBUCION VOLUMEN X CRITERIO (kg ó litros)Patatas Fritas + Otros Aperitivos Salados5-10MIL</v>
      </c>
      <c r="B304">
        <f>[1]Perfil!A303</f>
        <v>0</v>
      </c>
      <c r="C304" s="20">
        <f>[1]Perfil!B303</f>
        <v>0</v>
      </c>
      <c r="D304" s="20" t="str">
        <f>[1]Perfil!C303</f>
        <v>5-10MIL</v>
      </c>
      <c r="E304" s="21">
        <f>[1]Perfil!D303</f>
        <v>6.0655409906302804</v>
      </c>
      <c r="F304" s="21">
        <f>[1]Perfil!E303</f>
        <v>9.5276072944860601</v>
      </c>
      <c r="G304" s="21">
        <f>[1]Perfil!F303</f>
        <v>10.1360979009071</v>
      </c>
      <c r="H304" s="21">
        <f>[1]Perfil!G303</f>
        <v>9.4078135130998</v>
      </c>
      <c r="I304" s="21">
        <f>[1]Perfil!H303</f>
        <v>4.6089497363107004</v>
      </c>
      <c r="J304" s="21">
        <f>[1]Perfil!I303</f>
        <v>4.9688634984239703</v>
      </c>
      <c r="K304" s="21">
        <f>[1]Perfil!J303</f>
        <v>6.01721373974536</v>
      </c>
      <c r="L304" s="21">
        <f>[1]Perfil!K303</f>
        <v>5.1078330147010798</v>
      </c>
      <c r="M304" s="21">
        <f>[1]Perfil!L303</f>
        <v>7.2200554276151596</v>
      </c>
      <c r="N304" s="21"/>
      <c r="O304" s="21"/>
    </row>
    <row r="305" spans="1:15" x14ac:dyDescent="0.35">
      <c r="A305" s="20" t="str">
        <f>B264&amp;C293&amp;D305</f>
        <v>DISTRIBUCION VOLUMEN X CRITERIO (kg ó litros)Patatas Fritas + Otros Aperitivos Salados10-30MIL</v>
      </c>
      <c r="B305">
        <f>[1]Perfil!A304</f>
        <v>0</v>
      </c>
      <c r="C305" s="20">
        <f>[1]Perfil!B304</f>
        <v>0</v>
      </c>
      <c r="D305" s="20" t="str">
        <f>[1]Perfil!C304</f>
        <v>10-30MIL</v>
      </c>
      <c r="E305" s="21">
        <f>[1]Perfil!D304</f>
        <v>25.101801331537501</v>
      </c>
      <c r="F305" s="21">
        <f>[1]Perfil!E304</f>
        <v>25.4066626028789</v>
      </c>
      <c r="G305" s="21">
        <f>[1]Perfil!F304</f>
        <v>21.182806283286201</v>
      </c>
      <c r="H305" s="21">
        <f>[1]Perfil!G304</f>
        <v>26.958707624256501</v>
      </c>
      <c r="I305" s="21">
        <f>[1]Perfil!H304</f>
        <v>20.905710172040301</v>
      </c>
      <c r="J305" s="21">
        <f>[1]Perfil!I304</f>
        <v>23.0084384797414</v>
      </c>
      <c r="K305" s="21">
        <f>[1]Perfil!J304</f>
        <v>20.537401435155601</v>
      </c>
      <c r="L305" s="21">
        <f>[1]Perfil!K304</f>
        <v>26.574193094786501</v>
      </c>
      <c r="M305" s="21">
        <f>[1]Perfil!L304</f>
        <v>24.310105719285001</v>
      </c>
      <c r="N305" s="21"/>
      <c r="O305" s="21"/>
    </row>
    <row r="306" spans="1:15" x14ac:dyDescent="0.35">
      <c r="A306" s="20" t="str">
        <f>B264&amp;C293&amp;D306</f>
        <v>DISTRIBUCION VOLUMEN X CRITERIO (kg ó litros)Patatas Fritas + Otros Aperitivos Salados30-100MIL</v>
      </c>
      <c r="B306">
        <f>[1]Perfil!A305</f>
        <v>0</v>
      </c>
      <c r="C306" s="20">
        <f>[1]Perfil!B305</f>
        <v>0</v>
      </c>
      <c r="D306" s="20" t="str">
        <f>[1]Perfil!C305</f>
        <v>30-100MIL</v>
      </c>
      <c r="E306" s="21">
        <f>[1]Perfil!D305</f>
        <v>23.290864994100001</v>
      </c>
      <c r="F306" s="21">
        <f>[1]Perfil!E305</f>
        <v>20.562436464812301</v>
      </c>
      <c r="G306" s="21">
        <f>[1]Perfil!F305</f>
        <v>20.942820507626202</v>
      </c>
      <c r="H306" s="21">
        <f>[1]Perfil!G305</f>
        <v>20.331961366854401</v>
      </c>
      <c r="I306" s="21">
        <f>[1]Perfil!H305</f>
        <v>25.5813282192352</v>
      </c>
      <c r="J306" s="21">
        <f>[1]Perfil!I305</f>
        <v>21.092684216382899</v>
      </c>
      <c r="K306" s="21">
        <f>[1]Perfil!J305</f>
        <v>24.324677174061701</v>
      </c>
      <c r="L306" s="21">
        <f>[1]Perfil!K305</f>
        <v>21.025516032901098</v>
      </c>
      <c r="M306" s="21">
        <f>[1]Perfil!L305</f>
        <v>23.0896910653472</v>
      </c>
      <c r="N306" s="21"/>
      <c r="O306" s="21"/>
    </row>
    <row r="307" spans="1:15" x14ac:dyDescent="0.35">
      <c r="A307" s="20" t="str">
        <f>B264&amp;C293&amp;D307</f>
        <v>DISTRIBUCION VOLUMEN X CRITERIO (kg ó litros)Patatas Fritas + Otros Aperitivos Salados100-200MIL</v>
      </c>
      <c r="B307">
        <f>[1]Perfil!A306</f>
        <v>0</v>
      </c>
      <c r="C307" s="20">
        <f>[1]Perfil!B306</f>
        <v>0</v>
      </c>
      <c r="D307" s="20" t="str">
        <f>[1]Perfil!C306</f>
        <v>100-200MIL</v>
      </c>
      <c r="E307" s="21">
        <f>[1]Perfil!D306</f>
        <v>7.0803978626995496</v>
      </c>
      <c r="F307" s="21">
        <f>[1]Perfil!E306</f>
        <v>6.0943005091684004</v>
      </c>
      <c r="G307" s="21">
        <f>[1]Perfil!F306</f>
        <v>8.1945725004835595</v>
      </c>
      <c r="H307" s="21">
        <f>[1]Perfil!G306</f>
        <v>7.6708554363355903</v>
      </c>
      <c r="I307" s="21">
        <f>[1]Perfil!H306</f>
        <v>10.0627525444466</v>
      </c>
      <c r="J307" s="21">
        <f>[1]Perfil!I306</f>
        <v>9.3238191929002792</v>
      </c>
      <c r="K307" s="21">
        <f>[1]Perfil!J306</f>
        <v>8.5421563466565296</v>
      </c>
      <c r="L307" s="21">
        <f>[1]Perfil!K306</f>
        <v>10.2119618278399</v>
      </c>
      <c r="M307" s="21">
        <f>[1]Perfil!L306</f>
        <v>8.5438354385156696</v>
      </c>
      <c r="N307" s="21"/>
      <c r="O307" s="21"/>
    </row>
    <row r="308" spans="1:15" x14ac:dyDescent="0.35">
      <c r="A308" s="20" t="str">
        <f>B264&amp;C293&amp;D308</f>
        <v>DISTRIBUCION VOLUMEN X CRITERIO (kg ó litros)Patatas Fritas + Otros Aperitivos Salados200-500MIL</v>
      </c>
      <c r="B308">
        <f>[1]Perfil!A307</f>
        <v>0</v>
      </c>
      <c r="C308" s="20">
        <f>[1]Perfil!B307</f>
        <v>0</v>
      </c>
      <c r="D308" s="20" t="str">
        <f>[1]Perfil!C307</f>
        <v>200-500MIL</v>
      </c>
      <c r="E308" s="21">
        <f>[1]Perfil!D307</f>
        <v>11.3422021665945</v>
      </c>
      <c r="F308" s="21">
        <f>[1]Perfil!E307</f>
        <v>14.1429678076894</v>
      </c>
      <c r="G308" s="21">
        <f>[1]Perfil!F307</f>
        <v>12.146384990567601</v>
      </c>
      <c r="H308" s="21">
        <f>[1]Perfil!G307</f>
        <v>11.3973200167952</v>
      </c>
      <c r="I308" s="21">
        <f>[1]Perfil!H307</f>
        <v>9.9745130458375204</v>
      </c>
      <c r="J308" s="21">
        <f>[1]Perfil!I307</f>
        <v>12.5613401028825</v>
      </c>
      <c r="K308" s="21">
        <f>[1]Perfil!J307</f>
        <v>11.845776452713199</v>
      </c>
      <c r="L308" s="21">
        <f>[1]Perfil!K307</f>
        <v>10.442322876919899</v>
      </c>
      <c r="M308" s="21">
        <f>[1]Perfil!L307</f>
        <v>10.407311596820101</v>
      </c>
      <c r="N308" s="21"/>
      <c r="O308" s="21"/>
    </row>
    <row r="309" spans="1:15" x14ac:dyDescent="0.35">
      <c r="A309" s="20" t="str">
        <f>B264&amp;C293&amp;D309</f>
        <v>DISTRIBUCION VOLUMEN X CRITERIO (kg ó litros)Patatas Fritas + Otros Aperitivos Salados&gt;500MIL</v>
      </c>
      <c r="B309">
        <f>[1]Perfil!A308</f>
        <v>0</v>
      </c>
      <c r="C309" s="20">
        <f>[1]Perfil!B308</f>
        <v>0</v>
      </c>
      <c r="D309" s="20" t="str">
        <f>[1]Perfil!C308</f>
        <v>&gt;500MIL</v>
      </c>
      <c r="E309" s="21">
        <f>[1]Perfil!D308</f>
        <v>14.011151311574499</v>
      </c>
      <c r="F309" s="21">
        <f>[1]Perfil!E308</f>
        <v>14.441974921393699</v>
      </c>
      <c r="G309" s="21">
        <f>[1]Perfil!F308</f>
        <v>15.557825208282701</v>
      </c>
      <c r="H309" s="21">
        <f>[1]Perfil!G308</f>
        <v>14.011173026443601</v>
      </c>
      <c r="I309" s="21">
        <f>[1]Perfil!H308</f>
        <v>17.7236343802638</v>
      </c>
      <c r="J309" s="21">
        <f>[1]Perfil!I308</f>
        <v>17.775457343768899</v>
      </c>
      <c r="K309" s="21">
        <f>[1]Perfil!J308</f>
        <v>17.111272182587101</v>
      </c>
      <c r="L309" s="21">
        <f>[1]Perfil!K308</f>
        <v>17.4594172019907</v>
      </c>
      <c r="M309" s="21">
        <f>[1]Perfil!L308</f>
        <v>14.9333352632173</v>
      </c>
      <c r="N309" s="21"/>
      <c r="O309" s="21"/>
    </row>
    <row r="310" spans="1:15" x14ac:dyDescent="0.35">
      <c r="A310" s="20" t="str">
        <f>B264&amp;C293&amp;D310</f>
        <v>DISTRIBUCION VOLUMEN X CRITERIO (kg ó litros)Patatas Fritas + Otros Aperitivos SaladosDE 15 A 19 AÑOS</v>
      </c>
      <c r="B310">
        <f>[1]Perfil!A309</f>
        <v>0</v>
      </c>
      <c r="C310" s="20">
        <f>[1]Perfil!B309</f>
        <v>0</v>
      </c>
      <c r="D310" s="20" t="str">
        <f>[1]Perfil!C309</f>
        <v>DE 15 A 19 AÑOS</v>
      </c>
      <c r="E310" s="21">
        <f>[1]Perfil!D309</f>
        <v>11.0347625338729</v>
      </c>
      <c r="F310" s="21">
        <f>[1]Perfil!E309</f>
        <v>6.8268702049315202</v>
      </c>
      <c r="G310" s="21">
        <f>[1]Perfil!F309</f>
        <v>8.7259002157773597</v>
      </c>
      <c r="H310" s="21">
        <f>[1]Perfil!G309</f>
        <v>8.87810495596149</v>
      </c>
      <c r="I310" s="21">
        <f>[1]Perfil!H309</f>
        <v>8.1226644583776402</v>
      </c>
      <c r="J310" s="21">
        <f>[1]Perfil!I309</f>
        <v>4.3812023578014703</v>
      </c>
      <c r="K310" s="21">
        <f>[1]Perfil!J309</f>
        <v>4.5515068796264302</v>
      </c>
      <c r="L310" s="21">
        <f>[1]Perfil!K309</f>
        <v>9.3533658452985602</v>
      </c>
      <c r="M310" s="21">
        <f>[1]Perfil!L309</f>
        <v>6.8327203269138304</v>
      </c>
      <c r="N310" s="21"/>
      <c r="O310" s="21"/>
    </row>
    <row r="311" spans="1:15" x14ac:dyDescent="0.35">
      <c r="A311" s="20" t="str">
        <f>B264&amp;C293&amp;D311</f>
        <v>DISTRIBUCION VOLUMEN X CRITERIO (kg ó litros)Patatas Fritas + Otros Aperitivos SaladosDE 20 A 24 AÑOS</v>
      </c>
      <c r="B311">
        <f>[1]Perfil!A310</f>
        <v>0</v>
      </c>
      <c r="C311" s="20">
        <f>[1]Perfil!B310</f>
        <v>0</v>
      </c>
      <c r="D311" s="20" t="str">
        <f>[1]Perfil!C310</f>
        <v>DE 20 A 24 AÑOS</v>
      </c>
      <c r="E311" s="21">
        <f>[1]Perfil!D310</f>
        <v>5.1691624678855703</v>
      </c>
      <c r="F311" s="21">
        <f>[1]Perfil!E310</f>
        <v>3.6046076164128</v>
      </c>
      <c r="G311" s="21">
        <f>[1]Perfil!F310</f>
        <v>2.8835227716044902</v>
      </c>
      <c r="H311" s="21">
        <f>[1]Perfil!G310</f>
        <v>5.1889982839423601</v>
      </c>
      <c r="I311" s="21">
        <f>[1]Perfil!H310</f>
        <v>5.1693575200447697</v>
      </c>
      <c r="J311" s="21">
        <f>[1]Perfil!I310</f>
        <v>6.8184039942413897</v>
      </c>
      <c r="K311" s="21">
        <f>[1]Perfil!J310</f>
        <v>4.6635677388035797</v>
      </c>
      <c r="L311" s="21">
        <f>[1]Perfil!K310</f>
        <v>4.2044452747710901</v>
      </c>
      <c r="M311" s="21">
        <f>[1]Perfil!L310</f>
        <v>5.4717535059382296</v>
      </c>
      <c r="N311" s="21"/>
      <c r="O311" s="21"/>
    </row>
    <row r="312" spans="1:15" x14ac:dyDescent="0.35">
      <c r="A312" s="20" t="str">
        <f>B264&amp;C293&amp;D312</f>
        <v>DISTRIBUCION VOLUMEN X CRITERIO (kg ó litros)Patatas Fritas + Otros Aperitivos SaladosDE 25 A 34 AÑOS</v>
      </c>
      <c r="B312">
        <f>[1]Perfil!A311</f>
        <v>0</v>
      </c>
      <c r="C312" s="20">
        <f>[1]Perfil!B311</f>
        <v>0</v>
      </c>
      <c r="D312" s="20" t="str">
        <f>[1]Perfil!C311</f>
        <v>DE 25 A 34 AÑOS</v>
      </c>
      <c r="E312" s="21">
        <f>[1]Perfil!D311</f>
        <v>8.3929028904176004</v>
      </c>
      <c r="F312" s="21">
        <f>[1]Perfil!E311</f>
        <v>12.7874583397717</v>
      </c>
      <c r="G312" s="21">
        <f>[1]Perfil!F311</f>
        <v>11.3265157838972</v>
      </c>
      <c r="H312" s="21">
        <f>[1]Perfil!G311</f>
        <v>10.2193602449324</v>
      </c>
      <c r="I312" s="21">
        <f>[1]Perfil!H311</f>
        <v>10.205650074080699</v>
      </c>
      <c r="J312" s="21">
        <f>[1]Perfil!I311</f>
        <v>10.0705440846159</v>
      </c>
      <c r="K312" s="21">
        <f>[1]Perfil!J311</f>
        <v>9.2811896442580597</v>
      </c>
      <c r="L312" s="21">
        <f>[1]Perfil!K311</f>
        <v>9.6742305058143998</v>
      </c>
      <c r="M312" s="21">
        <f>[1]Perfil!L311</f>
        <v>6.79335036759218</v>
      </c>
      <c r="N312" s="21"/>
      <c r="O312" s="21"/>
    </row>
    <row r="313" spans="1:15" x14ac:dyDescent="0.35">
      <c r="A313" s="20" t="str">
        <f>B264&amp;C293&amp;D313</f>
        <v>DISTRIBUCION VOLUMEN X CRITERIO (kg ó litros)Patatas Fritas + Otros Aperitivos SaladosDE 35 A 49 AÑOS</v>
      </c>
      <c r="B313">
        <f>[1]Perfil!A312</f>
        <v>0</v>
      </c>
      <c r="C313" s="20">
        <f>[1]Perfil!B312</f>
        <v>0</v>
      </c>
      <c r="D313" s="20" t="str">
        <f>[1]Perfil!C312</f>
        <v>DE 35 A 49 AÑOS</v>
      </c>
      <c r="E313" s="21">
        <f>[1]Perfil!D312</f>
        <v>28.828469032506501</v>
      </c>
      <c r="F313" s="21">
        <f>[1]Perfil!E312</f>
        <v>28.053445464039601</v>
      </c>
      <c r="G313" s="21">
        <f>[1]Perfil!F312</f>
        <v>27.690443087267798</v>
      </c>
      <c r="H313" s="21">
        <f>[1]Perfil!G312</f>
        <v>30.676083809518101</v>
      </c>
      <c r="I313" s="21">
        <f>[1]Perfil!H312</f>
        <v>26.776085979093299</v>
      </c>
      <c r="J313" s="21">
        <f>[1]Perfil!I312</f>
        <v>27.683084807585601</v>
      </c>
      <c r="K313" s="21">
        <f>[1]Perfil!J312</f>
        <v>28.371835350027801</v>
      </c>
      <c r="L313" s="21">
        <f>[1]Perfil!K312</f>
        <v>20.1121964344083</v>
      </c>
      <c r="M313" s="21">
        <f>[1]Perfil!L312</f>
        <v>24.629794674919999</v>
      </c>
      <c r="N313" s="21"/>
      <c r="O313" s="21"/>
    </row>
    <row r="314" spans="1:15" x14ac:dyDescent="0.35">
      <c r="A314" s="20" t="str">
        <f>B264&amp;C293&amp;D314</f>
        <v>DISTRIBUCION VOLUMEN X CRITERIO (kg ó litros)Patatas Fritas + Otros Aperitivos SaladosDE 50 A 59 AÑOS</v>
      </c>
      <c r="B314">
        <f>[1]Perfil!A313</f>
        <v>0</v>
      </c>
      <c r="C314" s="20">
        <f>[1]Perfil!B313</f>
        <v>0</v>
      </c>
      <c r="D314" s="20" t="str">
        <f>[1]Perfil!C313</f>
        <v>DE 50 A 59 AÑOS</v>
      </c>
      <c r="E314" s="21">
        <f>[1]Perfil!D313</f>
        <v>20.453883693862899</v>
      </c>
      <c r="F314" s="21">
        <f>[1]Perfil!E313</f>
        <v>20.379188639549401</v>
      </c>
      <c r="G314" s="21">
        <f>[1]Perfil!F313</f>
        <v>22.0266349789893</v>
      </c>
      <c r="H314" s="21">
        <f>[1]Perfil!G313</f>
        <v>22.3590373875988</v>
      </c>
      <c r="I314" s="21">
        <f>[1]Perfil!H313</f>
        <v>20.538925517708101</v>
      </c>
      <c r="J314" s="21">
        <f>[1]Perfil!I313</f>
        <v>21.706341004022899</v>
      </c>
      <c r="K314" s="21">
        <f>[1]Perfil!J313</f>
        <v>22.068866938709998</v>
      </c>
      <c r="L314" s="21">
        <f>[1]Perfil!K313</f>
        <v>20.663499137866499</v>
      </c>
      <c r="M314" s="21">
        <f>[1]Perfil!L313</f>
        <v>19.417713536770201</v>
      </c>
      <c r="N314" s="21"/>
      <c r="O314" s="21"/>
    </row>
    <row r="315" spans="1:15" x14ac:dyDescent="0.35">
      <c r="A315" s="20" t="str">
        <f>B264&amp;C293&amp;D315</f>
        <v>DISTRIBUCION VOLUMEN X CRITERIO (kg ó litros)Patatas Fritas + Otros Aperitivos SaladosDE 60 A 75 AÑOS</v>
      </c>
      <c r="B315">
        <f>[1]Perfil!A314</f>
        <v>0</v>
      </c>
      <c r="C315" s="20">
        <f>[1]Perfil!B314</f>
        <v>0</v>
      </c>
      <c r="D315" s="20" t="str">
        <f>[1]Perfil!C314</f>
        <v>DE 60 A 75 AÑOS</v>
      </c>
      <c r="E315" s="21">
        <f>[1]Perfil!D314</f>
        <v>26.120822022016601</v>
      </c>
      <c r="F315" s="21">
        <f>[1]Perfil!E314</f>
        <v>28.348435576701998</v>
      </c>
      <c r="G315" s="21">
        <f>[1]Perfil!F314</f>
        <v>27.346983700937901</v>
      </c>
      <c r="H315" s="21">
        <f>[1]Perfil!G314</f>
        <v>22.6784173845646</v>
      </c>
      <c r="I315" s="21">
        <f>[1]Perfil!H314</f>
        <v>29.187315432950101</v>
      </c>
      <c r="J315" s="21">
        <f>[1]Perfil!I314</f>
        <v>29.3404177498454</v>
      </c>
      <c r="K315" s="21">
        <f>[1]Perfil!J314</f>
        <v>31.063035011074401</v>
      </c>
      <c r="L315" s="21">
        <f>[1]Perfil!K314</f>
        <v>35.992263253829996</v>
      </c>
      <c r="M315" s="21">
        <f>[1]Perfil!L314</f>
        <v>36.8546662774758</v>
      </c>
      <c r="N315" s="21"/>
      <c r="O315" s="21"/>
    </row>
    <row r="316" spans="1:15" x14ac:dyDescent="0.35">
      <c r="A316" s="20" t="str">
        <f>B264&amp;C293&amp;D316</f>
        <v>DISTRIBUCION VOLUMEN X CRITERIO (kg ó litros)Patatas Fritas + Otros Aperitivos SaladosNIVEL ALTO</v>
      </c>
      <c r="B316">
        <f>[1]Perfil!A315</f>
        <v>0</v>
      </c>
      <c r="C316" s="20">
        <f>[1]Perfil!B315</f>
        <v>0</v>
      </c>
      <c r="D316" s="20" t="str">
        <f>[1]Perfil!C315</f>
        <v>NIVEL ALTO</v>
      </c>
      <c r="E316" s="21">
        <f>[1]Perfil!D315</f>
        <v>19.3879668097272</v>
      </c>
      <c r="F316" s="21">
        <f>[1]Perfil!E315</f>
        <v>19.962560174436099</v>
      </c>
      <c r="G316" s="21">
        <f>[1]Perfil!F315</f>
        <v>21.500511957944202</v>
      </c>
      <c r="H316" s="21">
        <f>[1]Perfil!G315</f>
        <v>23.370266689605099</v>
      </c>
      <c r="I316" s="21">
        <f>[1]Perfil!H315</f>
        <v>24.891405731242902</v>
      </c>
      <c r="J316" s="21">
        <f>[1]Perfil!I315</f>
        <v>25.336524551030099</v>
      </c>
      <c r="K316" s="21">
        <f>[1]Perfil!J315</f>
        <v>24.5357158518087</v>
      </c>
      <c r="L316" s="21">
        <f>[1]Perfil!K315</f>
        <v>17.615137415337099</v>
      </c>
      <c r="M316" s="21">
        <f>[1]Perfil!L315</f>
        <v>17.135232796288999</v>
      </c>
      <c r="N316" s="21"/>
      <c r="O316" s="21"/>
    </row>
    <row r="317" spans="1:15" x14ac:dyDescent="0.35">
      <c r="A317" s="20" t="str">
        <f>B264&amp;C293&amp;D317</f>
        <v>DISTRIBUCION VOLUMEN X CRITERIO (kg ó litros)Patatas Fritas + Otros Aperitivos SaladosNIVEL MEDIO ALTO</v>
      </c>
      <c r="B317">
        <f>[1]Perfil!A316</f>
        <v>0</v>
      </c>
      <c r="C317" s="20">
        <f>[1]Perfil!B316</f>
        <v>0</v>
      </c>
      <c r="D317" s="20" t="str">
        <f>[1]Perfil!C316</f>
        <v>NIVEL MEDIO ALTO</v>
      </c>
      <c r="E317" s="21">
        <f>[1]Perfil!D316</f>
        <v>13.418085227384401</v>
      </c>
      <c r="F317" s="21">
        <f>[1]Perfil!E316</f>
        <v>12.6354764195953</v>
      </c>
      <c r="G317" s="21">
        <f>[1]Perfil!F316</f>
        <v>14.534632478653</v>
      </c>
      <c r="H317" s="21">
        <f>[1]Perfil!G316</f>
        <v>13.6333253259989</v>
      </c>
      <c r="I317" s="21">
        <f>[1]Perfil!H316</f>
        <v>11.7694809467878</v>
      </c>
      <c r="J317" s="21">
        <f>[1]Perfil!I316</f>
        <v>11.595174665123601</v>
      </c>
      <c r="K317" s="21">
        <f>[1]Perfil!J316</f>
        <v>11.712417602151501</v>
      </c>
      <c r="L317" s="21">
        <f>[1]Perfil!K316</f>
        <v>10.606204210627199</v>
      </c>
      <c r="M317" s="21">
        <f>[1]Perfil!L316</f>
        <v>10.5895684265213</v>
      </c>
      <c r="N317" s="21"/>
      <c r="O317" s="21"/>
    </row>
    <row r="318" spans="1:15" x14ac:dyDescent="0.35">
      <c r="A318" s="20" t="str">
        <f>B264&amp;C293&amp;D318</f>
        <v>DISTRIBUCION VOLUMEN X CRITERIO (kg ó litros)Patatas Fritas + Otros Aperitivos SaladosNIVEL MEDIO</v>
      </c>
      <c r="B318">
        <f>[1]Perfil!A317</f>
        <v>0</v>
      </c>
      <c r="C318" s="20">
        <f>[1]Perfil!B317</f>
        <v>0</v>
      </c>
      <c r="D318" s="20" t="str">
        <f>[1]Perfil!C317</f>
        <v>NIVEL MEDIO</v>
      </c>
      <c r="E318" s="21">
        <f>[1]Perfil!D317</f>
        <v>30.359720870205599</v>
      </c>
      <c r="F318" s="21">
        <f>[1]Perfil!E317</f>
        <v>33.941076257687598</v>
      </c>
      <c r="G318" s="21">
        <f>[1]Perfil!F317</f>
        <v>28.088124442624299</v>
      </c>
      <c r="H318" s="21">
        <f>[1]Perfil!G317</f>
        <v>26.4741200497424</v>
      </c>
      <c r="I318" s="21">
        <f>[1]Perfil!H317</f>
        <v>26.654688708858899</v>
      </c>
      <c r="J318" s="21">
        <f>[1]Perfil!I317</f>
        <v>22.017522879029499</v>
      </c>
      <c r="K318" s="21">
        <f>[1]Perfil!J317</f>
        <v>26.352452168234301</v>
      </c>
      <c r="L318" s="21">
        <f>[1]Perfil!K317</f>
        <v>32.250944880995497</v>
      </c>
      <c r="M318" s="21">
        <f>[1]Perfil!L317</f>
        <v>36.236034251385099</v>
      </c>
      <c r="N318" s="21"/>
      <c r="O318" s="21"/>
    </row>
    <row r="319" spans="1:15" x14ac:dyDescent="0.35">
      <c r="A319" s="20" t="str">
        <f>B264&amp;C293&amp;D319</f>
        <v>DISTRIBUCION VOLUMEN X CRITERIO (kg ó litros)Patatas Fritas + Otros Aperitivos SaladosNIVEL MEDIO BAJO</v>
      </c>
      <c r="B319">
        <f>[1]Perfil!A318</f>
        <v>0</v>
      </c>
      <c r="C319" s="20">
        <f>[1]Perfil!B318</f>
        <v>0</v>
      </c>
      <c r="D319" s="20" t="str">
        <f>[1]Perfil!C318</f>
        <v>NIVEL MEDIO BAJO</v>
      </c>
      <c r="E319" s="21">
        <f>[1]Perfil!D318</f>
        <v>14.0970707485352</v>
      </c>
      <c r="F319" s="21">
        <f>[1]Perfil!E318</f>
        <v>12.75663206231</v>
      </c>
      <c r="G319" s="21">
        <f>[1]Perfil!F318</f>
        <v>12.795410451029399</v>
      </c>
      <c r="H319" s="21">
        <f>[1]Perfil!G318</f>
        <v>13.2252912200967</v>
      </c>
      <c r="I319" s="21">
        <f>[1]Perfil!H318</f>
        <v>12.6553264875706</v>
      </c>
      <c r="J319" s="21">
        <f>[1]Perfil!I318</f>
        <v>11.2491953761701</v>
      </c>
      <c r="K319" s="21">
        <f>[1]Perfil!J318</f>
        <v>12.8365472825729</v>
      </c>
      <c r="L319" s="21">
        <f>[1]Perfil!K318</f>
        <v>12.868236378824101</v>
      </c>
      <c r="M319" s="21">
        <f>[1]Perfil!L318</f>
        <v>15.757192520366999</v>
      </c>
      <c r="N319" s="21"/>
      <c r="O319" s="21"/>
    </row>
    <row r="320" spans="1:15" x14ac:dyDescent="0.35">
      <c r="A320" s="20" t="str">
        <f>B264&amp;C293&amp;D320</f>
        <v>DISTRIBUCION VOLUMEN X CRITERIO (kg ó litros)Patatas Fritas + Otros Aperitivos SaladosHOMBRE</v>
      </c>
      <c r="B320">
        <f>[1]Perfil!A319</f>
        <v>0</v>
      </c>
      <c r="C320" s="20">
        <f>[1]Perfil!B319</f>
        <v>0</v>
      </c>
      <c r="D320" s="20" t="str">
        <f>[1]Perfil!C319</f>
        <v>HOMBRE</v>
      </c>
      <c r="E320" s="21">
        <f>[1]Perfil!D319</f>
        <v>42.078914793521797</v>
      </c>
      <c r="F320" s="21">
        <f>[1]Perfil!E319</f>
        <v>44.333194421621101</v>
      </c>
      <c r="G320" s="21">
        <f>[1]Perfil!F319</f>
        <v>39.668012249035797</v>
      </c>
      <c r="H320" s="21">
        <f>[1]Perfil!G319</f>
        <v>43.894844475415198</v>
      </c>
      <c r="I320" s="21">
        <f>[1]Perfil!H319</f>
        <v>42.201390504092103</v>
      </c>
      <c r="J320" s="21">
        <f>[1]Perfil!I319</f>
        <v>38.719183856673297</v>
      </c>
      <c r="K320" s="21">
        <f>[1]Perfil!J319</f>
        <v>39.2844601326251</v>
      </c>
      <c r="L320" s="21">
        <f>[1]Perfil!K319</f>
        <v>47.080779655846897</v>
      </c>
      <c r="M320" s="21">
        <f>[1]Perfil!L319</f>
        <v>53.5125612083406</v>
      </c>
      <c r="N320" s="21"/>
      <c r="O320" s="21"/>
    </row>
    <row r="321" spans="1:15" x14ac:dyDescent="0.35">
      <c r="A321" s="20" t="str">
        <f>B264&amp;C293&amp;D321</f>
        <v>DISTRIBUCION VOLUMEN X CRITERIO (kg ó litros)Patatas Fritas + Otros Aperitivos SaladosMUJER</v>
      </c>
      <c r="B321">
        <f>[1]Perfil!A320</f>
        <v>0</v>
      </c>
      <c r="C321" s="20">
        <f>[1]Perfil!B320</f>
        <v>0</v>
      </c>
      <c r="D321" s="20" t="str">
        <f>[1]Perfil!C320</f>
        <v>MUJER</v>
      </c>
      <c r="E321" s="21">
        <f>[1]Perfil!D320</f>
        <v>57.921082446210697</v>
      </c>
      <c r="F321" s="21">
        <f>[1]Perfil!E320</f>
        <v>55.666813223545901</v>
      </c>
      <c r="G321" s="21">
        <f>[1]Perfil!F320</f>
        <v>60.3319837822106</v>
      </c>
      <c r="H321" s="21">
        <f>[1]Perfil!G320</f>
        <v>56.105153930146002</v>
      </c>
      <c r="I321" s="21">
        <f>[1]Perfil!H320</f>
        <v>57.798611857442999</v>
      </c>
      <c r="J321" s="21">
        <f>[1]Perfil!I320</f>
        <v>61.280814340911803</v>
      </c>
      <c r="K321" s="21">
        <f>[1]Perfil!J320</f>
        <v>60.715539111834097</v>
      </c>
      <c r="L321" s="21">
        <f>[1]Perfil!K320</f>
        <v>52.919222260524897</v>
      </c>
      <c r="M321" s="21">
        <f>[1]Perfil!L320</f>
        <v>46.487442504941903</v>
      </c>
      <c r="N321" s="21"/>
      <c r="O321" s="21"/>
    </row>
    <row r="322" spans="1:15" x14ac:dyDescent="0.35">
      <c r="A322" s="20" t="str">
        <f>B264&amp;C322&amp;D322</f>
        <v>DISTRIBUCION VOLUMEN X CRITERIO (kg ó litros)Patatas FritasT.ESPAÑA</v>
      </c>
      <c r="B322">
        <f>[1]Perfil!A321</f>
        <v>0</v>
      </c>
      <c r="C322" s="20" t="str">
        <f>[1]Perfil!B321</f>
        <v>Patatas Fritas</v>
      </c>
      <c r="D322" s="20" t="str">
        <f>[1]Perfil!C321</f>
        <v>T.ESPAÑA</v>
      </c>
      <c r="E322" s="21">
        <f>[1]Perfil!D321</f>
        <v>100</v>
      </c>
      <c r="F322" s="21">
        <f>[1]Perfil!E321</f>
        <v>100</v>
      </c>
      <c r="G322" s="21">
        <f>[1]Perfil!F321</f>
        <v>100</v>
      </c>
      <c r="H322" s="21">
        <f>[1]Perfil!G321</f>
        <v>100</v>
      </c>
      <c r="I322" s="21">
        <f>[1]Perfil!H321</f>
        <v>100</v>
      </c>
      <c r="J322" s="21">
        <f>[1]Perfil!I321</f>
        <v>100</v>
      </c>
      <c r="K322" s="21">
        <f>[1]Perfil!J321</f>
        <v>100</v>
      </c>
      <c r="L322" s="21">
        <f>[1]Perfil!K321</f>
        <v>100</v>
      </c>
      <c r="M322" s="21">
        <f>[1]Perfil!L321</f>
        <v>100</v>
      </c>
      <c r="N322" s="21"/>
      <c r="O322" s="21"/>
    </row>
    <row r="323" spans="1:15" x14ac:dyDescent="0.35">
      <c r="A323" s="20" t="str">
        <f>B264&amp;C322&amp;D323</f>
        <v>DISTRIBUCION VOLUMEN X CRITERIO (kg ó litros)Patatas FritasBCN AM</v>
      </c>
      <c r="B323">
        <f>[1]Perfil!A322</f>
        <v>0</v>
      </c>
      <c r="C323" s="20">
        <f>[1]Perfil!B322</f>
        <v>0</v>
      </c>
      <c r="D323" s="20" t="str">
        <f>[1]Perfil!C322</f>
        <v>BCN AM</v>
      </c>
      <c r="E323" s="21">
        <f>[1]Perfil!D322</f>
        <v>7.44361576376415</v>
      </c>
      <c r="F323" s="21">
        <f>[1]Perfil!E322</f>
        <v>6.1802116705977399</v>
      </c>
      <c r="G323" s="21">
        <f>[1]Perfil!F322</f>
        <v>9.5913019296752697</v>
      </c>
      <c r="H323" s="21">
        <f>[1]Perfil!G322</f>
        <v>8.5659250581978199</v>
      </c>
      <c r="I323" s="21">
        <f>[1]Perfil!H322</f>
        <v>10.0905611022754</v>
      </c>
      <c r="J323" s="21">
        <f>[1]Perfil!I322</f>
        <v>11.533683860459901</v>
      </c>
      <c r="K323" s="21">
        <f>[1]Perfil!J322</f>
        <v>7.8272374562004101</v>
      </c>
      <c r="L323" s="21">
        <f>[1]Perfil!K322</f>
        <v>9.0286600087126292</v>
      </c>
      <c r="M323" s="21">
        <f>[1]Perfil!L322</f>
        <v>7.7203571343698503</v>
      </c>
      <c r="N323" s="21"/>
      <c r="O323" s="21"/>
    </row>
    <row r="324" spans="1:15" x14ac:dyDescent="0.35">
      <c r="A324" s="20" t="str">
        <f>B264&amp;C322&amp;D324</f>
        <v>DISTRIBUCION VOLUMEN X CRITERIO (kg ó litros)Patatas FritasREST.CAT ARAGON</v>
      </c>
      <c r="B324">
        <f>[1]Perfil!A323</f>
        <v>0</v>
      </c>
      <c r="C324" s="20">
        <f>[1]Perfil!B323</f>
        <v>0</v>
      </c>
      <c r="D324" s="20" t="str">
        <f>[1]Perfil!C323</f>
        <v>REST.CAT ARAGON</v>
      </c>
      <c r="E324" s="21">
        <f>[1]Perfil!D323</f>
        <v>14.2070733765791</v>
      </c>
      <c r="F324" s="21">
        <f>[1]Perfil!E323</f>
        <v>17.808829037075199</v>
      </c>
      <c r="G324" s="21">
        <f>[1]Perfil!F323</f>
        <v>14.008353829281999</v>
      </c>
      <c r="H324" s="21">
        <f>[1]Perfil!G323</f>
        <v>18.546860488249202</v>
      </c>
      <c r="I324" s="21">
        <f>[1]Perfil!H323</f>
        <v>15.0264401126646</v>
      </c>
      <c r="J324" s="21">
        <f>[1]Perfil!I323</f>
        <v>15.1639729289346</v>
      </c>
      <c r="K324" s="21">
        <f>[1]Perfil!J323</f>
        <v>12.157813928354599</v>
      </c>
      <c r="L324" s="21">
        <f>[1]Perfil!K323</f>
        <v>15.949755424537701</v>
      </c>
      <c r="M324" s="21">
        <f>[1]Perfil!L323</f>
        <v>12.5032295050333</v>
      </c>
      <c r="N324" s="21"/>
      <c r="O324" s="21"/>
    </row>
    <row r="325" spans="1:15" x14ac:dyDescent="0.35">
      <c r="A325" s="20" t="str">
        <f>B264&amp;C322&amp;D325</f>
        <v>DISTRIBUCION VOLUMEN X CRITERIO (kg ó litros)Patatas FritasLEVANTE</v>
      </c>
      <c r="B325">
        <f>[1]Perfil!A324</f>
        <v>0</v>
      </c>
      <c r="C325" s="20">
        <f>[1]Perfil!B324</f>
        <v>0</v>
      </c>
      <c r="D325" s="20" t="str">
        <f>[1]Perfil!C324</f>
        <v>LEVANTE</v>
      </c>
      <c r="E325" s="21">
        <f>[1]Perfil!D324</f>
        <v>21.5226670208957</v>
      </c>
      <c r="F325" s="21">
        <f>[1]Perfil!E324</f>
        <v>16.457896965972299</v>
      </c>
      <c r="G325" s="21">
        <f>[1]Perfil!F324</f>
        <v>16.0762411582776</v>
      </c>
      <c r="H325" s="21">
        <f>[1]Perfil!G324</f>
        <v>15.4617222264676</v>
      </c>
      <c r="I325" s="21">
        <f>[1]Perfil!H324</f>
        <v>12.090070130815599</v>
      </c>
      <c r="J325" s="21">
        <f>[1]Perfil!I324</f>
        <v>14.0295662870939</v>
      </c>
      <c r="K325" s="21">
        <f>[1]Perfil!J324</f>
        <v>14.8884363777915</v>
      </c>
      <c r="L325" s="21">
        <f>[1]Perfil!K324</f>
        <v>12.6913926530778</v>
      </c>
      <c r="M325" s="21">
        <f>[1]Perfil!L324</f>
        <v>13.3313472923973</v>
      </c>
      <c r="N325" s="21"/>
      <c r="O325" s="21"/>
    </row>
    <row r="326" spans="1:15" x14ac:dyDescent="0.35">
      <c r="A326" s="20" t="str">
        <f>B264&amp;C322&amp;D326</f>
        <v>DISTRIBUCION VOLUMEN X CRITERIO (kg ó litros)Patatas FritasANDALUCIA</v>
      </c>
      <c r="B326">
        <f>[1]Perfil!A325</f>
        <v>0</v>
      </c>
      <c r="C326" s="20">
        <f>[1]Perfil!B325</f>
        <v>0</v>
      </c>
      <c r="D326" s="20" t="str">
        <f>[1]Perfil!C325</f>
        <v>ANDALUCIA</v>
      </c>
      <c r="E326" s="21">
        <f>[1]Perfil!D325</f>
        <v>20.0247306173578</v>
      </c>
      <c r="F326" s="21">
        <f>[1]Perfil!E325</f>
        <v>19.751808850600401</v>
      </c>
      <c r="G326" s="21">
        <f>[1]Perfil!F325</f>
        <v>24.589382439072399</v>
      </c>
      <c r="H326" s="21">
        <f>[1]Perfil!G325</f>
        <v>20.354569996704502</v>
      </c>
      <c r="I326" s="21">
        <f>[1]Perfil!H325</f>
        <v>22.687088800843501</v>
      </c>
      <c r="J326" s="21">
        <f>[1]Perfil!I325</f>
        <v>24.371570015513502</v>
      </c>
      <c r="K326" s="21">
        <f>[1]Perfil!J325</f>
        <v>24.5772008602281</v>
      </c>
      <c r="L326" s="21">
        <f>[1]Perfil!K325</f>
        <v>23.720110674096201</v>
      </c>
      <c r="M326" s="21">
        <f>[1]Perfil!L325</f>
        <v>26.3709612509323</v>
      </c>
      <c r="N326" s="21"/>
      <c r="O326" s="21"/>
    </row>
    <row r="327" spans="1:15" x14ac:dyDescent="0.35">
      <c r="A327" s="20" t="str">
        <f>B264&amp;C322&amp;D327</f>
        <v>DISTRIBUCION VOLUMEN X CRITERIO (kg ó litros)Patatas FritasMDD AM</v>
      </c>
      <c r="B327">
        <f>[1]Perfil!A326</f>
        <v>0</v>
      </c>
      <c r="C327" s="20">
        <f>[1]Perfil!B326</f>
        <v>0</v>
      </c>
      <c r="D327" s="20" t="str">
        <f>[1]Perfil!C326</f>
        <v>MDD AM</v>
      </c>
      <c r="E327" s="21">
        <f>[1]Perfil!D326</f>
        <v>9.2117590097864603</v>
      </c>
      <c r="F327" s="21">
        <f>[1]Perfil!E326</f>
        <v>10.302500719246799</v>
      </c>
      <c r="G327" s="21">
        <f>[1]Perfil!F326</f>
        <v>11.837956973611099</v>
      </c>
      <c r="H327" s="21">
        <f>[1]Perfil!G326</f>
        <v>9.9907723668010693</v>
      </c>
      <c r="I327" s="21">
        <f>[1]Perfil!H326</f>
        <v>11.096543221739401</v>
      </c>
      <c r="J327" s="21">
        <f>[1]Perfil!I326</f>
        <v>9.1679973497257805</v>
      </c>
      <c r="K327" s="21">
        <f>[1]Perfil!J326</f>
        <v>15.1498761891851</v>
      </c>
      <c r="L327" s="21">
        <f>[1]Perfil!K326</f>
        <v>11.37633386894</v>
      </c>
      <c r="M327" s="21">
        <f>[1]Perfil!L326</f>
        <v>9.5163012271125798</v>
      </c>
      <c r="N327" s="21"/>
      <c r="O327" s="21"/>
    </row>
    <row r="328" spans="1:15" x14ac:dyDescent="0.35">
      <c r="A328" s="20" t="str">
        <f>B264&amp;C322&amp;D328</f>
        <v>DISTRIBUCION VOLUMEN X CRITERIO (kg ó litros)Patatas FritasRTO CENTRO</v>
      </c>
      <c r="B328">
        <f>[1]Perfil!A327</f>
        <v>0</v>
      </c>
      <c r="C328" s="20">
        <f>[1]Perfil!B327</f>
        <v>0</v>
      </c>
      <c r="D328" s="20" t="str">
        <f>[1]Perfil!C327</f>
        <v>RTO CENTRO</v>
      </c>
      <c r="E328" s="21">
        <f>[1]Perfil!D327</f>
        <v>11.455748895516599</v>
      </c>
      <c r="F328" s="21">
        <f>[1]Perfil!E327</f>
        <v>10.9265333259785</v>
      </c>
      <c r="G328" s="21">
        <f>[1]Perfil!F327</f>
        <v>7.2910777612551296</v>
      </c>
      <c r="H328" s="21">
        <f>[1]Perfil!G327</f>
        <v>9.67350745364757</v>
      </c>
      <c r="I328" s="21">
        <f>[1]Perfil!H327</f>
        <v>8.4195633725050492</v>
      </c>
      <c r="J328" s="21">
        <f>[1]Perfil!I327</f>
        <v>7.46782905454568</v>
      </c>
      <c r="K328" s="21">
        <f>[1]Perfil!J327</f>
        <v>7.8879224886541097</v>
      </c>
      <c r="L328" s="21">
        <f>[1]Perfil!K327</f>
        <v>14.359805311840899</v>
      </c>
      <c r="M328" s="21">
        <f>[1]Perfil!L327</f>
        <v>12.488716594773001</v>
      </c>
      <c r="N328" s="21"/>
      <c r="O328" s="21"/>
    </row>
    <row r="329" spans="1:15" x14ac:dyDescent="0.35">
      <c r="A329" s="20" t="str">
        <f>B264&amp;C322&amp;D329</f>
        <v>DISTRIBUCION VOLUMEN X CRITERIO (kg ó litros)Patatas FritasNORTE-CENTRO</v>
      </c>
      <c r="B329">
        <f>[1]Perfil!A328</f>
        <v>0</v>
      </c>
      <c r="C329" s="20">
        <f>[1]Perfil!B328</f>
        <v>0</v>
      </c>
      <c r="D329" s="20" t="str">
        <f>[1]Perfil!C328</f>
        <v>NORTE-CENTRO</v>
      </c>
      <c r="E329" s="21">
        <f>[1]Perfil!D328</f>
        <v>8.12105894523053</v>
      </c>
      <c r="F329" s="21">
        <f>[1]Perfil!E328</f>
        <v>9.09985089567882</v>
      </c>
      <c r="G329" s="21">
        <f>[1]Perfil!F328</f>
        <v>8.2640688234008</v>
      </c>
      <c r="H329" s="21">
        <f>[1]Perfil!G328</f>
        <v>6.69717660641499</v>
      </c>
      <c r="I329" s="21">
        <f>[1]Perfil!H328</f>
        <v>9.13305252486232</v>
      </c>
      <c r="J329" s="21">
        <f>[1]Perfil!I328</f>
        <v>9.79126435923998</v>
      </c>
      <c r="K329" s="21">
        <f>[1]Perfil!J328</f>
        <v>10.922392750002199</v>
      </c>
      <c r="L329" s="21">
        <f>[1]Perfil!K328</f>
        <v>7.9644553584031801</v>
      </c>
      <c r="M329" s="21">
        <f>[1]Perfil!L328</f>
        <v>10.5374735935213</v>
      </c>
      <c r="N329" s="21"/>
      <c r="O329" s="21"/>
    </row>
    <row r="330" spans="1:15" x14ac:dyDescent="0.35">
      <c r="A330" s="20" t="str">
        <f>B264&amp;C322&amp;D330</f>
        <v>DISTRIBUCION VOLUMEN X CRITERIO (kg ó litros)Patatas FritasNOROESTE</v>
      </c>
      <c r="B330">
        <f>[1]Perfil!A329</f>
        <v>0</v>
      </c>
      <c r="C330" s="20">
        <f>[1]Perfil!B329</f>
        <v>0</v>
      </c>
      <c r="D330" s="20" t="str">
        <f>[1]Perfil!C329</f>
        <v>NOROESTE</v>
      </c>
      <c r="E330" s="21">
        <f>[1]Perfil!D329</f>
        <v>8.0133259142312507</v>
      </c>
      <c r="F330" s="21">
        <f>[1]Perfil!E329</f>
        <v>9.4723695457795891</v>
      </c>
      <c r="G330" s="21">
        <f>[1]Perfil!F329</f>
        <v>8.3416227221549093</v>
      </c>
      <c r="H330" s="21">
        <f>[1]Perfil!G329</f>
        <v>10.709460920825</v>
      </c>
      <c r="I330" s="21">
        <f>[1]Perfil!H329</f>
        <v>11.4566870319324</v>
      </c>
      <c r="J330" s="21">
        <f>[1]Perfil!I329</f>
        <v>8.4741173761436208</v>
      </c>
      <c r="K330" s="21">
        <f>[1]Perfil!J329</f>
        <v>6.5891216098124303</v>
      </c>
      <c r="L330" s="21">
        <f>[1]Perfil!K329</f>
        <v>4.9094750867439396</v>
      </c>
      <c r="M330" s="21">
        <f>[1]Perfil!L329</f>
        <v>7.53160797259999</v>
      </c>
      <c r="N330" s="21"/>
      <c r="O330" s="21"/>
    </row>
    <row r="331" spans="1:15" x14ac:dyDescent="0.35">
      <c r="A331" s="20" t="str">
        <f>B264&amp;C322&amp;D331</f>
        <v>DISTRIBUCION VOLUMEN X CRITERIO (kg ó litros)Patatas Fritas&lt;2MIL</v>
      </c>
      <c r="B331">
        <f>[1]Perfil!A330</f>
        <v>0</v>
      </c>
      <c r="C331" s="20">
        <f>[1]Perfil!B330</f>
        <v>0</v>
      </c>
      <c r="D331" s="20" t="str">
        <f>[1]Perfil!C330</f>
        <v>&lt;2MIL</v>
      </c>
      <c r="E331" s="21">
        <f>[1]Perfil!D330</f>
        <v>6.0564627553684804</v>
      </c>
      <c r="F331" s="22">
        <f>[1]Perfil!E330</f>
        <v>4.3974311984228702</v>
      </c>
      <c r="G331" s="21">
        <f>[1]Perfil!F330</f>
        <v>6.49341593243751</v>
      </c>
      <c r="H331" s="22">
        <f>[1]Perfil!G330</f>
        <v>5.8176345604149402</v>
      </c>
      <c r="I331" s="21">
        <f>[1]Perfil!H330</f>
        <v>4.8735064951638503</v>
      </c>
      <c r="J331" s="21">
        <f>[1]Perfil!I330</f>
        <v>8.0015820895777399</v>
      </c>
      <c r="K331" s="21">
        <f>[1]Perfil!J330</f>
        <v>6.2931078705026398</v>
      </c>
      <c r="L331" s="21">
        <f>[1]Perfil!K330</f>
        <v>4.4790753353044801</v>
      </c>
      <c r="M331" s="21">
        <f>[1]Perfil!L330</f>
        <v>5.6537538109159602</v>
      </c>
      <c r="N331" s="21"/>
      <c r="O331" s="21"/>
    </row>
    <row r="332" spans="1:15" x14ac:dyDescent="0.35">
      <c r="A332" s="20" t="str">
        <f>B264&amp;C322&amp;D332</f>
        <v>DISTRIBUCION VOLUMEN X CRITERIO (kg ó litros)Patatas Fritas2-5MIL</v>
      </c>
      <c r="B332">
        <f>[1]Perfil!A331</f>
        <v>0</v>
      </c>
      <c r="C332" s="20">
        <f>[1]Perfil!B331</f>
        <v>0</v>
      </c>
      <c r="D332" s="20" t="str">
        <f>[1]Perfil!C331</f>
        <v>2-5MIL</v>
      </c>
      <c r="E332" s="21">
        <f>[1]Perfil!D331</f>
        <v>6.6405110495999704</v>
      </c>
      <c r="F332" s="21">
        <f>[1]Perfil!E331</f>
        <v>4.0918792122707801</v>
      </c>
      <c r="G332" s="21">
        <f>[1]Perfil!F331</f>
        <v>5.4398037967911304</v>
      </c>
      <c r="H332" s="21">
        <f>[1]Perfil!G331</f>
        <v>2.8885133051057101</v>
      </c>
      <c r="I332" s="21">
        <f>[1]Perfil!H331</f>
        <v>7.2986526628125601</v>
      </c>
      <c r="J332" s="21">
        <f>[1]Perfil!I331</f>
        <v>2.4318754782858099</v>
      </c>
      <c r="K332" s="21">
        <f>[1]Perfil!J331</f>
        <v>4.2268094408080499</v>
      </c>
      <c r="L332" s="21">
        <f>[1]Perfil!K331</f>
        <v>4.3813332290071196</v>
      </c>
      <c r="M332" s="21">
        <f>[1]Perfil!L331</f>
        <v>6.4221872120428403</v>
      </c>
      <c r="N332" s="21"/>
      <c r="O332" s="21"/>
    </row>
    <row r="333" spans="1:15" x14ac:dyDescent="0.35">
      <c r="A333" s="20" t="str">
        <f>B264&amp;C322&amp;D333</f>
        <v>DISTRIBUCION VOLUMEN X CRITERIO (kg ó litros)Patatas Fritas5-10MIL</v>
      </c>
      <c r="B333">
        <f>[1]Perfil!A332</f>
        <v>0</v>
      </c>
      <c r="C333" s="20">
        <f>[1]Perfil!B332</f>
        <v>0</v>
      </c>
      <c r="D333" s="20" t="str">
        <f>[1]Perfil!C332</f>
        <v>5-10MIL</v>
      </c>
      <c r="E333" s="21">
        <f>[1]Perfil!D332</f>
        <v>6.5127346818633498</v>
      </c>
      <c r="F333" s="21">
        <f>[1]Perfil!E332</f>
        <v>9.1680006055795999</v>
      </c>
      <c r="G333" s="21">
        <f>[1]Perfil!F332</f>
        <v>10.838657744995</v>
      </c>
      <c r="H333" s="21">
        <f>[1]Perfil!G332</f>
        <v>8.8447060502015997</v>
      </c>
      <c r="I333" s="21">
        <f>[1]Perfil!H332</f>
        <v>3.05698313788541</v>
      </c>
      <c r="J333" s="21">
        <f>[1]Perfil!I332</f>
        <v>5.2639563780855401</v>
      </c>
      <c r="K333" s="21">
        <f>[1]Perfil!J332</f>
        <v>7.32022513126081</v>
      </c>
      <c r="L333" s="21">
        <f>[1]Perfil!K332</f>
        <v>5.4231753735977399</v>
      </c>
      <c r="M333" s="21">
        <f>[1]Perfil!L332</f>
        <v>7.2992225053269104</v>
      </c>
      <c r="N333" s="21"/>
      <c r="O333" s="21"/>
    </row>
    <row r="334" spans="1:15" x14ac:dyDescent="0.35">
      <c r="A334" s="20" t="str">
        <f>B264&amp;C322&amp;D334</f>
        <v>DISTRIBUCION VOLUMEN X CRITERIO (kg ó litros)Patatas Fritas10-30MIL</v>
      </c>
      <c r="B334">
        <f>[1]Perfil!A333</f>
        <v>0</v>
      </c>
      <c r="C334" s="20">
        <f>[1]Perfil!B333</f>
        <v>0</v>
      </c>
      <c r="D334" s="20" t="str">
        <f>[1]Perfil!C333</f>
        <v>10-30MIL</v>
      </c>
      <c r="E334" s="21">
        <f>[1]Perfil!D333</f>
        <v>26.0928694707824</v>
      </c>
      <c r="F334" s="21">
        <f>[1]Perfil!E333</f>
        <v>25.598628104921701</v>
      </c>
      <c r="G334" s="21">
        <f>[1]Perfil!F333</f>
        <v>20.086169524157899</v>
      </c>
      <c r="H334" s="21">
        <f>[1]Perfil!G333</f>
        <v>28.1769445275702</v>
      </c>
      <c r="I334" s="21">
        <f>[1]Perfil!H333</f>
        <v>21.483840976553399</v>
      </c>
      <c r="J334" s="21">
        <f>[1]Perfil!I333</f>
        <v>20.345007765963999</v>
      </c>
      <c r="K334" s="21">
        <f>[1]Perfil!J333</f>
        <v>18.425504382630098</v>
      </c>
      <c r="L334" s="21">
        <f>[1]Perfil!K333</f>
        <v>24.227868935236799</v>
      </c>
      <c r="M334" s="21">
        <f>[1]Perfil!L333</f>
        <v>23.227096873115499</v>
      </c>
      <c r="N334" s="21"/>
      <c r="O334" s="21"/>
    </row>
    <row r="335" spans="1:15" x14ac:dyDescent="0.35">
      <c r="A335" s="20" t="str">
        <f>B264&amp;C322&amp;D335</f>
        <v>DISTRIBUCION VOLUMEN X CRITERIO (kg ó litros)Patatas Fritas30-100MIL</v>
      </c>
      <c r="B335">
        <f>[1]Perfil!A334</f>
        <v>0</v>
      </c>
      <c r="C335" s="20">
        <f>[1]Perfil!B334</f>
        <v>0</v>
      </c>
      <c r="D335" s="20" t="str">
        <f>[1]Perfil!C334</f>
        <v>30-100MIL</v>
      </c>
      <c r="E335" s="21">
        <f>[1]Perfil!D334</f>
        <v>23.795323979725001</v>
      </c>
      <c r="F335" s="21">
        <f>[1]Perfil!E334</f>
        <v>23.007914116858899</v>
      </c>
      <c r="G335" s="21">
        <f>[1]Perfil!F334</f>
        <v>23.073733656985201</v>
      </c>
      <c r="H335" s="21">
        <f>[1]Perfil!G334</f>
        <v>23.037292539214299</v>
      </c>
      <c r="I335" s="21">
        <f>[1]Perfil!H334</f>
        <v>29.308586725657399</v>
      </c>
      <c r="J335" s="21">
        <f>[1]Perfil!I334</f>
        <v>24.1507932245596</v>
      </c>
      <c r="K335" s="21">
        <f>[1]Perfil!J334</f>
        <v>25.882928550348701</v>
      </c>
      <c r="L335" s="21">
        <f>[1]Perfil!K334</f>
        <v>22.233095513981699</v>
      </c>
      <c r="M335" s="21">
        <f>[1]Perfil!L334</f>
        <v>24.2222637179194</v>
      </c>
      <c r="N335" s="21"/>
      <c r="O335" s="21"/>
    </row>
    <row r="336" spans="1:15" x14ac:dyDescent="0.35">
      <c r="A336" s="20" t="str">
        <f>B264&amp;C322&amp;D336</f>
        <v>DISTRIBUCION VOLUMEN X CRITERIO (kg ó litros)Patatas Fritas100-200MIL</v>
      </c>
      <c r="B336">
        <f>[1]Perfil!A335</f>
        <v>0</v>
      </c>
      <c r="C336" s="20">
        <f>[1]Perfil!B335</f>
        <v>0</v>
      </c>
      <c r="D336" s="20" t="str">
        <f>[1]Perfil!C335</f>
        <v>100-200MIL</v>
      </c>
      <c r="E336" s="21">
        <f>[1]Perfil!D335</f>
        <v>5.0191036689486097</v>
      </c>
      <c r="F336" s="21">
        <f>[1]Perfil!E335</f>
        <v>5.28665565943278</v>
      </c>
      <c r="G336" s="21">
        <f>[1]Perfil!F335</f>
        <v>6.5696915684528197</v>
      </c>
      <c r="H336" s="21">
        <f>[1]Perfil!G335</f>
        <v>5.1428434500116502</v>
      </c>
      <c r="I336" s="21">
        <f>[1]Perfil!H335</f>
        <v>7.5796515487959804</v>
      </c>
      <c r="J336" s="21">
        <f>[1]Perfil!I335</f>
        <v>10.2799882802861</v>
      </c>
      <c r="K336" s="21">
        <f>[1]Perfil!J335</f>
        <v>8.0240596297372093</v>
      </c>
      <c r="L336" s="21">
        <f>[1]Perfil!K335</f>
        <v>10.0878318970059</v>
      </c>
      <c r="M336" s="21">
        <f>[1]Perfil!L335</f>
        <v>8.3726647511333603</v>
      </c>
      <c r="N336" s="21"/>
      <c r="O336" s="21"/>
    </row>
    <row r="337" spans="1:15" x14ac:dyDescent="0.35">
      <c r="A337" s="20" t="str">
        <f>B264&amp;C322&amp;D337</f>
        <v>DISTRIBUCION VOLUMEN X CRITERIO (kg ó litros)Patatas Fritas200-500MIL</v>
      </c>
      <c r="B337">
        <f>[1]Perfil!A336</f>
        <v>0</v>
      </c>
      <c r="C337" s="20">
        <f>[1]Perfil!B336</f>
        <v>0</v>
      </c>
      <c r="D337" s="20" t="str">
        <f>[1]Perfil!C336</f>
        <v>200-500MIL</v>
      </c>
      <c r="E337" s="21">
        <f>[1]Perfil!D336</f>
        <v>12.3040868292887</v>
      </c>
      <c r="F337" s="21">
        <f>[1]Perfil!E336</f>
        <v>13.031328439668799</v>
      </c>
      <c r="G337" s="21">
        <f>[1]Perfil!F336</f>
        <v>11.583996105047801</v>
      </c>
      <c r="H337" s="21">
        <f>[1]Perfil!G336</f>
        <v>11.417183396632399</v>
      </c>
      <c r="I337" s="21">
        <f>[1]Perfil!H336</f>
        <v>8.0116625864789803</v>
      </c>
      <c r="J337" s="21">
        <f>[1]Perfil!I336</f>
        <v>11.8276554567417</v>
      </c>
      <c r="K337" s="21">
        <f>[1]Perfil!J336</f>
        <v>11.312900522786601</v>
      </c>
      <c r="L337" s="21">
        <f>[1]Perfil!K336</f>
        <v>9.6350041554510995</v>
      </c>
      <c r="M337" s="21">
        <f>[1]Perfil!L336</f>
        <v>8.7293122282335691</v>
      </c>
      <c r="N337" s="21"/>
      <c r="O337" s="21"/>
    </row>
    <row r="338" spans="1:15" x14ac:dyDescent="0.35">
      <c r="A338" s="20" t="str">
        <f>B264&amp;C322&amp;D338</f>
        <v>DISTRIBUCION VOLUMEN X CRITERIO (kg ó litros)Patatas Fritas&gt;500MIL</v>
      </c>
      <c r="B338">
        <f>[1]Perfil!A337</f>
        <v>0</v>
      </c>
      <c r="C338" s="20">
        <f>[1]Perfil!B337</f>
        <v>0</v>
      </c>
      <c r="D338" s="20" t="str">
        <f>[1]Perfil!C337</f>
        <v>&gt;500MIL</v>
      </c>
      <c r="E338" s="21">
        <f>[1]Perfil!D337</f>
        <v>13.5789030227022</v>
      </c>
      <c r="F338" s="21">
        <f>[1]Perfil!E337</f>
        <v>15.4181628039044</v>
      </c>
      <c r="G338" s="21">
        <f>[1]Perfil!F337</f>
        <v>15.9145394780794</v>
      </c>
      <c r="H338" s="21">
        <f>[1]Perfil!G337</f>
        <v>14.674878268222701</v>
      </c>
      <c r="I338" s="21">
        <f>[1]Perfil!H337</f>
        <v>18.3871122824828</v>
      </c>
      <c r="J338" s="21">
        <f>[1]Perfil!I337</f>
        <v>17.699146103756199</v>
      </c>
      <c r="K338" s="21">
        <f>[1]Perfil!J337</f>
        <v>18.514461496429401</v>
      </c>
      <c r="L338" s="21">
        <f>[1]Perfil!K337</f>
        <v>19.5326039950729</v>
      </c>
      <c r="M338" s="21">
        <f>[1]Perfil!L337</f>
        <v>16.073497464009101</v>
      </c>
      <c r="N338" s="21"/>
      <c r="O338" s="21"/>
    </row>
    <row r="339" spans="1:15" x14ac:dyDescent="0.35">
      <c r="A339" s="20" t="str">
        <f>B264&amp;C322&amp;D339</f>
        <v>DISTRIBUCION VOLUMEN X CRITERIO (kg ó litros)Patatas FritasDE 15 A 19 AÑOS</v>
      </c>
      <c r="B339">
        <f>[1]Perfil!A338</f>
        <v>0</v>
      </c>
      <c r="C339" s="20">
        <f>[1]Perfil!B338</f>
        <v>0</v>
      </c>
      <c r="D339" s="20" t="str">
        <f>[1]Perfil!C338</f>
        <v>DE 15 A 19 AÑOS</v>
      </c>
      <c r="E339" s="21">
        <f>[1]Perfil!D338</f>
        <v>9.7334437795327506</v>
      </c>
      <c r="F339" s="21">
        <f>[1]Perfil!E338</f>
        <v>4.9475050600952004</v>
      </c>
      <c r="G339" s="21">
        <f>[1]Perfil!F338</f>
        <v>9.0725512063558096</v>
      </c>
      <c r="H339" s="21">
        <f>[1]Perfil!G338</f>
        <v>7.0378883485961303</v>
      </c>
      <c r="I339" s="21">
        <f>[1]Perfil!H338</f>
        <v>7.3061723624575903</v>
      </c>
      <c r="J339" s="21">
        <f>[1]Perfil!I338</f>
        <v>3.2463542862099999</v>
      </c>
      <c r="K339" s="21">
        <f>[1]Perfil!J338</f>
        <v>4.1648134158368002</v>
      </c>
      <c r="L339" s="21">
        <f>[1]Perfil!K338</f>
        <v>9.9825673250058298</v>
      </c>
      <c r="M339" s="21">
        <f>[1]Perfil!L338</f>
        <v>5.6031607777809702</v>
      </c>
      <c r="N339" s="21"/>
      <c r="O339" s="21"/>
    </row>
    <row r="340" spans="1:15" x14ac:dyDescent="0.35">
      <c r="A340" s="20" t="str">
        <f>B264&amp;C322&amp;D340</f>
        <v>DISTRIBUCION VOLUMEN X CRITERIO (kg ó litros)Patatas FritasDE 20 A 24 AÑOS</v>
      </c>
      <c r="B340">
        <f>[1]Perfil!A339</f>
        <v>0</v>
      </c>
      <c r="C340" s="20">
        <f>[1]Perfil!B339</f>
        <v>0</v>
      </c>
      <c r="D340" s="20" t="str">
        <f>[1]Perfil!C339</f>
        <v>DE 20 A 24 AÑOS</v>
      </c>
      <c r="E340" s="21">
        <f>[1]Perfil!D339</f>
        <v>4.3023504911807402</v>
      </c>
      <c r="F340" s="21">
        <f>[1]Perfil!E339</f>
        <v>4.0960741459033496</v>
      </c>
      <c r="G340" s="21">
        <f>[1]Perfil!F339</f>
        <v>2.81364839459048</v>
      </c>
      <c r="H340" s="21">
        <f>[1]Perfil!G339</f>
        <v>3.9259241778015599</v>
      </c>
      <c r="I340" s="21">
        <f>[1]Perfil!H339</f>
        <v>4.0682538984699903</v>
      </c>
      <c r="J340" s="21">
        <f>[1]Perfil!I339</f>
        <v>7.8407618853888303</v>
      </c>
      <c r="K340" s="21">
        <f>[1]Perfil!J339</f>
        <v>5.4136241769462004</v>
      </c>
      <c r="L340" s="21">
        <f>[1]Perfil!K339</f>
        <v>3.36789089199707</v>
      </c>
      <c r="M340" s="21">
        <f>[1]Perfil!L339</f>
        <v>6.5616996771176002</v>
      </c>
      <c r="N340" s="21"/>
      <c r="O340" s="21"/>
    </row>
    <row r="341" spans="1:15" x14ac:dyDescent="0.35">
      <c r="A341" s="20" t="str">
        <f>B264&amp;C322&amp;D341</f>
        <v>DISTRIBUCION VOLUMEN X CRITERIO (kg ó litros)Patatas FritasDE 25 A 34 AÑOS</v>
      </c>
      <c r="B341">
        <f>[1]Perfil!A340</f>
        <v>0</v>
      </c>
      <c r="C341" s="20">
        <f>[1]Perfil!B340</f>
        <v>0</v>
      </c>
      <c r="D341" s="20" t="str">
        <f>[1]Perfil!C340</f>
        <v>DE 25 A 34 AÑOS</v>
      </c>
      <c r="E341" s="21">
        <f>[1]Perfil!D340</f>
        <v>7.3630468865396796</v>
      </c>
      <c r="F341" s="21">
        <f>[1]Perfil!E340</f>
        <v>9.8789230368363796</v>
      </c>
      <c r="G341" s="21">
        <f>[1]Perfil!F340</f>
        <v>9.1779954722872805</v>
      </c>
      <c r="H341" s="21">
        <f>[1]Perfil!G340</f>
        <v>9.2900402131525404</v>
      </c>
      <c r="I341" s="21">
        <f>[1]Perfil!H340</f>
        <v>9.2592471349027807</v>
      </c>
      <c r="J341" s="21">
        <f>[1]Perfil!I340</f>
        <v>6.63376631386648</v>
      </c>
      <c r="K341" s="21">
        <f>[1]Perfil!J340</f>
        <v>7.7613487834635198</v>
      </c>
      <c r="L341" s="21">
        <f>[1]Perfil!K340</f>
        <v>7.3255611369172202</v>
      </c>
      <c r="M341" s="21">
        <f>[1]Perfil!L340</f>
        <v>6.0096344145236102</v>
      </c>
      <c r="N341" s="21"/>
      <c r="O341" s="21"/>
    </row>
    <row r="342" spans="1:15" x14ac:dyDescent="0.35">
      <c r="A342" s="20" t="str">
        <f>B264&amp;C322&amp;D342</f>
        <v>DISTRIBUCION VOLUMEN X CRITERIO (kg ó litros)Patatas FritasDE 35 A 49 AÑOS</v>
      </c>
      <c r="B342">
        <f>[1]Perfil!A341</f>
        <v>0</v>
      </c>
      <c r="C342" s="20">
        <f>[1]Perfil!B341</f>
        <v>0</v>
      </c>
      <c r="D342" s="20" t="str">
        <f>[1]Perfil!C341</f>
        <v>DE 35 A 49 AÑOS</v>
      </c>
      <c r="E342" s="21">
        <f>[1]Perfil!D341</f>
        <v>25.462127049170899</v>
      </c>
      <c r="F342" s="21">
        <f>[1]Perfil!E341</f>
        <v>24.072189576374701</v>
      </c>
      <c r="G342" s="21">
        <f>[1]Perfil!F341</f>
        <v>26.304860920364899</v>
      </c>
      <c r="H342" s="21">
        <f>[1]Perfil!G341</f>
        <v>29.841715262660198</v>
      </c>
      <c r="I342" s="21">
        <f>[1]Perfil!H341</f>
        <v>24.456971491283401</v>
      </c>
      <c r="J342" s="21">
        <f>[1]Perfil!I341</f>
        <v>21.9428671388204</v>
      </c>
      <c r="K342" s="21">
        <f>[1]Perfil!J341</f>
        <v>24.704214046753201</v>
      </c>
      <c r="L342" s="21">
        <f>[1]Perfil!K341</f>
        <v>17.736058607286498</v>
      </c>
      <c r="M342" s="21">
        <f>[1]Perfil!L341</f>
        <v>22.484795632679798</v>
      </c>
      <c r="N342" s="21"/>
      <c r="O342" s="21"/>
    </row>
    <row r="343" spans="1:15" x14ac:dyDescent="0.35">
      <c r="A343" s="20" t="str">
        <f>B264&amp;C322&amp;D343</f>
        <v>DISTRIBUCION VOLUMEN X CRITERIO (kg ó litros)Patatas FritasDE 50 A 59 AÑOS</v>
      </c>
      <c r="B343">
        <f>[1]Perfil!A342</f>
        <v>0</v>
      </c>
      <c r="C343" s="20">
        <f>[1]Perfil!B342</f>
        <v>0</v>
      </c>
      <c r="D343" s="20" t="str">
        <f>[1]Perfil!C342</f>
        <v>DE 50 A 59 AÑOS</v>
      </c>
      <c r="E343" s="21">
        <f>[1]Perfil!D342</f>
        <v>22.291486008553601</v>
      </c>
      <c r="F343" s="21">
        <f>[1]Perfil!E342</f>
        <v>20.876698294014599</v>
      </c>
      <c r="G343" s="21">
        <f>[1]Perfil!F342</f>
        <v>21.2519721429525</v>
      </c>
      <c r="H343" s="21">
        <f>[1]Perfil!G342</f>
        <v>21.473005997127601</v>
      </c>
      <c r="I343" s="21">
        <f>[1]Perfil!H342</f>
        <v>19.417014744595502</v>
      </c>
      <c r="J343" s="21">
        <f>[1]Perfil!I342</f>
        <v>22.990547153334401</v>
      </c>
      <c r="K343" s="21">
        <f>[1]Perfil!J342</f>
        <v>21.1434458473896</v>
      </c>
      <c r="L343" s="21">
        <f>[1]Perfil!K342</f>
        <v>21.797361088907198</v>
      </c>
      <c r="M343" s="21">
        <f>[1]Perfil!L342</f>
        <v>20.967923175540498</v>
      </c>
      <c r="N343" s="21"/>
      <c r="O343" s="21"/>
    </row>
    <row r="344" spans="1:15" x14ac:dyDescent="0.35">
      <c r="A344" s="20" t="str">
        <f>B264&amp;C322&amp;D344</f>
        <v>DISTRIBUCION VOLUMEN X CRITERIO (kg ó litros)Patatas FritasDE 60 A 75 AÑOS</v>
      </c>
      <c r="B344">
        <f>[1]Perfil!A343</f>
        <v>0</v>
      </c>
      <c r="C344" s="20">
        <f>[1]Perfil!B343</f>
        <v>0</v>
      </c>
      <c r="D344" s="20" t="str">
        <f>[1]Perfil!C343</f>
        <v>DE 60 A 75 AÑOS</v>
      </c>
      <c r="E344" s="21">
        <f>[1]Perfil!D343</f>
        <v>30.847536439605701</v>
      </c>
      <c r="F344" s="21">
        <f>[1]Perfil!E343</f>
        <v>36.128610921215099</v>
      </c>
      <c r="G344" s="21">
        <f>[1]Perfil!F343</f>
        <v>31.378975976571901</v>
      </c>
      <c r="H344" s="21">
        <f>[1]Perfil!G343</f>
        <v>28.431427623187101</v>
      </c>
      <c r="I344" s="21">
        <f>[1]Perfil!H343</f>
        <v>35.492340084988001</v>
      </c>
      <c r="J344" s="21">
        <f>[1]Perfil!I343</f>
        <v>37.3457021427147</v>
      </c>
      <c r="K344" s="21">
        <f>[1]Perfil!J343</f>
        <v>36.8125497175335</v>
      </c>
      <c r="L344" s="21">
        <f>[1]Perfil!K343</f>
        <v>39.790558389697203</v>
      </c>
      <c r="M344" s="21">
        <f>[1]Perfil!L343</f>
        <v>38.372782647591002</v>
      </c>
      <c r="N344" s="21"/>
      <c r="O344" s="21"/>
    </row>
    <row r="345" spans="1:15" x14ac:dyDescent="0.35">
      <c r="A345" s="20" t="str">
        <f>B264&amp;C322&amp;D345</f>
        <v>DISTRIBUCION VOLUMEN X CRITERIO (kg ó litros)Patatas FritasNIVEL ALTO</v>
      </c>
      <c r="B345">
        <f>[1]Perfil!A344</f>
        <v>0</v>
      </c>
      <c r="C345" s="20">
        <f>[1]Perfil!B344</f>
        <v>0</v>
      </c>
      <c r="D345" s="20" t="str">
        <f>[1]Perfil!C344</f>
        <v>NIVEL ALTO</v>
      </c>
      <c r="E345" s="21">
        <f>[1]Perfil!D344</f>
        <v>21.855579755062699</v>
      </c>
      <c r="F345" s="21">
        <f>[1]Perfil!E344</f>
        <v>18.785792667836098</v>
      </c>
      <c r="G345" s="21">
        <f>[1]Perfil!F344</f>
        <v>21.041381835533802</v>
      </c>
      <c r="H345" s="21">
        <f>[1]Perfil!G344</f>
        <v>20.966026895334899</v>
      </c>
      <c r="I345" s="21">
        <f>[1]Perfil!H344</f>
        <v>22.724849392425401</v>
      </c>
      <c r="J345" s="21">
        <f>[1]Perfil!I344</f>
        <v>25.808317362716998</v>
      </c>
      <c r="K345" s="21">
        <f>[1]Perfil!J344</f>
        <v>24.321142958909402</v>
      </c>
      <c r="L345" s="21">
        <f>[1]Perfil!K344</f>
        <v>17.067097119771901</v>
      </c>
      <c r="M345" s="21">
        <f>[1]Perfil!L344</f>
        <v>16.223662046717902</v>
      </c>
      <c r="N345" s="21"/>
      <c r="O345" s="21"/>
    </row>
    <row r="346" spans="1:15" x14ac:dyDescent="0.35">
      <c r="A346" s="20" t="str">
        <f>B264&amp;C322&amp;D346</f>
        <v>DISTRIBUCION VOLUMEN X CRITERIO (kg ó litros)Patatas FritasNIVEL MEDIO ALTO</v>
      </c>
      <c r="B346">
        <f>[1]Perfil!A345</f>
        <v>0</v>
      </c>
      <c r="C346" s="20">
        <f>[1]Perfil!B345</f>
        <v>0</v>
      </c>
      <c r="D346" s="20" t="str">
        <f>[1]Perfil!C345</f>
        <v>NIVEL MEDIO ALTO</v>
      </c>
      <c r="E346" s="21">
        <f>[1]Perfil!D345</f>
        <v>14.619550632769601</v>
      </c>
      <c r="F346" s="21">
        <f>[1]Perfil!E345</f>
        <v>12.272787756438101</v>
      </c>
      <c r="G346" s="21">
        <f>[1]Perfil!F345</f>
        <v>14.2136845000681</v>
      </c>
      <c r="H346" s="21">
        <f>[1]Perfil!G345</f>
        <v>15.180607924857901</v>
      </c>
      <c r="I346" s="21">
        <f>[1]Perfil!H345</f>
        <v>11.2654663059919</v>
      </c>
      <c r="J346" s="21">
        <f>[1]Perfil!I345</f>
        <v>11.007898018635499</v>
      </c>
      <c r="K346" s="21">
        <f>[1]Perfil!J345</f>
        <v>12.877562115913999</v>
      </c>
      <c r="L346" s="21">
        <f>[1]Perfil!K345</f>
        <v>10.827365997681801</v>
      </c>
      <c r="M346" s="21">
        <f>[1]Perfil!L345</f>
        <v>13.538382120146499</v>
      </c>
      <c r="N346" s="21"/>
      <c r="O346" s="21"/>
    </row>
    <row r="347" spans="1:15" x14ac:dyDescent="0.35">
      <c r="A347" s="20" t="str">
        <f>B264&amp;C322&amp;D347</f>
        <v>DISTRIBUCION VOLUMEN X CRITERIO (kg ó litros)Patatas FritasNIVEL MEDIO</v>
      </c>
      <c r="B347">
        <f>[1]Perfil!A346</f>
        <v>0</v>
      </c>
      <c r="C347" s="20">
        <f>[1]Perfil!B346</f>
        <v>0</v>
      </c>
      <c r="D347" s="20" t="str">
        <f>[1]Perfil!C346</f>
        <v>NIVEL MEDIO</v>
      </c>
      <c r="E347" s="21">
        <f>[1]Perfil!D346</f>
        <v>30.540982364906601</v>
      </c>
      <c r="F347" s="21">
        <f>[1]Perfil!E346</f>
        <v>35.722160874091998</v>
      </c>
      <c r="G347" s="21">
        <f>[1]Perfil!F346</f>
        <v>29.2860243859066</v>
      </c>
      <c r="H347" s="21">
        <f>[1]Perfil!G346</f>
        <v>27.2830784061176</v>
      </c>
      <c r="I347" s="21">
        <f>[1]Perfil!H346</f>
        <v>29.131429771919301</v>
      </c>
      <c r="J347" s="21">
        <f>[1]Perfil!I346</f>
        <v>22.3504562599854</v>
      </c>
      <c r="K347" s="21">
        <f>[1]Perfil!J346</f>
        <v>25.8533191490347</v>
      </c>
      <c r="L347" s="21">
        <f>[1]Perfil!K346</f>
        <v>31.037198322821499</v>
      </c>
      <c r="M347" s="21">
        <f>[1]Perfil!L346</f>
        <v>32.995553120790902</v>
      </c>
      <c r="N347" s="21"/>
      <c r="O347" s="21"/>
    </row>
    <row r="348" spans="1:15" x14ac:dyDescent="0.35">
      <c r="A348" s="20" t="str">
        <f>B264&amp;C322&amp;D348</f>
        <v>DISTRIBUCION VOLUMEN X CRITERIO (kg ó litros)Patatas FritasNIVEL MEDIO BAJO</v>
      </c>
      <c r="B348">
        <f>[1]Perfil!A347</f>
        <v>0</v>
      </c>
      <c r="C348" s="20">
        <f>[1]Perfil!B347</f>
        <v>0</v>
      </c>
      <c r="D348" s="20" t="str">
        <f>[1]Perfil!C347</f>
        <v>NIVEL MEDIO BAJO</v>
      </c>
      <c r="E348" s="21">
        <f>[1]Perfil!D347</f>
        <v>14.5674564087827</v>
      </c>
      <c r="F348" s="21">
        <f>[1]Perfil!E347</f>
        <v>13.6587593206834</v>
      </c>
      <c r="G348" s="21">
        <f>[1]Perfil!F347</f>
        <v>11.9861147147226</v>
      </c>
      <c r="H348" s="21">
        <f>[1]Perfil!G347</f>
        <v>11.5212861230948</v>
      </c>
      <c r="I348" s="21">
        <f>[1]Perfil!H347</f>
        <v>12.5040878572245</v>
      </c>
      <c r="J348" s="21">
        <f>[1]Perfil!I347</f>
        <v>10.875848380386</v>
      </c>
      <c r="K348" s="21">
        <f>[1]Perfil!J347</f>
        <v>12.505727953854</v>
      </c>
      <c r="L348" s="21">
        <f>[1]Perfil!K347</f>
        <v>15.487517196137199</v>
      </c>
      <c r="M348" s="21">
        <f>[1]Perfil!L347</f>
        <v>17.0659234303041</v>
      </c>
      <c r="N348" s="21"/>
      <c r="O348" s="21"/>
    </row>
    <row r="349" spans="1:15" x14ac:dyDescent="0.35">
      <c r="A349" s="20" t="str">
        <f>B264&amp;C322&amp;D349</f>
        <v>DISTRIBUCION VOLUMEN X CRITERIO (kg ó litros)Patatas FritasHOMBRE</v>
      </c>
      <c r="B349">
        <f>[1]Perfil!A348</f>
        <v>0</v>
      </c>
      <c r="C349" s="20">
        <f>[1]Perfil!B348</f>
        <v>0</v>
      </c>
      <c r="D349" s="20" t="str">
        <f>[1]Perfil!C348</f>
        <v>HOMBRE</v>
      </c>
      <c r="E349" s="21">
        <f>[1]Perfil!D348</f>
        <v>44.202136465018199</v>
      </c>
      <c r="F349" s="21">
        <f>[1]Perfil!E348</f>
        <v>48.102748799899302</v>
      </c>
      <c r="G349" s="21">
        <f>[1]Perfil!F348</f>
        <v>42.982054422012297</v>
      </c>
      <c r="H349" s="21">
        <f>[1]Perfil!G348</f>
        <v>48.1553739372659</v>
      </c>
      <c r="I349" s="21">
        <f>[1]Perfil!H348</f>
        <v>45.417279021874698</v>
      </c>
      <c r="J349" s="21">
        <f>[1]Perfil!I348</f>
        <v>42.280064286623599</v>
      </c>
      <c r="K349" s="21">
        <f>[1]Perfil!J348</f>
        <v>37.955977943051003</v>
      </c>
      <c r="L349" s="21">
        <f>[1]Perfil!K348</f>
        <v>47.648021386684697</v>
      </c>
      <c r="M349" s="21">
        <f>[1]Perfil!L348</f>
        <v>53.018234277270203</v>
      </c>
      <c r="N349" s="21"/>
      <c r="O349" s="21"/>
    </row>
    <row r="350" spans="1:15" x14ac:dyDescent="0.35">
      <c r="A350" s="20" t="str">
        <f>B264&amp;C322&amp;D350</f>
        <v>DISTRIBUCION VOLUMEN X CRITERIO (kg ó litros)Patatas FritasMUJER</v>
      </c>
      <c r="B350">
        <f>[1]Perfil!A349</f>
        <v>0</v>
      </c>
      <c r="C350" s="20">
        <f>[1]Perfil!B349</f>
        <v>0</v>
      </c>
      <c r="D350" s="20" t="str">
        <f>[1]Perfil!C349</f>
        <v>MUJER</v>
      </c>
      <c r="E350" s="21">
        <f>[1]Perfil!D349</f>
        <v>55.797847615026797</v>
      </c>
      <c r="F350" s="21">
        <f>[1]Perfil!E349</f>
        <v>51.897258723295899</v>
      </c>
      <c r="G350" s="21">
        <f>[1]Perfil!F349</f>
        <v>57.017949878489503</v>
      </c>
      <c r="H350" s="21">
        <f>[1]Perfil!G349</f>
        <v>51.844621779670803</v>
      </c>
      <c r="I350" s="21">
        <f>[1]Perfil!H349</f>
        <v>54.582724097054701</v>
      </c>
      <c r="J350" s="21">
        <f>[1]Perfil!I349</f>
        <v>57.719942788852599</v>
      </c>
      <c r="K350" s="21">
        <f>[1]Perfil!J349</f>
        <v>62.044017638736101</v>
      </c>
      <c r="L350" s="21">
        <f>[1]Perfil!K349</f>
        <v>52.351978613315303</v>
      </c>
      <c r="M350" s="21">
        <f>[1]Perfil!L349</f>
        <v>46.981757157484402</v>
      </c>
      <c r="N350" s="21"/>
      <c r="O350" s="21"/>
    </row>
    <row r="351" spans="1:15" x14ac:dyDescent="0.35">
      <c r="A351" s="20" t="str">
        <f>B264&amp;C351&amp;D351</f>
        <v>DISTRIBUCION VOLUMEN X CRITERIO (kg ó litros)Otros Snacks SaladosT.ESPAÑA</v>
      </c>
      <c r="B351">
        <f>[1]Perfil!A350</f>
        <v>0</v>
      </c>
      <c r="C351" s="20" t="str">
        <f>[1]Perfil!B350</f>
        <v>Otros Snacks Salados</v>
      </c>
      <c r="D351" s="20" t="str">
        <f>[1]Perfil!C350</f>
        <v>T.ESPAÑA</v>
      </c>
      <c r="E351" s="21">
        <f>[1]Perfil!D350</f>
        <v>100</v>
      </c>
      <c r="F351" s="21">
        <f>[1]Perfil!E350</f>
        <v>100</v>
      </c>
      <c r="G351" s="21">
        <f>[1]Perfil!F350</f>
        <v>100</v>
      </c>
      <c r="H351" s="21">
        <f>[1]Perfil!G350</f>
        <v>100</v>
      </c>
      <c r="I351" s="21">
        <f>[1]Perfil!H350</f>
        <v>100</v>
      </c>
      <c r="J351" s="21">
        <f>[1]Perfil!I350</f>
        <v>100</v>
      </c>
      <c r="K351" s="21">
        <f>[1]Perfil!J350</f>
        <v>100</v>
      </c>
      <c r="L351" s="21">
        <f>[1]Perfil!K350</f>
        <v>100</v>
      </c>
      <c r="M351" s="21">
        <f>[1]Perfil!L350</f>
        <v>100</v>
      </c>
      <c r="N351" s="21"/>
      <c r="O351" s="21"/>
    </row>
    <row r="352" spans="1:15" x14ac:dyDescent="0.35">
      <c r="A352" s="20" t="str">
        <f>B264&amp;C351&amp;D352</f>
        <v>DISTRIBUCION VOLUMEN X CRITERIO (kg ó litros)Otros Snacks SaladosBCN AM</v>
      </c>
      <c r="B352">
        <f>[1]Perfil!A351</f>
        <v>0</v>
      </c>
      <c r="C352" s="20">
        <f>[1]Perfil!B351</f>
        <v>0</v>
      </c>
      <c r="D352" s="20" t="str">
        <f>[1]Perfil!C351</f>
        <v>BCN AM</v>
      </c>
      <c r="E352" s="21">
        <f>[1]Perfil!D351</f>
        <v>6.4145539218620202</v>
      </c>
      <c r="F352" s="21">
        <f>[1]Perfil!E351</f>
        <v>7.1746178385938499</v>
      </c>
      <c r="G352" s="21">
        <f>[1]Perfil!F351</f>
        <v>6.2275065433036003</v>
      </c>
      <c r="H352" s="21">
        <f>[1]Perfil!G351</f>
        <v>10.161338625318299</v>
      </c>
      <c r="I352" s="21">
        <f>[1]Perfil!H351</f>
        <v>8.0687977930352499</v>
      </c>
      <c r="J352" s="21">
        <f>[1]Perfil!I351</f>
        <v>11.7187176826969</v>
      </c>
      <c r="K352" s="21">
        <f>[1]Perfil!J351</f>
        <v>7.3907523763042304</v>
      </c>
      <c r="L352" s="21">
        <f>[1]Perfil!K351</f>
        <v>10.739619446134499</v>
      </c>
      <c r="M352" s="21">
        <f>[1]Perfil!L351</f>
        <v>13.468797250480099</v>
      </c>
      <c r="N352" s="21"/>
      <c r="O352" s="21"/>
    </row>
    <row r="353" spans="1:15" x14ac:dyDescent="0.35">
      <c r="A353" s="20" t="str">
        <f>B264&amp;C351&amp;D353</f>
        <v>DISTRIBUCION VOLUMEN X CRITERIO (kg ó litros)Otros Snacks SaladosREST.CAT ARAGON</v>
      </c>
      <c r="B353">
        <f>[1]Perfil!A352</f>
        <v>0</v>
      </c>
      <c r="C353" s="20">
        <f>[1]Perfil!B352</f>
        <v>0</v>
      </c>
      <c r="D353" s="20" t="str">
        <f>[1]Perfil!C352</f>
        <v>REST.CAT ARAGON</v>
      </c>
      <c r="E353" s="21">
        <f>[1]Perfil!D352</f>
        <v>11.4607999271928</v>
      </c>
      <c r="F353" s="21">
        <f>[1]Perfil!E352</f>
        <v>11.240710580565</v>
      </c>
      <c r="G353" s="21">
        <f>[1]Perfil!F352</f>
        <v>15.3918351787144</v>
      </c>
      <c r="H353" s="21">
        <f>[1]Perfil!G352</f>
        <v>8.56606507360625</v>
      </c>
      <c r="I353" s="21">
        <f>[1]Perfil!H352</f>
        <v>15.017987261996099</v>
      </c>
      <c r="J353" s="21">
        <f>[1]Perfil!I352</f>
        <v>14.4191593492869</v>
      </c>
      <c r="K353" s="21">
        <f>[1]Perfil!J352</f>
        <v>17.070113665770499</v>
      </c>
      <c r="L353" s="21">
        <f>[1]Perfil!K352</f>
        <v>13.2347153125144</v>
      </c>
      <c r="M353" s="21">
        <f>[1]Perfil!L352</f>
        <v>15.6025613497882</v>
      </c>
      <c r="N353" s="21"/>
      <c r="O353" s="21"/>
    </row>
    <row r="354" spans="1:15" x14ac:dyDescent="0.35">
      <c r="A354" s="20" t="str">
        <f>B264&amp;C351&amp;D354</f>
        <v>DISTRIBUCION VOLUMEN X CRITERIO (kg ó litros)Otros Snacks SaladosLEVANTE</v>
      </c>
      <c r="B354">
        <f>[1]Perfil!A353</f>
        <v>0</v>
      </c>
      <c r="C354" s="20">
        <f>[1]Perfil!B353</f>
        <v>0</v>
      </c>
      <c r="D354" s="20" t="str">
        <f>[1]Perfil!C353</f>
        <v>LEVANTE</v>
      </c>
      <c r="E354" s="21">
        <f>[1]Perfil!D353</f>
        <v>15.5917379544862</v>
      </c>
      <c r="F354" s="21">
        <f>[1]Perfil!E353</f>
        <v>17.059038385782902</v>
      </c>
      <c r="G354" s="21">
        <f>[1]Perfil!F353</f>
        <v>12.8107095853342</v>
      </c>
      <c r="H354" s="21">
        <f>[1]Perfil!G353</f>
        <v>13.2563862571704</v>
      </c>
      <c r="I354" s="21">
        <f>[1]Perfil!H353</f>
        <v>12.123092128477699</v>
      </c>
      <c r="J354" s="21">
        <f>[1]Perfil!I353</f>
        <v>12.3469585979753</v>
      </c>
      <c r="K354" s="21">
        <f>[1]Perfil!J353</f>
        <v>16.229772243090899</v>
      </c>
      <c r="L354" s="21">
        <f>[1]Perfil!K353</f>
        <v>9.68685263748986</v>
      </c>
      <c r="M354" s="21">
        <f>[1]Perfil!L353</f>
        <v>8.8056732603132506</v>
      </c>
      <c r="N354" s="21"/>
      <c r="O354" s="21"/>
    </row>
    <row r="355" spans="1:15" x14ac:dyDescent="0.35">
      <c r="A355" s="20" t="str">
        <f>B264&amp;C351&amp;D355</f>
        <v>DISTRIBUCION VOLUMEN X CRITERIO (kg ó litros)Otros Snacks SaladosANDALUCIA</v>
      </c>
      <c r="B355">
        <f>[1]Perfil!A354</f>
        <v>0</v>
      </c>
      <c r="C355" s="20">
        <f>[1]Perfil!B354</f>
        <v>0</v>
      </c>
      <c r="D355" s="20" t="str">
        <f>[1]Perfil!C354</f>
        <v>ANDALUCIA</v>
      </c>
      <c r="E355" s="21">
        <f>[1]Perfil!D354</f>
        <v>19.2099463237845</v>
      </c>
      <c r="F355" s="21">
        <f>[1]Perfil!E354</f>
        <v>17.462053403318201</v>
      </c>
      <c r="G355" s="21">
        <f>[1]Perfil!F354</f>
        <v>17.929688230416801</v>
      </c>
      <c r="H355" s="21">
        <f>[1]Perfil!G354</f>
        <v>21.065400057254202</v>
      </c>
      <c r="I355" s="21">
        <f>[1]Perfil!H354</f>
        <v>19.122862039462301</v>
      </c>
      <c r="J355" s="21">
        <f>[1]Perfil!I354</f>
        <v>15.7676034973599</v>
      </c>
      <c r="K355" s="21">
        <f>[1]Perfil!J354</f>
        <v>14.114546134276701</v>
      </c>
      <c r="L355" s="21">
        <f>[1]Perfil!K354</f>
        <v>19.3495043852453</v>
      </c>
      <c r="M355" s="21">
        <f>[1]Perfil!L354</f>
        <v>17.473671345166899</v>
      </c>
      <c r="N355" s="21"/>
      <c r="O355" s="21"/>
    </row>
    <row r="356" spans="1:15" x14ac:dyDescent="0.35">
      <c r="A356" s="20" t="str">
        <f>B264&amp;C351&amp;D356</f>
        <v>DISTRIBUCION VOLUMEN X CRITERIO (kg ó litros)Otros Snacks SaladosMDD AM</v>
      </c>
      <c r="B356">
        <f>[1]Perfil!A355</f>
        <v>0</v>
      </c>
      <c r="C356" s="20">
        <f>[1]Perfil!B355</f>
        <v>0</v>
      </c>
      <c r="D356" s="20" t="str">
        <f>[1]Perfil!C355</f>
        <v>MDD AM</v>
      </c>
      <c r="E356" s="21">
        <f>[1]Perfil!D355</f>
        <v>12.4305558826269</v>
      </c>
      <c r="F356" s="21">
        <f>[1]Perfil!E355</f>
        <v>11.3433346273568</v>
      </c>
      <c r="G356" s="21">
        <f>[1]Perfil!F355</f>
        <v>13.7558860597806</v>
      </c>
      <c r="H356" s="21">
        <f>[1]Perfil!G355</f>
        <v>10.7752924821802</v>
      </c>
      <c r="I356" s="21">
        <f>[1]Perfil!H355</f>
        <v>17.230188305017499</v>
      </c>
      <c r="J356" s="21">
        <f>[1]Perfil!I355</f>
        <v>12.6613001565623</v>
      </c>
      <c r="K356" s="21">
        <f>[1]Perfil!J355</f>
        <v>16.314699867065901</v>
      </c>
      <c r="L356" s="21">
        <f>[1]Perfil!K355</f>
        <v>10.410159330428201</v>
      </c>
      <c r="M356" s="21">
        <f>[1]Perfil!L355</f>
        <v>10.475882919804301</v>
      </c>
      <c r="N356" s="21"/>
      <c r="O356" s="21"/>
    </row>
    <row r="357" spans="1:15" x14ac:dyDescent="0.35">
      <c r="A357" s="20" t="str">
        <f>B264&amp;C351&amp;D357</f>
        <v>DISTRIBUCION VOLUMEN X CRITERIO (kg ó litros)Otros Snacks SaladosRTO CENTRO</v>
      </c>
      <c r="B357">
        <f>[1]Perfil!A356</f>
        <v>0</v>
      </c>
      <c r="C357" s="20">
        <f>[1]Perfil!B356</f>
        <v>0</v>
      </c>
      <c r="D357" s="20" t="str">
        <f>[1]Perfil!C356</f>
        <v>RTO CENTRO</v>
      </c>
      <c r="E357" s="21">
        <f>[1]Perfil!D356</f>
        <v>17.130326960322702</v>
      </c>
      <c r="F357" s="21">
        <f>[1]Perfil!E356</f>
        <v>14.352414605494699</v>
      </c>
      <c r="G357" s="21">
        <f>[1]Perfil!F356</f>
        <v>13.733597575728901</v>
      </c>
      <c r="H357" s="21">
        <f>[1]Perfil!G356</f>
        <v>17.905749107764201</v>
      </c>
      <c r="I357" s="21">
        <f>[1]Perfil!H356</f>
        <v>13.982742665540099</v>
      </c>
      <c r="J357" s="21">
        <f>[1]Perfil!I356</f>
        <v>12.3813090492079</v>
      </c>
      <c r="K357" s="21">
        <f>[1]Perfil!J356</f>
        <v>13.0810442330861</v>
      </c>
      <c r="L357" s="21">
        <f>[1]Perfil!K356</f>
        <v>22.817937232494302</v>
      </c>
      <c r="M357" s="21">
        <f>[1]Perfil!L356</f>
        <v>21.339866771266799</v>
      </c>
      <c r="N357" s="21"/>
      <c r="O357" s="21"/>
    </row>
    <row r="358" spans="1:15" x14ac:dyDescent="0.35">
      <c r="A358" s="20" t="str">
        <f>B264&amp;C351&amp;D358</f>
        <v>DISTRIBUCION VOLUMEN X CRITERIO (kg ó litros)Otros Snacks SaladosNORTE-CENTRO</v>
      </c>
      <c r="B358">
        <f>[1]Perfil!A357</f>
        <v>0</v>
      </c>
      <c r="C358" s="20">
        <f>[1]Perfil!B357</f>
        <v>0</v>
      </c>
      <c r="D358" s="20" t="str">
        <f>[1]Perfil!C357</f>
        <v>NORTE-CENTRO</v>
      </c>
      <c r="E358" s="21">
        <f>[1]Perfil!D357</f>
        <v>12.948946764581001</v>
      </c>
      <c r="F358" s="21">
        <f>[1]Perfil!E357</f>
        <v>11.602734691031801</v>
      </c>
      <c r="G358" s="21">
        <f>[1]Perfil!F357</f>
        <v>12.102497573644801</v>
      </c>
      <c r="H358" s="21">
        <f>[1]Perfil!G357</f>
        <v>10.461901484243199</v>
      </c>
      <c r="I358" s="21">
        <f>[1]Perfil!H357</f>
        <v>9.1211060060940508</v>
      </c>
      <c r="J358" s="21">
        <f>[1]Perfil!I357</f>
        <v>12.158193660958499</v>
      </c>
      <c r="K358" s="21">
        <f>[1]Perfil!J357</f>
        <v>11.549751457481101</v>
      </c>
      <c r="L358" s="21">
        <f>[1]Perfil!K357</f>
        <v>8.95145355158885</v>
      </c>
      <c r="M358" s="21">
        <f>[1]Perfil!L357</f>
        <v>7.4469025035231304</v>
      </c>
      <c r="N358" s="21"/>
      <c r="O358" s="21"/>
    </row>
    <row r="359" spans="1:15" x14ac:dyDescent="0.35">
      <c r="A359" s="20" t="str">
        <f>B264&amp;C351&amp;D359</f>
        <v>DISTRIBUCION VOLUMEN X CRITERIO (kg ó litros)Otros Snacks SaladosNOROESTE</v>
      </c>
      <c r="B359">
        <f>[1]Perfil!A358</f>
        <v>0</v>
      </c>
      <c r="C359" s="20">
        <f>[1]Perfil!B358</f>
        <v>0</v>
      </c>
      <c r="D359" s="20" t="str">
        <f>[1]Perfil!C358</f>
        <v>NOROESTE</v>
      </c>
      <c r="E359" s="21">
        <f>[1]Perfil!D358</f>
        <v>4.8131475862940896</v>
      </c>
      <c r="F359" s="21">
        <f>[1]Perfil!E358</f>
        <v>9.7651080290570995</v>
      </c>
      <c r="G359" s="21">
        <f>[1]Perfil!F358</f>
        <v>8.0482673496325194</v>
      </c>
      <c r="H359" s="21">
        <f>[1]Perfil!G358</f>
        <v>7.8078704431882997</v>
      </c>
      <c r="I359" s="21">
        <f>[1]Perfil!H358</f>
        <v>5.3332256744199</v>
      </c>
      <c r="J359" s="21">
        <f>[1]Perfil!I358</f>
        <v>8.5467512104370496</v>
      </c>
      <c r="K359" s="21">
        <f>[1]Perfil!J358</f>
        <v>4.2493305939582902</v>
      </c>
      <c r="L359" s="21">
        <f>[1]Perfil!K358</f>
        <v>4.8097590561104004</v>
      </c>
      <c r="M359" s="21">
        <f>[1]Perfil!L358</f>
        <v>5.3866516106751599</v>
      </c>
      <c r="N359" s="21"/>
      <c r="O359" s="21"/>
    </row>
    <row r="360" spans="1:15" x14ac:dyDescent="0.35">
      <c r="A360" s="20" t="str">
        <f>B264&amp;C351&amp;D360</f>
        <v>DISTRIBUCION VOLUMEN X CRITERIO (kg ó litros)Otros Snacks Salados&lt;2MIL</v>
      </c>
      <c r="B360">
        <f>[1]Perfil!A359</f>
        <v>0</v>
      </c>
      <c r="C360" s="20">
        <f>[1]Perfil!B359</f>
        <v>0</v>
      </c>
      <c r="D360" s="20" t="str">
        <f>[1]Perfil!C359</f>
        <v>&lt;2MIL</v>
      </c>
      <c r="E360" s="21">
        <f>[1]Perfil!D359</f>
        <v>6.3306310108481902</v>
      </c>
      <c r="F360" s="22">
        <f>[1]Perfil!E359</f>
        <v>6.4394102266059896</v>
      </c>
      <c r="G360" s="21">
        <f>[1]Perfil!F359</f>
        <v>8.0302493164111102</v>
      </c>
      <c r="H360" s="21">
        <f>[1]Perfil!G359</f>
        <v>6.1943422732297204</v>
      </c>
      <c r="I360" s="21">
        <f>[1]Perfil!H359</f>
        <v>4.3938505044848997</v>
      </c>
      <c r="J360" s="21">
        <f>[1]Perfil!I359</f>
        <v>5.19039761562669</v>
      </c>
      <c r="K360" s="21">
        <f>[1]Perfil!J359</f>
        <v>6.9609515260154504</v>
      </c>
      <c r="L360" s="21">
        <f>[1]Perfil!K359</f>
        <v>2.9793843442265402</v>
      </c>
      <c r="M360" s="21">
        <f>[1]Perfil!L359</f>
        <v>6.53276480513059</v>
      </c>
      <c r="N360" s="21"/>
      <c r="O360" s="21"/>
    </row>
    <row r="361" spans="1:15" x14ac:dyDescent="0.35">
      <c r="A361" s="20" t="str">
        <f>B264&amp;C351&amp;D361</f>
        <v>DISTRIBUCION VOLUMEN X CRITERIO (kg ó litros)Otros Snacks Salados2-5MIL</v>
      </c>
      <c r="B361">
        <f>[1]Perfil!A360</f>
        <v>0</v>
      </c>
      <c r="C361" s="20">
        <f>[1]Perfil!B360</f>
        <v>0</v>
      </c>
      <c r="D361" s="20" t="str">
        <f>[1]Perfil!C360</f>
        <v>2-5MIL</v>
      </c>
      <c r="E361" s="21">
        <f>[1]Perfil!D360</f>
        <v>7.2986439151476201</v>
      </c>
      <c r="F361" s="21">
        <f>[1]Perfil!E360</f>
        <v>5.3067908397003798</v>
      </c>
      <c r="G361" s="21">
        <f>[1]Perfil!F360</f>
        <v>3.63575374438257</v>
      </c>
      <c r="H361" s="21">
        <f>[1]Perfil!G360</f>
        <v>6.5059897334458201</v>
      </c>
      <c r="I361" s="21">
        <f>[1]Perfil!H360</f>
        <v>5.2915447231163402</v>
      </c>
      <c r="J361" s="21">
        <f>[1]Perfil!I360</f>
        <v>7.2713671420905399</v>
      </c>
      <c r="K361" s="21">
        <f>[1]Perfil!J360</f>
        <v>6.4390973739455504</v>
      </c>
      <c r="L361" s="21">
        <f>[1]Perfil!K360</f>
        <v>6.6780969453305703</v>
      </c>
      <c r="M361" s="21">
        <f>[1]Perfil!L360</f>
        <v>4.2381729939622002</v>
      </c>
      <c r="N361" s="21"/>
      <c r="O361" s="21"/>
    </row>
    <row r="362" spans="1:15" x14ac:dyDescent="0.35">
      <c r="A362" s="20" t="str">
        <f>B264&amp;C351&amp;D362</f>
        <v>DISTRIBUCION VOLUMEN X CRITERIO (kg ó litros)Otros Snacks Salados5-10MIL</v>
      </c>
      <c r="B362">
        <f>[1]Perfil!A361</f>
        <v>0</v>
      </c>
      <c r="C362" s="20">
        <f>[1]Perfil!B361</f>
        <v>0</v>
      </c>
      <c r="D362" s="20" t="str">
        <f>[1]Perfil!C361</f>
        <v>5-10MIL</v>
      </c>
      <c r="E362" s="21">
        <f>[1]Perfil!D361</f>
        <v>5.4985167606833301</v>
      </c>
      <c r="F362" s="21">
        <f>[1]Perfil!E361</f>
        <v>10.0454710635053</v>
      </c>
      <c r="G362" s="21">
        <f>[1]Perfil!F361</f>
        <v>8.8356531935710105</v>
      </c>
      <c r="H362" s="21">
        <f>[1]Perfil!G361</f>
        <v>10.3282986359385</v>
      </c>
      <c r="I362" s="21">
        <f>[1]Perfil!H361</f>
        <v>6.8074160368462797</v>
      </c>
      <c r="J362" s="21">
        <f>[1]Perfil!I361</f>
        <v>4.5479475956611601</v>
      </c>
      <c r="K362" s="21">
        <f>[1]Perfil!J361</f>
        <v>3.9134674195816799</v>
      </c>
      <c r="L362" s="21">
        <f>[1]Perfil!K361</f>
        <v>4.6336128601292801</v>
      </c>
      <c r="M362" s="21">
        <f>[1]Perfil!L361</f>
        <v>7.1211800865780104</v>
      </c>
      <c r="N362" s="21"/>
      <c r="O362" s="21"/>
    </row>
    <row r="363" spans="1:15" x14ac:dyDescent="0.35">
      <c r="A363" s="20" t="str">
        <f>B264&amp;C351&amp;D363</f>
        <v>DISTRIBUCION VOLUMEN X CRITERIO (kg ó litros)Otros Snacks Salados10-30MIL</v>
      </c>
      <c r="B363">
        <f>[1]Perfil!A362</f>
        <v>0</v>
      </c>
      <c r="C363" s="20">
        <f>[1]Perfil!B362</f>
        <v>0</v>
      </c>
      <c r="D363" s="20" t="str">
        <f>[1]Perfil!C362</f>
        <v>10-30MIL</v>
      </c>
      <c r="E363" s="21">
        <f>[1]Perfil!D362</f>
        <v>23.845165427460401</v>
      </c>
      <c r="F363" s="21">
        <f>[1]Perfil!E362</f>
        <v>25.130216192185301</v>
      </c>
      <c r="G363" s="21">
        <f>[1]Perfil!F362</f>
        <v>23.2126909703764</v>
      </c>
      <c r="H363" s="21">
        <f>[1]Perfil!G362</f>
        <v>24.967313406496</v>
      </c>
      <c r="I363" s="21">
        <f>[1]Perfil!H362</f>
        <v>20.086748544700399</v>
      </c>
      <c r="J363" s="21">
        <f>[1]Perfil!I362</f>
        <v>26.807514704899798</v>
      </c>
      <c r="K363" s="21">
        <f>[1]Perfil!J362</f>
        <v>23.947115027641999</v>
      </c>
      <c r="L363" s="21">
        <f>[1]Perfil!K362</f>
        <v>30.102657236141599</v>
      </c>
      <c r="M363" s="21">
        <f>[1]Perfil!L362</f>
        <v>25.662724410114301</v>
      </c>
      <c r="N363" s="21"/>
      <c r="O363" s="21"/>
    </row>
    <row r="364" spans="1:15" x14ac:dyDescent="0.35">
      <c r="A364" s="20" t="str">
        <f>B264&amp;C351&amp;D364</f>
        <v>DISTRIBUCION VOLUMEN X CRITERIO (kg ó litros)Otros Snacks Salados30-100MIL</v>
      </c>
      <c r="B364">
        <f>[1]Perfil!A363</f>
        <v>0</v>
      </c>
      <c r="C364" s="20">
        <f>[1]Perfil!B363</f>
        <v>0</v>
      </c>
      <c r="D364" s="20" t="str">
        <f>[1]Perfil!C363</f>
        <v>30-100MIL</v>
      </c>
      <c r="E364" s="21">
        <f>[1]Perfil!D363</f>
        <v>22.651230595244499</v>
      </c>
      <c r="F364" s="21">
        <f>[1]Perfil!E363</f>
        <v>17.040743701553701</v>
      </c>
      <c r="G364" s="21">
        <f>[1]Perfil!F363</f>
        <v>16.998480747538999</v>
      </c>
      <c r="H364" s="21">
        <f>[1]Perfil!G363</f>
        <v>15.9096845181469</v>
      </c>
      <c r="I364" s="21">
        <f>[1]Perfil!H363</f>
        <v>20.301412898848799</v>
      </c>
      <c r="J364" s="21">
        <f>[1]Perfil!I363</f>
        <v>16.730644998764301</v>
      </c>
      <c r="K364" s="21">
        <f>[1]Perfil!J363</f>
        <v>21.808839154456098</v>
      </c>
      <c r="L364" s="21">
        <f>[1]Perfil!K363</f>
        <v>19.209526166587501</v>
      </c>
      <c r="M364" s="21">
        <f>[1]Perfil!L363</f>
        <v>21.675169896836302</v>
      </c>
      <c r="N364" s="21"/>
      <c r="O364" s="21"/>
    </row>
    <row r="365" spans="1:15" x14ac:dyDescent="0.35">
      <c r="A365" s="20" t="str">
        <f>B264&amp;C351&amp;D365</f>
        <v>DISTRIBUCION VOLUMEN X CRITERIO (kg ó litros)Otros Snacks Salados100-200MIL</v>
      </c>
      <c r="B365">
        <f>[1]Perfil!A364</f>
        <v>0</v>
      </c>
      <c r="C365" s="20">
        <f>[1]Perfil!B364</f>
        <v>0</v>
      </c>
      <c r="D365" s="20" t="str">
        <f>[1]Perfil!C364</f>
        <v>100-200MIL</v>
      </c>
      <c r="E365" s="21">
        <f>[1]Perfil!D364</f>
        <v>9.6940388326401994</v>
      </c>
      <c r="F365" s="21">
        <f>[1]Perfil!E364</f>
        <v>7.25737677781337</v>
      </c>
      <c r="G365" s="21">
        <f>[1]Perfil!F364</f>
        <v>11.2022419906944</v>
      </c>
      <c r="H365" s="21">
        <f>[1]Perfil!G364</f>
        <v>11.8032770025363</v>
      </c>
      <c r="I365" s="21">
        <f>[1]Perfil!H364</f>
        <v>13.5802340838709</v>
      </c>
      <c r="J365" s="21">
        <f>[1]Perfil!I364</f>
        <v>7.9599544494593601</v>
      </c>
      <c r="K365" s="21">
        <f>[1]Perfil!J364</f>
        <v>9.3786371854312804</v>
      </c>
      <c r="L365" s="21">
        <f>[1]Perfil!K364</f>
        <v>10.3986316910105</v>
      </c>
      <c r="M365" s="21">
        <f>[1]Perfil!L364</f>
        <v>8.7576182454560794</v>
      </c>
      <c r="N365" s="21"/>
      <c r="O365" s="21"/>
    </row>
    <row r="366" spans="1:15" x14ac:dyDescent="0.35">
      <c r="A366" s="20" t="str">
        <f>B264&amp;C351&amp;D366</f>
        <v>DISTRIBUCION VOLUMEN X CRITERIO (kg ó litros)Otros Snacks Salados200-500MIL</v>
      </c>
      <c r="B366">
        <f>[1]Perfil!A365</f>
        <v>0</v>
      </c>
      <c r="C366" s="20">
        <f>[1]Perfil!B365</f>
        <v>0</v>
      </c>
      <c r="D366" s="20" t="str">
        <f>[1]Perfil!C365</f>
        <v>200-500MIL</v>
      </c>
      <c r="E366" s="21">
        <f>[1]Perfil!D365</f>
        <v>10.122569777197199</v>
      </c>
      <c r="F366" s="21">
        <f>[1]Perfil!E365</f>
        <v>15.7438216590566</v>
      </c>
      <c r="G366" s="21">
        <f>[1]Perfil!F365</f>
        <v>13.187371969532</v>
      </c>
      <c r="H366" s="21">
        <f>[1]Perfil!G365</f>
        <v>11.364850289728601</v>
      </c>
      <c r="I366" s="21">
        <f>[1]Perfil!H365</f>
        <v>12.755024296704001</v>
      </c>
      <c r="J366" s="21">
        <f>[1]Perfil!I365</f>
        <v>13.607856493002499</v>
      </c>
      <c r="K366" s="21">
        <f>[1]Perfil!J365</f>
        <v>12.7061187213891</v>
      </c>
      <c r="L366" s="21">
        <f>[1]Perfil!K365</f>
        <v>11.656390058452899</v>
      </c>
      <c r="M366" s="21">
        <f>[1]Perfil!L365</f>
        <v>12.5030408396398</v>
      </c>
      <c r="N366" s="21"/>
      <c r="O366" s="21"/>
    </row>
    <row r="367" spans="1:15" x14ac:dyDescent="0.35">
      <c r="A367" s="20" t="str">
        <f>B264&amp;C351&amp;D367</f>
        <v>DISTRIBUCION VOLUMEN X CRITERIO (kg ó litros)Otros Snacks Salados&gt;500MIL</v>
      </c>
      <c r="B367">
        <f>[1]Perfil!A366</f>
        <v>0</v>
      </c>
      <c r="C367" s="20">
        <f>[1]Perfil!B366</f>
        <v>0</v>
      </c>
      <c r="D367" s="20" t="str">
        <f>[1]Perfil!C366</f>
        <v>&gt;500MIL</v>
      </c>
      <c r="E367" s="21">
        <f>[1]Perfil!D366</f>
        <v>14.5592253518587</v>
      </c>
      <c r="F367" s="21">
        <f>[1]Perfil!E366</f>
        <v>13.0361825607309</v>
      </c>
      <c r="G367" s="21">
        <f>[1]Perfil!F366</f>
        <v>14.897543827142099</v>
      </c>
      <c r="H367" s="21">
        <f>[1]Perfil!G366</f>
        <v>12.926245474847599</v>
      </c>
      <c r="I367" s="21">
        <f>[1]Perfil!H366</f>
        <v>16.783772781013901</v>
      </c>
      <c r="J367" s="21">
        <f>[1]Perfil!I366</f>
        <v>17.884306511928099</v>
      </c>
      <c r="K367" s="21">
        <f>[1]Perfil!J366</f>
        <v>14.8457859598951</v>
      </c>
      <c r="L367" s="21">
        <f>[1]Perfil!K366</f>
        <v>14.341704234689001</v>
      </c>
      <c r="M367" s="21">
        <f>[1]Perfil!L366</f>
        <v>13.5093351649515</v>
      </c>
      <c r="N367" s="21"/>
      <c r="O367" s="21"/>
    </row>
    <row r="368" spans="1:15" x14ac:dyDescent="0.35">
      <c r="A368" s="20" t="str">
        <f>B264&amp;C351&amp;D368</f>
        <v>DISTRIBUCION VOLUMEN X CRITERIO (kg ó litros)Otros Snacks SaladosDE 15 A 19 AÑOS</v>
      </c>
      <c r="B368">
        <f>[1]Perfil!A367</f>
        <v>0</v>
      </c>
      <c r="C368" s="20">
        <f>[1]Perfil!B367</f>
        <v>0</v>
      </c>
      <c r="D368" s="20" t="str">
        <f>[1]Perfil!C367</f>
        <v>DE 15 A 19 AÑOS</v>
      </c>
      <c r="E368" s="21">
        <f>[1]Perfil!D367</f>
        <v>12.6847841666929</v>
      </c>
      <c r="F368" s="21">
        <f>[1]Perfil!E367</f>
        <v>9.533313514504</v>
      </c>
      <c r="G368" s="21">
        <f>[1]Perfil!F367</f>
        <v>8.0842460566562107</v>
      </c>
      <c r="H368" s="21">
        <f>[1]Perfil!G367</f>
        <v>11.886219963286001</v>
      </c>
      <c r="I368" s="21">
        <f>[1]Perfil!H367</f>
        <v>9.2792810758713706</v>
      </c>
      <c r="J368" s="21">
        <f>[1]Perfil!I367</f>
        <v>5.9999320306433503</v>
      </c>
      <c r="K368" s="21">
        <f>[1]Perfil!J367</f>
        <v>5.1758336942467</v>
      </c>
      <c r="L368" s="21">
        <f>[1]Perfil!K367</f>
        <v>8.4071560687002904</v>
      </c>
      <c r="M368" s="21">
        <f>[1]Perfil!L367</f>
        <v>8.36837281352744</v>
      </c>
      <c r="N368" s="21"/>
      <c r="O368" s="21"/>
    </row>
    <row r="369" spans="1:15" x14ac:dyDescent="0.35">
      <c r="A369" s="20" t="str">
        <f>B264&amp;C351&amp;D369</f>
        <v>DISTRIBUCION VOLUMEN X CRITERIO (kg ó litros)Otros Snacks SaladosDE 20 A 24 AÑOS</v>
      </c>
      <c r="B369">
        <f>[1]Perfil!A368</f>
        <v>0</v>
      </c>
      <c r="C369" s="20">
        <f>[1]Perfil!B368</f>
        <v>0</v>
      </c>
      <c r="D369" s="20" t="str">
        <f>[1]Perfil!C368</f>
        <v>DE 20 A 24 AÑOS</v>
      </c>
      <c r="E369" s="21">
        <f>[1]Perfil!D368</f>
        <v>6.2682463843974601</v>
      </c>
      <c r="F369" s="21">
        <f>[1]Perfil!E368</f>
        <v>2.8968546263814998</v>
      </c>
      <c r="G369" s="21">
        <f>[1]Perfil!F368</f>
        <v>3.0128608835545498</v>
      </c>
      <c r="H369" s="21">
        <f>[1]Perfil!G368</f>
        <v>7.25368575542696</v>
      </c>
      <c r="I369" s="21">
        <f>[1]Perfil!H368</f>
        <v>6.7291457319083703</v>
      </c>
      <c r="J369" s="21">
        <f>[1]Perfil!I368</f>
        <v>5.3601285685770401</v>
      </c>
      <c r="K369" s="21">
        <f>[1]Perfil!J368</f>
        <v>3.4525818012037299</v>
      </c>
      <c r="L369" s="21">
        <f>[1]Perfil!K368</f>
        <v>5.4624778146900601</v>
      </c>
      <c r="M369" s="21">
        <f>[1]Perfil!L368</f>
        <v>4.1104704763956503</v>
      </c>
      <c r="N369" s="21"/>
      <c r="O369" s="21"/>
    </row>
    <row r="370" spans="1:15" x14ac:dyDescent="0.35">
      <c r="A370" s="20" t="str">
        <f>B264&amp;C351&amp;D370</f>
        <v>DISTRIBUCION VOLUMEN X CRITERIO (kg ó litros)Otros Snacks SaladosDE 25 A 34 AÑOS</v>
      </c>
      <c r="B370">
        <f>[1]Perfil!A369</f>
        <v>0</v>
      </c>
      <c r="C370" s="20">
        <f>[1]Perfil!B369</f>
        <v>0</v>
      </c>
      <c r="D370" s="20" t="str">
        <f>[1]Perfil!C369</f>
        <v>DE 25 A 34 AÑOS</v>
      </c>
      <c r="E370" s="21">
        <f>[1]Perfil!D369</f>
        <v>9.6987203001957898</v>
      </c>
      <c r="F370" s="21">
        <f>[1]Perfil!E369</f>
        <v>16.975992927056701</v>
      </c>
      <c r="G370" s="21">
        <f>[1]Perfil!F369</f>
        <v>15.303446562604501</v>
      </c>
      <c r="H370" s="21">
        <f>[1]Perfil!G369</f>
        <v>11.738475724607699</v>
      </c>
      <c r="I370" s="21">
        <f>[1]Perfil!H369</f>
        <v>11.5462942416946</v>
      </c>
      <c r="J370" s="21">
        <f>[1]Perfil!I369</f>
        <v>14.972710547016399</v>
      </c>
      <c r="K370" s="21">
        <f>[1]Perfil!J369</f>
        <v>11.7350128717068</v>
      </c>
      <c r="L370" s="21">
        <f>[1]Perfil!K369</f>
        <v>13.206221434827</v>
      </c>
      <c r="M370" s="21">
        <f>[1]Perfil!L369</f>
        <v>7.77216863871804</v>
      </c>
      <c r="N370" s="21"/>
      <c r="O370" s="21"/>
    </row>
    <row r="371" spans="1:15" x14ac:dyDescent="0.35">
      <c r="A371" s="20" t="str">
        <f>B264&amp;C351&amp;D371</f>
        <v>DISTRIBUCION VOLUMEN X CRITERIO (kg ó litros)Otros Snacks SaladosDE 35 A 49 AÑOS</v>
      </c>
      <c r="B371">
        <f>[1]Perfil!A370</f>
        <v>0</v>
      </c>
      <c r="C371" s="20">
        <f>[1]Perfil!B370</f>
        <v>0</v>
      </c>
      <c r="D371" s="20" t="str">
        <f>[1]Perfil!C370</f>
        <v>DE 35 A 49 AÑOS</v>
      </c>
      <c r="E371" s="21">
        <f>[1]Perfil!D370</f>
        <v>33.096859907108701</v>
      </c>
      <c r="F371" s="21">
        <f>[1]Perfil!E370</f>
        <v>33.786787593147402</v>
      </c>
      <c r="G371" s="21">
        <f>[1]Perfil!F370</f>
        <v>30.255168371086501</v>
      </c>
      <c r="H371" s="21">
        <f>[1]Perfil!G370</f>
        <v>32.039986589982902</v>
      </c>
      <c r="I371" s="21">
        <f>[1]Perfil!H370</f>
        <v>30.061269470611101</v>
      </c>
      <c r="J371" s="21">
        <f>[1]Perfil!I370</f>
        <v>35.870842183752202</v>
      </c>
      <c r="K371" s="21">
        <f>[1]Perfil!J370</f>
        <v>34.293306851166498</v>
      </c>
      <c r="L371" s="21">
        <f>[1]Perfil!K370</f>
        <v>23.685495155215001</v>
      </c>
      <c r="M371" s="21">
        <f>[1]Perfil!L370</f>
        <v>27.308780914604899</v>
      </c>
      <c r="N371" s="21"/>
      <c r="O371" s="21"/>
    </row>
    <row r="372" spans="1:15" x14ac:dyDescent="0.35">
      <c r="A372" s="20" t="str">
        <f>B264&amp;C351&amp;D372</f>
        <v>DISTRIBUCION VOLUMEN X CRITERIO (kg ó litros)Otros Snacks SaladosDE 50 A 59 AÑOS</v>
      </c>
      <c r="B372">
        <f>[1]Perfil!A371</f>
        <v>0</v>
      </c>
      <c r="C372" s="20">
        <f>[1]Perfil!B371</f>
        <v>0</v>
      </c>
      <c r="D372" s="20" t="str">
        <f>[1]Perfil!C371</f>
        <v>DE 50 A 59 AÑOS</v>
      </c>
      <c r="E372" s="21">
        <f>[1]Perfil!D371</f>
        <v>18.123875337610901</v>
      </c>
      <c r="F372" s="21">
        <f>[1]Perfil!E371</f>
        <v>19.662733043107899</v>
      </c>
      <c r="G372" s="21">
        <f>[1]Perfil!F371</f>
        <v>23.4605429849355</v>
      </c>
      <c r="H372" s="21">
        <f>[1]Perfil!G371</f>
        <v>23.807390973784798</v>
      </c>
      <c r="I372" s="21">
        <f>[1]Perfil!H371</f>
        <v>22.1281884756857</v>
      </c>
      <c r="J372" s="21">
        <f>[1]Perfil!I371</f>
        <v>19.874569287636699</v>
      </c>
      <c r="K372" s="21">
        <f>[1]Perfil!J371</f>
        <v>23.5629837424035</v>
      </c>
      <c r="L372" s="21">
        <f>[1]Perfil!K371</f>
        <v>18.9583676370845</v>
      </c>
      <c r="M372" s="21">
        <f>[1]Perfil!L371</f>
        <v>17.4815866625339</v>
      </c>
      <c r="N372" s="21"/>
      <c r="O372" s="21"/>
    </row>
    <row r="373" spans="1:15" x14ac:dyDescent="0.35">
      <c r="A373" s="20" t="str">
        <f>B264&amp;C351&amp;D373</f>
        <v>DISTRIBUCION VOLUMEN X CRITERIO (kg ó litros)Otros Snacks SaladosDE 60 A 75 AÑOS</v>
      </c>
      <c r="B373">
        <f>[1]Perfil!A372</f>
        <v>0</v>
      </c>
      <c r="C373" s="20">
        <f>[1]Perfil!B372</f>
        <v>0</v>
      </c>
      <c r="D373" s="20" t="str">
        <f>[1]Perfil!C372</f>
        <v>DE 60 A 75 AÑOS</v>
      </c>
      <c r="E373" s="21">
        <f>[1]Perfil!D372</f>
        <v>20.127531742311501</v>
      </c>
      <c r="F373" s="22">
        <f>[1]Perfil!E372</f>
        <v>17.1443310596459</v>
      </c>
      <c r="G373" s="21">
        <f>[1]Perfil!F372</f>
        <v>19.883729062929302</v>
      </c>
      <c r="H373" s="21">
        <f>[1]Perfil!G372</f>
        <v>13.274243785203099</v>
      </c>
      <c r="I373" s="21">
        <f>[1]Perfil!H372</f>
        <v>20.255818946095399</v>
      </c>
      <c r="J373" s="22">
        <f>[1]Perfil!I372</f>
        <v>17.9218043595057</v>
      </c>
      <c r="K373" s="21">
        <f>[1]Perfil!J372</f>
        <v>21.7802916020757</v>
      </c>
      <c r="L373" s="21">
        <f>[1]Perfil!K372</f>
        <v>30.280286871264501</v>
      </c>
      <c r="M373" s="21">
        <f>[1]Perfil!L372</f>
        <v>34.958622136807399</v>
      </c>
      <c r="N373" s="21"/>
      <c r="O373" s="21"/>
    </row>
    <row r="374" spans="1:15" x14ac:dyDescent="0.35">
      <c r="A374" s="20" t="str">
        <f>B264&amp;C351&amp;D374</f>
        <v>DISTRIBUCION VOLUMEN X CRITERIO (kg ó litros)Otros Snacks SaladosNIVEL ALTO</v>
      </c>
      <c r="B374">
        <f>[1]Perfil!A373</f>
        <v>0</v>
      </c>
      <c r="C374" s="20">
        <f>[1]Perfil!B373</f>
        <v>0</v>
      </c>
      <c r="D374" s="20" t="str">
        <f>[1]Perfil!C373</f>
        <v>NIVEL ALTO</v>
      </c>
      <c r="E374" s="21">
        <f>[1]Perfil!D373</f>
        <v>16.259129445590901</v>
      </c>
      <c r="F374" s="21">
        <f>[1]Perfil!E373</f>
        <v>21.6572040034496</v>
      </c>
      <c r="G374" s="21">
        <f>[1]Perfil!F373</f>
        <v>22.350366020472102</v>
      </c>
      <c r="H374" s="21">
        <f>[1]Perfil!G373</f>
        <v>27.300363710468901</v>
      </c>
      <c r="I374" s="21">
        <f>[1]Perfil!H373</f>
        <v>27.960480222881301</v>
      </c>
      <c r="J374" s="21">
        <f>[1]Perfil!I373</f>
        <v>24.663566608175099</v>
      </c>
      <c r="K374" s="21">
        <f>[1]Perfil!J373</f>
        <v>24.8821494569046</v>
      </c>
      <c r="L374" s="21">
        <f>[1]Perfil!K373</f>
        <v>18.439294863083301</v>
      </c>
      <c r="M374" s="21">
        <f>[1]Perfil!L373</f>
        <v>18.273734700723299</v>
      </c>
      <c r="N374" s="21"/>
      <c r="O374" s="21"/>
    </row>
    <row r="375" spans="1:15" x14ac:dyDescent="0.35">
      <c r="A375" s="20" t="str">
        <f>B264&amp;C351&amp;D375</f>
        <v>DISTRIBUCION VOLUMEN X CRITERIO (kg ó litros)Otros Snacks SaladosNIVEL MEDIO ALTO</v>
      </c>
      <c r="B375">
        <f>[1]Perfil!A374</f>
        <v>0</v>
      </c>
      <c r="C375" s="20">
        <f>[1]Perfil!B374</f>
        <v>0</v>
      </c>
      <c r="D375" s="20" t="str">
        <f>[1]Perfil!C374</f>
        <v>NIVEL MEDIO ALTO</v>
      </c>
      <c r="E375" s="21">
        <f>[1]Perfil!D374</f>
        <v>11.8946737623926</v>
      </c>
      <c r="F375" s="21">
        <f>[1]Perfil!E374</f>
        <v>13.157778489821901</v>
      </c>
      <c r="G375" s="21">
        <f>[1]Perfil!F374</f>
        <v>15.1287101271169</v>
      </c>
      <c r="H375" s="21">
        <f>[1]Perfil!G374</f>
        <v>11.1040556804743</v>
      </c>
      <c r="I375" s="21">
        <f>[1]Perfil!H374</f>
        <v>12.483451984496</v>
      </c>
      <c r="J375" s="21">
        <f>[1]Perfil!I374</f>
        <v>12.432856957259901</v>
      </c>
      <c r="K375" s="21">
        <f>[1]Perfil!J374</f>
        <v>9.8312609988803192</v>
      </c>
      <c r="L375" s="21">
        <f>[1]Perfil!K374</f>
        <v>10.273615283439</v>
      </c>
      <c r="M375" s="21">
        <f>[1]Perfil!L374</f>
        <v>6.9066617430919202</v>
      </c>
      <c r="N375" s="21"/>
      <c r="O375" s="21"/>
    </row>
    <row r="376" spans="1:15" x14ac:dyDescent="0.35">
      <c r="A376" s="20" t="str">
        <f>B264&amp;C351&amp;D376</f>
        <v>DISTRIBUCION VOLUMEN X CRITERIO (kg ó litros)Otros Snacks SaladosNIVEL MEDIO</v>
      </c>
      <c r="B376">
        <f>[1]Perfil!A375</f>
        <v>0</v>
      </c>
      <c r="C376" s="20">
        <f>[1]Perfil!B375</f>
        <v>0</v>
      </c>
      <c r="D376" s="20" t="str">
        <f>[1]Perfil!C375</f>
        <v>NIVEL MEDIO</v>
      </c>
      <c r="E376" s="21">
        <f>[1]Perfil!D375</f>
        <v>30.129888335742798</v>
      </c>
      <c r="F376" s="21">
        <f>[1]Perfil!E375</f>
        <v>31.376165145499201</v>
      </c>
      <c r="G376" s="21">
        <f>[1]Perfil!F375</f>
        <v>25.870800674024999</v>
      </c>
      <c r="H376" s="21">
        <f>[1]Perfil!G375</f>
        <v>25.151754105226399</v>
      </c>
      <c r="I376" s="21">
        <f>[1]Perfil!H375</f>
        <v>23.146216446752199</v>
      </c>
      <c r="J376" s="21">
        <f>[1]Perfil!I375</f>
        <v>21.542631872626298</v>
      </c>
      <c r="K376" s="21">
        <f>[1]Perfil!J375</f>
        <v>27.158315615975901</v>
      </c>
      <c r="L376" s="21">
        <f>[1]Perfil!K375</f>
        <v>34.076208960461798</v>
      </c>
      <c r="M376" s="21">
        <f>[1]Perfil!L375</f>
        <v>40.283217577748502</v>
      </c>
      <c r="N376" s="21"/>
      <c r="O376" s="21"/>
    </row>
    <row r="377" spans="1:15" x14ac:dyDescent="0.35">
      <c r="A377" s="20" t="str">
        <f>B264&amp;C351&amp;D377</f>
        <v>DISTRIBUCION VOLUMEN X CRITERIO (kg ó litros)Otros Snacks SaladosNIVEL MEDIO BAJO</v>
      </c>
      <c r="B377">
        <f>[1]Perfil!A376</f>
        <v>0</v>
      </c>
      <c r="C377" s="20">
        <f>[1]Perfil!B376</f>
        <v>0</v>
      </c>
      <c r="D377" s="20" t="str">
        <f>[1]Perfil!C376</f>
        <v>NIVEL MEDIO BAJO</v>
      </c>
      <c r="E377" s="21">
        <f>[1]Perfil!D376</f>
        <v>13.500640002733499</v>
      </c>
      <c r="F377" s="21">
        <f>[1]Perfil!E376</f>
        <v>11.4574932070876</v>
      </c>
      <c r="G377" s="21">
        <f>[1]Perfil!F376</f>
        <v>14.2934242726364</v>
      </c>
      <c r="H377" s="21">
        <f>[1]Perfil!G376</f>
        <v>16.0107477170836</v>
      </c>
      <c r="I377" s="21">
        <f>[1]Perfil!H376</f>
        <v>12.869566299492201</v>
      </c>
      <c r="J377" s="21">
        <f>[1]Perfil!I376</f>
        <v>11.7817317354154</v>
      </c>
      <c r="K377" s="21">
        <f>[1]Perfil!J376</f>
        <v>13.370663829798101</v>
      </c>
      <c r="L377" s="21">
        <f>[1]Perfil!K376</f>
        <v>8.9292928179301505</v>
      </c>
      <c r="M377" s="21">
        <f>[1]Perfil!L376</f>
        <v>14.1226593433686</v>
      </c>
      <c r="N377" s="21"/>
      <c r="O377" s="21"/>
    </row>
    <row r="378" spans="1:15" x14ac:dyDescent="0.35">
      <c r="A378" s="20" t="str">
        <f>B264&amp;C351&amp;D378</f>
        <v>DISTRIBUCION VOLUMEN X CRITERIO (kg ó litros)Otros Snacks SaladosHOMBRE</v>
      </c>
      <c r="B378">
        <f>[1]Perfil!A377</f>
        <v>0</v>
      </c>
      <c r="C378" s="20">
        <f>[1]Perfil!B377</f>
        <v>0</v>
      </c>
      <c r="D378" s="20" t="str">
        <f>[1]Perfil!C377</f>
        <v>HOMBRE</v>
      </c>
      <c r="E378" s="21">
        <f>[1]Perfil!D377</f>
        <v>39.386752187275498</v>
      </c>
      <c r="F378" s="21">
        <f>[1]Perfil!E377</f>
        <v>38.904720207766701</v>
      </c>
      <c r="G378" s="21">
        <f>[1]Perfil!F377</f>
        <v>33.533689827960799</v>
      </c>
      <c r="H378" s="21">
        <f>[1]Perfil!G377</f>
        <v>36.930358576284902</v>
      </c>
      <c r="I378" s="21">
        <f>[1]Perfil!H377</f>
        <v>37.645865572178103</v>
      </c>
      <c r="J378" s="21">
        <f>[1]Perfil!I377</f>
        <v>33.639999287659499</v>
      </c>
      <c r="K378" s="21">
        <f>[1]Perfil!J377</f>
        <v>41.429329729251599</v>
      </c>
      <c r="L378" s="21">
        <f>[1]Perfil!K377</f>
        <v>46.227746583415197</v>
      </c>
      <c r="M378" s="21">
        <f>[1]Perfil!L377</f>
        <v>54.129948451954299</v>
      </c>
      <c r="N378" s="21"/>
      <c r="O378" s="21"/>
    </row>
    <row r="379" spans="1:15" x14ac:dyDescent="0.35">
      <c r="A379" s="20" t="str">
        <f>B264&amp;C351&amp;D379</f>
        <v>DISTRIBUCION VOLUMEN X CRITERIO (kg ó litros)Otros Snacks SaladosMUJER</v>
      </c>
      <c r="B379">
        <f>[1]Perfil!A378</f>
        <v>0</v>
      </c>
      <c r="C379" s="20">
        <f>[1]Perfil!B378</f>
        <v>0</v>
      </c>
      <c r="D379" s="20" t="str">
        <f>[1]Perfil!C378</f>
        <v>MUJER</v>
      </c>
      <c r="E379" s="21">
        <f>[1]Perfil!D378</f>
        <v>60.613261738429699</v>
      </c>
      <c r="F379" s="21">
        <f>[1]Perfil!E378</f>
        <v>61.095287613049898</v>
      </c>
      <c r="G379" s="21">
        <f>[1]Perfil!F378</f>
        <v>66.466290896818094</v>
      </c>
      <c r="H379" s="21">
        <f>[1]Perfil!G378</f>
        <v>63.069644224243397</v>
      </c>
      <c r="I379" s="21">
        <f>[1]Perfil!H378</f>
        <v>62.354135716456398</v>
      </c>
      <c r="J379" s="21">
        <f>[1]Perfil!I378</f>
        <v>66.359986246639707</v>
      </c>
      <c r="K379" s="21">
        <f>[1]Perfil!J378</f>
        <v>58.570675428688503</v>
      </c>
      <c r="L379" s="21">
        <f>[1]Perfil!K378</f>
        <v>53.772258214847</v>
      </c>
      <c r="M379" s="21">
        <f>[1]Perfil!L378</f>
        <v>45.870070596536401</v>
      </c>
      <c r="N379" s="21"/>
      <c r="O379" s="21"/>
    </row>
    <row r="380" spans="1:15" x14ac:dyDescent="0.35">
      <c r="A380" s="20" t="str">
        <f>B264&amp;C380&amp;D380</f>
        <v>DISTRIBUCION VOLUMEN X CRITERIO (kg ó litros)Frutos SecosT.ESPAÑA</v>
      </c>
      <c r="B380">
        <f>[1]Perfil!A379</f>
        <v>0</v>
      </c>
      <c r="C380" s="20" t="str">
        <f>[1]Perfil!B379</f>
        <v>Frutos Secos</v>
      </c>
      <c r="D380" s="20" t="str">
        <f>[1]Perfil!C379</f>
        <v>T.ESPAÑA</v>
      </c>
      <c r="E380" s="21">
        <f>[1]Perfil!D379</f>
        <v>100</v>
      </c>
      <c r="F380" s="21">
        <f>[1]Perfil!E379</f>
        <v>100</v>
      </c>
      <c r="G380" s="21">
        <f>[1]Perfil!F379</f>
        <v>100</v>
      </c>
      <c r="H380" s="21">
        <f>[1]Perfil!G379</f>
        <v>100</v>
      </c>
      <c r="I380" s="21">
        <f>[1]Perfil!H379</f>
        <v>100</v>
      </c>
      <c r="J380" s="21">
        <f>[1]Perfil!I379</f>
        <v>100</v>
      </c>
      <c r="K380" s="21">
        <f>[1]Perfil!J379</f>
        <v>100</v>
      </c>
      <c r="L380" s="21">
        <f>[1]Perfil!K379</f>
        <v>100</v>
      </c>
      <c r="M380" s="21">
        <f>[1]Perfil!L379</f>
        <v>100</v>
      </c>
      <c r="N380" s="21"/>
      <c r="O380" s="21"/>
    </row>
    <row r="381" spans="1:15" x14ac:dyDescent="0.35">
      <c r="A381" s="20" t="str">
        <f>B264&amp;C380&amp;D381</f>
        <v>DISTRIBUCION VOLUMEN X CRITERIO (kg ó litros)Frutos SecosBCN AM</v>
      </c>
      <c r="B381">
        <f>[1]Perfil!A380</f>
        <v>0</v>
      </c>
      <c r="C381" s="20">
        <f>[1]Perfil!B380</f>
        <v>0</v>
      </c>
      <c r="D381" s="20" t="str">
        <f>[1]Perfil!C380</f>
        <v>BCN AM</v>
      </c>
      <c r="E381" s="21">
        <f>[1]Perfil!D380</f>
        <v>20.2604991328901</v>
      </c>
      <c r="F381" s="21">
        <f>[1]Perfil!E380</f>
        <v>16.131859159591102</v>
      </c>
      <c r="G381" s="22">
        <f>[1]Perfil!F380</f>
        <v>17.3701856983052</v>
      </c>
      <c r="H381" s="21">
        <f>[1]Perfil!G380</f>
        <v>12.7251818038067</v>
      </c>
      <c r="I381" s="21">
        <f>[1]Perfil!H380</f>
        <v>17.7303917851908</v>
      </c>
      <c r="J381" s="21">
        <f>[1]Perfil!I380</f>
        <v>12.2440388283666</v>
      </c>
      <c r="K381" s="21">
        <f>[1]Perfil!J380</f>
        <v>9.0937671961143796</v>
      </c>
      <c r="L381" s="22">
        <f>[1]Perfil!K380</f>
        <v>3.6537890103074702</v>
      </c>
      <c r="M381" s="21">
        <f>[1]Perfil!L380</f>
        <v>5.5921459534534197</v>
      </c>
      <c r="N381" s="21"/>
      <c r="O381" s="21"/>
    </row>
    <row r="382" spans="1:15" x14ac:dyDescent="0.35">
      <c r="A382" s="20" t="str">
        <f>B264&amp;C380&amp;D382</f>
        <v>DISTRIBUCION VOLUMEN X CRITERIO (kg ó litros)Frutos SecosREST.CAT ARAGON</v>
      </c>
      <c r="B382">
        <f>[1]Perfil!A381</f>
        <v>0</v>
      </c>
      <c r="C382" s="20">
        <f>[1]Perfil!B381</f>
        <v>0</v>
      </c>
      <c r="D382" s="20" t="str">
        <f>[1]Perfil!C381</f>
        <v>REST.CAT ARAGON</v>
      </c>
      <c r="E382" s="21">
        <f>[1]Perfil!D381</f>
        <v>5.70009999053981</v>
      </c>
      <c r="F382" s="21">
        <f>[1]Perfil!E381</f>
        <v>14.148694716843901</v>
      </c>
      <c r="G382" s="21">
        <f>[1]Perfil!F381</f>
        <v>13.298220990065801</v>
      </c>
      <c r="H382" s="21">
        <f>[1]Perfil!G381</f>
        <v>12.598950296523199</v>
      </c>
      <c r="I382" s="21">
        <f>[1]Perfil!H381</f>
        <v>13.4811858855696</v>
      </c>
      <c r="J382" s="21">
        <f>[1]Perfil!I381</f>
        <v>20.011407388397799</v>
      </c>
      <c r="K382" s="21">
        <f>[1]Perfil!J381</f>
        <v>24.250783670535199</v>
      </c>
      <c r="L382" s="21">
        <f>[1]Perfil!K381</f>
        <v>27.521413578236601</v>
      </c>
      <c r="M382" s="21">
        <f>[1]Perfil!L381</f>
        <v>28.895429018132699</v>
      </c>
      <c r="N382" s="21"/>
      <c r="O382" s="21"/>
    </row>
    <row r="383" spans="1:15" x14ac:dyDescent="0.35">
      <c r="A383" s="20" t="str">
        <f>B264&amp;C380&amp;D383</f>
        <v>DISTRIBUCION VOLUMEN X CRITERIO (kg ó litros)Frutos SecosLEVANTE</v>
      </c>
      <c r="B383">
        <f>[1]Perfil!A382</f>
        <v>0</v>
      </c>
      <c r="C383" s="20">
        <f>[1]Perfil!B382</f>
        <v>0</v>
      </c>
      <c r="D383" s="20" t="str">
        <f>[1]Perfil!C382</f>
        <v>LEVANTE</v>
      </c>
      <c r="E383" s="21">
        <f>[1]Perfil!D382</f>
        <v>10.095317284519201</v>
      </c>
      <c r="F383" s="21">
        <f>[1]Perfil!E382</f>
        <v>11.734578321310799</v>
      </c>
      <c r="G383" s="21">
        <f>[1]Perfil!F382</f>
        <v>12.690837302915799</v>
      </c>
      <c r="H383" s="21">
        <f>[1]Perfil!G382</f>
        <v>8.62389562746975</v>
      </c>
      <c r="I383" s="21">
        <f>[1]Perfil!H382</f>
        <v>7.9561903724494698</v>
      </c>
      <c r="J383" s="21">
        <f>[1]Perfil!I382</f>
        <v>6.1361016499484</v>
      </c>
      <c r="K383" s="21">
        <f>[1]Perfil!J382</f>
        <v>8.1681240594699709</v>
      </c>
      <c r="L383" s="21">
        <f>[1]Perfil!K382</f>
        <v>7.0259107437146202</v>
      </c>
      <c r="M383" s="21">
        <f>[1]Perfil!L382</f>
        <v>9.0914180619306695</v>
      </c>
      <c r="N383" s="21"/>
      <c r="O383" s="21"/>
    </row>
    <row r="384" spans="1:15" x14ac:dyDescent="0.35">
      <c r="A384" s="20" t="str">
        <f>B264&amp;C380&amp;D384</f>
        <v>DISTRIBUCION VOLUMEN X CRITERIO (kg ó litros)Frutos SecosANDALUCIA</v>
      </c>
      <c r="B384">
        <f>[1]Perfil!A383</f>
        <v>0</v>
      </c>
      <c r="C384" s="20">
        <f>[1]Perfil!B383</f>
        <v>0</v>
      </c>
      <c r="D384" s="20" t="str">
        <f>[1]Perfil!C383</f>
        <v>ANDALUCIA</v>
      </c>
      <c r="E384" s="21">
        <f>[1]Perfil!D383</f>
        <v>17.847786549246099</v>
      </c>
      <c r="F384" s="21">
        <f>[1]Perfil!E383</f>
        <v>19.208080808456099</v>
      </c>
      <c r="G384" s="21">
        <f>[1]Perfil!F383</f>
        <v>17.984080975443899</v>
      </c>
      <c r="H384" s="21">
        <f>[1]Perfil!G383</f>
        <v>23.8071246347704</v>
      </c>
      <c r="I384" s="21">
        <f>[1]Perfil!H383</f>
        <v>20.707848238984202</v>
      </c>
      <c r="J384" s="21">
        <f>[1]Perfil!I383</f>
        <v>20.866184068366799</v>
      </c>
      <c r="K384" s="21">
        <f>[1]Perfil!J383</f>
        <v>18.551869954132499</v>
      </c>
      <c r="L384" s="21">
        <f>[1]Perfil!K383</f>
        <v>18.597815993984799</v>
      </c>
      <c r="M384" s="21">
        <f>[1]Perfil!L383</f>
        <v>18.688969014196999</v>
      </c>
      <c r="N384" s="21"/>
      <c r="O384" s="21"/>
    </row>
    <row r="385" spans="1:15" x14ac:dyDescent="0.35">
      <c r="A385" s="20" t="str">
        <f>B264&amp;C380&amp;D385</f>
        <v>DISTRIBUCION VOLUMEN X CRITERIO (kg ó litros)Frutos SecosMDD AM</v>
      </c>
      <c r="B385">
        <f>[1]Perfil!A384</f>
        <v>0</v>
      </c>
      <c r="C385" s="20">
        <f>[1]Perfil!B384</f>
        <v>0</v>
      </c>
      <c r="D385" s="20" t="str">
        <f>[1]Perfil!C384</f>
        <v>MDD AM</v>
      </c>
      <c r="E385" s="21">
        <f>[1]Perfil!D384</f>
        <v>7.7160298753838497</v>
      </c>
      <c r="F385" s="21">
        <f>[1]Perfil!E384</f>
        <v>9.4726214962789292</v>
      </c>
      <c r="G385" s="21">
        <f>[1]Perfil!F384</f>
        <v>8.8941937088103895</v>
      </c>
      <c r="H385" s="21">
        <f>[1]Perfil!G384</f>
        <v>10.446076658393601</v>
      </c>
      <c r="I385" s="21">
        <f>[1]Perfil!H384</f>
        <v>9.8496693511355407</v>
      </c>
      <c r="J385" s="21">
        <f>[1]Perfil!I384</f>
        <v>8.8269276075139</v>
      </c>
      <c r="K385" s="21">
        <f>[1]Perfil!J384</f>
        <v>8.9209328442449003</v>
      </c>
      <c r="L385" s="21">
        <f>[1]Perfil!K384</f>
        <v>7.0549500261545903</v>
      </c>
      <c r="M385" s="21">
        <f>[1]Perfil!L384</f>
        <v>5.4599023726811096</v>
      </c>
      <c r="N385" s="21"/>
      <c r="O385" s="21"/>
    </row>
    <row r="386" spans="1:15" x14ac:dyDescent="0.35">
      <c r="A386" s="20" t="str">
        <f>B264&amp;C380&amp;D386</f>
        <v>DISTRIBUCION VOLUMEN X CRITERIO (kg ó litros)Frutos SecosRTO CENTRO</v>
      </c>
      <c r="B386">
        <f>[1]Perfil!A385</f>
        <v>0</v>
      </c>
      <c r="C386" s="20">
        <f>[1]Perfil!B385</f>
        <v>0</v>
      </c>
      <c r="D386" s="20" t="str">
        <f>[1]Perfil!C385</f>
        <v>RTO CENTRO</v>
      </c>
      <c r="E386" s="21">
        <f>[1]Perfil!D385</f>
        <v>8.8163111095111795</v>
      </c>
      <c r="F386" s="21">
        <f>[1]Perfil!E385</f>
        <v>11.574493882716601</v>
      </c>
      <c r="G386" s="21">
        <f>[1]Perfil!F385</f>
        <v>11.0431678705962</v>
      </c>
      <c r="H386" s="21">
        <f>[1]Perfil!G385</f>
        <v>14.6704292221818</v>
      </c>
      <c r="I386" s="21">
        <f>[1]Perfil!H385</f>
        <v>12.701942171958301</v>
      </c>
      <c r="J386" s="21">
        <f>[1]Perfil!I385</f>
        <v>11.4316109940446</v>
      </c>
      <c r="K386" s="21">
        <f>[1]Perfil!J385</f>
        <v>9.0057186850792306</v>
      </c>
      <c r="L386" s="21">
        <f>[1]Perfil!K385</f>
        <v>18.039244357428601</v>
      </c>
      <c r="M386" s="21">
        <f>[1]Perfil!L385</f>
        <v>18.103420444249998</v>
      </c>
      <c r="N386" s="21"/>
      <c r="O386" s="21"/>
    </row>
    <row r="387" spans="1:15" x14ac:dyDescent="0.35">
      <c r="A387" s="20" t="str">
        <f>B264&amp;C380&amp;D387</f>
        <v>DISTRIBUCION VOLUMEN X CRITERIO (kg ó litros)Frutos SecosNORTE-CENTRO</v>
      </c>
      <c r="B387">
        <f>[1]Perfil!A386</f>
        <v>0</v>
      </c>
      <c r="C387" s="20">
        <f>[1]Perfil!B386</f>
        <v>0</v>
      </c>
      <c r="D387" s="20" t="str">
        <f>[1]Perfil!C386</f>
        <v>NORTE-CENTRO</v>
      </c>
      <c r="E387" s="21">
        <f>[1]Perfil!D386</f>
        <v>20.822939132683398</v>
      </c>
      <c r="F387" s="21">
        <f>[1]Perfil!E386</f>
        <v>9.3136498014506603</v>
      </c>
      <c r="G387" s="21">
        <f>[1]Perfil!F386</f>
        <v>12.352273085994</v>
      </c>
      <c r="H387" s="21">
        <f>[1]Perfil!G386</f>
        <v>12.2770864259696</v>
      </c>
      <c r="I387" s="21">
        <f>[1]Perfil!H386</f>
        <v>12.0771986904966</v>
      </c>
      <c r="J387" s="21">
        <f>[1]Perfil!I386</f>
        <v>9.9199101693284693</v>
      </c>
      <c r="K387" s="21">
        <f>[1]Perfil!J386</f>
        <v>11.594366132457401</v>
      </c>
      <c r="L387" s="21">
        <f>[1]Perfil!K386</f>
        <v>11.4618691118109</v>
      </c>
      <c r="M387" s="21">
        <f>[1]Perfil!L386</f>
        <v>7.2570016922911904</v>
      </c>
      <c r="N387" s="21"/>
      <c r="O387" s="21"/>
    </row>
    <row r="388" spans="1:15" x14ac:dyDescent="0.35">
      <c r="A388" s="20" t="str">
        <f>B264&amp;C380&amp;D388</f>
        <v>DISTRIBUCION VOLUMEN X CRITERIO (kg ó litros)Frutos SecosNOROESTE</v>
      </c>
      <c r="B388">
        <f>[1]Perfil!A387</f>
        <v>0</v>
      </c>
      <c r="C388" s="20">
        <f>[1]Perfil!B387</f>
        <v>0</v>
      </c>
      <c r="D388" s="20" t="str">
        <f>[1]Perfil!C387</f>
        <v>NOROESTE</v>
      </c>
      <c r="E388" s="21">
        <f>[1]Perfil!D387</f>
        <v>8.7410390895165602</v>
      </c>
      <c r="F388" s="21">
        <f>[1]Perfil!E387</f>
        <v>8.4160090995115997</v>
      </c>
      <c r="G388" s="21">
        <f>[1]Perfil!F387</f>
        <v>6.3670542425996297</v>
      </c>
      <c r="H388" s="21">
        <f>[1]Perfil!G387</f>
        <v>4.8512600291625896</v>
      </c>
      <c r="I388" s="21">
        <f>[1]Perfil!H387</f>
        <v>5.4955790822290096</v>
      </c>
      <c r="J388" s="21">
        <f>[1]Perfil!I387</f>
        <v>10.563818800885601</v>
      </c>
      <c r="K388" s="21">
        <f>[1]Perfil!J387</f>
        <v>10.4144362423665</v>
      </c>
      <c r="L388" s="21">
        <f>[1]Perfil!K387</f>
        <v>6.6450176263825904</v>
      </c>
      <c r="M388" s="21">
        <f>[1]Perfil!L387</f>
        <v>6.9117048542401802</v>
      </c>
      <c r="N388" s="21"/>
      <c r="O388" s="21"/>
    </row>
    <row r="389" spans="1:15" x14ac:dyDescent="0.35">
      <c r="A389" s="20" t="str">
        <f>B264&amp;C380&amp;D389</f>
        <v>DISTRIBUCION VOLUMEN X CRITERIO (kg ó litros)Frutos Secos&lt;2MIL</v>
      </c>
      <c r="B389">
        <f>[1]Perfil!A388</f>
        <v>0</v>
      </c>
      <c r="C389" s="20">
        <f>[1]Perfil!B388</f>
        <v>0</v>
      </c>
      <c r="D389" s="20" t="str">
        <f>[1]Perfil!C388</f>
        <v>&lt;2MIL</v>
      </c>
      <c r="E389" s="22">
        <f>[1]Perfil!D388</f>
        <v>4.1556844893673901</v>
      </c>
      <c r="F389" s="22">
        <f>[1]Perfil!E388</f>
        <v>5.8638749870992397</v>
      </c>
      <c r="G389" s="22">
        <f>[1]Perfil!F388</f>
        <v>5.8249843743759602</v>
      </c>
      <c r="H389" s="22">
        <f>[1]Perfil!G388</f>
        <v>4.4651255452016301</v>
      </c>
      <c r="I389" s="21">
        <f>[1]Perfil!H388</f>
        <v>6.6387876579220402</v>
      </c>
      <c r="J389" s="22">
        <f>[1]Perfil!I388</f>
        <v>8.0832260925373696</v>
      </c>
      <c r="K389" s="22">
        <f>[1]Perfil!J388</f>
        <v>6.3470996115941203</v>
      </c>
      <c r="L389" s="21">
        <f>[1]Perfil!K388</f>
        <v>6.1465440413720698</v>
      </c>
      <c r="M389" s="21">
        <f>[1]Perfil!L388</f>
        <v>12.4310280700377</v>
      </c>
      <c r="N389" s="21"/>
      <c r="O389" s="21"/>
    </row>
    <row r="390" spans="1:15" x14ac:dyDescent="0.35">
      <c r="A390" s="20" t="str">
        <f>B264&amp;C380&amp;D390</f>
        <v>DISTRIBUCION VOLUMEN X CRITERIO (kg ó litros)Frutos Secos2-5MIL</v>
      </c>
      <c r="B390">
        <f>[1]Perfil!A389</f>
        <v>0</v>
      </c>
      <c r="C390" s="20">
        <f>[1]Perfil!B389</f>
        <v>0</v>
      </c>
      <c r="D390" s="20" t="str">
        <f>[1]Perfil!C389</f>
        <v>2-5MIL</v>
      </c>
      <c r="E390" s="21">
        <f>[1]Perfil!D389</f>
        <v>6.4140054705990197</v>
      </c>
      <c r="F390" s="21">
        <f>[1]Perfil!E389</f>
        <v>5.0961526865758504</v>
      </c>
      <c r="G390" s="21">
        <f>[1]Perfil!F389</f>
        <v>2.72504969595653</v>
      </c>
      <c r="H390" s="21">
        <f>[1]Perfil!G389</f>
        <v>3.57422723415619</v>
      </c>
      <c r="I390" s="21">
        <f>[1]Perfil!H389</f>
        <v>5.5057388034342596</v>
      </c>
      <c r="J390" s="21">
        <f>[1]Perfil!I389</f>
        <v>3.4607407018009702</v>
      </c>
      <c r="K390" s="21">
        <f>[1]Perfil!J389</f>
        <v>5.8555683462092096</v>
      </c>
      <c r="L390" s="21">
        <f>[1]Perfil!K389</f>
        <v>5.2334305158128203</v>
      </c>
      <c r="M390" s="21">
        <f>[1]Perfil!L389</f>
        <v>1.7780766661076299</v>
      </c>
      <c r="N390" s="21"/>
      <c r="O390" s="21"/>
    </row>
    <row r="391" spans="1:15" x14ac:dyDescent="0.35">
      <c r="A391" s="20" t="str">
        <f>B264&amp;C380&amp;D391</f>
        <v>DISTRIBUCION VOLUMEN X CRITERIO (kg ó litros)Frutos Secos5-10MIL</v>
      </c>
      <c r="B391">
        <f>[1]Perfil!A390</f>
        <v>0</v>
      </c>
      <c r="C391" s="20">
        <f>[1]Perfil!B390</f>
        <v>0</v>
      </c>
      <c r="D391" s="20" t="str">
        <f>[1]Perfil!C390</f>
        <v>5-10MIL</v>
      </c>
      <c r="E391" s="21">
        <f>[1]Perfil!D390</f>
        <v>3.0642189024698898</v>
      </c>
      <c r="F391" s="21">
        <f>[1]Perfil!E390</f>
        <v>5.0635123611855404</v>
      </c>
      <c r="G391" s="21">
        <f>[1]Perfil!F390</f>
        <v>6.0324839936347701</v>
      </c>
      <c r="H391" s="21">
        <f>[1]Perfil!G390</f>
        <v>9.4303201614839107</v>
      </c>
      <c r="I391" s="21">
        <f>[1]Perfil!H390</f>
        <v>4.7075576913170503</v>
      </c>
      <c r="J391" s="21">
        <f>[1]Perfil!I390</f>
        <v>3.34622049714195</v>
      </c>
      <c r="K391" s="21">
        <f>[1]Perfil!J390</f>
        <v>5.6759858944744304</v>
      </c>
      <c r="L391" s="21">
        <f>[1]Perfil!K390</f>
        <v>5.3073086279192401</v>
      </c>
      <c r="M391" s="21">
        <f>[1]Perfil!L390</f>
        <v>5.2060405237294702</v>
      </c>
      <c r="N391" s="21"/>
      <c r="O391" s="21"/>
    </row>
    <row r="392" spans="1:15" x14ac:dyDescent="0.35">
      <c r="A392" s="20" t="str">
        <f>B264&amp;C380&amp;D392</f>
        <v>DISTRIBUCION VOLUMEN X CRITERIO (kg ó litros)Frutos Secos10-30MIL</v>
      </c>
      <c r="B392">
        <f>[1]Perfil!A391</f>
        <v>0</v>
      </c>
      <c r="C392" s="20">
        <f>[1]Perfil!B391</f>
        <v>0</v>
      </c>
      <c r="D392" s="20" t="str">
        <f>[1]Perfil!C391</f>
        <v>10-30MIL</v>
      </c>
      <c r="E392" s="21">
        <f>[1]Perfil!D391</f>
        <v>14.4154445534519</v>
      </c>
      <c r="F392" s="21">
        <f>[1]Perfil!E391</f>
        <v>15.695852206363</v>
      </c>
      <c r="G392" s="21">
        <f>[1]Perfil!F391</f>
        <v>19.051224935848101</v>
      </c>
      <c r="H392" s="21">
        <f>[1]Perfil!G391</f>
        <v>21.0113629549998</v>
      </c>
      <c r="I392" s="21">
        <f>[1]Perfil!H391</f>
        <v>14.5563478520282</v>
      </c>
      <c r="J392" s="21">
        <f>[1]Perfil!I391</f>
        <v>22.451290081985999</v>
      </c>
      <c r="K392" s="21">
        <f>[1]Perfil!J391</f>
        <v>17.4583255069114</v>
      </c>
      <c r="L392" s="21">
        <f>[1]Perfil!K391</f>
        <v>19.781430850158898</v>
      </c>
      <c r="M392" s="21">
        <f>[1]Perfil!L391</f>
        <v>19.350789309414498</v>
      </c>
      <c r="N392" s="21"/>
      <c r="O392" s="21"/>
    </row>
    <row r="393" spans="1:15" x14ac:dyDescent="0.35">
      <c r="A393" s="20" t="str">
        <f>B264&amp;C380&amp;D393</f>
        <v>DISTRIBUCION VOLUMEN X CRITERIO (kg ó litros)Frutos Secos30-100MIL</v>
      </c>
      <c r="B393">
        <f>[1]Perfil!A392</f>
        <v>0</v>
      </c>
      <c r="C393" s="20">
        <f>[1]Perfil!B392</f>
        <v>0</v>
      </c>
      <c r="D393" s="20" t="str">
        <f>[1]Perfil!C392</f>
        <v>30-100MIL</v>
      </c>
      <c r="E393" s="21">
        <f>[1]Perfil!D392</f>
        <v>21.222450588043699</v>
      </c>
      <c r="F393" s="21">
        <f>[1]Perfil!E392</f>
        <v>22.307070129190802</v>
      </c>
      <c r="G393" s="21">
        <f>[1]Perfil!F392</f>
        <v>18.659382737788601</v>
      </c>
      <c r="H393" s="21">
        <f>[1]Perfil!G392</f>
        <v>22.333939581933802</v>
      </c>
      <c r="I393" s="21">
        <f>[1]Perfil!H392</f>
        <v>17.4331451447474</v>
      </c>
      <c r="J393" s="21">
        <f>[1]Perfil!I392</f>
        <v>22.527416980400499</v>
      </c>
      <c r="K393" s="21">
        <f>[1]Perfil!J392</f>
        <v>23.5076082167128</v>
      </c>
      <c r="L393" s="21">
        <f>[1]Perfil!K392</f>
        <v>29.9830847688673</v>
      </c>
      <c r="M393" s="21">
        <f>[1]Perfil!L392</f>
        <v>27.936653699650599</v>
      </c>
      <c r="N393" s="21"/>
      <c r="O393" s="21"/>
    </row>
    <row r="394" spans="1:15" x14ac:dyDescent="0.35">
      <c r="A394" s="20" t="str">
        <f>B264&amp;C380&amp;D394</f>
        <v>DISTRIBUCION VOLUMEN X CRITERIO (kg ó litros)Frutos Secos100-200MIL</v>
      </c>
      <c r="B394">
        <f>[1]Perfil!A393</f>
        <v>0</v>
      </c>
      <c r="C394" s="20">
        <f>[1]Perfil!B393</f>
        <v>0</v>
      </c>
      <c r="D394" s="20" t="str">
        <f>[1]Perfil!C393</f>
        <v>100-200MIL</v>
      </c>
      <c r="E394" s="21">
        <f>[1]Perfil!D393</f>
        <v>7.8013881872211597</v>
      </c>
      <c r="F394" s="21">
        <f>[1]Perfil!E393</f>
        <v>7.6422784178067102</v>
      </c>
      <c r="G394" s="21">
        <f>[1]Perfil!F393</f>
        <v>7.3402933515806996</v>
      </c>
      <c r="H394" s="21">
        <f>[1]Perfil!G393</f>
        <v>9.4225784498078902</v>
      </c>
      <c r="I394" s="21">
        <f>[1]Perfil!H393</f>
        <v>16.633238615433701</v>
      </c>
      <c r="J394" s="21">
        <f>[1]Perfil!I393</f>
        <v>13.268512055917</v>
      </c>
      <c r="K394" s="21">
        <f>[1]Perfil!J393</f>
        <v>10.5169907125069</v>
      </c>
      <c r="L394" s="21">
        <f>[1]Perfil!K393</f>
        <v>5.6101068513662602</v>
      </c>
      <c r="M394" s="21">
        <f>[1]Perfil!L393</f>
        <v>8.6980153468196502</v>
      </c>
      <c r="N394" s="21"/>
      <c r="O394" s="21"/>
    </row>
    <row r="395" spans="1:15" x14ac:dyDescent="0.35">
      <c r="A395" s="20" t="str">
        <f>B264&amp;C380&amp;D395</f>
        <v>DISTRIBUCION VOLUMEN X CRITERIO (kg ó litros)Frutos Secos200-500MIL</v>
      </c>
      <c r="B395">
        <f>[1]Perfil!A394</f>
        <v>0</v>
      </c>
      <c r="C395" s="20">
        <f>[1]Perfil!B394</f>
        <v>0</v>
      </c>
      <c r="D395" s="20" t="str">
        <f>[1]Perfil!C394</f>
        <v>200-500MIL</v>
      </c>
      <c r="E395" s="21">
        <f>[1]Perfil!D394</f>
        <v>31.974031081031701</v>
      </c>
      <c r="F395" s="21">
        <f>[1]Perfil!E394</f>
        <v>24.3012696198603</v>
      </c>
      <c r="G395" s="21">
        <f>[1]Perfil!F394</f>
        <v>28.259546916552701</v>
      </c>
      <c r="H395" s="21">
        <f>[1]Perfil!G394</f>
        <v>18.232033166890801</v>
      </c>
      <c r="I395" s="21">
        <f>[1]Perfil!H394</f>
        <v>19.3496721108427</v>
      </c>
      <c r="J395" s="21">
        <f>[1]Perfil!I394</f>
        <v>15.899110417595001</v>
      </c>
      <c r="K395" s="21">
        <f>[1]Perfil!J394</f>
        <v>18.562628029020502</v>
      </c>
      <c r="L395" s="21">
        <f>[1]Perfil!K394</f>
        <v>19.665061702036301</v>
      </c>
      <c r="M395" s="21">
        <f>[1]Perfil!L394</f>
        <v>15.138644916677</v>
      </c>
      <c r="N395" s="21"/>
      <c r="O395" s="21"/>
    </row>
    <row r="396" spans="1:15" x14ac:dyDescent="0.35">
      <c r="A396" s="20" t="str">
        <f>B264&amp;C380&amp;D396</f>
        <v>DISTRIBUCION VOLUMEN X CRITERIO (kg ó litros)Frutos Secos&gt;500MIL</v>
      </c>
      <c r="B396">
        <f>[1]Perfil!A395</f>
        <v>0</v>
      </c>
      <c r="C396" s="20">
        <f>[1]Perfil!B395</f>
        <v>0</v>
      </c>
      <c r="D396" s="20" t="str">
        <f>[1]Perfil!C395</f>
        <v>&gt;500MIL</v>
      </c>
      <c r="E396" s="21">
        <f>[1]Perfil!D395</f>
        <v>10.9527896969472</v>
      </c>
      <c r="F396" s="21">
        <f>[1]Perfil!E395</f>
        <v>14.0299923492678</v>
      </c>
      <c r="G396" s="21">
        <f>[1]Perfil!F395</f>
        <v>12.107045452339101</v>
      </c>
      <c r="H396" s="21">
        <f>[1]Perfil!G395</f>
        <v>11.530406519914299</v>
      </c>
      <c r="I396" s="21">
        <f>[1]Perfil!H395</f>
        <v>15.1755108517211</v>
      </c>
      <c r="J396" s="21">
        <f>[1]Perfil!I395</f>
        <v>10.9634862144274</v>
      </c>
      <c r="K396" s="21">
        <f>[1]Perfil!J395</f>
        <v>12.0757959334513</v>
      </c>
      <c r="L396" s="21">
        <f>[1]Perfil!K395</f>
        <v>8.2730325758193004</v>
      </c>
      <c r="M396" s="21">
        <f>[1]Perfil!L395</f>
        <v>9.4607383704626304</v>
      </c>
      <c r="N396" s="21"/>
      <c r="O396" s="21"/>
    </row>
    <row r="397" spans="1:15" x14ac:dyDescent="0.35">
      <c r="A397" s="20" t="str">
        <f>B264&amp;C380&amp;D397</f>
        <v>DISTRIBUCION VOLUMEN X CRITERIO (kg ó litros)Frutos SecosDE 15 A 19 AÑOS</v>
      </c>
      <c r="B397">
        <f>[1]Perfil!A396</f>
        <v>0</v>
      </c>
      <c r="C397" s="20">
        <f>[1]Perfil!B396</f>
        <v>0</v>
      </c>
      <c r="D397" s="20" t="str">
        <f>[1]Perfil!C396</f>
        <v>DE 15 A 19 AÑOS</v>
      </c>
      <c r="E397" s="21">
        <f>[1]Perfil!D396</f>
        <v>1.1253722896017899</v>
      </c>
      <c r="F397" s="22">
        <f>[1]Perfil!E396</f>
        <v>4.3271822726548201</v>
      </c>
      <c r="G397" s="22">
        <f>[1]Perfil!F396</f>
        <v>2.1246512549897201</v>
      </c>
      <c r="H397" s="21">
        <f>[1]Perfil!G396</f>
        <v>6.8917998552036197</v>
      </c>
      <c r="I397" s="21">
        <f>[1]Perfil!H396</f>
        <v>1.4659336954240101</v>
      </c>
      <c r="J397" s="22">
        <f>[1]Perfil!I396</f>
        <v>4.3011968115466797</v>
      </c>
      <c r="K397" s="22">
        <f>[1]Perfil!J396</f>
        <v>7.1182797518296299</v>
      </c>
      <c r="L397" s="22">
        <f>[1]Perfil!K396</f>
        <v>8.8863911059250302</v>
      </c>
      <c r="M397" s="22">
        <f>[1]Perfil!L396</f>
        <v>7.6346242384739904</v>
      </c>
      <c r="N397" s="21"/>
      <c r="O397" s="21"/>
    </row>
    <row r="398" spans="1:15" x14ac:dyDescent="0.35">
      <c r="A398" s="20" t="str">
        <f>B264&amp;C380&amp;D398</f>
        <v>DISTRIBUCION VOLUMEN X CRITERIO (kg ó litros)Frutos SecosDE 20 A 24 AÑOS</v>
      </c>
      <c r="B398">
        <f>[1]Perfil!A397</f>
        <v>0</v>
      </c>
      <c r="C398" s="20">
        <f>[1]Perfil!B397</f>
        <v>0</v>
      </c>
      <c r="D398" s="20" t="str">
        <f>[1]Perfil!C397</f>
        <v>DE 20 A 24 AÑOS</v>
      </c>
      <c r="E398" s="21">
        <f>[1]Perfil!D397</f>
        <v>0.84698003190056104</v>
      </c>
      <c r="F398" s="21">
        <f>[1]Perfil!E397</f>
        <v>0.66753250902662198</v>
      </c>
      <c r="G398" s="21">
        <f>[1]Perfil!F397</f>
        <v>1.0734656234841999</v>
      </c>
      <c r="H398" s="21">
        <f>[1]Perfil!G397</f>
        <v>1.7480217197015899</v>
      </c>
      <c r="I398" s="21">
        <f>[1]Perfil!H397</f>
        <v>1.8734781601023001</v>
      </c>
      <c r="J398" s="21">
        <f>[1]Perfil!I397</f>
        <v>1.6963280057652299</v>
      </c>
      <c r="K398" s="21">
        <f>[1]Perfil!J397</f>
        <v>1.85201111593818</v>
      </c>
      <c r="L398" s="21">
        <f>[1]Perfil!K397</f>
        <v>1.31932769642109</v>
      </c>
      <c r="M398" s="21">
        <f>[1]Perfil!L397</f>
        <v>0.741027649657507</v>
      </c>
      <c r="N398" s="21"/>
      <c r="O398" s="21"/>
    </row>
    <row r="399" spans="1:15" x14ac:dyDescent="0.35">
      <c r="A399" s="20" t="str">
        <f>B264&amp;C380&amp;D399</f>
        <v>DISTRIBUCION VOLUMEN X CRITERIO (kg ó litros)Frutos SecosDE 25 A 34 AÑOS</v>
      </c>
      <c r="B399">
        <f>[1]Perfil!A398</f>
        <v>0</v>
      </c>
      <c r="C399" s="20">
        <f>[1]Perfil!B398</f>
        <v>0</v>
      </c>
      <c r="D399" s="20" t="str">
        <f>[1]Perfil!C398</f>
        <v>DE 25 A 34 AÑOS</v>
      </c>
      <c r="E399" s="21">
        <f>[1]Perfil!D398</f>
        <v>5.8398469322231303</v>
      </c>
      <c r="F399" s="21">
        <f>[1]Perfil!E398</f>
        <v>5.7218755324821702</v>
      </c>
      <c r="G399" s="21">
        <f>[1]Perfil!F398</f>
        <v>5.28964121237897</v>
      </c>
      <c r="H399" s="21">
        <f>[1]Perfil!G398</f>
        <v>6.3991507393323896</v>
      </c>
      <c r="I399" s="21">
        <f>[1]Perfil!H398</f>
        <v>4.7182959508712399</v>
      </c>
      <c r="J399" s="21">
        <f>[1]Perfil!I398</f>
        <v>5.8196880429838096</v>
      </c>
      <c r="K399" s="21">
        <f>[1]Perfil!J398</f>
        <v>6.5054720737418599</v>
      </c>
      <c r="L399" s="21">
        <f>[1]Perfil!K398</f>
        <v>5.8329213356807799</v>
      </c>
      <c r="M399" s="21">
        <f>[1]Perfil!L398</f>
        <v>5.0685265943169098</v>
      </c>
      <c r="N399" s="21"/>
      <c r="O399" s="21"/>
    </row>
    <row r="400" spans="1:15" x14ac:dyDescent="0.35">
      <c r="A400" s="20" t="str">
        <f>B264&amp;C380&amp;D400</f>
        <v>DISTRIBUCION VOLUMEN X CRITERIO (kg ó litros)Frutos SecosDE 35 A 49 AÑOS</v>
      </c>
      <c r="B400">
        <f>[1]Perfil!A399</f>
        <v>0</v>
      </c>
      <c r="C400" s="20">
        <f>[1]Perfil!B399</f>
        <v>0</v>
      </c>
      <c r="D400" s="20" t="str">
        <f>[1]Perfil!C399</f>
        <v>DE 35 A 49 AÑOS</v>
      </c>
      <c r="E400" s="21">
        <f>[1]Perfil!D399</f>
        <v>34.106410448687697</v>
      </c>
      <c r="F400" s="21">
        <f>[1]Perfil!E399</f>
        <v>23.2517537442315</v>
      </c>
      <c r="G400" s="21">
        <f>[1]Perfil!F399</f>
        <v>28.6502369224816</v>
      </c>
      <c r="H400" s="21">
        <f>[1]Perfil!G399</f>
        <v>21.3397756176992</v>
      </c>
      <c r="I400" s="21">
        <f>[1]Perfil!H399</f>
        <v>14.163380845338001</v>
      </c>
      <c r="J400" s="21">
        <f>[1]Perfil!I399</f>
        <v>14.423030343007399</v>
      </c>
      <c r="K400" s="21">
        <f>[1]Perfil!J399</f>
        <v>20.319279276039499</v>
      </c>
      <c r="L400" s="21">
        <f>[1]Perfil!K399</f>
        <v>10.142878178802</v>
      </c>
      <c r="M400" s="21">
        <f>[1]Perfil!L399</f>
        <v>13.0074842716087</v>
      </c>
      <c r="N400" s="21"/>
      <c r="O400" s="21"/>
    </row>
    <row r="401" spans="1:15" x14ac:dyDescent="0.35">
      <c r="A401" s="20" t="str">
        <f>B264&amp;C380&amp;D401</f>
        <v>DISTRIBUCION VOLUMEN X CRITERIO (kg ó litros)Frutos SecosDE 50 A 59 AÑOS</v>
      </c>
      <c r="B401">
        <f>[1]Perfil!A400</f>
        <v>0</v>
      </c>
      <c r="C401" s="20">
        <f>[1]Perfil!B400</f>
        <v>0</v>
      </c>
      <c r="D401" s="20" t="str">
        <f>[1]Perfil!C400</f>
        <v>DE 50 A 59 AÑOS</v>
      </c>
      <c r="E401" s="21">
        <f>[1]Perfil!D400</f>
        <v>16.6368614482931</v>
      </c>
      <c r="F401" s="21">
        <f>[1]Perfil!E400</f>
        <v>23.041842147637698</v>
      </c>
      <c r="G401" s="21">
        <f>[1]Perfil!F400</f>
        <v>24.078085386805</v>
      </c>
      <c r="H401" s="21">
        <f>[1]Perfil!G400</f>
        <v>23.0216044430979</v>
      </c>
      <c r="I401" s="21">
        <f>[1]Perfil!H400</f>
        <v>29.295228355366799</v>
      </c>
      <c r="J401" s="21">
        <f>[1]Perfil!I400</f>
        <v>19.896185224781199</v>
      </c>
      <c r="K401" s="21">
        <f>[1]Perfil!J400</f>
        <v>17.9988487292492</v>
      </c>
      <c r="L401" s="21">
        <f>[1]Perfil!K400</f>
        <v>17.421233145513401</v>
      </c>
      <c r="M401" s="21">
        <f>[1]Perfil!L400</f>
        <v>14.439574430803599</v>
      </c>
      <c r="N401" s="21"/>
      <c r="O401" s="21"/>
    </row>
    <row r="402" spans="1:15" x14ac:dyDescent="0.35">
      <c r="A402" s="20" t="str">
        <f>B264&amp;C380&amp;D402</f>
        <v>DISTRIBUCION VOLUMEN X CRITERIO (kg ó litros)Frutos SecosDE 60 A 75 AÑOS</v>
      </c>
      <c r="B402">
        <f>[1]Perfil!A401</f>
        <v>0</v>
      </c>
      <c r="C402" s="20">
        <f>[1]Perfil!B401</f>
        <v>0</v>
      </c>
      <c r="D402" s="20" t="str">
        <f>[1]Perfil!C401</f>
        <v>DE 60 A 75 AÑOS</v>
      </c>
      <c r="E402" s="21">
        <f>[1]Perfil!D401</f>
        <v>41.444554003290399</v>
      </c>
      <c r="F402" s="21">
        <f>[1]Perfil!E401</f>
        <v>42.9898166411934</v>
      </c>
      <c r="G402" s="21">
        <f>[1]Perfil!F401</f>
        <v>38.783930046675998</v>
      </c>
      <c r="H402" s="21">
        <f>[1]Perfil!G401</f>
        <v>40.599649288766599</v>
      </c>
      <c r="I402" s="21">
        <f>[1]Perfil!H401</f>
        <v>48.483684228232804</v>
      </c>
      <c r="J402" s="21">
        <f>[1]Perfil!I401</f>
        <v>53.863565243911502</v>
      </c>
      <c r="K402" s="21">
        <f>[1]Perfil!J401</f>
        <v>46.206111201486898</v>
      </c>
      <c r="L402" s="21">
        <f>[1]Perfil!K401</f>
        <v>56.397249815726902</v>
      </c>
      <c r="M402" s="21">
        <f>[1]Perfil!L401</f>
        <v>59.108752224537902</v>
      </c>
      <c r="N402" s="21"/>
      <c r="O402" s="21"/>
    </row>
    <row r="403" spans="1:15" x14ac:dyDescent="0.35">
      <c r="A403" s="20" t="str">
        <f>B264&amp;C380&amp;D403</f>
        <v>DISTRIBUCION VOLUMEN X CRITERIO (kg ó litros)Frutos SecosNIVEL ALTO</v>
      </c>
      <c r="B403">
        <f>[1]Perfil!A402</f>
        <v>0</v>
      </c>
      <c r="C403" s="20">
        <f>[1]Perfil!B402</f>
        <v>0</v>
      </c>
      <c r="D403" s="20" t="str">
        <f>[1]Perfil!C402</f>
        <v>NIVEL ALTO</v>
      </c>
      <c r="E403" s="21">
        <f>[1]Perfil!D402</f>
        <v>10.991547722932699</v>
      </c>
      <c r="F403" s="21">
        <f>[1]Perfil!E402</f>
        <v>11.5074160806127</v>
      </c>
      <c r="G403" s="21">
        <f>[1]Perfil!F402</f>
        <v>11.915717561090201</v>
      </c>
      <c r="H403" s="21">
        <f>[1]Perfil!G402</f>
        <v>14.852268870752599</v>
      </c>
      <c r="I403" s="21">
        <f>[1]Perfil!H402</f>
        <v>13.74250357038</v>
      </c>
      <c r="J403" s="21">
        <f>[1]Perfil!I402</f>
        <v>14.2559705962137</v>
      </c>
      <c r="K403" s="21">
        <f>[1]Perfil!J402</f>
        <v>14.085123260906</v>
      </c>
      <c r="L403" s="21">
        <f>[1]Perfil!K402</f>
        <v>12.9772075924111</v>
      </c>
      <c r="M403" s="21">
        <f>[1]Perfil!L402</f>
        <v>11.082522235954899</v>
      </c>
      <c r="N403" s="21"/>
      <c r="O403" s="21"/>
    </row>
    <row r="404" spans="1:15" x14ac:dyDescent="0.35">
      <c r="A404" s="20" t="str">
        <f>B264&amp;C380&amp;D404</f>
        <v>DISTRIBUCION VOLUMEN X CRITERIO (kg ó litros)Frutos SecosNIVEL MEDIO ALTO</v>
      </c>
      <c r="B404">
        <f>[1]Perfil!A403</f>
        <v>0</v>
      </c>
      <c r="C404" s="20">
        <f>[1]Perfil!B403</f>
        <v>0</v>
      </c>
      <c r="D404" s="20" t="str">
        <f>[1]Perfil!C403</f>
        <v>NIVEL MEDIO ALTO</v>
      </c>
      <c r="E404" s="21">
        <f>[1]Perfil!D403</f>
        <v>8.9383735383359397</v>
      </c>
      <c r="F404" s="21">
        <f>[1]Perfil!E403</f>
        <v>9.5888801401647807</v>
      </c>
      <c r="G404" s="21">
        <f>[1]Perfil!F403</f>
        <v>11.1283938009996</v>
      </c>
      <c r="H404" s="21">
        <f>[1]Perfil!G403</f>
        <v>8.4141837935507695</v>
      </c>
      <c r="I404" s="21">
        <f>[1]Perfil!H403</f>
        <v>7.0805662142017196</v>
      </c>
      <c r="J404" s="21">
        <f>[1]Perfil!I403</f>
        <v>8.6885838243610394</v>
      </c>
      <c r="K404" s="21">
        <f>[1]Perfil!J403</f>
        <v>8.3186115808878007</v>
      </c>
      <c r="L404" s="21">
        <f>[1]Perfil!K403</f>
        <v>3.6361048166439098</v>
      </c>
      <c r="M404" s="21">
        <f>[1]Perfil!L403</f>
        <v>5.6920727365708803</v>
      </c>
      <c r="N404" s="21"/>
      <c r="O404" s="21"/>
    </row>
    <row r="405" spans="1:15" x14ac:dyDescent="0.35">
      <c r="A405" s="20" t="str">
        <f>B264&amp;C380&amp;D405</f>
        <v>DISTRIBUCION VOLUMEN X CRITERIO (kg ó litros)Frutos SecosNIVEL MEDIO</v>
      </c>
      <c r="B405">
        <f>[1]Perfil!A404</f>
        <v>0</v>
      </c>
      <c r="C405" s="20">
        <f>[1]Perfil!B404</f>
        <v>0</v>
      </c>
      <c r="D405" s="20" t="str">
        <f>[1]Perfil!C404</f>
        <v>NIVEL MEDIO</v>
      </c>
      <c r="E405" s="21">
        <f>[1]Perfil!D404</f>
        <v>38.041856411547698</v>
      </c>
      <c r="F405" s="21">
        <f>[1]Perfil!E404</f>
        <v>40.644095894422598</v>
      </c>
      <c r="G405" s="21">
        <f>[1]Perfil!F404</f>
        <v>40.8109457962005</v>
      </c>
      <c r="H405" s="21">
        <f>[1]Perfil!G404</f>
        <v>36.139774993629203</v>
      </c>
      <c r="I405" s="21">
        <f>[1]Perfil!H404</f>
        <v>28.279171974688101</v>
      </c>
      <c r="J405" s="21">
        <f>[1]Perfil!I404</f>
        <v>32.179795865070197</v>
      </c>
      <c r="K405" s="21">
        <f>[1]Perfil!J404</f>
        <v>27.144839515857299</v>
      </c>
      <c r="L405" s="21">
        <f>[1]Perfil!K404</f>
        <v>43.8395103998579</v>
      </c>
      <c r="M405" s="21">
        <f>[1]Perfil!L404</f>
        <v>39.724231148102902</v>
      </c>
      <c r="N405" s="21"/>
      <c r="O405" s="21"/>
    </row>
    <row r="406" spans="1:15" x14ac:dyDescent="0.35">
      <c r="A406" s="20" t="str">
        <f>B264&amp;C380&amp;D406</f>
        <v>DISTRIBUCION VOLUMEN X CRITERIO (kg ó litros)Frutos SecosNIVEL MEDIO BAJO</v>
      </c>
      <c r="B406">
        <f>[1]Perfil!A405</f>
        <v>0</v>
      </c>
      <c r="C406" s="20">
        <f>[1]Perfil!B405</f>
        <v>0</v>
      </c>
      <c r="D406" s="20" t="str">
        <f>[1]Perfil!C405</f>
        <v>NIVEL MEDIO BAJO</v>
      </c>
      <c r="E406" s="21">
        <f>[1]Perfil!D405</f>
        <v>7.3258670848385998</v>
      </c>
      <c r="F406" s="21">
        <f>[1]Perfil!E405</f>
        <v>11.3115610294577</v>
      </c>
      <c r="G406" s="21">
        <f>[1]Perfil!F405</f>
        <v>10.079724688070201</v>
      </c>
      <c r="H406" s="21">
        <f>[1]Perfil!G405</f>
        <v>19.129458430109398</v>
      </c>
      <c r="I406" s="21">
        <f>[1]Perfil!H405</f>
        <v>13.8718357202115</v>
      </c>
      <c r="J406" s="21">
        <f>[1]Perfil!I405</f>
        <v>14.8842109541302</v>
      </c>
      <c r="K406" s="21">
        <f>[1]Perfil!J405</f>
        <v>18.201517158369501</v>
      </c>
      <c r="L406" s="21">
        <f>[1]Perfil!K405</f>
        <v>14.9166785280774</v>
      </c>
      <c r="M406" s="21">
        <f>[1]Perfil!L405</f>
        <v>13.306175871205101</v>
      </c>
      <c r="N406" s="21"/>
      <c r="O406" s="21"/>
    </row>
    <row r="407" spans="1:15" x14ac:dyDescent="0.35">
      <c r="A407" s="20" t="str">
        <f>B264&amp;C380&amp;D407</f>
        <v>DISTRIBUCION VOLUMEN X CRITERIO (kg ó litros)Frutos SecosHOMBRE</v>
      </c>
      <c r="B407">
        <f>[1]Perfil!A406</f>
        <v>0</v>
      </c>
      <c r="C407" s="20">
        <f>[1]Perfil!B406</f>
        <v>0</v>
      </c>
      <c r="D407" s="20" t="str">
        <f>[1]Perfil!C406</f>
        <v>HOMBRE</v>
      </c>
      <c r="E407" s="21">
        <f>[1]Perfil!D406</f>
        <v>32.497482760646299</v>
      </c>
      <c r="F407" s="21">
        <f>[1]Perfil!E406</f>
        <v>40.006796635536503</v>
      </c>
      <c r="G407" s="21">
        <f>[1]Perfil!F406</f>
        <v>39.203696288686302</v>
      </c>
      <c r="H407" s="21">
        <f>[1]Perfil!G406</f>
        <v>42.591908416422598</v>
      </c>
      <c r="I407" s="21">
        <f>[1]Perfil!H406</f>
        <v>39.957585867253599</v>
      </c>
      <c r="J407" s="21">
        <f>[1]Perfil!I406</f>
        <v>53.3753996532323</v>
      </c>
      <c r="K407" s="21">
        <f>[1]Perfil!J406</f>
        <v>44.342304988892799</v>
      </c>
      <c r="L407" s="21">
        <f>[1]Perfil!K406</f>
        <v>54.581262240046897</v>
      </c>
      <c r="M407" s="21">
        <f>[1]Perfil!L406</f>
        <v>55.021490687943199</v>
      </c>
      <c r="N407" s="21"/>
      <c r="O407" s="21"/>
    </row>
    <row r="408" spans="1:15" x14ac:dyDescent="0.35">
      <c r="A408" s="20" t="str">
        <f>B264&amp;C380&amp;D408</f>
        <v>DISTRIBUCION VOLUMEN X CRITERIO (kg ó litros)Frutos SecosMUJER</v>
      </c>
      <c r="B408">
        <f>[1]Perfil!A407</f>
        <v>0</v>
      </c>
      <c r="C408" s="20">
        <f>[1]Perfil!B407</f>
        <v>0</v>
      </c>
      <c r="D408" s="20" t="str">
        <f>[1]Perfil!C407</f>
        <v>MUJER</v>
      </c>
      <c r="E408" s="21">
        <f>[1]Perfil!D407</f>
        <v>67.502541466716096</v>
      </c>
      <c r="F408" s="21">
        <f>[1]Perfil!E407</f>
        <v>59.993211191245898</v>
      </c>
      <c r="G408" s="21">
        <f>[1]Perfil!F407</f>
        <v>60.796315005168303</v>
      </c>
      <c r="H408" s="21">
        <f>[1]Perfil!G407</f>
        <v>57.408100336080601</v>
      </c>
      <c r="I408" s="21">
        <f>[1]Perfil!H407</f>
        <v>60.0424139387354</v>
      </c>
      <c r="J408" s="21">
        <f>[1]Perfil!I407</f>
        <v>46.624607329393001</v>
      </c>
      <c r="K408" s="21">
        <f>[1]Perfil!J407</f>
        <v>55.657699021654203</v>
      </c>
      <c r="L408" s="21">
        <f>[1]Perfil!K407</f>
        <v>45.418753441784702</v>
      </c>
      <c r="M408" s="21">
        <f>[1]Perfil!L407</f>
        <v>44.978506882548899</v>
      </c>
      <c r="N408" s="21"/>
      <c r="O408" s="21"/>
    </row>
    <row r="409" spans="1:15" x14ac:dyDescent="0.35">
      <c r="A409" s="20" t="str">
        <f>B264&amp;C409&amp;D409</f>
        <v>DISTRIBUCION VOLUMEN X CRITERIO (kg ó litros)Chocolatinas/Chocolate/BombonesT.ESPAÑA</v>
      </c>
      <c r="B409">
        <f>[1]Perfil!A408</f>
        <v>0</v>
      </c>
      <c r="C409" s="20" t="str">
        <f>[1]Perfil!B408</f>
        <v>Chocolatinas/Chocolate/Bombones</v>
      </c>
      <c r="D409" s="20" t="str">
        <f>[1]Perfil!C408</f>
        <v>T.ESPAÑA</v>
      </c>
      <c r="E409" s="21">
        <f>[1]Perfil!D408</f>
        <v>100</v>
      </c>
      <c r="F409" s="21">
        <f>[1]Perfil!E408</f>
        <v>100</v>
      </c>
      <c r="G409" s="21">
        <f>[1]Perfil!F408</f>
        <v>100</v>
      </c>
      <c r="H409" s="21">
        <f>[1]Perfil!G408</f>
        <v>100</v>
      </c>
      <c r="I409" s="21">
        <f>[1]Perfil!H408</f>
        <v>100</v>
      </c>
      <c r="J409" s="21">
        <f>[1]Perfil!I408</f>
        <v>100</v>
      </c>
      <c r="K409" s="21">
        <f>[1]Perfil!J408</f>
        <v>100</v>
      </c>
      <c r="L409" s="21">
        <f>[1]Perfil!K408</f>
        <v>100</v>
      </c>
      <c r="M409" s="21">
        <f>[1]Perfil!L408</f>
        <v>100</v>
      </c>
      <c r="N409" s="21"/>
      <c r="O409" s="21"/>
    </row>
    <row r="410" spans="1:15" x14ac:dyDescent="0.35">
      <c r="A410" s="20" t="str">
        <f>B264&amp;C409&amp;D410</f>
        <v>DISTRIBUCION VOLUMEN X CRITERIO (kg ó litros)Chocolatinas/Chocolate/BombonesBCN AM</v>
      </c>
      <c r="B410">
        <f>[1]Perfil!A409</f>
        <v>0</v>
      </c>
      <c r="C410" s="20">
        <f>[1]Perfil!B409</f>
        <v>0</v>
      </c>
      <c r="D410" s="20" t="str">
        <f>[1]Perfil!C409</f>
        <v>BCN AM</v>
      </c>
      <c r="E410" s="21">
        <f>[1]Perfil!D409</f>
        <v>12.733104587115401</v>
      </c>
      <c r="F410" s="21">
        <f>[1]Perfil!E409</f>
        <v>12.1217899986302</v>
      </c>
      <c r="G410" s="21">
        <f>[1]Perfil!F409</f>
        <v>12.448214507275599</v>
      </c>
      <c r="H410" s="21">
        <f>[1]Perfil!G409</f>
        <v>9.8186880751543395</v>
      </c>
      <c r="I410" s="21">
        <f>[1]Perfil!H409</f>
        <v>12.147984918142001</v>
      </c>
      <c r="J410" s="21">
        <f>[1]Perfil!I409</f>
        <v>9.8707769540702692</v>
      </c>
      <c r="K410" s="21">
        <f>[1]Perfil!J409</f>
        <v>9.9756074454782606</v>
      </c>
      <c r="L410" s="21">
        <f>[1]Perfil!K409</f>
        <v>8.0508346219601794</v>
      </c>
      <c r="M410" s="21">
        <f>[1]Perfil!L409</f>
        <v>12.156587291714001</v>
      </c>
      <c r="N410" s="21"/>
      <c r="O410" s="21"/>
    </row>
    <row r="411" spans="1:15" x14ac:dyDescent="0.35">
      <c r="A411" s="20" t="str">
        <f>B264&amp;C409&amp;D411</f>
        <v>DISTRIBUCION VOLUMEN X CRITERIO (kg ó litros)Chocolatinas/Chocolate/BombonesREST.CAT ARAGON</v>
      </c>
      <c r="B411">
        <f>[1]Perfil!A410</f>
        <v>0</v>
      </c>
      <c r="C411" s="20">
        <f>[1]Perfil!B410</f>
        <v>0</v>
      </c>
      <c r="D411" s="20" t="str">
        <f>[1]Perfil!C410</f>
        <v>REST.CAT ARAGON</v>
      </c>
      <c r="E411" s="21">
        <f>[1]Perfil!D410</f>
        <v>18.765378736233998</v>
      </c>
      <c r="F411" s="21">
        <f>[1]Perfil!E410</f>
        <v>14.5751260071064</v>
      </c>
      <c r="G411" s="21">
        <f>[1]Perfil!F410</f>
        <v>14.542228272779299</v>
      </c>
      <c r="H411" s="21">
        <f>[1]Perfil!G410</f>
        <v>13.338553132623099</v>
      </c>
      <c r="I411" s="21">
        <f>[1]Perfil!H410</f>
        <v>14.5502330077979</v>
      </c>
      <c r="J411" s="21">
        <f>[1]Perfil!I410</f>
        <v>18.978611754635001</v>
      </c>
      <c r="K411" s="21">
        <f>[1]Perfil!J410</f>
        <v>16.178371395917001</v>
      </c>
      <c r="L411" s="21">
        <f>[1]Perfil!K410</f>
        <v>19.622616490118901</v>
      </c>
      <c r="M411" s="21">
        <f>[1]Perfil!L410</f>
        <v>17.120930187642902</v>
      </c>
      <c r="N411" s="21"/>
      <c r="O411" s="21"/>
    </row>
    <row r="412" spans="1:15" x14ac:dyDescent="0.35">
      <c r="A412" s="20" t="str">
        <f>B264&amp;C409&amp;D412</f>
        <v>DISTRIBUCION VOLUMEN X CRITERIO (kg ó litros)Chocolatinas/Chocolate/BombonesLEVANTE</v>
      </c>
      <c r="B412">
        <f>[1]Perfil!A411</f>
        <v>0</v>
      </c>
      <c r="C412" s="20">
        <f>[1]Perfil!B411</f>
        <v>0</v>
      </c>
      <c r="D412" s="20" t="str">
        <f>[1]Perfil!C411</f>
        <v>LEVANTE</v>
      </c>
      <c r="E412" s="21">
        <f>[1]Perfil!D411</f>
        <v>17.1162914066337</v>
      </c>
      <c r="F412" s="21">
        <f>[1]Perfil!E411</f>
        <v>14.9813525301673</v>
      </c>
      <c r="G412" s="21">
        <f>[1]Perfil!F411</f>
        <v>14.3218476274404</v>
      </c>
      <c r="H412" s="21">
        <f>[1]Perfil!G411</f>
        <v>9.5752827785870505</v>
      </c>
      <c r="I412" s="21">
        <f>[1]Perfil!H411</f>
        <v>18.0050977705103</v>
      </c>
      <c r="J412" s="21">
        <f>[1]Perfil!I411</f>
        <v>10.0420793225786</v>
      </c>
      <c r="K412" s="21">
        <f>[1]Perfil!J411</f>
        <v>19.2046639521913</v>
      </c>
      <c r="L412" s="21">
        <f>[1]Perfil!K411</f>
        <v>14.044581101309999</v>
      </c>
      <c r="M412" s="21">
        <f>[1]Perfil!L411</f>
        <v>17.231527535084499</v>
      </c>
      <c r="N412" s="21"/>
      <c r="O412" s="21"/>
    </row>
    <row r="413" spans="1:15" x14ac:dyDescent="0.35">
      <c r="A413" s="20" t="str">
        <f>B264&amp;C409&amp;D413</f>
        <v>DISTRIBUCION VOLUMEN X CRITERIO (kg ó litros)Chocolatinas/Chocolate/BombonesANDALUCIA</v>
      </c>
      <c r="B413">
        <f>[1]Perfil!A412</f>
        <v>0</v>
      </c>
      <c r="C413" s="20">
        <f>[1]Perfil!B412</f>
        <v>0</v>
      </c>
      <c r="D413" s="20" t="str">
        <f>[1]Perfil!C412</f>
        <v>ANDALUCIA</v>
      </c>
      <c r="E413" s="21">
        <f>[1]Perfil!D412</f>
        <v>15.076945812658799</v>
      </c>
      <c r="F413" s="21">
        <f>[1]Perfil!E412</f>
        <v>14.0610972478527</v>
      </c>
      <c r="G413" s="21">
        <f>[1]Perfil!F412</f>
        <v>10.3682449452621</v>
      </c>
      <c r="H413" s="21">
        <f>[1]Perfil!G412</f>
        <v>20.349133675443099</v>
      </c>
      <c r="I413" s="21">
        <f>[1]Perfil!H412</f>
        <v>18.869212272668701</v>
      </c>
      <c r="J413" s="21">
        <f>[1]Perfil!I412</f>
        <v>11.592881678406499</v>
      </c>
      <c r="K413" s="21">
        <f>[1]Perfil!J412</f>
        <v>10.597557188787899</v>
      </c>
      <c r="L413" s="21">
        <f>[1]Perfil!K412</f>
        <v>21.362412034558002</v>
      </c>
      <c r="M413" s="21">
        <f>[1]Perfil!L412</f>
        <v>14.315635513826001</v>
      </c>
      <c r="N413" s="21"/>
      <c r="O413" s="21"/>
    </row>
    <row r="414" spans="1:15" x14ac:dyDescent="0.35">
      <c r="A414" s="20" t="str">
        <f>B264&amp;C409&amp;D414</f>
        <v>DISTRIBUCION VOLUMEN X CRITERIO (kg ó litros)Chocolatinas/Chocolate/BombonesMDD AM</v>
      </c>
      <c r="B414">
        <f>[1]Perfil!A413</f>
        <v>0</v>
      </c>
      <c r="C414" s="20">
        <f>[1]Perfil!B413</f>
        <v>0</v>
      </c>
      <c r="D414" s="20" t="str">
        <f>[1]Perfil!C413</f>
        <v>MDD AM</v>
      </c>
      <c r="E414" s="21">
        <f>[1]Perfil!D413</f>
        <v>8.7458998518426192</v>
      </c>
      <c r="F414" s="21">
        <f>[1]Perfil!E413</f>
        <v>13.783436608164401</v>
      </c>
      <c r="G414" s="21">
        <f>[1]Perfil!F413</f>
        <v>12.7274718087239</v>
      </c>
      <c r="H414" s="21">
        <f>[1]Perfil!G413</f>
        <v>10.808207406756299</v>
      </c>
      <c r="I414" s="21">
        <f>[1]Perfil!H413</f>
        <v>11.950585841350801</v>
      </c>
      <c r="J414" s="21">
        <f>[1]Perfil!I413</f>
        <v>7.4870125797215703</v>
      </c>
      <c r="K414" s="21">
        <f>[1]Perfil!J413</f>
        <v>9.8725691074625495</v>
      </c>
      <c r="L414" s="21">
        <f>[1]Perfil!K413</f>
        <v>7.73419231010371</v>
      </c>
      <c r="M414" s="21">
        <f>[1]Perfil!L413</f>
        <v>6.3542559230784201</v>
      </c>
      <c r="N414" s="21"/>
      <c r="O414" s="21"/>
    </row>
    <row r="415" spans="1:15" x14ac:dyDescent="0.35">
      <c r="A415" s="20" t="str">
        <f>B264&amp;C409&amp;D415</f>
        <v>DISTRIBUCION VOLUMEN X CRITERIO (kg ó litros)Chocolatinas/Chocolate/BombonesRTO CENTRO</v>
      </c>
      <c r="B415">
        <f>[1]Perfil!A414</f>
        <v>0</v>
      </c>
      <c r="C415" s="20">
        <f>[1]Perfil!B414</f>
        <v>0</v>
      </c>
      <c r="D415" s="20" t="str">
        <f>[1]Perfil!C414</f>
        <v>RTO CENTRO</v>
      </c>
      <c r="E415" s="21">
        <f>[1]Perfil!D414</f>
        <v>6.8999842098220201</v>
      </c>
      <c r="F415" s="21">
        <f>[1]Perfil!E414</f>
        <v>9.9350088289408198</v>
      </c>
      <c r="G415" s="21">
        <f>[1]Perfil!F414</f>
        <v>10.5902762428899</v>
      </c>
      <c r="H415" s="21">
        <f>[1]Perfil!G414</f>
        <v>10.9014500432201</v>
      </c>
      <c r="I415" s="21">
        <f>[1]Perfil!H414</f>
        <v>7.20763731831659</v>
      </c>
      <c r="J415" s="21">
        <f>[1]Perfil!I414</f>
        <v>6.5694755543740202</v>
      </c>
      <c r="K415" s="21">
        <f>[1]Perfil!J414</f>
        <v>7.5149754796040398</v>
      </c>
      <c r="L415" s="21">
        <f>[1]Perfil!K414</f>
        <v>6.5054604760830701</v>
      </c>
      <c r="M415" s="21">
        <f>[1]Perfil!L414</f>
        <v>6.0882291398829</v>
      </c>
      <c r="N415" s="21"/>
      <c r="O415" s="21"/>
    </row>
    <row r="416" spans="1:15" x14ac:dyDescent="0.35">
      <c r="A416" s="20" t="str">
        <f>B264&amp;C409&amp;D416</f>
        <v>DISTRIBUCION VOLUMEN X CRITERIO (kg ó litros)Chocolatinas/Chocolate/BombonesNORTE-CENTRO</v>
      </c>
      <c r="B416">
        <f>[1]Perfil!A415</f>
        <v>0</v>
      </c>
      <c r="C416" s="20">
        <f>[1]Perfil!B415</f>
        <v>0</v>
      </c>
      <c r="D416" s="20" t="str">
        <f>[1]Perfil!C415</f>
        <v>NORTE-CENTRO</v>
      </c>
      <c r="E416" s="21">
        <f>[1]Perfil!D415</f>
        <v>16.3106159553707</v>
      </c>
      <c r="F416" s="21">
        <f>[1]Perfil!E415</f>
        <v>12.0352706503747</v>
      </c>
      <c r="G416" s="21">
        <f>[1]Perfil!F415</f>
        <v>16.387419997314499</v>
      </c>
      <c r="H416" s="21">
        <f>[1]Perfil!G415</f>
        <v>18.277340170765701</v>
      </c>
      <c r="I416" s="21">
        <f>[1]Perfil!H415</f>
        <v>7.7137416263625003</v>
      </c>
      <c r="J416" s="21">
        <f>[1]Perfil!I415</f>
        <v>22.9593481244465</v>
      </c>
      <c r="K416" s="21">
        <f>[1]Perfil!J415</f>
        <v>17.351102306057701</v>
      </c>
      <c r="L416" s="21">
        <f>[1]Perfil!K415</f>
        <v>16.840278232035502</v>
      </c>
      <c r="M416" s="21">
        <f>[1]Perfil!L415</f>
        <v>18.3649091674544</v>
      </c>
      <c r="N416" s="21"/>
      <c r="O416" s="21"/>
    </row>
    <row r="417" spans="1:15" x14ac:dyDescent="0.35">
      <c r="A417" s="20" t="str">
        <f>B264&amp;C409&amp;D417</f>
        <v>DISTRIBUCION VOLUMEN X CRITERIO (kg ó litros)Chocolatinas/Chocolate/BombonesNOROESTE</v>
      </c>
      <c r="B417">
        <f>[1]Perfil!A416</f>
        <v>0</v>
      </c>
      <c r="C417" s="20">
        <f>[1]Perfil!B416</f>
        <v>0</v>
      </c>
      <c r="D417" s="20" t="str">
        <f>[1]Perfil!C416</f>
        <v>NOROESTE</v>
      </c>
      <c r="E417" s="21">
        <f>[1]Perfil!D416</f>
        <v>4.3517802820208802</v>
      </c>
      <c r="F417" s="21">
        <f>[1]Perfil!E416</f>
        <v>8.5069149912225299</v>
      </c>
      <c r="G417" s="21">
        <f>[1]Perfil!F416</f>
        <v>8.6142964627824306</v>
      </c>
      <c r="H417" s="21">
        <f>[1]Perfil!G416</f>
        <v>6.9313395023928104</v>
      </c>
      <c r="I417" s="21">
        <f>[1]Perfil!H416</f>
        <v>9.5555041881269496</v>
      </c>
      <c r="J417" s="21">
        <f>[1]Perfil!I416</f>
        <v>12.4998112975704</v>
      </c>
      <c r="K417" s="21">
        <f>[1]Perfil!J416</f>
        <v>9.3051564712006698</v>
      </c>
      <c r="L417" s="21">
        <f>[1]Perfil!K416</f>
        <v>5.8396197695692296</v>
      </c>
      <c r="M417" s="21">
        <f>[1]Perfil!L416</f>
        <v>8.3679208986828204</v>
      </c>
      <c r="N417" s="21"/>
      <c r="O417" s="21"/>
    </row>
    <row r="418" spans="1:15" x14ac:dyDescent="0.35">
      <c r="A418" s="20" t="str">
        <f>B264&amp;C409&amp;D418</f>
        <v>DISTRIBUCION VOLUMEN X CRITERIO (kg ó litros)Chocolatinas/Chocolate/Bombones&lt;2MIL</v>
      </c>
      <c r="B418">
        <f>[1]Perfil!A417</f>
        <v>0</v>
      </c>
      <c r="C418" s="20">
        <f>[1]Perfil!B417</f>
        <v>0</v>
      </c>
      <c r="D418" s="20" t="str">
        <f>[1]Perfil!C417</f>
        <v>&lt;2MIL</v>
      </c>
      <c r="E418" s="22">
        <f>[1]Perfil!D417</f>
        <v>8.3201786232783999</v>
      </c>
      <c r="F418" s="22">
        <f>[1]Perfil!E417</f>
        <v>2.9889834918394702</v>
      </c>
      <c r="G418" s="21">
        <f>[1]Perfil!F417</f>
        <v>6.32740311976593</v>
      </c>
      <c r="H418" s="22">
        <f>[1]Perfil!G417</f>
        <v>4.4793452368914997</v>
      </c>
      <c r="I418" s="22">
        <f>[1]Perfil!H417</f>
        <v>4.8658602913479401</v>
      </c>
      <c r="J418" s="22">
        <f>[1]Perfil!I417</f>
        <v>6.6963662334154703</v>
      </c>
      <c r="K418" s="22">
        <f>[1]Perfil!J417</f>
        <v>4.1348981711083699</v>
      </c>
      <c r="L418" s="22">
        <f>[1]Perfil!K417</f>
        <v>4.8140475781660603</v>
      </c>
      <c r="M418" s="22">
        <f>[1]Perfil!L417</f>
        <v>3.7366309541751201</v>
      </c>
      <c r="N418" s="21"/>
      <c r="O418" s="21"/>
    </row>
    <row r="419" spans="1:15" x14ac:dyDescent="0.35">
      <c r="A419" s="20" t="str">
        <f>B264&amp;C409&amp;D419</f>
        <v>DISTRIBUCION VOLUMEN X CRITERIO (kg ó litros)Chocolatinas/Chocolate/Bombones2-5MIL</v>
      </c>
      <c r="B419">
        <f>[1]Perfil!A418</f>
        <v>0</v>
      </c>
      <c r="C419" s="20">
        <f>[1]Perfil!B418</f>
        <v>0</v>
      </c>
      <c r="D419" s="20" t="str">
        <f>[1]Perfil!C418</f>
        <v>2-5MIL</v>
      </c>
      <c r="E419" s="22">
        <f>[1]Perfil!D418</f>
        <v>4.6513958911151096</v>
      </c>
      <c r="F419" s="22">
        <f>[1]Perfil!E418</f>
        <v>8.2975237171889606</v>
      </c>
      <c r="G419" s="21">
        <f>[1]Perfil!F418</f>
        <v>3.0215548216151902</v>
      </c>
      <c r="H419" s="21">
        <f>[1]Perfil!G418</f>
        <v>3.5063470467710198</v>
      </c>
      <c r="I419" s="21">
        <f>[1]Perfil!H418</f>
        <v>7.2685569407569197</v>
      </c>
      <c r="J419" s="21">
        <f>[1]Perfil!I418</f>
        <v>7.0226853585210902</v>
      </c>
      <c r="K419" s="21">
        <f>[1]Perfil!J418</f>
        <v>3.2112136394395199</v>
      </c>
      <c r="L419" s="21">
        <f>[1]Perfil!K418</f>
        <v>3.8905608686124702</v>
      </c>
      <c r="M419" s="22">
        <f>[1]Perfil!L418</f>
        <v>4.3866438895567503</v>
      </c>
      <c r="N419" s="21"/>
      <c r="O419" s="21"/>
    </row>
    <row r="420" spans="1:15" x14ac:dyDescent="0.35">
      <c r="A420" s="20" t="str">
        <f>B264&amp;C409&amp;D420</f>
        <v>DISTRIBUCION VOLUMEN X CRITERIO (kg ó litros)Chocolatinas/Chocolate/Bombones5-10MIL</v>
      </c>
      <c r="B420">
        <f>[1]Perfil!A419</f>
        <v>0</v>
      </c>
      <c r="C420" s="20">
        <f>[1]Perfil!B419</f>
        <v>0</v>
      </c>
      <c r="D420" s="20" t="str">
        <f>[1]Perfil!C419</f>
        <v>5-10MIL</v>
      </c>
      <c r="E420" s="21">
        <f>[1]Perfil!D419</f>
        <v>6.7181073262538504</v>
      </c>
      <c r="F420" s="21">
        <f>[1]Perfil!E419</f>
        <v>7.1879938982097498</v>
      </c>
      <c r="G420" s="21">
        <f>[1]Perfil!F419</f>
        <v>6.7838003720386197</v>
      </c>
      <c r="H420" s="21">
        <f>[1]Perfil!G419</f>
        <v>6.2685966216428497</v>
      </c>
      <c r="I420" s="21">
        <f>[1]Perfil!H419</f>
        <v>4.09848282513674</v>
      </c>
      <c r="J420" s="21">
        <f>[1]Perfil!I419</f>
        <v>6.72479298735432</v>
      </c>
      <c r="K420" s="21">
        <f>[1]Perfil!J419</f>
        <v>3.1315989195495701</v>
      </c>
      <c r="L420" s="21">
        <f>[1]Perfil!K419</f>
        <v>4.3578941184337499</v>
      </c>
      <c r="M420" s="21">
        <f>[1]Perfil!L419</f>
        <v>2.9772630096300499</v>
      </c>
      <c r="N420" s="21"/>
      <c r="O420" s="21"/>
    </row>
    <row r="421" spans="1:15" x14ac:dyDescent="0.35">
      <c r="A421" s="20" t="str">
        <f>B264&amp;C409&amp;D421</f>
        <v>DISTRIBUCION VOLUMEN X CRITERIO (kg ó litros)Chocolatinas/Chocolate/Bombones10-30MIL</v>
      </c>
      <c r="B421">
        <f>[1]Perfil!A420</f>
        <v>0</v>
      </c>
      <c r="C421" s="20">
        <f>[1]Perfil!B420</f>
        <v>0</v>
      </c>
      <c r="D421" s="20" t="str">
        <f>[1]Perfil!C420</f>
        <v>10-30MIL</v>
      </c>
      <c r="E421" s="21">
        <f>[1]Perfil!D420</f>
        <v>12.609811581067</v>
      </c>
      <c r="F421" s="21">
        <f>[1]Perfil!E420</f>
        <v>12.9849783039791</v>
      </c>
      <c r="G421" s="21">
        <f>[1]Perfil!F420</f>
        <v>17.582069489550602</v>
      </c>
      <c r="H421" s="21">
        <f>[1]Perfil!G420</f>
        <v>18.296287482067701</v>
      </c>
      <c r="I421" s="21">
        <f>[1]Perfil!H420</f>
        <v>19.805868891812899</v>
      </c>
      <c r="J421" s="21">
        <f>[1]Perfil!I420</f>
        <v>21.382239371331799</v>
      </c>
      <c r="K421" s="21">
        <f>[1]Perfil!J420</f>
        <v>16.986005689544399</v>
      </c>
      <c r="L421" s="21">
        <f>[1]Perfil!K420</f>
        <v>18.574472856953999</v>
      </c>
      <c r="M421" s="21">
        <f>[1]Perfil!L420</f>
        <v>12.4479356469626</v>
      </c>
      <c r="N421" s="21"/>
      <c r="O421" s="21"/>
    </row>
    <row r="422" spans="1:15" x14ac:dyDescent="0.35">
      <c r="A422" s="20" t="str">
        <f>B264&amp;C409&amp;D422</f>
        <v>DISTRIBUCION VOLUMEN X CRITERIO (kg ó litros)Chocolatinas/Chocolate/Bombones30-100MIL</v>
      </c>
      <c r="B422">
        <f>[1]Perfil!A421</f>
        <v>0</v>
      </c>
      <c r="C422" s="20">
        <f>[1]Perfil!B421</f>
        <v>0</v>
      </c>
      <c r="D422" s="20" t="str">
        <f>[1]Perfil!C421</f>
        <v>30-100MIL</v>
      </c>
      <c r="E422" s="21">
        <f>[1]Perfil!D421</f>
        <v>23.737727344731699</v>
      </c>
      <c r="F422" s="21">
        <f>[1]Perfil!E421</f>
        <v>20.748871259900799</v>
      </c>
      <c r="G422" s="21">
        <f>[1]Perfil!F421</f>
        <v>15.809710469070801</v>
      </c>
      <c r="H422" s="21">
        <f>[1]Perfil!G421</f>
        <v>19.8637194441222</v>
      </c>
      <c r="I422" s="21">
        <f>[1]Perfil!H421</f>
        <v>18.410472457834199</v>
      </c>
      <c r="J422" s="21">
        <f>[1]Perfil!I421</f>
        <v>22.142279279158601</v>
      </c>
      <c r="K422" s="21">
        <f>[1]Perfil!J421</f>
        <v>30.659029605158501</v>
      </c>
      <c r="L422" s="21">
        <f>[1]Perfil!K421</f>
        <v>20.201362529715301</v>
      </c>
      <c r="M422" s="21">
        <f>[1]Perfil!L421</f>
        <v>23.3066650041606</v>
      </c>
      <c r="N422" s="21"/>
      <c r="O422" s="21"/>
    </row>
    <row r="423" spans="1:15" x14ac:dyDescent="0.35">
      <c r="A423" s="20" t="str">
        <f>B264&amp;C409&amp;D423</f>
        <v>DISTRIBUCION VOLUMEN X CRITERIO (kg ó litros)Chocolatinas/Chocolate/Bombones100-200MIL</v>
      </c>
      <c r="B423">
        <f>[1]Perfil!A422</f>
        <v>0</v>
      </c>
      <c r="C423" s="20">
        <f>[1]Perfil!B422</f>
        <v>0</v>
      </c>
      <c r="D423" s="20" t="str">
        <f>[1]Perfil!C422</f>
        <v>100-200MIL</v>
      </c>
      <c r="E423" s="21">
        <f>[1]Perfil!D422</f>
        <v>6.3035710439590398</v>
      </c>
      <c r="F423" s="21">
        <f>[1]Perfil!E422</f>
        <v>5.0697642933235896</v>
      </c>
      <c r="G423" s="21">
        <f>[1]Perfil!F422</f>
        <v>8.8589443300253308</v>
      </c>
      <c r="H423" s="21">
        <f>[1]Perfil!G422</f>
        <v>8.3775324648800407</v>
      </c>
      <c r="I423" s="21">
        <f>[1]Perfil!H422</f>
        <v>5.8497750745799104</v>
      </c>
      <c r="J423" s="21">
        <f>[1]Perfil!I422</f>
        <v>4.8003011904824797</v>
      </c>
      <c r="K423" s="21">
        <f>[1]Perfil!J422</f>
        <v>7.2620361502895001</v>
      </c>
      <c r="L423" s="21">
        <f>[1]Perfil!K422</f>
        <v>7.6588577027553599</v>
      </c>
      <c r="M423" s="21">
        <f>[1]Perfil!L422</f>
        <v>9.7736505489628698</v>
      </c>
      <c r="N423" s="21"/>
      <c r="O423" s="21"/>
    </row>
    <row r="424" spans="1:15" x14ac:dyDescent="0.35">
      <c r="A424" s="20" t="str">
        <f>B264&amp;C409&amp;D424</f>
        <v>DISTRIBUCION VOLUMEN X CRITERIO (kg ó litros)Chocolatinas/Chocolate/Bombones200-500MIL</v>
      </c>
      <c r="B424">
        <f>[1]Perfil!A423</f>
        <v>0</v>
      </c>
      <c r="C424" s="20">
        <f>[1]Perfil!B423</f>
        <v>0</v>
      </c>
      <c r="D424" s="20" t="str">
        <f>[1]Perfil!C423</f>
        <v>200-500MIL</v>
      </c>
      <c r="E424" s="21">
        <f>[1]Perfil!D423</f>
        <v>18.785698030690799</v>
      </c>
      <c r="F424" s="21">
        <f>[1]Perfil!E423</f>
        <v>20.337328352744802</v>
      </c>
      <c r="G424" s="21">
        <f>[1]Perfil!F423</f>
        <v>25.338766003849798</v>
      </c>
      <c r="H424" s="21">
        <f>[1]Perfil!G423</f>
        <v>22.0496508028194</v>
      </c>
      <c r="I424" s="21">
        <f>[1]Perfil!H423</f>
        <v>21.404965667012601</v>
      </c>
      <c r="J424" s="21">
        <f>[1]Perfil!I423</f>
        <v>16.013408178469401</v>
      </c>
      <c r="K424" s="21">
        <f>[1]Perfil!J423</f>
        <v>16.712229513563699</v>
      </c>
      <c r="L424" s="21">
        <f>[1]Perfil!K423</f>
        <v>23.811121284885601</v>
      </c>
      <c r="M424" s="21">
        <f>[1]Perfil!L423</f>
        <v>23.701222233825799</v>
      </c>
      <c r="N424" s="21"/>
      <c r="O424" s="21"/>
    </row>
    <row r="425" spans="1:15" x14ac:dyDescent="0.35">
      <c r="A425" s="20" t="str">
        <f>B264&amp;C409&amp;D425</f>
        <v>DISTRIBUCION VOLUMEN X CRITERIO (kg ó litros)Chocolatinas/Chocolate/Bombones&gt;500MIL</v>
      </c>
      <c r="B425">
        <f>[1]Perfil!A424</f>
        <v>0</v>
      </c>
      <c r="C425" s="20">
        <f>[1]Perfil!B424</f>
        <v>0</v>
      </c>
      <c r="D425" s="20" t="str">
        <f>[1]Perfil!C424</f>
        <v>&gt;500MIL</v>
      </c>
      <c r="E425" s="21">
        <f>[1]Perfil!D424</f>
        <v>18.873511268535498</v>
      </c>
      <c r="F425" s="21">
        <f>[1]Perfil!E424</f>
        <v>22.3845545630084</v>
      </c>
      <c r="G425" s="21">
        <f>[1]Perfil!F424</f>
        <v>16.2777522439495</v>
      </c>
      <c r="H425" s="21">
        <f>[1]Perfil!G424</f>
        <v>17.1585138579192</v>
      </c>
      <c r="I425" s="21">
        <f>[1]Perfil!H424</f>
        <v>18.296012538680099</v>
      </c>
      <c r="J425" s="21">
        <f>[1]Perfil!I424</f>
        <v>15.2179259018988</v>
      </c>
      <c r="K425" s="21">
        <f>[1]Perfil!J424</f>
        <v>17.9029921065104</v>
      </c>
      <c r="L425" s="21">
        <f>[1]Perfil!K424</f>
        <v>16.691678565464201</v>
      </c>
      <c r="M425" s="21">
        <f>[1]Perfil!L424</f>
        <v>19.669985629686298</v>
      </c>
      <c r="N425" s="21"/>
      <c r="O425" s="21"/>
    </row>
    <row r="426" spans="1:15" x14ac:dyDescent="0.35">
      <c r="A426" s="20" t="str">
        <f>B264&amp;C409&amp;D426</f>
        <v>DISTRIBUCION VOLUMEN X CRITERIO (kg ó litros)Chocolatinas/Chocolate/BombonesDE 15 A 19 AÑOS</v>
      </c>
      <c r="B426">
        <f>[1]Perfil!A425</f>
        <v>0</v>
      </c>
      <c r="C426" s="20">
        <f>[1]Perfil!B425</f>
        <v>0</v>
      </c>
      <c r="D426" s="20" t="str">
        <f>[1]Perfil!C425</f>
        <v>DE 15 A 19 AÑOS</v>
      </c>
      <c r="E426" s="22">
        <f>[1]Perfil!D425</f>
        <v>5.8841636815692198</v>
      </c>
      <c r="F426" s="22">
        <f>[1]Perfil!E425</f>
        <v>3.0941699835179999</v>
      </c>
      <c r="G426" s="21">
        <f>[1]Perfil!F425</f>
        <v>6.3709599645841504</v>
      </c>
      <c r="H426" s="21">
        <f>[1]Perfil!G425</f>
        <v>4.6311672325215998</v>
      </c>
      <c r="I426" s="21">
        <f>[1]Perfil!H425</f>
        <v>10.051894684658199</v>
      </c>
      <c r="J426" s="21">
        <f>[1]Perfil!I425</f>
        <v>4.9362907536272997</v>
      </c>
      <c r="K426" s="22">
        <f>[1]Perfil!J425</f>
        <v>1.9298058363639601</v>
      </c>
      <c r="L426" s="22">
        <f>[1]Perfil!K425</f>
        <v>8.3770291497585205</v>
      </c>
      <c r="M426" s="22">
        <f>[1]Perfil!L425</f>
        <v>2.9318278937673501</v>
      </c>
      <c r="N426" s="21"/>
      <c r="O426" s="21"/>
    </row>
    <row r="427" spans="1:15" x14ac:dyDescent="0.35">
      <c r="A427" s="20" t="str">
        <f>B264&amp;C409&amp;D427</f>
        <v>DISTRIBUCION VOLUMEN X CRITERIO (kg ó litros)Chocolatinas/Chocolate/BombonesDE 20 A 24 AÑOS</v>
      </c>
      <c r="B427">
        <f>[1]Perfil!A426</f>
        <v>0</v>
      </c>
      <c r="C427" s="20">
        <f>[1]Perfil!B426</f>
        <v>0</v>
      </c>
      <c r="D427" s="20" t="str">
        <f>[1]Perfil!C426</f>
        <v>DE 20 A 24 AÑOS</v>
      </c>
      <c r="E427" s="21">
        <f>[1]Perfil!D426</f>
        <v>5.9295608072530204</v>
      </c>
      <c r="F427" s="21">
        <f>[1]Perfil!E426</f>
        <v>5.4010813030262499</v>
      </c>
      <c r="G427" s="21">
        <f>[1]Perfil!F426</f>
        <v>2.8328374080515601</v>
      </c>
      <c r="H427" s="21">
        <f>[1]Perfil!G426</f>
        <v>3.1802610411735102</v>
      </c>
      <c r="I427" s="21">
        <f>[1]Perfil!H426</f>
        <v>7.9136604967771698</v>
      </c>
      <c r="J427" s="21">
        <f>[1]Perfil!I426</f>
        <v>3.6218361857553898</v>
      </c>
      <c r="K427" s="21">
        <f>[1]Perfil!J426</f>
        <v>3.3370666181920798</v>
      </c>
      <c r="L427" s="21">
        <f>[1]Perfil!K426</f>
        <v>1.51071744263865</v>
      </c>
      <c r="M427" s="21">
        <f>[1]Perfil!L426</f>
        <v>4.4018547002166599</v>
      </c>
      <c r="N427" s="21"/>
      <c r="O427" s="21"/>
    </row>
    <row r="428" spans="1:15" x14ac:dyDescent="0.35">
      <c r="A428" s="20" t="str">
        <f>B264&amp;C409&amp;D428</f>
        <v>DISTRIBUCION VOLUMEN X CRITERIO (kg ó litros)Chocolatinas/Chocolate/BombonesDE 25 A 34 AÑOS</v>
      </c>
      <c r="B428">
        <f>[1]Perfil!A427</f>
        <v>0</v>
      </c>
      <c r="C428" s="20">
        <f>[1]Perfil!B427</f>
        <v>0</v>
      </c>
      <c r="D428" s="20" t="str">
        <f>[1]Perfil!C427</f>
        <v>DE 25 A 34 AÑOS</v>
      </c>
      <c r="E428" s="21">
        <f>[1]Perfil!D427</f>
        <v>12.562712671445</v>
      </c>
      <c r="F428" s="21">
        <f>[1]Perfil!E427</f>
        <v>7.2215021891384001</v>
      </c>
      <c r="G428" s="21">
        <f>[1]Perfil!F427</f>
        <v>13.2852276380742</v>
      </c>
      <c r="H428" s="21">
        <f>[1]Perfil!G427</f>
        <v>6.2838273675423499</v>
      </c>
      <c r="I428" s="21">
        <f>[1]Perfil!H427</f>
        <v>9.7024803644386708</v>
      </c>
      <c r="J428" s="21">
        <f>[1]Perfil!I427</f>
        <v>13.1243910051651</v>
      </c>
      <c r="K428" s="21">
        <f>[1]Perfil!J427</f>
        <v>9.2445371802049205</v>
      </c>
      <c r="L428" s="21">
        <f>[1]Perfil!K427</f>
        <v>9.1325208577326809</v>
      </c>
      <c r="M428" s="21">
        <f>[1]Perfil!L427</f>
        <v>7.9569644641086796</v>
      </c>
      <c r="N428" s="21"/>
      <c r="O428" s="21"/>
    </row>
    <row r="429" spans="1:15" x14ac:dyDescent="0.35">
      <c r="A429" s="20" t="str">
        <f>B264&amp;C409&amp;D429</f>
        <v>DISTRIBUCION VOLUMEN X CRITERIO (kg ó litros)Chocolatinas/Chocolate/BombonesDE 35 A 49 AÑOS</v>
      </c>
      <c r="B429">
        <f>[1]Perfil!A428</f>
        <v>0</v>
      </c>
      <c r="C429" s="20">
        <f>[1]Perfil!B428</f>
        <v>0</v>
      </c>
      <c r="D429" s="20" t="str">
        <f>[1]Perfil!C428</f>
        <v>DE 35 A 49 AÑOS</v>
      </c>
      <c r="E429" s="21">
        <f>[1]Perfil!D428</f>
        <v>30.2841867849273</v>
      </c>
      <c r="F429" s="21">
        <f>[1]Perfil!E428</f>
        <v>34.465725629656703</v>
      </c>
      <c r="G429" s="21">
        <f>[1]Perfil!F428</f>
        <v>34.103779124279399</v>
      </c>
      <c r="H429" s="21">
        <f>[1]Perfil!G428</f>
        <v>28.5109152980184</v>
      </c>
      <c r="I429" s="21">
        <f>[1]Perfil!H428</f>
        <v>25.266019711570902</v>
      </c>
      <c r="J429" s="21">
        <f>[1]Perfil!I428</f>
        <v>26.570903205331401</v>
      </c>
      <c r="K429" s="21">
        <f>[1]Perfil!J428</f>
        <v>21.3386435605338</v>
      </c>
      <c r="L429" s="21">
        <f>[1]Perfil!K428</f>
        <v>15.1614585100778</v>
      </c>
      <c r="M429" s="21">
        <f>[1]Perfil!L428</f>
        <v>18.692623309802698</v>
      </c>
      <c r="N429" s="21"/>
      <c r="O429" s="21"/>
    </row>
    <row r="430" spans="1:15" x14ac:dyDescent="0.35">
      <c r="A430" s="20" t="str">
        <f>B264&amp;C409&amp;D430</f>
        <v>DISTRIBUCION VOLUMEN X CRITERIO (kg ó litros)Chocolatinas/Chocolate/BombonesDE 50 A 59 AÑOS</v>
      </c>
      <c r="B430">
        <f>[1]Perfil!A429</f>
        <v>0</v>
      </c>
      <c r="C430" s="20">
        <f>[1]Perfil!B429</f>
        <v>0</v>
      </c>
      <c r="D430" s="20" t="str">
        <f>[1]Perfil!C429</f>
        <v>DE 50 A 59 AÑOS</v>
      </c>
      <c r="E430" s="21">
        <f>[1]Perfil!D429</f>
        <v>17.332709843609098</v>
      </c>
      <c r="F430" s="21">
        <f>[1]Perfil!E429</f>
        <v>21.1115586429346</v>
      </c>
      <c r="G430" s="21">
        <f>[1]Perfil!F429</f>
        <v>18.641746478754499</v>
      </c>
      <c r="H430" s="21">
        <f>[1]Perfil!G429</f>
        <v>23.3700117219723</v>
      </c>
      <c r="I430" s="21">
        <f>[1]Perfil!H429</f>
        <v>21.048290785530298</v>
      </c>
      <c r="J430" s="21">
        <f>[1]Perfil!I429</f>
        <v>18.7727749760111</v>
      </c>
      <c r="K430" s="21">
        <f>[1]Perfil!J429</f>
        <v>19.1755367572047</v>
      </c>
      <c r="L430" s="21">
        <f>[1]Perfil!K429</f>
        <v>16.002674944989099</v>
      </c>
      <c r="M430" s="21">
        <f>[1]Perfil!L429</f>
        <v>21.842195975589199</v>
      </c>
      <c r="N430" s="21"/>
      <c r="O430" s="21"/>
    </row>
    <row r="431" spans="1:15" x14ac:dyDescent="0.35">
      <c r="A431" s="20" t="str">
        <f>B264&amp;C409&amp;D431</f>
        <v>DISTRIBUCION VOLUMEN X CRITERIO (kg ó litros)Chocolatinas/Chocolate/BombonesDE 60 A 75 AÑOS</v>
      </c>
      <c r="B431">
        <f>[1]Perfil!A430</f>
        <v>0</v>
      </c>
      <c r="C431" s="20">
        <f>[1]Perfil!B430</f>
        <v>0</v>
      </c>
      <c r="D431" s="20" t="str">
        <f>[1]Perfil!C430</f>
        <v>DE 60 A 75 AÑOS</v>
      </c>
      <c r="E431" s="22">
        <f>[1]Perfil!D430</f>
        <v>28.0066658514341</v>
      </c>
      <c r="F431" s="22">
        <f>[1]Perfil!E430</f>
        <v>28.7059613454235</v>
      </c>
      <c r="G431" s="21">
        <f>[1]Perfil!F430</f>
        <v>24.765449052010698</v>
      </c>
      <c r="H431" s="21">
        <f>[1]Perfil!G430</f>
        <v>34.023808487868699</v>
      </c>
      <c r="I431" s="21">
        <f>[1]Perfil!H430</f>
        <v>26.0176447949083</v>
      </c>
      <c r="J431" s="21">
        <f>[1]Perfil!I430</f>
        <v>32.973803286114503</v>
      </c>
      <c r="K431" s="21">
        <f>[1]Perfil!J430</f>
        <v>44.974416773772298</v>
      </c>
      <c r="L431" s="21">
        <f>[1]Perfil!K430</f>
        <v>49.815594320739699</v>
      </c>
      <c r="M431" s="21">
        <f>[1]Perfil!L430</f>
        <v>44.174534150909999</v>
      </c>
      <c r="N431" s="21"/>
      <c r="O431" s="21"/>
    </row>
    <row r="432" spans="1:15" x14ac:dyDescent="0.35">
      <c r="A432" s="20" t="str">
        <f>B264&amp;C409&amp;D432</f>
        <v>DISTRIBUCION VOLUMEN X CRITERIO (kg ó litros)Chocolatinas/Chocolate/BombonesNIVEL ALTO</v>
      </c>
      <c r="B432">
        <f>[1]Perfil!A431</f>
        <v>0</v>
      </c>
      <c r="C432" s="20">
        <f>[1]Perfil!B431</f>
        <v>0</v>
      </c>
      <c r="D432" s="20" t="str">
        <f>[1]Perfil!C431</f>
        <v>NIVEL ALTO</v>
      </c>
      <c r="E432" s="21">
        <f>[1]Perfil!D431</f>
        <v>20.219563174087099</v>
      </c>
      <c r="F432" s="21">
        <f>[1]Perfil!E431</f>
        <v>30.293727078670202</v>
      </c>
      <c r="G432" s="21">
        <f>[1]Perfil!F431</f>
        <v>21.884578708682302</v>
      </c>
      <c r="H432" s="21">
        <f>[1]Perfil!G431</f>
        <v>20.904041182153399</v>
      </c>
      <c r="I432" s="21">
        <f>[1]Perfil!H431</f>
        <v>23.888052594117301</v>
      </c>
      <c r="J432" s="21">
        <f>[1]Perfil!I431</f>
        <v>18.3612966284566</v>
      </c>
      <c r="K432" s="21">
        <f>[1]Perfil!J431</f>
        <v>21.369184788688301</v>
      </c>
      <c r="L432" s="21">
        <f>[1]Perfil!K431</f>
        <v>18.715551031756299</v>
      </c>
      <c r="M432" s="21">
        <f>[1]Perfil!L431</f>
        <v>14.449378934436</v>
      </c>
      <c r="N432" s="21"/>
      <c r="O432" s="21"/>
    </row>
    <row r="433" spans="1:15" x14ac:dyDescent="0.35">
      <c r="A433" s="20" t="str">
        <f>B264&amp;C409&amp;D433</f>
        <v>DISTRIBUCION VOLUMEN X CRITERIO (kg ó litros)Chocolatinas/Chocolate/BombonesNIVEL MEDIO ALTO</v>
      </c>
      <c r="B433">
        <f>[1]Perfil!A432</f>
        <v>0</v>
      </c>
      <c r="C433" s="20">
        <f>[1]Perfil!B432</f>
        <v>0</v>
      </c>
      <c r="D433" s="20" t="str">
        <f>[1]Perfil!C432</f>
        <v>NIVEL MEDIO ALTO</v>
      </c>
      <c r="E433" s="21">
        <f>[1]Perfil!D432</f>
        <v>9.0827472227131008</v>
      </c>
      <c r="F433" s="21">
        <f>[1]Perfil!E432</f>
        <v>9.7812517663405298</v>
      </c>
      <c r="G433" s="21">
        <f>[1]Perfil!F432</f>
        <v>14.135570931508401</v>
      </c>
      <c r="H433" s="21">
        <f>[1]Perfil!G432</f>
        <v>9.4954636261819303</v>
      </c>
      <c r="I433" s="21">
        <f>[1]Perfil!H432</f>
        <v>15.2246834800613</v>
      </c>
      <c r="J433" s="21">
        <f>[1]Perfil!I432</f>
        <v>10.7358254442969</v>
      </c>
      <c r="K433" s="21">
        <f>[1]Perfil!J432</f>
        <v>7.2337675021945502</v>
      </c>
      <c r="L433" s="21">
        <f>[1]Perfil!K432</f>
        <v>6.0239525945625498</v>
      </c>
      <c r="M433" s="21">
        <f>[1]Perfil!L432</f>
        <v>12.2908174073069</v>
      </c>
      <c r="N433" s="21"/>
      <c r="O433" s="21"/>
    </row>
    <row r="434" spans="1:15" x14ac:dyDescent="0.35">
      <c r="A434" s="20" t="str">
        <f>B264&amp;C409&amp;D434</f>
        <v>DISTRIBUCION VOLUMEN X CRITERIO (kg ó litros)Chocolatinas/Chocolate/BombonesNIVEL MEDIO</v>
      </c>
      <c r="B434">
        <f>[1]Perfil!A433</f>
        <v>0</v>
      </c>
      <c r="C434" s="20">
        <f>[1]Perfil!B433</f>
        <v>0</v>
      </c>
      <c r="D434" s="20" t="str">
        <f>[1]Perfil!C433</f>
        <v>NIVEL MEDIO</v>
      </c>
      <c r="E434" s="21">
        <f>[1]Perfil!D433</f>
        <v>30.8359462500764</v>
      </c>
      <c r="F434" s="21">
        <f>[1]Perfil!E433</f>
        <v>25.2572635271171</v>
      </c>
      <c r="G434" s="21">
        <f>[1]Perfil!F433</f>
        <v>32.551282719789</v>
      </c>
      <c r="H434" s="21">
        <f>[1]Perfil!G433</f>
        <v>25.963215657871</v>
      </c>
      <c r="I434" s="21">
        <f>[1]Perfil!H433</f>
        <v>26.945027554797498</v>
      </c>
      <c r="J434" s="21">
        <f>[1]Perfil!I433</f>
        <v>26.999601544789499</v>
      </c>
      <c r="K434" s="21">
        <f>[1]Perfil!J433</f>
        <v>32.950208993259103</v>
      </c>
      <c r="L434" s="21">
        <f>[1]Perfil!K433</f>
        <v>22.3331373491311</v>
      </c>
      <c r="M434" s="21">
        <f>[1]Perfil!L433</f>
        <v>25.252430486802901</v>
      </c>
      <c r="N434" s="21"/>
      <c r="O434" s="21"/>
    </row>
    <row r="435" spans="1:15" x14ac:dyDescent="0.35">
      <c r="A435" s="20" t="str">
        <f>B264&amp;C409&amp;D435</f>
        <v>DISTRIBUCION VOLUMEN X CRITERIO (kg ó litros)Chocolatinas/Chocolate/BombonesNIVEL MEDIO BAJO</v>
      </c>
      <c r="B435">
        <f>[1]Perfil!A434</f>
        <v>0</v>
      </c>
      <c r="C435" s="20">
        <f>[1]Perfil!B434</f>
        <v>0</v>
      </c>
      <c r="D435" s="20" t="str">
        <f>[1]Perfil!C434</f>
        <v>NIVEL MEDIO BAJO</v>
      </c>
      <c r="E435" s="21">
        <f>[1]Perfil!D434</f>
        <v>8.2983402918153999</v>
      </c>
      <c r="F435" s="21">
        <f>[1]Perfil!E434</f>
        <v>9.9668132261904905</v>
      </c>
      <c r="G435" s="21">
        <f>[1]Perfil!F434</f>
        <v>8.1650485470050196</v>
      </c>
      <c r="H435" s="21">
        <f>[1]Perfil!G434</f>
        <v>11.6367245648107</v>
      </c>
      <c r="I435" s="21">
        <f>[1]Perfil!H434</f>
        <v>11.4074658605896</v>
      </c>
      <c r="J435" s="21">
        <f>[1]Perfil!I434</f>
        <v>11.2282210131188</v>
      </c>
      <c r="K435" s="21">
        <f>[1]Perfil!J434</f>
        <v>10.8344905862203</v>
      </c>
      <c r="L435" s="21">
        <f>[1]Perfil!K434</f>
        <v>17.4468179063525</v>
      </c>
      <c r="M435" s="21">
        <f>[1]Perfil!L434</f>
        <v>19.781763656168</v>
      </c>
      <c r="N435" s="21"/>
      <c r="O435" s="21"/>
    </row>
    <row r="436" spans="1:15" x14ac:dyDescent="0.35">
      <c r="A436" s="20" t="str">
        <f>B264&amp;C409&amp;D436</f>
        <v>DISTRIBUCION VOLUMEN X CRITERIO (kg ó litros)Chocolatinas/Chocolate/BombonesHOMBRE</v>
      </c>
      <c r="B436">
        <f>[1]Perfil!A435</f>
        <v>0</v>
      </c>
      <c r="C436" s="20">
        <f>[1]Perfil!B435</f>
        <v>0</v>
      </c>
      <c r="D436" s="20" t="str">
        <f>[1]Perfil!C435</f>
        <v>HOMBRE</v>
      </c>
      <c r="E436" s="21">
        <f>[1]Perfil!D435</f>
        <v>33.085892460298503</v>
      </c>
      <c r="F436" s="21">
        <f>[1]Perfil!E435</f>
        <v>31.896708586729901</v>
      </c>
      <c r="G436" s="21">
        <f>[1]Perfil!F435</f>
        <v>34.842581445384099</v>
      </c>
      <c r="H436" s="21">
        <f>[1]Perfil!G435</f>
        <v>28.6948393246706</v>
      </c>
      <c r="I436" s="21">
        <f>[1]Perfil!H435</f>
        <v>38.876625346035603</v>
      </c>
      <c r="J436" s="21">
        <f>[1]Perfil!I435</f>
        <v>41.201194623094104</v>
      </c>
      <c r="K436" s="21">
        <f>[1]Perfil!J435</f>
        <v>31.439058670652201</v>
      </c>
      <c r="L436" s="21">
        <f>[1]Perfil!K435</f>
        <v>31.9545437971843</v>
      </c>
      <c r="M436" s="21">
        <f>[1]Perfil!L435</f>
        <v>26.608247329980902</v>
      </c>
      <c r="N436" s="21"/>
      <c r="O436" s="21"/>
    </row>
    <row r="437" spans="1:15" x14ac:dyDescent="0.35">
      <c r="A437" s="20" t="str">
        <f>B264&amp;C409&amp;D437</f>
        <v>DISTRIBUCION VOLUMEN X CRITERIO (kg ó litros)Chocolatinas/Chocolate/BombonesMUJER</v>
      </c>
      <c r="B437">
        <f>[1]Perfil!A436</f>
        <v>0</v>
      </c>
      <c r="C437" s="20">
        <f>[1]Perfil!B436</f>
        <v>0</v>
      </c>
      <c r="D437" s="20" t="str">
        <f>[1]Perfil!C436</f>
        <v>MUJER</v>
      </c>
      <c r="E437" s="21">
        <f>[1]Perfil!D436</f>
        <v>66.914116188241806</v>
      </c>
      <c r="F437" s="21">
        <f>[1]Perfil!E436</f>
        <v>68.103288653151907</v>
      </c>
      <c r="G437" s="21">
        <f>[1]Perfil!F436</f>
        <v>65.157421119826793</v>
      </c>
      <c r="H437" s="21">
        <f>[1]Perfil!G436</f>
        <v>71.305154267567701</v>
      </c>
      <c r="I437" s="21">
        <f>[1]Perfil!H436</f>
        <v>61.123371552735797</v>
      </c>
      <c r="J437" s="21">
        <f>[1]Perfil!I436</f>
        <v>58.798802254624299</v>
      </c>
      <c r="K437" s="21">
        <f>[1]Perfil!J436</f>
        <v>68.560947019850502</v>
      </c>
      <c r="L437" s="21">
        <f>[1]Perfil!K436</f>
        <v>68.0454492394841</v>
      </c>
      <c r="M437" s="21">
        <f>[1]Perfil!L436</f>
        <v>73.391750483288902</v>
      </c>
      <c r="N437" s="21"/>
      <c r="O437" s="21"/>
    </row>
    <row r="438" spans="1:15" x14ac:dyDescent="0.35">
      <c r="A438" s="20" t="str">
        <f>B264&amp;C438&amp;D438</f>
        <v>DISTRIBUCION VOLUMEN X CRITERIO (kg ó litros)ChiclesT.ESPAÑA</v>
      </c>
      <c r="B438">
        <f>[1]Perfil!A437</f>
        <v>0</v>
      </c>
      <c r="C438" s="20" t="str">
        <f>[1]Perfil!B437</f>
        <v>Chicles</v>
      </c>
      <c r="D438" s="20" t="str">
        <f>[1]Perfil!C437</f>
        <v>T.ESPAÑA</v>
      </c>
      <c r="E438" s="21">
        <f>[1]Perfil!D437</f>
        <v>100</v>
      </c>
      <c r="F438" s="21">
        <f>[1]Perfil!E437</f>
        <v>100</v>
      </c>
      <c r="G438" s="21">
        <f>[1]Perfil!F437</f>
        <v>100</v>
      </c>
      <c r="H438" s="21">
        <f>[1]Perfil!G437</f>
        <v>100</v>
      </c>
      <c r="I438" s="21">
        <f>[1]Perfil!H437</f>
        <v>100</v>
      </c>
      <c r="J438" s="21">
        <f>[1]Perfil!I437</f>
        <v>100</v>
      </c>
      <c r="K438" s="21">
        <f>[1]Perfil!J437</f>
        <v>100</v>
      </c>
      <c r="L438" s="21">
        <f>[1]Perfil!K437</f>
        <v>100</v>
      </c>
      <c r="M438" s="21">
        <f>[1]Perfil!L437</f>
        <v>100</v>
      </c>
      <c r="N438" s="21"/>
      <c r="O438" s="21"/>
    </row>
    <row r="439" spans="1:15" x14ac:dyDescent="0.35">
      <c r="A439" s="20" t="str">
        <f>B264&amp;C438&amp;D439</f>
        <v>DISTRIBUCION VOLUMEN X CRITERIO (kg ó litros)ChiclesBCN AM</v>
      </c>
      <c r="B439">
        <f>[1]Perfil!A438</f>
        <v>0</v>
      </c>
      <c r="C439" s="20">
        <f>[1]Perfil!B438</f>
        <v>0</v>
      </c>
      <c r="D439" s="20" t="str">
        <f>[1]Perfil!C438</f>
        <v>BCN AM</v>
      </c>
      <c r="E439" s="21">
        <f>[1]Perfil!D438</f>
        <v>3.9120270341331902</v>
      </c>
      <c r="F439" s="22">
        <f>[1]Perfil!E438</f>
        <v>8.2763960533034595</v>
      </c>
      <c r="G439" s="22">
        <f>[1]Perfil!F438</f>
        <v>5.8015504285755704</v>
      </c>
      <c r="H439" s="22">
        <f>[1]Perfil!G438</f>
        <v>4.0415855781524197</v>
      </c>
      <c r="I439" s="22">
        <f>[1]Perfil!H438</f>
        <v>0.63647450719896803</v>
      </c>
      <c r="J439" s="22">
        <f>[1]Perfil!I438</f>
        <v>10.8211748502472</v>
      </c>
      <c r="K439" s="22">
        <f>[1]Perfil!J438</f>
        <v>9.3504388672711105</v>
      </c>
      <c r="L439" s="22">
        <f>[1]Perfil!K438</f>
        <v>4.7478572128348304</v>
      </c>
      <c r="M439" s="22">
        <f>[1]Perfil!L438</f>
        <v>1.96982487505927</v>
      </c>
      <c r="N439" s="21"/>
      <c r="O439" s="21"/>
    </row>
    <row r="440" spans="1:15" x14ac:dyDescent="0.35">
      <c r="A440" s="20" t="str">
        <f>B264&amp;C438&amp;D440</f>
        <v>DISTRIBUCION VOLUMEN X CRITERIO (kg ó litros)ChiclesREST.CAT ARAGON</v>
      </c>
      <c r="B440">
        <f>[1]Perfil!A439</f>
        <v>0</v>
      </c>
      <c r="C440" s="20">
        <f>[1]Perfil!B439</f>
        <v>0</v>
      </c>
      <c r="D440" s="20" t="str">
        <f>[1]Perfil!C439</f>
        <v>REST.CAT ARAGON</v>
      </c>
      <c r="E440" s="21">
        <f>[1]Perfil!D439</f>
        <v>28.3370078895401</v>
      </c>
      <c r="F440" s="21">
        <f>[1]Perfil!E439</f>
        <v>21.362745080970299</v>
      </c>
      <c r="G440" s="21">
        <f>[1]Perfil!F439</f>
        <v>20.335129940027599</v>
      </c>
      <c r="H440" s="21">
        <f>[1]Perfil!G439</f>
        <v>31.915317369967301</v>
      </c>
      <c r="I440" s="21">
        <f>[1]Perfil!H439</f>
        <v>34.518602883427597</v>
      </c>
      <c r="J440" s="22">
        <f>[1]Perfil!I439</f>
        <v>33.372660189984401</v>
      </c>
      <c r="K440" s="22">
        <f>[1]Perfil!J439</f>
        <v>29.366202214824501</v>
      </c>
      <c r="L440" s="21">
        <f>[1]Perfil!K439</f>
        <v>37.406116141200599</v>
      </c>
      <c r="M440" s="21">
        <f>[1]Perfil!L439</f>
        <v>31.198860749529501</v>
      </c>
      <c r="N440" s="21"/>
      <c r="O440" s="21"/>
    </row>
    <row r="441" spans="1:15" x14ac:dyDescent="0.35">
      <c r="A441" s="20" t="str">
        <f>B264&amp;C438&amp;D441</f>
        <v>DISTRIBUCION VOLUMEN X CRITERIO (kg ó litros)ChiclesLEVANTE</v>
      </c>
      <c r="B441">
        <f>[1]Perfil!A440</f>
        <v>0</v>
      </c>
      <c r="C441" s="20">
        <f>[1]Perfil!B440</f>
        <v>0</v>
      </c>
      <c r="D441" s="20" t="str">
        <f>[1]Perfil!C440</f>
        <v>LEVANTE</v>
      </c>
      <c r="E441" s="21">
        <f>[1]Perfil!D440</f>
        <v>9.3691253839911894</v>
      </c>
      <c r="F441" s="21">
        <f>[1]Perfil!E440</f>
        <v>12.446176571452</v>
      </c>
      <c r="G441" s="21">
        <f>[1]Perfil!F440</f>
        <v>10.8501544275148</v>
      </c>
      <c r="H441" s="21">
        <f>[1]Perfil!G440</f>
        <v>18.914654488884398</v>
      </c>
      <c r="I441" s="21">
        <f>[1]Perfil!H440</f>
        <v>10.111997784056999</v>
      </c>
      <c r="J441" s="21">
        <f>[1]Perfil!I440</f>
        <v>7.3165339665819999</v>
      </c>
      <c r="K441" s="21">
        <f>[1]Perfil!J440</f>
        <v>8.6357734938013095</v>
      </c>
      <c r="L441" s="21">
        <f>[1]Perfil!K440</f>
        <v>10.7228165797468</v>
      </c>
      <c r="M441" s="21">
        <f>[1]Perfil!L440</f>
        <v>12.125505497579701</v>
      </c>
      <c r="N441" s="21"/>
      <c r="O441" s="21"/>
    </row>
    <row r="442" spans="1:15" x14ac:dyDescent="0.35">
      <c r="A442" s="20" t="str">
        <f>B264&amp;C438&amp;D442</f>
        <v>DISTRIBUCION VOLUMEN X CRITERIO (kg ó litros)ChiclesANDALUCIA</v>
      </c>
      <c r="B442">
        <f>[1]Perfil!A441</f>
        <v>0</v>
      </c>
      <c r="C442" s="20">
        <f>[1]Perfil!B441</f>
        <v>0</v>
      </c>
      <c r="D442" s="20" t="str">
        <f>[1]Perfil!C441</f>
        <v>ANDALUCIA</v>
      </c>
      <c r="E442" s="21">
        <f>[1]Perfil!D441</f>
        <v>20.629717901678699</v>
      </c>
      <c r="F442" s="21">
        <f>[1]Perfil!E441</f>
        <v>18.7123014363255</v>
      </c>
      <c r="G442" s="21">
        <f>[1]Perfil!F441</f>
        <v>21.356208898895201</v>
      </c>
      <c r="H442" s="21">
        <f>[1]Perfil!G441</f>
        <v>17.6561555099122</v>
      </c>
      <c r="I442" s="21">
        <f>[1]Perfil!H441</f>
        <v>18.776426727884601</v>
      </c>
      <c r="J442" s="21">
        <f>[1]Perfil!I441</f>
        <v>12.304141636634901</v>
      </c>
      <c r="K442" s="21">
        <f>[1]Perfil!J441</f>
        <v>13.003476070287199</v>
      </c>
      <c r="L442" s="21">
        <f>[1]Perfil!K441</f>
        <v>14.805924199966899</v>
      </c>
      <c r="M442" s="21">
        <f>[1]Perfil!L441</f>
        <v>24.075686463248001</v>
      </c>
      <c r="N442" s="21"/>
      <c r="O442" s="21"/>
    </row>
    <row r="443" spans="1:15" x14ac:dyDescent="0.35">
      <c r="A443" s="20" t="str">
        <f>B264&amp;C438&amp;D443</f>
        <v>DISTRIBUCION VOLUMEN X CRITERIO (kg ó litros)ChiclesMDD AM</v>
      </c>
      <c r="B443">
        <f>[1]Perfil!A442</f>
        <v>0</v>
      </c>
      <c r="C443" s="20">
        <f>[1]Perfil!B442</f>
        <v>0</v>
      </c>
      <c r="D443" s="20" t="str">
        <f>[1]Perfil!C442</f>
        <v>MDD AM</v>
      </c>
      <c r="E443" s="21">
        <f>[1]Perfil!D442</f>
        <v>15.406373120493299</v>
      </c>
      <c r="F443" s="21">
        <f>[1]Perfil!E442</f>
        <v>14.159400718741001</v>
      </c>
      <c r="G443" s="21">
        <f>[1]Perfil!F442</f>
        <v>12.6614456224007</v>
      </c>
      <c r="H443" s="21">
        <f>[1]Perfil!G442</f>
        <v>9.8842477528780996</v>
      </c>
      <c r="I443" s="21">
        <f>[1]Perfil!H442</f>
        <v>22.858821496671101</v>
      </c>
      <c r="J443" s="21">
        <f>[1]Perfil!I442</f>
        <v>18.443307702102999</v>
      </c>
      <c r="K443" s="21">
        <f>[1]Perfil!J442</f>
        <v>16.662737633017802</v>
      </c>
      <c r="L443" s="21">
        <f>[1]Perfil!K442</f>
        <v>17.096408305707101</v>
      </c>
      <c r="M443" s="21">
        <f>[1]Perfil!L442</f>
        <v>13.651604078387299</v>
      </c>
      <c r="N443" s="21"/>
      <c r="O443" s="21"/>
    </row>
    <row r="444" spans="1:15" x14ac:dyDescent="0.35">
      <c r="A444" s="20" t="str">
        <f>B264&amp;C438&amp;D444</f>
        <v>DISTRIBUCION VOLUMEN X CRITERIO (kg ó litros)ChiclesRTO CENTRO</v>
      </c>
      <c r="B444">
        <f>[1]Perfil!A443</f>
        <v>0</v>
      </c>
      <c r="C444" s="20">
        <f>[1]Perfil!B443</f>
        <v>0</v>
      </c>
      <c r="D444" s="20" t="str">
        <f>[1]Perfil!C443</f>
        <v>RTO CENTRO</v>
      </c>
      <c r="E444" s="21">
        <f>[1]Perfil!D443</f>
        <v>6.4247407760711299</v>
      </c>
      <c r="F444" s="21">
        <f>[1]Perfil!E443</f>
        <v>9.8167187421289004</v>
      </c>
      <c r="G444" s="21">
        <f>[1]Perfil!F443</f>
        <v>13.3863570435905</v>
      </c>
      <c r="H444" s="21">
        <f>[1]Perfil!G443</f>
        <v>9.5102562329578504</v>
      </c>
      <c r="I444" s="21">
        <f>[1]Perfil!H443</f>
        <v>5.3409655073007398</v>
      </c>
      <c r="J444" s="21">
        <f>[1]Perfil!I443</f>
        <v>7.2701331051671998</v>
      </c>
      <c r="K444" s="21">
        <f>[1]Perfil!J443</f>
        <v>6.8443155960259201</v>
      </c>
      <c r="L444" s="21">
        <f>[1]Perfil!K443</f>
        <v>6.2683120536133003</v>
      </c>
      <c r="M444" s="21">
        <f>[1]Perfil!L443</f>
        <v>4.0408925276125398</v>
      </c>
      <c r="N444" s="21"/>
      <c r="O444" s="21"/>
    </row>
    <row r="445" spans="1:15" x14ac:dyDescent="0.35">
      <c r="A445" s="20" t="str">
        <f>B264&amp;C438&amp;D445</f>
        <v>DISTRIBUCION VOLUMEN X CRITERIO (kg ó litros)ChiclesNORTE-CENTRO</v>
      </c>
      <c r="B445">
        <f>[1]Perfil!A444</f>
        <v>0</v>
      </c>
      <c r="C445" s="20">
        <f>[1]Perfil!B444</f>
        <v>0</v>
      </c>
      <c r="D445" s="20" t="str">
        <f>[1]Perfil!C444</f>
        <v>NORTE-CENTRO</v>
      </c>
      <c r="E445" s="21">
        <f>[1]Perfil!D444</f>
        <v>6.9042583525588404</v>
      </c>
      <c r="F445" s="21">
        <f>[1]Perfil!E444</f>
        <v>9.1196911170817607</v>
      </c>
      <c r="G445" s="21">
        <f>[1]Perfil!F444</f>
        <v>6.3825765275976503</v>
      </c>
      <c r="H445" s="21">
        <f>[1]Perfil!G444</f>
        <v>3.4016792055126399</v>
      </c>
      <c r="I445" s="21">
        <f>[1]Perfil!H444</f>
        <v>5.5565937936596104</v>
      </c>
      <c r="J445" s="22">
        <f>[1]Perfil!I444</f>
        <v>3.9853793554500099</v>
      </c>
      <c r="K445" s="22">
        <f>[1]Perfil!J444</f>
        <v>7.5789077778095004</v>
      </c>
      <c r="L445" s="21">
        <f>[1]Perfil!K444</f>
        <v>3.9904688365431298</v>
      </c>
      <c r="M445" s="21">
        <f>[1]Perfil!L444</f>
        <v>5.9198092505532198</v>
      </c>
      <c r="N445" s="21"/>
      <c r="O445" s="21"/>
    </row>
    <row r="446" spans="1:15" x14ac:dyDescent="0.35">
      <c r="A446" s="20" t="str">
        <f>B264&amp;C438&amp;D446</f>
        <v>DISTRIBUCION VOLUMEN X CRITERIO (kg ó litros)ChiclesNOROESTE</v>
      </c>
      <c r="B446">
        <f>[1]Perfil!A445</f>
        <v>0</v>
      </c>
      <c r="C446" s="20">
        <f>[1]Perfil!B445</f>
        <v>0</v>
      </c>
      <c r="D446" s="20" t="str">
        <f>[1]Perfil!C445</f>
        <v>NOROESTE</v>
      </c>
      <c r="E446" s="21">
        <f>[1]Perfil!D445</f>
        <v>9.0167493709702207</v>
      </c>
      <c r="F446" s="21">
        <f>[1]Perfil!E445</f>
        <v>6.10657671891975</v>
      </c>
      <c r="G446" s="21">
        <f>[1]Perfil!F445</f>
        <v>9.2265679001710605</v>
      </c>
      <c r="H446" s="21">
        <f>[1]Perfil!G445</f>
        <v>4.6760985981530103</v>
      </c>
      <c r="I446" s="21">
        <f>[1]Perfil!H445</f>
        <v>2.2001162141937698</v>
      </c>
      <c r="J446" s="21">
        <f>[1]Perfil!I445</f>
        <v>6.4866750177062098</v>
      </c>
      <c r="K446" s="21">
        <f>[1]Perfil!J445</f>
        <v>8.5581546523768193</v>
      </c>
      <c r="L446" s="21">
        <f>[1]Perfil!K445</f>
        <v>4.9621076377884004</v>
      </c>
      <c r="M446" s="21">
        <f>[1]Perfil!L445</f>
        <v>7.0178206818821502</v>
      </c>
      <c r="N446" s="21"/>
      <c r="O446" s="21"/>
    </row>
    <row r="447" spans="1:15" x14ac:dyDescent="0.35">
      <c r="A447" s="20" t="str">
        <f>B264&amp;C438&amp;D447</f>
        <v>DISTRIBUCION VOLUMEN X CRITERIO (kg ó litros)Chicles&lt;2MIL</v>
      </c>
      <c r="B447">
        <f>[1]Perfil!A446</f>
        <v>0</v>
      </c>
      <c r="C447" s="20">
        <f>[1]Perfil!B446</f>
        <v>0</v>
      </c>
      <c r="D447" s="20" t="str">
        <f>[1]Perfil!C446</f>
        <v>&lt;2MIL</v>
      </c>
      <c r="E447" s="22">
        <f>[1]Perfil!D446</f>
        <v>2.9379417663831799</v>
      </c>
      <c r="F447" s="22">
        <f>[1]Perfil!E446</f>
        <v>6.8729762328821096</v>
      </c>
      <c r="G447" s="22">
        <f>[1]Perfil!F446</f>
        <v>8.2131399006643395</v>
      </c>
      <c r="H447" s="22">
        <f>[1]Perfil!G446</f>
        <v>8.4907363702617893</v>
      </c>
      <c r="I447" s="22">
        <f>[1]Perfil!H446</f>
        <v>10.191246647875101</v>
      </c>
      <c r="J447" s="22">
        <f>[1]Perfil!I446</f>
        <v>5.2134447460890296</v>
      </c>
      <c r="K447" s="22">
        <f>[1]Perfil!J446</f>
        <v>2.1242098656547199</v>
      </c>
      <c r="L447" s="22" t="str">
        <f>[1]Perfil!K446</f>
        <v/>
      </c>
      <c r="M447" s="22">
        <f>[1]Perfil!L446</f>
        <v>6.5059096484360399</v>
      </c>
      <c r="N447" s="21"/>
      <c r="O447" s="21"/>
    </row>
    <row r="448" spans="1:15" x14ac:dyDescent="0.35">
      <c r="A448" s="20" t="str">
        <f>B264&amp;C438&amp;D448</f>
        <v>DISTRIBUCION VOLUMEN X CRITERIO (kg ó litros)Chicles2-5MIL</v>
      </c>
      <c r="B448">
        <f>[1]Perfil!A447</f>
        <v>0</v>
      </c>
      <c r="C448" s="20">
        <f>[1]Perfil!B447</f>
        <v>0</v>
      </c>
      <c r="D448" s="20" t="str">
        <f>[1]Perfil!C447</f>
        <v>2-5MIL</v>
      </c>
      <c r="E448" s="22">
        <f>[1]Perfil!D447</f>
        <v>3.7181613290072901</v>
      </c>
      <c r="F448" s="22">
        <f>[1]Perfil!E447</f>
        <v>7.6368636292399099</v>
      </c>
      <c r="G448" s="22">
        <f>[1]Perfil!F447</f>
        <v>7.9193695225512002</v>
      </c>
      <c r="H448" s="22">
        <f>[1]Perfil!G447</f>
        <v>3.1722250364755298</v>
      </c>
      <c r="I448" s="21">
        <f>[1]Perfil!H447</f>
        <v>5.2587753537255804</v>
      </c>
      <c r="J448" s="22">
        <f>[1]Perfil!I447</f>
        <v>4.1608418135638097</v>
      </c>
      <c r="K448" s="22">
        <f>[1]Perfil!J447</f>
        <v>5.5961720908299197</v>
      </c>
      <c r="L448" s="22">
        <f>[1]Perfil!K447</f>
        <v>4.3190667465030499</v>
      </c>
      <c r="M448" s="22">
        <f>[1]Perfil!L447</f>
        <v>3.2016855935248598</v>
      </c>
      <c r="N448" s="21"/>
      <c r="O448" s="21"/>
    </row>
    <row r="449" spans="1:15" x14ac:dyDescent="0.35">
      <c r="A449" s="20" t="str">
        <f>B264&amp;C438&amp;D449</f>
        <v>DISTRIBUCION VOLUMEN X CRITERIO (kg ó litros)Chicles5-10MIL</v>
      </c>
      <c r="B449">
        <f>[1]Perfil!A448</f>
        <v>0</v>
      </c>
      <c r="C449" s="20">
        <f>[1]Perfil!B448</f>
        <v>0</v>
      </c>
      <c r="D449" s="20" t="str">
        <f>[1]Perfil!C448</f>
        <v>5-10MIL</v>
      </c>
      <c r="E449" s="21">
        <f>[1]Perfil!D448</f>
        <v>4.1432042725183003</v>
      </c>
      <c r="F449" s="22">
        <f>[1]Perfil!E448</f>
        <v>3.29170954553779</v>
      </c>
      <c r="G449" s="21">
        <f>[1]Perfil!F448</f>
        <v>10.2962357245205</v>
      </c>
      <c r="H449" s="22">
        <f>[1]Perfil!G448</f>
        <v>11.2697726881553</v>
      </c>
      <c r="I449" s="21">
        <f>[1]Perfil!H448</f>
        <v>6.4768424188324296</v>
      </c>
      <c r="J449" s="22">
        <f>[1]Perfil!I448</f>
        <v>2.69410752283863</v>
      </c>
      <c r="K449" s="22">
        <f>[1]Perfil!J448</f>
        <v>3.83406666381374</v>
      </c>
      <c r="L449" s="22">
        <f>[1]Perfil!K448</f>
        <v>5.3075567005290001</v>
      </c>
      <c r="M449" s="22">
        <f>[1]Perfil!L448</f>
        <v>9.7016998848115801</v>
      </c>
      <c r="N449" s="21"/>
      <c r="O449" s="21"/>
    </row>
    <row r="450" spans="1:15" x14ac:dyDescent="0.35">
      <c r="A450" s="20" t="str">
        <f>B264&amp;C438&amp;D450</f>
        <v>DISTRIBUCION VOLUMEN X CRITERIO (kg ó litros)Chicles10-30MIL</v>
      </c>
      <c r="B450">
        <f>[1]Perfil!A449</f>
        <v>0</v>
      </c>
      <c r="C450" s="20">
        <f>[1]Perfil!B449</f>
        <v>0</v>
      </c>
      <c r="D450" s="20" t="str">
        <f>[1]Perfil!C449</f>
        <v>10-30MIL</v>
      </c>
      <c r="E450" s="21">
        <f>[1]Perfil!D449</f>
        <v>39.232169273732197</v>
      </c>
      <c r="F450" s="21">
        <f>[1]Perfil!E449</f>
        <v>24.6272826488627</v>
      </c>
      <c r="G450" s="21">
        <f>[1]Perfil!F449</f>
        <v>25.770444878008298</v>
      </c>
      <c r="H450" s="21">
        <f>[1]Perfil!G449</f>
        <v>35.443956263544202</v>
      </c>
      <c r="I450" s="21">
        <f>[1]Perfil!H449</f>
        <v>31.664043158845899</v>
      </c>
      <c r="J450" s="21">
        <f>[1]Perfil!I449</f>
        <v>28.666596483654001</v>
      </c>
      <c r="K450" s="21">
        <f>[1]Perfil!J449</f>
        <v>29.221297099339299</v>
      </c>
      <c r="L450" s="21">
        <f>[1]Perfil!K449</f>
        <v>30.6293868469891</v>
      </c>
      <c r="M450" s="21">
        <f>[1]Perfil!L449</f>
        <v>17.2697997073087</v>
      </c>
      <c r="N450" s="21"/>
      <c r="O450" s="21"/>
    </row>
    <row r="451" spans="1:15" x14ac:dyDescent="0.35">
      <c r="A451" s="20" t="str">
        <f>B264&amp;C438&amp;D451</f>
        <v>DISTRIBUCION VOLUMEN X CRITERIO (kg ó litros)Chicles30-100MIL</v>
      </c>
      <c r="B451">
        <f>[1]Perfil!A450</f>
        <v>0</v>
      </c>
      <c r="C451" s="20">
        <f>[1]Perfil!B450</f>
        <v>0</v>
      </c>
      <c r="D451" s="20" t="str">
        <f>[1]Perfil!C450</f>
        <v>30-100MIL</v>
      </c>
      <c r="E451" s="21">
        <f>[1]Perfil!D450</f>
        <v>17.114111985996701</v>
      </c>
      <c r="F451" s="21">
        <f>[1]Perfil!E450</f>
        <v>17.4927467044654</v>
      </c>
      <c r="G451" s="21">
        <f>[1]Perfil!F450</f>
        <v>14.5672113021051</v>
      </c>
      <c r="H451" s="21">
        <f>[1]Perfil!G450</f>
        <v>17.151252677973201</v>
      </c>
      <c r="I451" s="21">
        <f>[1]Perfil!H450</f>
        <v>11.6232834737446</v>
      </c>
      <c r="J451" s="21">
        <f>[1]Perfil!I450</f>
        <v>10.6639866153219</v>
      </c>
      <c r="K451" s="21">
        <f>[1]Perfil!J450</f>
        <v>15.581319205909701</v>
      </c>
      <c r="L451" s="21">
        <f>[1]Perfil!K450</f>
        <v>20.508275764001599</v>
      </c>
      <c r="M451" s="21">
        <f>[1]Perfil!L450</f>
        <v>23.8100868309104</v>
      </c>
      <c r="N451" s="21"/>
      <c r="O451" s="21"/>
    </row>
    <row r="452" spans="1:15" x14ac:dyDescent="0.35">
      <c r="A452" s="20" t="str">
        <f>B264&amp;C438&amp;D452</f>
        <v>DISTRIBUCION VOLUMEN X CRITERIO (kg ó litros)Chicles100-200MIL</v>
      </c>
      <c r="B452">
        <f>[1]Perfil!A451</f>
        <v>0</v>
      </c>
      <c r="C452" s="20">
        <f>[1]Perfil!B451</f>
        <v>0</v>
      </c>
      <c r="D452" s="20" t="str">
        <f>[1]Perfil!C451</f>
        <v>100-200MIL</v>
      </c>
      <c r="E452" s="21">
        <f>[1]Perfil!D451</f>
        <v>3.7759614536087001</v>
      </c>
      <c r="F452" s="21">
        <f>[1]Perfil!E451</f>
        <v>7.0619815731322104</v>
      </c>
      <c r="G452" s="21">
        <f>[1]Perfil!F451</f>
        <v>10.9333852067085</v>
      </c>
      <c r="H452" s="21">
        <f>[1]Perfil!G451</f>
        <v>3.2230494061929802</v>
      </c>
      <c r="I452" s="21">
        <f>[1]Perfil!H451</f>
        <v>2.8448953226831502</v>
      </c>
      <c r="J452" s="21">
        <f>[1]Perfil!I451</f>
        <v>5.60395483344589</v>
      </c>
      <c r="K452" s="21">
        <f>[1]Perfil!J451</f>
        <v>8.0615902802615107</v>
      </c>
      <c r="L452" s="21">
        <f>[1]Perfil!K451</f>
        <v>5.4354437330096301</v>
      </c>
      <c r="M452" s="21">
        <f>[1]Perfil!L451</f>
        <v>11.2551343956195</v>
      </c>
      <c r="N452" s="21"/>
      <c r="O452" s="21"/>
    </row>
    <row r="453" spans="1:15" x14ac:dyDescent="0.35">
      <c r="A453" s="20" t="str">
        <f>B264&amp;C438&amp;D453</f>
        <v>DISTRIBUCION VOLUMEN X CRITERIO (kg ó litros)Chicles200-500MIL</v>
      </c>
      <c r="B453">
        <f>[1]Perfil!A452</f>
        <v>0</v>
      </c>
      <c r="C453" s="20">
        <f>[1]Perfil!B452</f>
        <v>0</v>
      </c>
      <c r="D453" s="20" t="str">
        <f>[1]Perfil!C452</f>
        <v>200-500MIL</v>
      </c>
      <c r="E453" s="21">
        <f>[1]Perfil!D452</f>
        <v>12.168705031496501</v>
      </c>
      <c r="F453" s="21">
        <f>[1]Perfil!E452</f>
        <v>14.7396675412256</v>
      </c>
      <c r="G453" s="21">
        <f>[1]Perfil!F452</f>
        <v>7.6310422440000503</v>
      </c>
      <c r="H453" s="21">
        <f>[1]Perfil!G452</f>
        <v>8.6457035491051908</v>
      </c>
      <c r="I453" s="21">
        <f>[1]Perfil!H452</f>
        <v>7.8819594295234898</v>
      </c>
      <c r="J453" s="21">
        <f>[1]Perfil!I452</f>
        <v>10.308619457382999</v>
      </c>
      <c r="K453" s="21">
        <f>[1]Perfil!J452</f>
        <v>15.1389042657626</v>
      </c>
      <c r="L453" s="21">
        <f>[1]Perfil!K452</f>
        <v>12.1144992666765</v>
      </c>
      <c r="M453" s="21">
        <f>[1]Perfil!L452</f>
        <v>11.5104343869089</v>
      </c>
      <c r="N453" s="21"/>
      <c r="O453" s="21"/>
    </row>
    <row r="454" spans="1:15" x14ac:dyDescent="0.35">
      <c r="A454" s="20" t="str">
        <f>B264&amp;C438&amp;D454</f>
        <v>DISTRIBUCION VOLUMEN X CRITERIO (kg ó litros)Chicles&gt;500MIL</v>
      </c>
      <c r="B454">
        <f>[1]Perfil!A453</f>
        <v>0</v>
      </c>
      <c r="C454" s="20">
        <f>[1]Perfil!B453</f>
        <v>0</v>
      </c>
      <c r="D454" s="20" t="str">
        <f>[1]Perfil!C453</f>
        <v>&gt;500MIL</v>
      </c>
      <c r="E454" s="21">
        <f>[1]Perfil!D453</f>
        <v>16.909749545298901</v>
      </c>
      <c r="F454" s="21">
        <f>[1]Perfil!E453</f>
        <v>18.276779467640001</v>
      </c>
      <c r="G454" s="21">
        <f>[1]Perfil!F453</f>
        <v>14.6691588473922</v>
      </c>
      <c r="H454" s="21">
        <f>[1]Perfil!G453</f>
        <v>12.6032987666413</v>
      </c>
      <c r="I454" s="21">
        <f>[1]Perfil!H453</f>
        <v>24.0589470467492</v>
      </c>
      <c r="J454" s="21">
        <f>[1]Perfil!I453</f>
        <v>32.6884555924807</v>
      </c>
      <c r="K454" s="21">
        <f>[1]Perfil!J453</f>
        <v>20.442446504277601</v>
      </c>
      <c r="L454" s="21">
        <f>[1]Perfil!K453</f>
        <v>21.685782162220502</v>
      </c>
      <c r="M454" s="21">
        <f>[1]Perfil!L453</f>
        <v>16.745252820077098</v>
      </c>
      <c r="N454" s="21"/>
      <c r="O454" s="21"/>
    </row>
    <row r="455" spans="1:15" x14ac:dyDescent="0.35">
      <c r="A455" s="20" t="str">
        <f>B264&amp;C438&amp;D455</f>
        <v>DISTRIBUCION VOLUMEN X CRITERIO (kg ó litros)ChiclesDE 15 A 19 AÑOS</v>
      </c>
      <c r="B455">
        <f>[1]Perfil!A454</f>
        <v>0</v>
      </c>
      <c r="C455" s="20">
        <f>[1]Perfil!B454</f>
        <v>0</v>
      </c>
      <c r="D455" s="20" t="str">
        <f>[1]Perfil!C454</f>
        <v>DE 15 A 19 AÑOS</v>
      </c>
      <c r="E455" s="22">
        <f>[1]Perfil!D454</f>
        <v>7.5886553550208298</v>
      </c>
      <c r="F455" s="22">
        <f>[1]Perfil!E454</f>
        <v>5.8423105122100898</v>
      </c>
      <c r="G455" s="22">
        <f>[1]Perfil!F454</f>
        <v>10.1790858243691</v>
      </c>
      <c r="H455" s="22">
        <f>[1]Perfil!G454</f>
        <v>6.7196636108656902</v>
      </c>
      <c r="I455" s="22">
        <f>[1]Perfil!H454</f>
        <v>0.95282048829232602</v>
      </c>
      <c r="J455" s="22">
        <f>[1]Perfil!I454</f>
        <v>2.4047550731603198</v>
      </c>
      <c r="K455" s="22">
        <f>[1]Perfil!J454</f>
        <v>2.80230309557827</v>
      </c>
      <c r="L455" s="22">
        <f>[1]Perfil!K454</f>
        <v>3.8482559664953802</v>
      </c>
      <c r="M455" s="22">
        <f>[1]Perfil!L454</f>
        <v>10.9429714741052</v>
      </c>
      <c r="N455" s="21"/>
      <c r="O455" s="21"/>
    </row>
    <row r="456" spans="1:15" x14ac:dyDescent="0.35">
      <c r="A456" s="20" t="str">
        <f>B264&amp;C438&amp;D456</f>
        <v>DISTRIBUCION VOLUMEN X CRITERIO (kg ó litros)ChiclesDE 20 A 24 AÑOS</v>
      </c>
      <c r="B456">
        <f>[1]Perfil!A455</f>
        <v>0</v>
      </c>
      <c r="C456" s="20">
        <f>[1]Perfil!B455</f>
        <v>0</v>
      </c>
      <c r="D456" s="20" t="str">
        <f>[1]Perfil!C455</f>
        <v>DE 20 A 24 AÑOS</v>
      </c>
      <c r="E456" s="21">
        <f>[1]Perfil!D455</f>
        <v>1.98383164124847</v>
      </c>
      <c r="F456" s="21">
        <f>[1]Perfil!E455</f>
        <v>3.6933993205270998</v>
      </c>
      <c r="G456" s="21">
        <f>[1]Perfil!F455</f>
        <v>0.87747081089130397</v>
      </c>
      <c r="H456" s="21">
        <f>[1]Perfil!G455</f>
        <v>1.61255169505264</v>
      </c>
      <c r="I456" s="21" t="str">
        <f>[1]Perfil!H455</f>
        <v/>
      </c>
      <c r="J456" s="22">
        <f>[1]Perfil!I455</f>
        <v>1.34695470535411</v>
      </c>
      <c r="K456" s="22">
        <f>[1]Perfil!J455</f>
        <v>0.46127912734172899</v>
      </c>
      <c r="L456" s="22">
        <f>[1]Perfil!K455</f>
        <v>2.0322133028213698</v>
      </c>
      <c r="M456" s="21">
        <f>[1]Perfil!L455</f>
        <v>2.8365496579431899</v>
      </c>
      <c r="N456" s="21"/>
      <c r="O456" s="21"/>
    </row>
    <row r="457" spans="1:15" x14ac:dyDescent="0.35">
      <c r="A457" s="20" t="str">
        <f>B264&amp;C438&amp;D457</f>
        <v>DISTRIBUCION VOLUMEN X CRITERIO (kg ó litros)ChiclesDE 25 A 34 AÑOS</v>
      </c>
      <c r="B457">
        <f>[1]Perfil!A456</f>
        <v>0</v>
      </c>
      <c r="C457" s="20">
        <f>[1]Perfil!B456</f>
        <v>0</v>
      </c>
      <c r="D457" s="20" t="str">
        <f>[1]Perfil!C456</f>
        <v>DE 25 A 34 AÑOS</v>
      </c>
      <c r="E457" s="21">
        <f>[1]Perfil!D456</f>
        <v>28.218277605336699</v>
      </c>
      <c r="F457" s="21">
        <f>[1]Perfil!E456</f>
        <v>13.6225530624756</v>
      </c>
      <c r="G457" s="21">
        <f>[1]Perfil!F456</f>
        <v>15.2650352038274</v>
      </c>
      <c r="H457" s="21">
        <f>[1]Perfil!G456</f>
        <v>19.927595813120799</v>
      </c>
      <c r="I457" s="21">
        <f>[1]Perfil!H456</f>
        <v>20.988954323460799</v>
      </c>
      <c r="J457" s="21">
        <f>[1]Perfil!I456</f>
        <v>19.744988236456098</v>
      </c>
      <c r="K457" s="21">
        <f>[1]Perfil!J456</f>
        <v>17.993622877199801</v>
      </c>
      <c r="L457" s="21">
        <f>[1]Perfil!K456</f>
        <v>24.9107080161663</v>
      </c>
      <c r="M457" s="21">
        <f>[1]Perfil!L456</f>
        <v>1.65603733694181</v>
      </c>
      <c r="N457" s="21"/>
      <c r="O457" s="21"/>
    </row>
    <row r="458" spans="1:15" x14ac:dyDescent="0.35">
      <c r="A458" s="20" t="str">
        <f>B264&amp;C438&amp;D458</f>
        <v>DISTRIBUCION VOLUMEN X CRITERIO (kg ó litros)ChiclesDE 35 A 49 AÑOS</v>
      </c>
      <c r="B458">
        <f>[1]Perfil!A457</f>
        <v>0</v>
      </c>
      <c r="C458" s="20">
        <f>[1]Perfil!B457</f>
        <v>0</v>
      </c>
      <c r="D458" s="20" t="str">
        <f>[1]Perfil!C457</f>
        <v>DE 35 A 49 AÑOS</v>
      </c>
      <c r="E458" s="21">
        <f>[1]Perfil!D457</f>
        <v>23.9855217783387</v>
      </c>
      <c r="F458" s="21">
        <f>[1]Perfil!E457</f>
        <v>29.486086553625601</v>
      </c>
      <c r="G458" s="21">
        <f>[1]Perfil!F457</f>
        <v>20.6912849988489</v>
      </c>
      <c r="H458" s="21">
        <f>[1]Perfil!G457</f>
        <v>22.935443757295001</v>
      </c>
      <c r="I458" s="21">
        <f>[1]Perfil!H457</f>
        <v>25.387116140284299</v>
      </c>
      <c r="J458" s="21">
        <f>[1]Perfil!I457</f>
        <v>21.7781751902683</v>
      </c>
      <c r="K458" s="21">
        <f>[1]Perfil!J457</f>
        <v>26.188318419551202</v>
      </c>
      <c r="L458" s="21">
        <f>[1]Perfil!K457</f>
        <v>16.514841479348998</v>
      </c>
      <c r="M458" s="21">
        <f>[1]Perfil!L457</f>
        <v>29.724516736888301</v>
      </c>
      <c r="N458" s="21"/>
      <c r="O458" s="21"/>
    </row>
    <row r="459" spans="1:15" x14ac:dyDescent="0.35">
      <c r="A459" s="20" t="str">
        <f>B264&amp;C438&amp;D459</f>
        <v>DISTRIBUCION VOLUMEN X CRITERIO (kg ó litros)ChiclesDE 50 A 59 AÑOS</v>
      </c>
      <c r="B459">
        <f>[1]Perfil!A458</f>
        <v>0</v>
      </c>
      <c r="C459" s="20">
        <f>[1]Perfil!B458</f>
        <v>0</v>
      </c>
      <c r="D459" s="20" t="str">
        <f>[1]Perfil!C458</f>
        <v>DE 50 A 59 AÑOS</v>
      </c>
      <c r="E459" s="21">
        <f>[1]Perfil!D458</f>
        <v>17.0535493226437</v>
      </c>
      <c r="F459" s="21">
        <f>[1]Perfil!E458</f>
        <v>18.596065192411299</v>
      </c>
      <c r="G459" s="21">
        <f>[1]Perfil!F458</f>
        <v>18.248766456058199</v>
      </c>
      <c r="H459" s="21">
        <f>[1]Perfil!G458</f>
        <v>12.517155446127401</v>
      </c>
      <c r="I459" s="21">
        <f>[1]Perfil!H458</f>
        <v>19.0633524535919</v>
      </c>
      <c r="J459" s="21">
        <f>[1]Perfil!I458</f>
        <v>24.534289983427499</v>
      </c>
      <c r="K459" s="21">
        <f>[1]Perfil!J458</f>
        <v>25.9979278540082</v>
      </c>
      <c r="L459" s="21">
        <f>[1]Perfil!K458</f>
        <v>24.832159983767099</v>
      </c>
      <c r="M459" s="21">
        <f>[1]Perfil!L458</f>
        <v>19.086226141741701</v>
      </c>
      <c r="N459" s="21"/>
      <c r="O459" s="21"/>
    </row>
    <row r="460" spans="1:15" x14ac:dyDescent="0.35">
      <c r="A460" s="20" t="str">
        <f>B264&amp;C438&amp;D460</f>
        <v>DISTRIBUCION VOLUMEN X CRITERIO (kg ó litros)ChiclesDE 60 A 75 AÑOS</v>
      </c>
      <c r="B460">
        <f>[1]Perfil!A459</f>
        <v>0</v>
      </c>
      <c r="C460" s="20">
        <f>[1]Perfil!B459</f>
        <v>0</v>
      </c>
      <c r="D460" s="20" t="str">
        <f>[1]Perfil!C459</f>
        <v>DE 60 A 75 AÑOS</v>
      </c>
      <c r="E460" s="21">
        <f>[1]Perfil!D459</f>
        <v>21.170164289864498</v>
      </c>
      <c r="F460" s="22">
        <f>[1]Perfil!E459</f>
        <v>28.759591035080401</v>
      </c>
      <c r="G460" s="22">
        <f>[1]Perfil!F459</f>
        <v>34.738349520342901</v>
      </c>
      <c r="H460" s="22">
        <f>[1]Perfil!G459</f>
        <v>36.287584759701502</v>
      </c>
      <c r="I460" s="21">
        <f>[1]Perfil!H459</f>
        <v>33.607752881329603</v>
      </c>
      <c r="J460" s="21">
        <f>[1]Perfil!I459</f>
        <v>30.190845811360401</v>
      </c>
      <c r="K460" s="21">
        <f>[1]Perfil!J459</f>
        <v>26.556556276466399</v>
      </c>
      <c r="L460" s="21">
        <f>[1]Perfil!K459</f>
        <v>27.861828787293501</v>
      </c>
      <c r="M460" s="21">
        <f>[1]Perfil!L459</f>
        <v>35.753700176572003</v>
      </c>
      <c r="N460" s="21"/>
      <c r="O460" s="21"/>
    </row>
    <row r="461" spans="1:15" x14ac:dyDescent="0.35">
      <c r="A461" s="20" t="str">
        <f>B264&amp;C438&amp;D461</f>
        <v>DISTRIBUCION VOLUMEN X CRITERIO (kg ó litros)ChiclesNIVEL ALTO</v>
      </c>
      <c r="B461">
        <f>[1]Perfil!A460</f>
        <v>0</v>
      </c>
      <c r="C461" s="20">
        <f>[1]Perfil!B460</f>
        <v>0</v>
      </c>
      <c r="D461" s="20" t="str">
        <f>[1]Perfil!C460</f>
        <v>NIVEL ALTO</v>
      </c>
      <c r="E461" s="21">
        <f>[1]Perfil!D460</f>
        <v>43.138965565469398</v>
      </c>
      <c r="F461" s="21">
        <f>[1]Perfil!E460</f>
        <v>25.795509492820798</v>
      </c>
      <c r="G461" s="21">
        <f>[1]Perfil!F460</f>
        <v>27.343492436000702</v>
      </c>
      <c r="H461" s="21">
        <f>[1]Perfil!G460</f>
        <v>36.486911750867399</v>
      </c>
      <c r="I461" s="21">
        <f>[1]Perfil!H460</f>
        <v>25.762483310733099</v>
      </c>
      <c r="J461" s="21">
        <f>[1]Perfil!I460</f>
        <v>29.389993579237299</v>
      </c>
      <c r="K461" s="21">
        <f>[1]Perfil!J460</f>
        <v>31.652225129727299</v>
      </c>
      <c r="L461" s="21">
        <f>[1]Perfil!K460</f>
        <v>32.376628823867499</v>
      </c>
      <c r="M461" s="21">
        <f>[1]Perfil!L460</f>
        <v>30.020791961452701</v>
      </c>
      <c r="N461" s="21"/>
      <c r="O461" s="21"/>
    </row>
    <row r="462" spans="1:15" x14ac:dyDescent="0.35">
      <c r="A462" s="20" t="str">
        <f>B264&amp;C438&amp;D462</f>
        <v>DISTRIBUCION VOLUMEN X CRITERIO (kg ó litros)ChiclesNIVEL MEDIO ALTO</v>
      </c>
      <c r="B462">
        <f>[1]Perfil!A461</f>
        <v>0</v>
      </c>
      <c r="C462" s="20">
        <f>[1]Perfil!B461</f>
        <v>0</v>
      </c>
      <c r="D462" s="20" t="str">
        <f>[1]Perfil!C461</f>
        <v>NIVEL MEDIO ALTO</v>
      </c>
      <c r="E462" s="21">
        <f>[1]Perfil!D461</f>
        <v>7.8027178370977497</v>
      </c>
      <c r="F462" s="21">
        <f>[1]Perfil!E461</f>
        <v>16.561863051818499</v>
      </c>
      <c r="G462" s="21">
        <f>[1]Perfil!F461</f>
        <v>11.862633478277999</v>
      </c>
      <c r="H462" s="21">
        <f>[1]Perfil!G461</f>
        <v>11.7372690545614</v>
      </c>
      <c r="I462" s="21">
        <f>[1]Perfil!H461</f>
        <v>15.1033082536159</v>
      </c>
      <c r="J462" s="21">
        <f>[1]Perfil!I461</f>
        <v>13.276202804079301</v>
      </c>
      <c r="K462" s="21">
        <f>[1]Perfil!J461</f>
        <v>13.6861878572852</v>
      </c>
      <c r="L462" s="21">
        <f>[1]Perfil!K461</f>
        <v>6.5591968001758101</v>
      </c>
      <c r="M462" s="21">
        <f>[1]Perfil!L461</f>
        <v>9.0177003145519397</v>
      </c>
      <c r="N462" s="21"/>
      <c r="O462" s="21"/>
    </row>
    <row r="463" spans="1:15" x14ac:dyDescent="0.35">
      <c r="A463" s="20" t="str">
        <f>B264&amp;C438&amp;D463</f>
        <v>DISTRIBUCION VOLUMEN X CRITERIO (kg ó litros)ChiclesNIVEL MEDIO</v>
      </c>
      <c r="B463">
        <f>[1]Perfil!A462</f>
        <v>0</v>
      </c>
      <c r="C463" s="20">
        <f>[1]Perfil!B462</f>
        <v>0</v>
      </c>
      <c r="D463" s="20" t="str">
        <f>[1]Perfil!C462</f>
        <v>NIVEL MEDIO</v>
      </c>
      <c r="E463" s="21">
        <f>[1]Perfil!D462</f>
        <v>19.731745036089499</v>
      </c>
      <c r="F463" s="21">
        <f>[1]Perfil!E462</f>
        <v>22.509507259360401</v>
      </c>
      <c r="G463" s="21">
        <f>[1]Perfil!F462</f>
        <v>32.169461159802701</v>
      </c>
      <c r="H463" s="21">
        <f>[1]Perfil!G462</f>
        <v>24.337644269012699</v>
      </c>
      <c r="I463" s="21">
        <f>[1]Perfil!H462</f>
        <v>22.2496284865001</v>
      </c>
      <c r="J463" s="21">
        <f>[1]Perfil!I462</f>
        <v>31.743767704555001</v>
      </c>
      <c r="K463" s="21">
        <f>[1]Perfil!J462</f>
        <v>24.512418791609001</v>
      </c>
      <c r="L463" s="21">
        <f>[1]Perfil!K462</f>
        <v>27.9946133668915</v>
      </c>
      <c r="M463" s="21">
        <f>[1]Perfil!L462</f>
        <v>25.44441149288</v>
      </c>
      <c r="N463" s="21"/>
      <c r="O463" s="21"/>
    </row>
    <row r="464" spans="1:15" x14ac:dyDescent="0.35">
      <c r="A464" s="20" t="str">
        <f>B264&amp;C438&amp;D464</f>
        <v>DISTRIBUCION VOLUMEN X CRITERIO (kg ó litros)ChiclesNIVEL MEDIO BAJO</v>
      </c>
      <c r="B464">
        <f>[1]Perfil!A463</f>
        <v>0</v>
      </c>
      <c r="C464" s="20">
        <f>[1]Perfil!B463</f>
        <v>0</v>
      </c>
      <c r="D464" s="20" t="str">
        <f>[1]Perfil!C463</f>
        <v>NIVEL MEDIO BAJO</v>
      </c>
      <c r="E464" s="21">
        <f>[1]Perfil!D463</f>
        <v>10.591618644655</v>
      </c>
      <c r="F464" s="22">
        <f>[1]Perfil!E463</f>
        <v>7.96598010288161</v>
      </c>
      <c r="G464" s="22">
        <f>[1]Perfil!F463</f>
        <v>9.7809303149814397</v>
      </c>
      <c r="H464" s="21">
        <f>[1]Perfil!G463</f>
        <v>5.9434196052245802</v>
      </c>
      <c r="I464" s="21">
        <f>[1]Perfil!H463</f>
        <v>9.6659512690781106</v>
      </c>
      <c r="J464" s="21">
        <f>[1]Perfil!I463</f>
        <v>6.5946623162772804</v>
      </c>
      <c r="K464" s="21">
        <f>[1]Perfil!J463</f>
        <v>15.974925647419999</v>
      </c>
      <c r="L464" s="21">
        <f>[1]Perfil!K463</f>
        <v>15.617702536013001</v>
      </c>
      <c r="M464" s="21">
        <f>[1]Perfil!L463</f>
        <v>9.5375831887898403</v>
      </c>
      <c r="N464" s="21"/>
      <c r="O464" s="21"/>
    </row>
    <row r="465" spans="1:15" x14ac:dyDescent="0.35">
      <c r="A465" s="20" t="str">
        <f>B264&amp;C438&amp;D465</f>
        <v>DISTRIBUCION VOLUMEN X CRITERIO (kg ó litros)ChiclesHOMBRE</v>
      </c>
      <c r="B465">
        <f>[1]Perfil!A464</f>
        <v>0</v>
      </c>
      <c r="C465" s="20">
        <f>[1]Perfil!B464</f>
        <v>0</v>
      </c>
      <c r="D465" s="20" t="str">
        <f>[1]Perfil!C464</f>
        <v>HOMBRE</v>
      </c>
      <c r="E465" s="21">
        <f>[1]Perfil!D464</f>
        <v>40.901272875340602</v>
      </c>
      <c r="F465" s="21">
        <f>[1]Perfil!E464</f>
        <v>30.380835649716801</v>
      </c>
      <c r="G465" s="21">
        <f>[1]Perfil!F464</f>
        <v>25.6983664390266</v>
      </c>
      <c r="H465" s="21">
        <f>[1]Perfil!G464</f>
        <v>27.999134584533799</v>
      </c>
      <c r="I465" s="21">
        <f>[1]Perfil!H464</f>
        <v>31.977803482938199</v>
      </c>
      <c r="J465" s="21">
        <f>[1]Perfil!I464</f>
        <v>33.043316173700603</v>
      </c>
      <c r="K465" s="21">
        <f>[1]Perfil!J464</f>
        <v>31.707954720464901</v>
      </c>
      <c r="L465" s="21">
        <f>[1]Perfil!K464</f>
        <v>36.3252560568747</v>
      </c>
      <c r="M465" s="21">
        <f>[1]Perfil!L464</f>
        <v>31.577504410593601</v>
      </c>
      <c r="N465" s="21"/>
      <c r="O465" s="21"/>
    </row>
    <row r="466" spans="1:15" x14ac:dyDescent="0.35">
      <c r="A466" s="20" t="str">
        <f>B264&amp;C438&amp;D466</f>
        <v>DISTRIBUCION VOLUMEN X CRITERIO (kg ó litros)ChiclesMUJER</v>
      </c>
      <c r="B466">
        <f>[1]Perfil!A465</f>
        <v>0</v>
      </c>
      <c r="C466" s="20">
        <f>[1]Perfil!B465</f>
        <v>0</v>
      </c>
      <c r="D466" s="20" t="str">
        <f>[1]Perfil!C465</f>
        <v>MUJER</v>
      </c>
      <c r="E466" s="21">
        <f>[1]Perfil!D465</f>
        <v>59.098719321005603</v>
      </c>
      <c r="F466" s="21">
        <f>[1]Perfil!E465</f>
        <v>69.619176597575006</v>
      </c>
      <c r="G466" s="21">
        <f>[1]Perfil!F465</f>
        <v>74.301624643962597</v>
      </c>
      <c r="H466" s="21">
        <f>[1]Perfil!G465</f>
        <v>72.000862512755504</v>
      </c>
      <c r="I466" s="21">
        <f>[1]Perfil!H465</f>
        <v>68.022194502362296</v>
      </c>
      <c r="J466" s="21">
        <f>[1]Perfil!I465</f>
        <v>66.956701282586806</v>
      </c>
      <c r="K466" s="21">
        <f>[1]Perfil!J465</f>
        <v>68.292055404728004</v>
      </c>
      <c r="L466" s="21">
        <f>[1]Perfil!K465</f>
        <v>63.674751231284503</v>
      </c>
      <c r="M466" s="21">
        <f>[1]Perfil!L465</f>
        <v>68.4224981464004</v>
      </c>
      <c r="N466" s="21"/>
      <c r="O466" s="21"/>
    </row>
    <row r="467" spans="1:15" x14ac:dyDescent="0.35">
      <c r="A467" s="20" t="str">
        <f>B264&amp;C467&amp;D467</f>
        <v>DISTRIBUCION VOLUMEN X CRITERIO (kg ó litros)CaramelosT.ESPAÑA</v>
      </c>
      <c r="B467">
        <f>[1]Perfil!A466</f>
        <v>0</v>
      </c>
      <c r="C467" s="20" t="str">
        <f>[1]Perfil!B466</f>
        <v>Caramelos</v>
      </c>
      <c r="D467" s="20" t="str">
        <f>[1]Perfil!C466</f>
        <v>T.ESPAÑA</v>
      </c>
      <c r="E467" s="21">
        <f>[1]Perfil!D466</f>
        <v>100</v>
      </c>
      <c r="F467" s="21">
        <f>[1]Perfil!E466</f>
        <v>100</v>
      </c>
      <c r="G467" s="21">
        <f>[1]Perfil!F466</f>
        <v>100</v>
      </c>
      <c r="H467" s="21">
        <f>[1]Perfil!G466</f>
        <v>100</v>
      </c>
      <c r="I467" s="21">
        <f>[1]Perfil!H466</f>
        <v>100</v>
      </c>
      <c r="J467" s="21">
        <f>[1]Perfil!I466</f>
        <v>100</v>
      </c>
      <c r="K467" s="21">
        <f>[1]Perfil!J466</f>
        <v>100</v>
      </c>
      <c r="L467" s="21">
        <f>[1]Perfil!K466</f>
        <v>100</v>
      </c>
      <c r="M467" s="21">
        <f>[1]Perfil!L466</f>
        <v>100</v>
      </c>
      <c r="N467" s="21"/>
      <c r="O467" s="21"/>
    </row>
    <row r="468" spans="1:15" x14ac:dyDescent="0.35">
      <c r="A468" s="20" t="str">
        <f>B264&amp;C467&amp;D468</f>
        <v>DISTRIBUCION VOLUMEN X CRITERIO (kg ó litros)CaramelosBCN AM</v>
      </c>
      <c r="B468">
        <f>[1]Perfil!A467</f>
        <v>0</v>
      </c>
      <c r="C468" s="20">
        <f>[1]Perfil!B467</f>
        <v>0</v>
      </c>
      <c r="D468" s="20" t="str">
        <f>[1]Perfil!C467</f>
        <v>BCN AM</v>
      </c>
      <c r="E468" s="22">
        <f>[1]Perfil!D467</f>
        <v>10.735394609078799</v>
      </c>
      <c r="F468" s="22">
        <f>[1]Perfil!E467</f>
        <v>12.4382011535518</v>
      </c>
      <c r="G468" s="21">
        <f>[1]Perfil!F467</f>
        <v>21.497207093555399</v>
      </c>
      <c r="H468" s="22">
        <f>[1]Perfil!G467</f>
        <v>22.957479533119098</v>
      </c>
      <c r="I468" s="21">
        <f>[1]Perfil!H467</f>
        <v>12.679064303595901</v>
      </c>
      <c r="J468" s="22">
        <f>[1]Perfil!I467</f>
        <v>11.941332751025801</v>
      </c>
      <c r="K468" s="22">
        <f>[1]Perfil!J467</f>
        <v>24.505709448582</v>
      </c>
      <c r="L468" s="22">
        <f>[1]Perfil!K467</f>
        <v>17.468347351591198</v>
      </c>
      <c r="M468" s="21">
        <f>[1]Perfil!L467</f>
        <v>18.749286594322999</v>
      </c>
      <c r="N468" s="21"/>
      <c r="O468" s="21"/>
    </row>
    <row r="469" spans="1:15" x14ac:dyDescent="0.35">
      <c r="A469" s="20" t="str">
        <f>B264&amp;C467&amp;D469</f>
        <v>DISTRIBUCION VOLUMEN X CRITERIO (kg ó litros)CaramelosREST.CAT ARAGON</v>
      </c>
      <c r="B469">
        <f>[1]Perfil!A468</f>
        <v>0</v>
      </c>
      <c r="C469" s="20">
        <f>[1]Perfil!B468</f>
        <v>0</v>
      </c>
      <c r="D469" s="20" t="str">
        <f>[1]Perfil!C468</f>
        <v>REST.CAT ARAGON</v>
      </c>
      <c r="E469" s="22">
        <f>[1]Perfil!D468</f>
        <v>21.100825837859599</v>
      </c>
      <c r="F469" s="22">
        <f>[1]Perfil!E468</f>
        <v>21.012053917400799</v>
      </c>
      <c r="G469" s="21">
        <f>[1]Perfil!F468</f>
        <v>22.548180325443901</v>
      </c>
      <c r="H469" s="21">
        <f>[1]Perfil!G468</f>
        <v>13.297614915605701</v>
      </c>
      <c r="I469" s="21">
        <f>[1]Perfil!H468</f>
        <v>25.030004309841701</v>
      </c>
      <c r="J469" s="21">
        <f>[1]Perfil!I468</f>
        <v>26.7397550105763</v>
      </c>
      <c r="K469" s="22">
        <f>[1]Perfil!J468</f>
        <v>26.291841768206101</v>
      </c>
      <c r="L469" s="21">
        <f>[1]Perfil!K468</f>
        <v>30.5739938920428</v>
      </c>
      <c r="M469" s="22">
        <f>[1]Perfil!L468</f>
        <v>28.364668849308899</v>
      </c>
      <c r="N469" s="21"/>
      <c r="O469" s="21"/>
    </row>
    <row r="470" spans="1:15" x14ac:dyDescent="0.35">
      <c r="A470" s="20" t="str">
        <f>B264&amp;C467&amp;D470</f>
        <v>DISTRIBUCION VOLUMEN X CRITERIO (kg ó litros)CaramelosLEVANTE</v>
      </c>
      <c r="B470">
        <f>[1]Perfil!A469</f>
        <v>0</v>
      </c>
      <c r="C470" s="20">
        <f>[1]Perfil!B469</f>
        <v>0</v>
      </c>
      <c r="D470" s="20" t="str">
        <f>[1]Perfil!C469</f>
        <v>LEVANTE</v>
      </c>
      <c r="E470" s="22">
        <f>[1]Perfil!D469</f>
        <v>13.681446567125599</v>
      </c>
      <c r="F470" s="21">
        <f>[1]Perfil!E469</f>
        <v>5.0072584806999396</v>
      </c>
      <c r="G470" s="21">
        <f>[1]Perfil!F469</f>
        <v>4.4970869264893203</v>
      </c>
      <c r="H470" s="21">
        <f>[1]Perfil!G469</f>
        <v>8.5787618981996392</v>
      </c>
      <c r="I470" s="21">
        <f>[1]Perfil!H469</f>
        <v>10.3026044926126</v>
      </c>
      <c r="J470" s="21">
        <f>[1]Perfil!I469</f>
        <v>8.2496492050715204</v>
      </c>
      <c r="K470" s="21">
        <f>[1]Perfil!J469</f>
        <v>8.1049810614996094</v>
      </c>
      <c r="L470" s="22">
        <f>[1]Perfil!K469</f>
        <v>9.3270743549397892</v>
      </c>
      <c r="M470" s="21">
        <f>[1]Perfil!L469</f>
        <v>7.1725765624484099</v>
      </c>
      <c r="N470" s="21"/>
      <c r="O470" s="21"/>
    </row>
    <row r="471" spans="1:15" x14ac:dyDescent="0.35">
      <c r="A471" s="20" t="str">
        <f>B264&amp;C467&amp;D471</f>
        <v>DISTRIBUCION VOLUMEN X CRITERIO (kg ó litros)CaramelosANDALUCIA</v>
      </c>
      <c r="B471">
        <f>[1]Perfil!A470</f>
        <v>0</v>
      </c>
      <c r="C471" s="20">
        <f>[1]Perfil!B470</f>
        <v>0</v>
      </c>
      <c r="D471" s="20" t="str">
        <f>[1]Perfil!C470</f>
        <v>ANDALUCIA</v>
      </c>
      <c r="E471" s="21">
        <f>[1]Perfil!D470</f>
        <v>22.331798545163199</v>
      </c>
      <c r="F471" s="21">
        <f>[1]Perfil!E470</f>
        <v>30.6363694399998</v>
      </c>
      <c r="G471" s="21">
        <f>[1]Perfil!F470</f>
        <v>24.083366318532601</v>
      </c>
      <c r="H471" s="21">
        <f>[1]Perfil!G470</f>
        <v>28.0113308611772</v>
      </c>
      <c r="I471" s="21">
        <f>[1]Perfil!H470</f>
        <v>31.8193505564807</v>
      </c>
      <c r="J471" s="21">
        <f>[1]Perfil!I470</f>
        <v>30.491109178951799</v>
      </c>
      <c r="K471" s="21">
        <f>[1]Perfil!J470</f>
        <v>18.1431004661153</v>
      </c>
      <c r="L471" s="21">
        <f>[1]Perfil!K470</f>
        <v>16.550072663030399</v>
      </c>
      <c r="M471" s="21">
        <f>[1]Perfil!L470</f>
        <v>29.268451927713102</v>
      </c>
      <c r="N471" s="21"/>
      <c r="O471" s="21"/>
    </row>
    <row r="472" spans="1:15" x14ac:dyDescent="0.35">
      <c r="A472" s="20" t="str">
        <f>B264&amp;C467&amp;D472</f>
        <v>DISTRIBUCION VOLUMEN X CRITERIO (kg ó litros)CaramelosMDD AM</v>
      </c>
      <c r="B472">
        <f>[1]Perfil!A471</f>
        <v>0</v>
      </c>
      <c r="C472" s="20">
        <f>[1]Perfil!B471</f>
        <v>0</v>
      </c>
      <c r="D472" s="20" t="str">
        <f>[1]Perfil!C471</f>
        <v>MDD AM</v>
      </c>
      <c r="E472" s="22">
        <f>[1]Perfil!D471</f>
        <v>9.8884716283855401</v>
      </c>
      <c r="F472" s="21">
        <f>[1]Perfil!E471</f>
        <v>5.6759084933996702</v>
      </c>
      <c r="G472" s="21">
        <f>[1]Perfil!F471</f>
        <v>3.5940499430902801</v>
      </c>
      <c r="H472" s="21">
        <f>[1]Perfil!G471</f>
        <v>10.9329925308715</v>
      </c>
      <c r="I472" s="21">
        <f>[1]Perfil!H471</f>
        <v>6.4325824976770196</v>
      </c>
      <c r="J472" s="21">
        <f>[1]Perfil!I471</f>
        <v>8.7255346074044091</v>
      </c>
      <c r="K472" s="22">
        <f>[1]Perfil!J471</f>
        <v>6.9225100895615803</v>
      </c>
      <c r="L472" s="21">
        <f>[1]Perfil!K471</f>
        <v>6.8319055424920903</v>
      </c>
      <c r="M472" s="21">
        <f>[1]Perfil!L471</f>
        <v>3.9341141629406202</v>
      </c>
      <c r="N472" s="21"/>
      <c r="O472" s="21"/>
    </row>
    <row r="473" spans="1:15" x14ac:dyDescent="0.35">
      <c r="A473" s="20" t="str">
        <f>B264&amp;C467&amp;D473</f>
        <v>DISTRIBUCION VOLUMEN X CRITERIO (kg ó litros)CaramelosRTO CENTRO</v>
      </c>
      <c r="B473">
        <f>[1]Perfil!A472</f>
        <v>0</v>
      </c>
      <c r="C473" s="20">
        <f>[1]Perfil!B472</f>
        <v>0</v>
      </c>
      <c r="D473" s="20" t="str">
        <f>[1]Perfil!C472</f>
        <v>RTO CENTRO</v>
      </c>
      <c r="E473" s="21">
        <f>[1]Perfil!D472</f>
        <v>7.7699623478858202</v>
      </c>
      <c r="F473" s="22">
        <f>[1]Perfil!E472</f>
        <v>6.3550136717080701</v>
      </c>
      <c r="G473" s="21">
        <f>[1]Perfil!F472</f>
        <v>7.0299952427969599</v>
      </c>
      <c r="H473" s="21">
        <f>[1]Perfil!G472</f>
        <v>5.9038640476706297</v>
      </c>
      <c r="I473" s="21">
        <f>[1]Perfil!H472</f>
        <v>5.3549428909242103</v>
      </c>
      <c r="J473" s="21">
        <f>[1]Perfil!I472</f>
        <v>3.0821239739276298</v>
      </c>
      <c r="K473" s="21">
        <f>[1]Perfil!J472</f>
        <v>5.2119979481515504</v>
      </c>
      <c r="L473" s="21">
        <f>[1]Perfil!K472</f>
        <v>6.7255622431750304</v>
      </c>
      <c r="M473" s="21">
        <f>[1]Perfil!L472</f>
        <v>3.7923592542504601</v>
      </c>
      <c r="N473" s="21"/>
      <c r="O473" s="21"/>
    </row>
    <row r="474" spans="1:15" x14ac:dyDescent="0.35">
      <c r="A474" s="20" t="str">
        <f>B264&amp;C467&amp;D474</f>
        <v>DISTRIBUCION VOLUMEN X CRITERIO (kg ó litros)CaramelosNORTE-CENTRO</v>
      </c>
      <c r="B474">
        <f>[1]Perfil!A473</f>
        <v>0</v>
      </c>
      <c r="C474" s="20">
        <f>[1]Perfil!B473</f>
        <v>0</v>
      </c>
      <c r="D474" s="20" t="str">
        <f>[1]Perfil!C473</f>
        <v>NORTE-CENTRO</v>
      </c>
      <c r="E474" s="22">
        <f>[1]Perfil!D473</f>
        <v>6.6340153474036896</v>
      </c>
      <c r="F474" s="22">
        <f>[1]Perfil!E473</f>
        <v>7.4827299124542996</v>
      </c>
      <c r="G474" s="21">
        <f>[1]Perfil!F473</f>
        <v>6.1280748071677102</v>
      </c>
      <c r="H474" s="22">
        <f>[1]Perfil!G473</f>
        <v>6.4656694363317397</v>
      </c>
      <c r="I474" s="22">
        <f>[1]Perfil!H473</f>
        <v>2.6951304463740602</v>
      </c>
      <c r="J474" s="22">
        <f>[1]Perfil!I473</f>
        <v>2.7787876740554101</v>
      </c>
      <c r="K474" s="21">
        <f>[1]Perfil!J473</f>
        <v>7.6243545780635804</v>
      </c>
      <c r="L474" s="22">
        <f>[1]Perfil!K473</f>
        <v>3.9245594959833499</v>
      </c>
      <c r="M474" s="22">
        <f>[1]Perfil!L473</f>
        <v>1.86022519867702</v>
      </c>
      <c r="N474" s="21"/>
      <c r="O474" s="21"/>
    </row>
    <row r="475" spans="1:15" x14ac:dyDescent="0.35">
      <c r="A475" s="20" t="str">
        <f>B264&amp;C467&amp;D475</f>
        <v>DISTRIBUCION VOLUMEN X CRITERIO (kg ó litros)CaramelosNOROESTE</v>
      </c>
      <c r="B475">
        <f>[1]Perfil!A474</f>
        <v>0</v>
      </c>
      <c r="C475" s="20">
        <f>[1]Perfil!B474</f>
        <v>0</v>
      </c>
      <c r="D475" s="20" t="str">
        <f>[1]Perfil!C474</f>
        <v>NOROESTE</v>
      </c>
      <c r="E475" s="22">
        <f>[1]Perfil!D474</f>
        <v>7.8580877500863604</v>
      </c>
      <c r="F475" s="22">
        <f>[1]Perfil!E474</f>
        <v>11.392473362788801</v>
      </c>
      <c r="G475" s="21">
        <f>[1]Perfil!F474</f>
        <v>10.6220233768202</v>
      </c>
      <c r="H475" s="21">
        <f>[1]Perfil!G474</f>
        <v>3.8522847090436598</v>
      </c>
      <c r="I475" s="21">
        <f>[1]Perfil!H474</f>
        <v>5.6863224229908003</v>
      </c>
      <c r="J475" s="21">
        <f>[1]Perfil!I474</f>
        <v>7.9917243896629504</v>
      </c>
      <c r="K475" s="21">
        <f>[1]Perfil!J474</f>
        <v>3.19551734423246</v>
      </c>
      <c r="L475" s="21">
        <f>[1]Perfil!K474</f>
        <v>8.5984957228030403</v>
      </c>
      <c r="M475" s="22">
        <f>[1]Perfil!L474</f>
        <v>6.8583203087932398</v>
      </c>
      <c r="N475" s="21"/>
      <c r="O475" s="21"/>
    </row>
    <row r="476" spans="1:15" x14ac:dyDescent="0.35">
      <c r="A476" s="20" t="str">
        <f>B264&amp;C467&amp;D476</f>
        <v>DISTRIBUCION VOLUMEN X CRITERIO (kg ó litros)Caramelos&lt;2MIL</v>
      </c>
      <c r="B476">
        <f>[1]Perfil!A475</f>
        <v>0</v>
      </c>
      <c r="C476" s="20">
        <f>[1]Perfil!B475</f>
        <v>0</v>
      </c>
      <c r="D476" s="20" t="str">
        <f>[1]Perfil!C475</f>
        <v>&lt;2MIL</v>
      </c>
      <c r="E476" s="22">
        <f>[1]Perfil!D475</f>
        <v>2.8307189607202399</v>
      </c>
      <c r="F476" s="22">
        <f>[1]Perfil!E475</f>
        <v>1.68074091208257</v>
      </c>
      <c r="G476" s="22">
        <f>[1]Perfil!F475</f>
        <v>6.5744328703870201</v>
      </c>
      <c r="H476" s="22">
        <f>[1]Perfil!G475</f>
        <v>0.82246387768438101</v>
      </c>
      <c r="I476" s="22">
        <f>[1]Perfil!H475</f>
        <v>3.0809629203673001</v>
      </c>
      <c r="J476" s="22">
        <f>[1]Perfil!I475</f>
        <v>3.0789519815600999</v>
      </c>
      <c r="K476" s="22">
        <f>[1]Perfil!J475</f>
        <v>1.77033555829417</v>
      </c>
      <c r="L476" s="22">
        <f>[1]Perfil!K475</f>
        <v>1.2105843731477901</v>
      </c>
      <c r="M476" s="22">
        <f>[1]Perfil!L475</f>
        <v>3.5932914554336302</v>
      </c>
      <c r="N476" s="21"/>
      <c r="O476" s="21"/>
    </row>
    <row r="477" spans="1:15" x14ac:dyDescent="0.35">
      <c r="A477" s="20" t="str">
        <f>B264&amp;C467&amp;D477</f>
        <v>DISTRIBUCION VOLUMEN X CRITERIO (kg ó litros)Caramelos2-5MIL</v>
      </c>
      <c r="B477">
        <f>[1]Perfil!A476</f>
        <v>0</v>
      </c>
      <c r="C477" s="20">
        <f>[1]Perfil!B476</f>
        <v>0</v>
      </c>
      <c r="D477" s="20" t="str">
        <f>[1]Perfil!C476</f>
        <v>2-5MIL</v>
      </c>
      <c r="E477" s="22">
        <f>[1]Perfil!D476</f>
        <v>4.7645708938340601</v>
      </c>
      <c r="F477" s="22">
        <f>[1]Perfil!E476</f>
        <v>1.1304366047040599</v>
      </c>
      <c r="G477" s="22">
        <f>[1]Perfil!F476</f>
        <v>6.9416642225630296</v>
      </c>
      <c r="H477" s="22">
        <f>[1]Perfil!G476</f>
        <v>6.7615954294728002</v>
      </c>
      <c r="I477" s="22">
        <f>[1]Perfil!H476</f>
        <v>1.38086355508235</v>
      </c>
      <c r="J477" s="22">
        <f>[1]Perfil!I476</f>
        <v>3.1691782047394299</v>
      </c>
      <c r="K477" s="22">
        <f>[1]Perfil!J476</f>
        <v>2.6123784636026399</v>
      </c>
      <c r="L477" s="22">
        <f>[1]Perfil!K476</f>
        <v>1.0237154035931799</v>
      </c>
      <c r="M477" s="22">
        <f>[1]Perfil!L476</f>
        <v>3.03641772872757</v>
      </c>
      <c r="N477" s="21"/>
      <c r="O477" s="21"/>
    </row>
    <row r="478" spans="1:15" x14ac:dyDescent="0.35">
      <c r="A478" s="20" t="str">
        <f>B264&amp;C467&amp;D478</f>
        <v>DISTRIBUCION VOLUMEN X CRITERIO (kg ó litros)Caramelos5-10MIL</v>
      </c>
      <c r="B478">
        <f>[1]Perfil!A477</f>
        <v>0</v>
      </c>
      <c r="C478" s="20">
        <f>[1]Perfil!B477</f>
        <v>0</v>
      </c>
      <c r="D478" s="20" t="str">
        <f>[1]Perfil!C477</f>
        <v>5-10MIL</v>
      </c>
      <c r="E478" s="22">
        <f>[1]Perfil!D477</f>
        <v>6.3399813100932301</v>
      </c>
      <c r="F478" s="22">
        <f>[1]Perfil!E477</f>
        <v>6.3037581286887097</v>
      </c>
      <c r="G478" s="22">
        <f>[1]Perfil!F477</f>
        <v>5.7302539322299104</v>
      </c>
      <c r="H478" s="21">
        <f>[1]Perfil!G477</f>
        <v>3.8433112217116601</v>
      </c>
      <c r="I478" s="22">
        <f>[1]Perfil!H477</f>
        <v>4.7937587427169701</v>
      </c>
      <c r="J478" s="22">
        <f>[1]Perfil!I477</f>
        <v>1.9578446924877</v>
      </c>
      <c r="K478" s="22">
        <f>[1]Perfil!J477</f>
        <v>3.3001888239143899</v>
      </c>
      <c r="L478" s="22">
        <f>[1]Perfil!K477</f>
        <v>8.3941522874668006</v>
      </c>
      <c r="M478" s="22">
        <f>[1]Perfil!L477</f>
        <v>11.3366726538394</v>
      </c>
      <c r="N478" s="21"/>
      <c r="O478" s="21"/>
    </row>
    <row r="479" spans="1:15" x14ac:dyDescent="0.35">
      <c r="A479" s="20" t="str">
        <f>B264&amp;C467&amp;D479</f>
        <v>DISTRIBUCION VOLUMEN X CRITERIO (kg ó litros)Caramelos10-30MIL</v>
      </c>
      <c r="B479">
        <f>[1]Perfil!A478</f>
        <v>0</v>
      </c>
      <c r="C479" s="20">
        <f>[1]Perfil!B478</f>
        <v>0</v>
      </c>
      <c r="D479" s="20" t="str">
        <f>[1]Perfil!C478</f>
        <v>10-30MIL</v>
      </c>
      <c r="E479" s="21">
        <f>[1]Perfil!D478</f>
        <v>19.092387628867399</v>
      </c>
      <c r="F479" s="21">
        <f>[1]Perfil!E478</f>
        <v>16.320501075714301</v>
      </c>
      <c r="G479" s="21">
        <f>[1]Perfil!F478</f>
        <v>15.6219046477975</v>
      </c>
      <c r="H479" s="21">
        <f>[1]Perfil!G478</f>
        <v>11.242721255092199</v>
      </c>
      <c r="I479" s="21">
        <f>[1]Perfil!H478</f>
        <v>17.1632949877791</v>
      </c>
      <c r="J479" s="21">
        <f>[1]Perfil!I478</f>
        <v>19.6000916757813</v>
      </c>
      <c r="K479" s="21">
        <f>[1]Perfil!J478</f>
        <v>24.452612221649201</v>
      </c>
      <c r="L479" s="21">
        <f>[1]Perfil!K478</f>
        <v>17.392680252339701</v>
      </c>
      <c r="M479" s="21">
        <f>[1]Perfil!L478</f>
        <v>15.1210449487342</v>
      </c>
      <c r="N479" s="21"/>
      <c r="O479" s="21"/>
    </row>
    <row r="480" spans="1:15" x14ac:dyDescent="0.35">
      <c r="A480" s="20" t="str">
        <f>B264&amp;C467&amp;D480</f>
        <v>DISTRIBUCION VOLUMEN X CRITERIO (kg ó litros)Caramelos30-100MIL</v>
      </c>
      <c r="B480">
        <f>[1]Perfil!A479</f>
        <v>0</v>
      </c>
      <c r="C480" s="20">
        <f>[1]Perfil!B479</f>
        <v>0</v>
      </c>
      <c r="D480" s="20" t="str">
        <f>[1]Perfil!C479</f>
        <v>30-100MIL</v>
      </c>
      <c r="E480" s="21">
        <f>[1]Perfil!D479</f>
        <v>20.556154888457002</v>
      </c>
      <c r="F480" s="21">
        <f>[1]Perfil!E479</f>
        <v>24.197532959408399</v>
      </c>
      <c r="G480" s="21">
        <f>[1]Perfil!F479</f>
        <v>10.2210185005156</v>
      </c>
      <c r="H480" s="21">
        <f>[1]Perfil!G479</f>
        <v>17.366232976623099</v>
      </c>
      <c r="I480" s="21">
        <f>[1]Perfil!H479</f>
        <v>15.374275078325899</v>
      </c>
      <c r="J480" s="21">
        <f>[1]Perfil!I479</f>
        <v>19.664106013812798</v>
      </c>
      <c r="K480" s="21">
        <f>[1]Perfil!J479</f>
        <v>23.989760079259899</v>
      </c>
      <c r="L480" s="21">
        <f>[1]Perfil!K479</f>
        <v>22.9870720780558</v>
      </c>
      <c r="M480" s="21">
        <f>[1]Perfil!L479</f>
        <v>32.386680652218601</v>
      </c>
      <c r="N480" s="21"/>
      <c r="O480" s="21"/>
    </row>
    <row r="481" spans="1:15" x14ac:dyDescent="0.35">
      <c r="A481" s="20" t="str">
        <f>B264&amp;C467&amp;D481</f>
        <v>DISTRIBUCION VOLUMEN X CRITERIO (kg ó litros)Caramelos100-200MIL</v>
      </c>
      <c r="B481">
        <f>[1]Perfil!A480</f>
        <v>0</v>
      </c>
      <c r="C481" s="20">
        <f>[1]Perfil!B480</f>
        <v>0</v>
      </c>
      <c r="D481" s="20" t="str">
        <f>[1]Perfil!C480</f>
        <v>100-200MIL</v>
      </c>
      <c r="E481" s="22">
        <f>[1]Perfil!D480</f>
        <v>6.7438517737705999</v>
      </c>
      <c r="F481" s="21">
        <f>[1]Perfil!E480</f>
        <v>4.3238139053352898</v>
      </c>
      <c r="G481" s="21">
        <f>[1]Perfil!F480</f>
        <v>4.4911921083009902</v>
      </c>
      <c r="H481" s="21">
        <f>[1]Perfil!G480</f>
        <v>2.57572486047032</v>
      </c>
      <c r="I481" s="21">
        <f>[1]Perfil!H480</f>
        <v>7.1869971477395298</v>
      </c>
      <c r="J481" s="21">
        <f>[1]Perfil!I480</f>
        <v>6.9419394418653297</v>
      </c>
      <c r="K481" s="21">
        <f>[1]Perfil!J480</f>
        <v>5.0937358026886201</v>
      </c>
      <c r="L481" s="21">
        <f>[1]Perfil!K480</f>
        <v>5.1883690084332796</v>
      </c>
      <c r="M481" s="21">
        <f>[1]Perfil!L480</f>
        <v>2.99091144525255</v>
      </c>
      <c r="N481" s="21"/>
      <c r="O481" s="21"/>
    </row>
    <row r="482" spans="1:15" x14ac:dyDescent="0.35">
      <c r="A482" s="20" t="str">
        <f>B264&amp;C467&amp;D482</f>
        <v>DISTRIBUCION VOLUMEN X CRITERIO (kg ó litros)Caramelos200-500MIL</v>
      </c>
      <c r="B482">
        <f>[1]Perfil!A481</f>
        <v>0</v>
      </c>
      <c r="C482" s="20">
        <f>[1]Perfil!B481</f>
        <v>0</v>
      </c>
      <c r="D482" s="20" t="str">
        <f>[1]Perfil!C481</f>
        <v>200-500MIL</v>
      </c>
      <c r="E482" s="22">
        <f>[1]Perfil!D481</f>
        <v>24.609310547613401</v>
      </c>
      <c r="F482" s="21">
        <f>[1]Perfil!E481</f>
        <v>20.695467418494999</v>
      </c>
      <c r="G482" s="21">
        <f>[1]Perfil!F481</f>
        <v>23.230780646984901</v>
      </c>
      <c r="H482" s="21">
        <f>[1]Perfil!G481</f>
        <v>25.044482890923799</v>
      </c>
      <c r="I482" s="21">
        <f>[1]Perfil!H481</f>
        <v>27.709492808097</v>
      </c>
      <c r="J482" s="21">
        <f>[1]Perfil!I481</f>
        <v>23.5931665316443</v>
      </c>
      <c r="K482" s="21">
        <f>[1]Perfil!J481</f>
        <v>14.7011755633129</v>
      </c>
      <c r="L482" s="21">
        <f>[1]Perfil!K481</f>
        <v>14.752117939773701</v>
      </c>
      <c r="M482" s="21">
        <f>[1]Perfil!L481</f>
        <v>16.748816784951</v>
      </c>
      <c r="N482" s="21"/>
      <c r="O482" s="21"/>
    </row>
    <row r="483" spans="1:15" x14ac:dyDescent="0.35">
      <c r="A483" s="20" t="str">
        <f>B264&amp;C467&amp;D483</f>
        <v>DISTRIBUCION VOLUMEN X CRITERIO (kg ó litros)Caramelos&gt;500MIL</v>
      </c>
      <c r="B483">
        <f>[1]Perfil!A482</f>
        <v>0</v>
      </c>
      <c r="C483" s="20">
        <f>[1]Perfil!B482</f>
        <v>0</v>
      </c>
      <c r="D483" s="20" t="str">
        <f>[1]Perfil!C482</f>
        <v>&gt;500MIL</v>
      </c>
      <c r="E483" s="21">
        <f>[1]Perfil!D482</f>
        <v>15.063020297210601</v>
      </c>
      <c r="F483" s="21">
        <f>[1]Perfil!E482</f>
        <v>25.347755152071802</v>
      </c>
      <c r="G483" s="21">
        <f>[1]Perfil!F482</f>
        <v>27.188736804613299</v>
      </c>
      <c r="H483" s="21">
        <f>[1]Perfil!G482</f>
        <v>32.343466313369099</v>
      </c>
      <c r="I483" s="21">
        <f>[1]Perfil!H482</f>
        <v>23.3103566500452</v>
      </c>
      <c r="J483" s="21">
        <f>[1]Perfil!I482</f>
        <v>21.994739382168</v>
      </c>
      <c r="K483" s="21">
        <f>[1]Perfil!J482</f>
        <v>24.079825792346998</v>
      </c>
      <c r="L483" s="21">
        <f>[1]Perfil!K482</f>
        <v>29.051316679682301</v>
      </c>
      <c r="M483" s="21">
        <f>[1]Perfil!L482</f>
        <v>14.7861644996885</v>
      </c>
      <c r="N483" s="21"/>
      <c r="O483" s="21"/>
    </row>
    <row r="484" spans="1:15" x14ac:dyDescent="0.35">
      <c r="A484" s="20" t="str">
        <f>B264&amp;C467&amp;D484</f>
        <v>DISTRIBUCION VOLUMEN X CRITERIO (kg ó litros)CaramelosDE 15 A 19 AÑOS</v>
      </c>
      <c r="B484">
        <f>[1]Perfil!A483</f>
        <v>0</v>
      </c>
      <c r="C484" s="20">
        <f>[1]Perfil!B483</f>
        <v>0</v>
      </c>
      <c r="D484" s="20" t="str">
        <f>[1]Perfil!C483</f>
        <v>DE 15 A 19 AÑOS</v>
      </c>
      <c r="E484" s="22">
        <f>[1]Perfil!D483</f>
        <v>1.8333820449220399</v>
      </c>
      <c r="F484" s="22">
        <f>[1]Perfil!E483</f>
        <v>1.9996740614867501</v>
      </c>
      <c r="G484" s="22">
        <f>[1]Perfil!F483</f>
        <v>8.1665007879434004</v>
      </c>
      <c r="H484" s="22">
        <f>[1]Perfil!G483</f>
        <v>3.0699779603184001</v>
      </c>
      <c r="I484" s="22" t="str">
        <f>[1]Perfil!H483</f>
        <v/>
      </c>
      <c r="J484" s="22">
        <f>[1]Perfil!I483</f>
        <v>2.33664694107105</v>
      </c>
      <c r="K484" s="22">
        <f>[1]Perfil!J483</f>
        <v>8.20789906888281</v>
      </c>
      <c r="L484" s="22" t="str">
        <f>[1]Perfil!K483</f>
        <v/>
      </c>
      <c r="M484" s="22">
        <f>[1]Perfil!L483</f>
        <v>7.0580097390641399</v>
      </c>
      <c r="N484" s="21"/>
      <c r="O484" s="21"/>
    </row>
    <row r="485" spans="1:15" x14ac:dyDescent="0.35">
      <c r="A485" s="20" t="str">
        <f>B264&amp;C467&amp;D485</f>
        <v>DISTRIBUCION VOLUMEN X CRITERIO (kg ó litros)CaramelosDE 20 A 24 AÑOS</v>
      </c>
      <c r="B485">
        <f>[1]Perfil!A484</f>
        <v>0</v>
      </c>
      <c r="C485" s="20">
        <f>[1]Perfil!B484</f>
        <v>0</v>
      </c>
      <c r="D485" s="20" t="str">
        <f>[1]Perfil!C484</f>
        <v>DE 20 A 24 AÑOS</v>
      </c>
      <c r="E485" s="22">
        <f>[1]Perfil!D484</f>
        <v>0.44614983131330299</v>
      </c>
      <c r="F485" s="22">
        <f>[1]Perfil!E484</f>
        <v>1.11995422154996</v>
      </c>
      <c r="G485" s="22">
        <f>[1]Perfil!F484</f>
        <v>1.8237740373648099</v>
      </c>
      <c r="H485" s="22">
        <f>[1]Perfil!G484</f>
        <v>1.0614468076836601</v>
      </c>
      <c r="I485" s="22">
        <f>[1]Perfil!H484</f>
        <v>2.17224054681067</v>
      </c>
      <c r="J485" s="22">
        <f>[1]Perfil!I484</f>
        <v>0.50170235690000797</v>
      </c>
      <c r="K485" s="22">
        <f>[1]Perfil!J484</f>
        <v>1.31556616330694</v>
      </c>
      <c r="L485" s="22">
        <f>[1]Perfil!K484</f>
        <v>4.40766490658081</v>
      </c>
      <c r="M485" s="22">
        <f>[1]Perfil!L484</f>
        <v>0.50546817680202705</v>
      </c>
      <c r="N485" s="21"/>
      <c r="O485" s="21"/>
    </row>
    <row r="486" spans="1:15" x14ac:dyDescent="0.35">
      <c r="A486" s="20" t="str">
        <f>B264&amp;C467&amp;D486</f>
        <v>DISTRIBUCION VOLUMEN X CRITERIO (kg ó litros)CaramelosDE 25 A 34 AÑOS</v>
      </c>
      <c r="B486">
        <f>[1]Perfil!A485</f>
        <v>0</v>
      </c>
      <c r="C486" s="20">
        <f>[1]Perfil!B485</f>
        <v>0</v>
      </c>
      <c r="D486" s="20" t="str">
        <f>[1]Perfil!C485</f>
        <v>DE 25 A 34 AÑOS</v>
      </c>
      <c r="E486" s="21">
        <f>[1]Perfil!D485</f>
        <v>8.7311903146566507</v>
      </c>
      <c r="F486" s="21">
        <f>[1]Perfil!E485</f>
        <v>6.1527824421096504</v>
      </c>
      <c r="G486" s="21">
        <f>[1]Perfil!F485</f>
        <v>9.5137075958229804</v>
      </c>
      <c r="H486" s="21">
        <f>[1]Perfil!G485</f>
        <v>5.4540069638067203</v>
      </c>
      <c r="I486" s="21">
        <f>[1]Perfil!H485</f>
        <v>8.7138578026618791</v>
      </c>
      <c r="J486" s="21">
        <f>[1]Perfil!I485</f>
        <v>11.027896669199301</v>
      </c>
      <c r="K486" s="21">
        <f>[1]Perfil!J485</f>
        <v>10.138228995963701</v>
      </c>
      <c r="L486" s="21">
        <f>[1]Perfil!K485</f>
        <v>10.783525229091801</v>
      </c>
      <c r="M486" s="21">
        <f>[1]Perfil!L485</f>
        <v>3.0786363165664898</v>
      </c>
      <c r="N486" s="21"/>
      <c r="O486" s="21"/>
    </row>
    <row r="487" spans="1:15" x14ac:dyDescent="0.35">
      <c r="A487" s="20" t="str">
        <f>B264&amp;C467&amp;D487</f>
        <v>DISTRIBUCION VOLUMEN X CRITERIO (kg ó litros)CaramelosDE 35 A 49 AÑOS</v>
      </c>
      <c r="B487">
        <f>[1]Perfil!A486</f>
        <v>0</v>
      </c>
      <c r="C487" s="20">
        <f>[1]Perfil!B486</f>
        <v>0</v>
      </c>
      <c r="D487" s="20" t="str">
        <f>[1]Perfil!C486</f>
        <v>DE 35 A 49 AÑOS</v>
      </c>
      <c r="E487" s="21">
        <f>[1]Perfil!D486</f>
        <v>26.104513383257199</v>
      </c>
      <c r="F487" s="21">
        <f>[1]Perfil!E486</f>
        <v>25.833413503521498</v>
      </c>
      <c r="G487" s="21">
        <f>[1]Perfil!F486</f>
        <v>27.908604325497599</v>
      </c>
      <c r="H487" s="21">
        <f>[1]Perfil!G486</f>
        <v>34.990347968158702</v>
      </c>
      <c r="I487" s="21">
        <f>[1]Perfil!H486</f>
        <v>8.4761246709551692</v>
      </c>
      <c r="J487" s="21">
        <f>[1]Perfil!I486</f>
        <v>14.2406852313713</v>
      </c>
      <c r="K487" s="21">
        <f>[1]Perfil!J486</f>
        <v>11.8673948602198</v>
      </c>
      <c r="L487" s="21">
        <f>[1]Perfil!K486</f>
        <v>11.7900413087681</v>
      </c>
      <c r="M487" s="21">
        <f>[1]Perfil!L486</f>
        <v>26.028625038214798</v>
      </c>
      <c r="N487" s="21"/>
      <c r="O487" s="21"/>
    </row>
    <row r="488" spans="1:15" x14ac:dyDescent="0.35">
      <c r="A488" s="20" t="str">
        <f>B264&amp;C467&amp;D488</f>
        <v>DISTRIBUCION VOLUMEN X CRITERIO (kg ó litros)CaramelosDE 50 A 59 AÑOS</v>
      </c>
      <c r="B488">
        <f>[1]Perfil!A487</f>
        <v>0</v>
      </c>
      <c r="C488" s="20">
        <f>[1]Perfil!B487</f>
        <v>0</v>
      </c>
      <c r="D488" s="20" t="str">
        <f>[1]Perfil!C487</f>
        <v>DE 50 A 59 AÑOS</v>
      </c>
      <c r="E488" s="21">
        <f>[1]Perfil!D487</f>
        <v>23.249009241903099</v>
      </c>
      <c r="F488" s="21">
        <f>[1]Perfil!E487</f>
        <v>16.0741503111628</v>
      </c>
      <c r="G488" s="21">
        <f>[1]Perfil!F487</f>
        <v>16.1172153666345</v>
      </c>
      <c r="H488" s="21">
        <f>[1]Perfil!G487</f>
        <v>18.1996273030541</v>
      </c>
      <c r="I488" s="21">
        <f>[1]Perfil!H487</f>
        <v>35.5968165722972</v>
      </c>
      <c r="J488" s="21">
        <f>[1]Perfil!I487</f>
        <v>26.161062333504798</v>
      </c>
      <c r="K488" s="21">
        <f>[1]Perfil!J487</f>
        <v>17.036334102243401</v>
      </c>
      <c r="L488" s="21">
        <f>[1]Perfil!K487</f>
        <v>21.481883888238102</v>
      </c>
      <c r="M488" s="21">
        <f>[1]Perfil!L487</f>
        <v>18.731457316053302</v>
      </c>
      <c r="N488" s="21"/>
      <c r="O488" s="21"/>
    </row>
    <row r="489" spans="1:15" x14ac:dyDescent="0.35">
      <c r="A489" s="20" t="str">
        <f>B264&amp;C467&amp;D489</f>
        <v>DISTRIBUCION VOLUMEN X CRITERIO (kg ó litros)CaramelosDE 60 A 75 AÑOS</v>
      </c>
      <c r="B489">
        <f>[1]Perfil!A488</f>
        <v>0</v>
      </c>
      <c r="C489" s="20">
        <f>[1]Perfil!B488</f>
        <v>0</v>
      </c>
      <c r="D489" s="20" t="str">
        <f>[1]Perfil!C488</f>
        <v>DE 60 A 75 AÑOS</v>
      </c>
      <c r="E489" s="22">
        <f>[1]Perfil!D488</f>
        <v>39.635758639176998</v>
      </c>
      <c r="F489" s="22">
        <f>[1]Perfil!E488</f>
        <v>48.8200356670649</v>
      </c>
      <c r="G489" s="21">
        <f>[1]Perfil!F488</f>
        <v>36.4701828017228</v>
      </c>
      <c r="H489" s="21">
        <f>[1]Perfil!G488</f>
        <v>37.224586946036702</v>
      </c>
      <c r="I489" s="21">
        <f>[1]Perfil!H488</f>
        <v>45.040963480828701</v>
      </c>
      <c r="J489" s="21">
        <f>[1]Perfil!I488</f>
        <v>45.732025457468097</v>
      </c>
      <c r="K489" s="21">
        <f>[1]Perfil!J488</f>
        <v>51.434589942007001</v>
      </c>
      <c r="L489" s="21">
        <f>[1]Perfil!K488</f>
        <v>51.5368945192293</v>
      </c>
      <c r="M489" s="21">
        <f>[1]Perfil!L488</f>
        <v>44.597801635455703</v>
      </c>
      <c r="N489" s="21"/>
      <c r="O489" s="21"/>
    </row>
    <row r="490" spans="1:15" x14ac:dyDescent="0.35">
      <c r="A490" s="20" t="str">
        <f>B264&amp;C467&amp;D490</f>
        <v>DISTRIBUCION VOLUMEN X CRITERIO (kg ó litros)CaramelosNIVEL ALTO</v>
      </c>
      <c r="B490">
        <f>[1]Perfil!A489</f>
        <v>0</v>
      </c>
      <c r="C490" s="20">
        <f>[1]Perfil!B489</f>
        <v>0</v>
      </c>
      <c r="D490" s="20" t="str">
        <f>[1]Perfil!C489</f>
        <v>NIVEL ALTO</v>
      </c>
      <c r="E490" s="21">
        <f>[1]Perfil!D489</f>
        <v>24.254675808844901</v>
      </c>
      <c r="F490" s="21">
        <f>[1]Perfil!E489</f>
        <v>19.5047255190869</v>
      </c>
      <c r="G490" s="21">
        <f>[1]Perfil!F489</f>
        <v>16.0647107234199</v>
      </c>
      <c r="H490" s="21">
        <f>[1]Perfil!G489</f>
        <v>12.996165927885199</v>
      </c>
      <c r="I490" s="21">
        <f>[1]Perfil!H489</f>
        <v>19.707135361319398</v>
      </c>
      <c r="J490" s="21">
        <f>[1]Perfil!I489</f>
        <v>19.245180576293301</v>
      </c>
      <c r="K490" s="21">
        <f>[1]Perfil!J489</f>
        <v>19.253051155648699</v>
      </c>
      <c r="L490" s="21">
        <f>[1]Perfil!K489</f>
        <v>25.135125637826</v>
      </c>
      <c r="M490" s="21">
        <f>[1]Perfil!L489</f>
        <v>16.679154800554699</v>
      </c>
      <c r="N490" s="21"/>
      <c r="O490" s="21"/>
    </row>
    <row r="491" spans="1:15" x14ac:dyDescent="0.35">
      <c r="A491" s="20" t="str">
        <f>B264&amp;C467&amp;D491</f>
        <v>DISTRIBUCION VOLUMEN X CRITERIO (kg ó litros)CaramelosNIVEL MEDIO ALTO</v>
      </c>
      <c r="B491">
        <f>[1]Perfil!A490</f>
        <v>0</v>
      </c>
      <c r="C491" s="20">
        <f>[1]Perfil!B490</f>
        <v>0</v>
      </c>
      <c r="D491" s="20" t="str">
        <f>[1]Perfil!C490</f>
        <v>NIVEL MEDIO ALTO</v>
      </c>
      <c r="E491" s="21">
        <f>[1]Perfil!D490</f>
        <v>9.8165759447505803</v>
      </c>
      <c r="F491" s="21">
        <f>[1]Perfil!E490</f>
        <v>12.797763157999601</v>
      </c>
      <c r="G491" s="21">
        <f>[1]Perfil!F490</f>
        <v>11.661056829690599</v>
      </c>
      <c r="H491" s="21">
        <f>[1]Perfil!G490</f>
        <v>7.5928978871149999</v>
      </c>
      <c r="I491" s="21">
        <f>[1]Perfil!H490</f>
        <v>5.8411009741982696</v>
      </c>
      <c r="J491" s="21">
        <f>[1]Perfil!I490</f>
        <v>8.5426951742801407</v>
      </c>
      <c r="K491" s="21">
        <f>[1]Perfil!J490</f>
        <v>6.8491225091036698</v>
      </c>
      <c r="L491" s="21">
        <f>[1]Perfil!K490</f>
        <v>8.7967304251239504</v>
      </c>
      <c r="M491" s="21">
        <f>[1]Perfil!L490</f>
        <v>16.400315277975398</v>
      </c>
      <c r="N491" s="21"/>
      <c r="O491" s="21"/>
    </row>
    <row r="492" spans="1:15" x14ac:dyDescent="0.35">
      <c r="A492" s="20" t="str">
        <f>B264&amp;C467&amp;D492</f>
        <v>DISTRIBUCION VOLUMEN X CRITERIO (kg ó litros)CaramelosNIVEL MEDIO</v>
      </c>
      <c r="B492">
        <f>[1]Perfil!A491</f>
        <v>0</v>
      </c>
      <c r="C492" s="20">
        <f>[1]Perfil!B491</f>
        <v>0</v>
      </c>
      <c r="D492" s="20" t="str">
        <f>[1]Perfil!C491</f>
        <v>NIVEL MEDIO</v>
      </c>
      <c r="E492" s="21">
        <f>[1]Perfil!D491</f>
        <v>21.797388739561299</v>
      </c>
      <c r="F492" s="21">
        <f>[1]Perfil!E491</f>
        <v>24.8772672258326</v>
      </c>
      <c r="G492" s="21">
        <f>[1]Perfil!F491</f>
        <v>32.599302212186799</v>
      </c>
      <c r="H492" s="21">
        <f>[1]Perfil!G491</f>
        <v>26.8730879789196</v>
      </c>
      <c r="I492" s="21">
        <f>[1]Perfil!H491</f>
        <v>22.414589689617401</v>
      </c>
      <c r="J492" s="21">
        <f>[1]Perfil!I491</f>
        <v>26.071173045902199</v>
      </c>
      <c r="K492" s="21">
        <f>[1]Perfil!J491</f>
        <v>34.719730471525203</v>
      </c>
      <c r="L492" s="21">
        <f>[1]Perfil!K491</f>
        <v>34.479019785893399</v>
      </c>
      <c r="M492" s="21">
        <f>[1]Perfil!L491</f>
        <v>27.327159454892801</v>
      </c>
      <c r="N492" s="21"/>
      <c r="O492" s="21"/>
    </row>
    <row r="493" spans="1:15" x14ac:dyDescent="0.35">
      <c r="A493" s="20" t="str">
        <f>B264&amp;C467&amp;D493</f>
        <v>DISTRIBUCION VOLUMEN X CRITERIO (kg ó litros)CaramelosNIVEL MEDIO BAJO</v>
      </c>
      <c r="B493">
        <f>[1]Perfil!A492</f>
        <v>0</v>
      </c>
      <c r="C493" s="20">
        <f>[1]Perfil!B492</f>
        <v>0</v>
      </c>
      <c r="D493" s="20" t="str">
        <f>[1]Perfil!C492</f>
        <v>NIVEL MEDIO BAJO</v>
      </c>
      <c r="E493" s="22">
        <f>[1]Perfil!D492</f>
        <v>7.6373916013224701</v>
      </c>
      <c r="F493" s="22">
        <f>[1]Perfil!E492</f>
        <v>8.3947194709411992</v>
      </c>
      <c r="G493" s="21">
        <f>[1]Perfil!F492</f>
        <v>4.8912339054449596</v>
      </c>
      <c r="H493" s="21">
        <f>[1]Perfil!G492</f>
        <v>12.323251933380501</v>
      </c>
      <c r="I493" s="21">
        <f>[1]Perfil!H492</f>
        <v>7.0264428834338304</v>
      </c>
      <c r="J493" s="21">
        <f>[1]Perfil!I492</f>
        <v>7.7751667877269997</v>
      </c>
      <c r="K493" s="21">
        <f>[1]Perfil!J492</f>
        <v>15.845068455889299</v>
      </c>
      <c r="L493" s="21">
        <f>[1]Perfil!K492</f>
        <v>10.5519297389671</v>
      </c>
      <c r="M493" s="21">
        <f>[1]Perfil!L492</f>
        <v>9.5341065063343997</v>
      </c>
      <c r="N493" s="21"/>
      <c r="O493" s="21"/>
    </row>
    <row r="494" spans="1:15" x14ac:dyDescent="0.35">
      <c r="A494" s="20" t="str">
        <f>B264&amp;C467&amp;D494</f>
        <v>DISTRIBUCION VOLUMEN X CRITERIO (kg ó litros)CaramelosHOMBRE</v>
      </c>
      <c r="B494">
        <f>[1]Perfil!A493</f>
        <v>0</v>
      </c>
      <c r="C494" s="20">
        <f>[1]Perfil!B493</f>
        <v>0</v>
      </c>
      <c r="D494" s="20" t="str">
        <f>[1]Perfil!C493</f>
        <v>HOMBRE</v>
      </c>
      <c r="E494" s="21">
        <f>[1]Perfil!D493</f>
        <v>39.038124268664497</v>
      </c>
      <c r="F494" s="21">
        <f>[1]Perfil!E493</f>
        <v>41.027181166204102</v>
      </c>
      <c r="G494" s="21">
        <f>[1]Perfil!F493</f>
        <v>42.040742050456103</v>
      </c>
      <c r="H494" s="21">
        <f>[1]Perfil!G493</f>
        <v>37.987596274283</v>
      </c>
      <c r="I494" s="21">
        <f>[1]Perfil!H493</f>
        <v>42.265877455945699</v>
      </c>
      <c r="J494" s="21">
        <f>[1]Perfil!I493</f>
        <v>50.298759834400499</v>
      </c>
      <c r="K494" s="21">
        <f>[1]Perfil!J493</f>
        <v>47.430764719288199</v>
      </c>
      <c r="L494" s="21">
        <f>[1]Perfil!K493</f>
        <v>49.709599697821503</v>
      </c>
      <c r="M494" s="21">
        <f>[1]Perfil!L493</f>
        <v>37.783984454441899</v>
      </c>
      <c r="N494" s="21"/>
      <c r="O494" s="21"/>
    </row>
    <row r="495" spans="1:15" x14ac:dyDescent="0.35">
      <c r="A495" s="20" t="str">
        <f>B264&amp;C467&amp;D495</f>
        <v>DISTRIBUCION VOLUMEN X CRITERIO (kg ó litros)CaramelosMUJER</v>
      </c>
      <c r="B495">
        <f>[1]Perfil!A494</f>
        <v>0</v>
      </c>
      <c r="C495" s="20">
        <f>[1]Perfil!B494</f>
        <v>0</v>
      </c>
      <c r="D495" s="20" t="str">
        <f>[1]Perfil!C494</f>
        <v>MUJER</v>
      </c>
      <c r="E495" s="21">
        <f>[1]Perfil!D494</f>
        <v>60.961880862221101</v>
      </c>
      <c r="F495" s="21">
        <f>[1]Perfil!E494</f>
        <v>58.972830527353501</v>
      </c>
      <c r="G495" s="21">
        <f>[1]Perfil!F494</f>
        <v>57.9592396260878</v>
      </c>
      <c r="H495" s="21">
        <f>[1]Perfil!G494</f>
        <v>62.012394140946398</v>
      </c>
      <c r="I495" s="21">
        <f>[1]Perfil!H494</f>
        <v>57.734135692947</v>
      </c>
      <c r="J495" s="21">
        <f>[1]Perfil!I494</f>
        <v>49.701257273270301</v>
      </c>
      <c r="K495" s="21">
        <f>[1]Perfil!J494</f>
        <v>52.569253563902897</v>
      </c>
      <c r="L495" s="21">
        <f>[1]Perfil!K494</f>
        <v>50.290412421215301</v>
      </c>
      <c r="M495" s="21">
        <f>[1]Perfil!L494</f>
        <v>62.216024990972997</v>
      </c>
      <c r="N495" s="21"/>
      <c r="O495" s="21"/>
    </row>
    <row r="496" spans="1:15" x14ac:dyDescent="0.35">
      <c r="A496" s="20" t="str">
        <f>B264&amp;C496&amp;D496</f>
        <v>DISTRIBUCION VOLUMEN X CRITERIO (kg ó litros)GolosinasT.ESPAÑA</v>
      </c>
      <c r="B496">
        <f>[1]Perfil!A495</f>
        <v>0</v>
      </c>
      <c r="C496" s="20" t="str">
        <f>[1]Perfil!B495</f>
        <v>Golosinas</v>
      </c>
      <c r="D496" s="20" t="str">
        <f>[1]Perfil!C495</f>
        <v>T.ESPAÑA</v>
      </c>
      <c r="E496" s="21">
        <f>[1]Perfil!D495</f>
        <v>100</v>
      </c>
      <c r="F496" s="21">
        <f>[1]Perfil!E495</f>
        <v>100</v>
      </c>
      <c r="G496" s="21">
        <f>[1]Perfil!F495</f>
        <v>100</v>
      </c>
      <c r="H496" s="21">
        <f>[1]Perfil!G495</f>
        <v>100</v>
      </c>
      <c r="I496" s="21">
        <f>[1]Perfil!H495</f>
        <v>100</v>
      </c>
      <c r="J496" s="21">
        <f>[1]Perfil!I495</f>
        <v>100</v>
      </c>
      <c r="K496" s="21">
        <f>[1]Perfil!J495</f>
        <v>100</v>
      </c>
      <c r="L496" s="21">
        <f>[1]Perfil!K495</f>
        <v>100</v>
      </c>
      <c r="M496" s="21">
        <f>[1]Perfil!L495</f>
        <v>100</v>
      </c>
      <c r="N496" s="21"/>
      <c r="O496" s="21"/>
    </row>
    <row r="497" spans="1:15" x14ac:dyDescent="0.35">
      <c r="A497" s="20" t="str">
        <f>B264&amp;C496&amp;D497</f>
        <v>DISTRIBUCION VOLUMEN X CRITERIO (kg ó litros)GolosinasBCN AM</v>
      </c>
      <c r="B497">
        <f>[1]Perfil!A496</f>
        <v>0</v>
      </c>
      <c r="C497" s="20">
        <f>[1]Perfil!B496</f>
        <v>0</v>
      </c>
      <c r="D497" s="20" t="str">
        <f>[1]Perfil!C496</f>
        <v>BCN AM</v>
      </c>
      <c r="E497" s="21">
        <f>[1]Perfil!D496</f>
        <v>13.1651795410076</v>
      </c>
      <c r="F497" s="22">
        <f>[1]Perfil!E496</f>
        <v>11.6489013180265</v>
      </c>
      <c r="G497" s="21">
        <f>[1]Perfil!F496</f>
        <v>9.5905288279724701</v>
      </c>
      <c r="H497" s="21">
        <f>[1]Perfil!G496</f>
        <v>15.9859157966119</v>
      </c>
      <c r="I497" s="22">
        <f>[1]Perfil!H496</f>
        <v>7.96902002446667</v>
      </c>
      <c r="J497" s="21">
        <f>[1]Perfil!I496</f>
        <v>28.771873860389299</v>
      </c>
      <c r="K497" s="22">
        <f>[1]Perfil!J496</f>
        <v>9.4528709042875203</v>
      </c>
      <c r="L497" s="22">
        <f>[1]Perfil!K496</f>
        <v>11.0688368511723</v>
      </c>
      <c r="M497" s="22">
        <f>[1]Perfil!L496</f>
        <v>19.749161058752101</v>
      </c>
      <c r="N497" s="21"/>
      <c r="O497" s="21"/>
    </row>
    <row r="498" spans="1:15" x14ac:dyDescent="0.35">
      <c r="A498" s="20" t="str">
        <f>B264&amp;C496&amp;D498</f>
        <v>DISTRIBUCION VOLUMEN X CRITERIO (kg ó litros)GolosinasREST.CAT ARAGON</v>
      </c>
      <c r="B498">
        <f>[1]Perfil!A497</f>
        <v>0</v>
      </c>
      <c r="C498" s="20">
        <f>[1]Perfil!B497</f>
        <v>0</v>
      </c>
      <c r="D498" s="20" t="str">
        <f>[1]Perfil!C497</f>
        <v>REST.CAT ARAGON</v>
      </c>
      <c r="E498" s="22">
        <f>[1]Perfil!D497</f>
        <v>23.409128789116298</v>
      </c>
      <c r="F498" s="22">
        <f>[1]Perfil!E497</f>
        <v>28.077345480704199</v>
      </c>
      <c r="G498" s="21">
        <f>[1]Perfil!F497</f>
        <v>18.1927196801451</v>
      </c>
      <c r="H498" s="21">
        <f>[1]Perfil!G497</f>
        <v>17.265260390332799</v>
      </c>
      <c r="I498" s="21">
        <f>[1]Perfil!H497</f>
        <v>18.608250585492499</v>
      </c>
      <c r="J498" s="21">
        <f>[1]Perfil!I497</f>
        <v>12.1605838544183</v>
      </c>
      <c r="K498" s="21">
        <f>[1]Perfil!J497</f>
        <v>16.974015213778301</v>
      </c>
      <c r="L498" s="21">
        <f>[1]Perfil!K497</f>
        <v>14.0495488474692</v>
      </c>
      <c r="M498" s="21">
        <f>[1]Perfil!L497</f>
        <v>11.989755434675899</v>
      </c>
      <c r="N498" s="21"/>
      <c r="O498" s="21"/>
    </row>
    <row r="499" spans="1:15" x14ac:dyDescent="0.35">
      <c r="A499" s="20" t="str">
        <f>B264&amp;C496&amp;D499</f>
        <v>DISTRIBUCION VOLUMEN X CRITERIO (kg ó litros)GolosinasLEVANTE</v>
      </c>
      <c r="B499">
        <f>[1]Perfil!A498</f>
        <v>0</v>
      </c>
      <c r="C499" s="20">
        <f>[1]Perfil!B498</f>
        <v>0</v>
      </c>
      <c r="D499" s="20" t="str">
        <f>[1]Perfil!C498</f>
        <v>LEVANTE</v>
      </c>
      <c r="E499" s="21">
        <f>[1]Perfil!D498</f>
        <v>6.8168691104442196</v>
      </c>
      <c r="F499" s="22">
        <f>[1]Perfil!E498</f>
        <v>6.0994515027497904</v>
      </c>
      <c r="G499" s="21">
        <f>[1]Perfil!F498</f>
        <v>9.3744289163232395</v>
      </c>
      <c r="H499" s="21">
        <f>[1]Perfil!G498</f>
        <v>8.1987080715429599</v>
      </c>
      <c r="I499" s="21">
        <f>[1]Perfil!H498</f>
        <v>19.918554859852001</v>
      </c>
      <c r="J499" s="21">
        <f>[1]Perfil!I498</f>
        <v>6.55355728687364</v>
      </c>
      <c r="K499" s="21">
        <f>[1]Perfil!J498</f>
        <v>13.642729307798801</v>
      </c>
      <c r="L499" s="21">
        <f>[1]Perfil!K498</f>
        <v>10.352939127945101</v>
      </c>
      <c r="M499" s="21">
        <f>[1]Perfil!L498</f>
        <v>12.0577427135498</v>
      </c>
      <c r="N499" s="21"/>
      <c r="O499" s="21"/>
    </row>
    <row r="500" spans="1:15" x14ac:dyDescent="0.35">
      <c r="A500" s="20" t="str">
        <f>B264&amp;C496&amp;D500</f>
        <v>DISTRIBUCION VOLUMEN X CRITERIO (kg ó litros)GolosinasANDALUCIA</v>
      </c>
      <c r="B500">
        <f>[1]Perfil!A499</f>
        <v>0</v>
      </c>
      <c r="C500" s="20">
        <f>[1]Perfil!B499</f>
        <v>0</v>
      </c>
      <c r="D500" s="20" t="str">
        <f>[1]Perfil!C499</f>
        <v>ANDALUCIA</v>
      </c>
      <c r="E500" s="21">
        <f>[1]Perfil!D499</f>
        <v>11.376631132592999</v>
      </c>
      <c r="F500" s="21">
        <f>[1]Perfil!E499</f>
        <v>14.9827991903284</v>
      </c>
      <c r="G500" s="21">
        <f>[1]Perfil!F499</f>
        <v>14.1358938487183</v>
      </c>
      <c r="H500" s="21">
        <f>[1]Perfil!G499</f>
        <v>15.445753661936999</v>
      </c>
      <c r="I500" s="21">
        <f>[1]Perfil!H499</f>
        <v>7.4035476346265003</v>
      </c>
      <c r="J500" s="21">
        <f>[1]Perfil!I499</f>
        <v>12.264236138763</v>
      </c>
      <c r="K500" s="21">
        <f>[1]Perfil!J499</f>
        <v>14.681995727754</v>
      </c>
      <c r="L500" s="21">
        <f>[1]Perfil!K499</f>
        <v>16.074250230340201</v>
      </c>
      <c r="M500" s="21">
        <f>[1]Perfil!L499</f>
        <v>17.1708817741318</v>
      </c>
      <c r="N500" s="21"/>
      <c r="O500" s="21"/>
    </row>
    <row r="501" spans="1:15" x14ac:dyDescent="0.35">
      <c r="A501" s="20" t="str">
        <f>B264&amp;C496&amp;D501</f>
        <v>DISTRIBUCION VOLUMEN X CRITERIO (kg ó litros)GolosinasMDD AM</v>
      </c>
      <c r="B501">
        <f>[1]Perfil!A500</f>
        <v>0</v>
      </c>
      <c r="C501" s="20">
        <f>[1]Perfil!B500</f>
        <v>0</v>
      </c>
      <c r="D501" s="20" t="str">
        <f>[1]Perfil!C500</f>
        <v>MDD AM</v>
      </c>
      <c r="E501" s="21">
        <f>[1]Perfil!D500</f>
        <v>11.3550412952256</v>
      </c>
      <c r="F501" s="21">
        <f>[1]Perfil!E500</f>
        <v>10.0302149425597</v>
      </c>
      <c r="G501" s="21">
        <f>[1]Perfil!F500</f>
        <v>11.302550938543</v>
      </c>
      <c r="H501" s="21">
        <f>[1]Perfil!G500</f>
        <v>12.429376665988899</v>
      </c>
      <c r="I501" s="21">
        <f>[1]Perfil!H500</f>
        <v>9.7237920847056394</v>
      </c>
      <c r="J501" s="21">
        <f>[1]Perfil!I500</f>
        <v>6.0446488578522501</v>
      </c>
      <c r="K501" s="21">
        <f>[1]Perfil!J500</f>
        <v>13.857009094945401</v>
      </c>
      <c r="L501" s="21">
        <f>[1]Perfil!K500</f>
        <v>8.3593137252274197</v>
      </c>
      <c r="M501" s="21">
        <f>[1]Perfil!L500</f>
        <v>7.9305181992691196</v>
      </c>
      <c r="N501" s="21"/>
      <c r="O501" s="21"/>
    </row>
    <row r="502" spans="1:15" x14ac:dyDescent="0.35">
      <c r="A502" s="20" t="str">
        <f>B264&amp;C496&amp;D502</f>
        <v>DISTRIBUCION VOLUMEN X CRITERIO (kg ó litros)GolosinasRTO CENTRO</v>
      </c>
      <c r="B502">
        <f>[1]Perfil!A501</f>
        <v>0</v>
      </c>
      <c r="C502" s="20">
        <f>[1]Perfil!B501</f>
        <v>0</v>
      </c>
      <c r="D502" s="20" t="str">
        <f>[1]Perfil!C501</f>
        <v>RTO CENTRO</v>
      </c>
      <c r="E502" s="21">
        <f>[1]Perfil!D501</f>
        <v>9.4760134988317102</v>
      </c>
      <c r="F502" s="21">
        <f>[1]Perfil!E501</f>
        <v>8.5042541715559494</v>
      </c>
      <c r="G502" s="21">
        <f>[1]Perfil!F501</f>
        <v>8.8440176333076899</v>
      </c>
      <c r="H502" s="21">
        <f>[1]Perfil!G501</f>
        <v>12.810635022465201</v>
      </c>
      <c r="I502" s="21">
        <f>[1]Perfil!H501</f>
        <v>8.3944747408738305</v>
      </c>
      <c r="J502" s="21">
        <f>[1]Perfil!I501</f>
        <v>8.7224320221978893</v>
      </c>
      <c r="K502" s="21">
        <f>[1]Perfil!J501</f>
        <v>8.9318690770552696</v>
      </c>
      <c r="L502" s="21">
        <f>[1]Perfil!K501</f>
        <v>18.684109281222199</v>
      </c>
      <c r="M502" s="21">
        <f>[1]Perfil!L501</f>
        <v>8.3901817175310907</v>
      </c>
      <c r="N502" s="21"/>
      <c r="O502" s="21"/>
    </row>
    <row r="503" spans="1:15" x14ac:dyDescent="0.35">
      <c r="A503" s="20" t="str">
        <f>B264&amp;C496&amp;D503</f>
        <v>DISTRIBUCION VOLUMEN X CRITERIO (kg ó litros)GolosinasNORTE-CENTRO</v>
      </c>
      <c r="B503">
        <f>[1]Perfil!A502</f>
        <v>0</v>
      </c>
      <c r="C503" s="20">
        <f>[1]Perfil!B502</f>
        <v>0</v>
      </c>
      <c r="D503" s="20" t="str">
        <f>[1]Perfil!C502</f>
        <v>NORTE-CENTRO</v>
      </c>
      <c r="E503" s="21">
        <f>[1]Perfil!D502</f>
        <v>20.194383070531</v>
      </c>
      <c r="F503" s="22">
        <f>[1]Perfil!E502</f>
        <v>10.180216729662201</v>
      </c>
      <c r="G503" s="21">
        <f>[1]Perfil!F502</f>
        <v>21.135606330470601</v>
      </c>
      <c r="H503" s="21">
        <f>[1]Perfil!G502</f>
        <v>13.6723536565556</v>
      </c>
      <c r="I503" s="21">
        <f>[1]Perfil!H502</f>
        <v>12.248787380141</v>
      </c>
      <c r="J503" s="21">
        <f>[1]Perfil!I502</f>
        <v>11.431505176538799</v>
      </c>
      <c r="K503" s="21">
        <f>[1]Perfil!J502</f>
        <v>12.390387944176499</v>
      </c>
      <c r="L503" s="21">
        <f>[1]Perfil!K502</f>
        <v>11.415980274769099</v>
      </c>
      <c r="M503" s="21">
        <f>[1]Perfil!L502</f>
        <v>15.6929301017058</v>
      </c>
      <c r="N503" s="21"/>
      <c r="O503" s="21"/>
    </row>
    <row r="504" spans="1:15" x14ac:dyDescent="0.35">
      <c r="A504" s="20" t="str">
        <f>B264&amp;C496&amp;D504</f>
        <v>DISTRIBUCION VOLUMEN X CRITERIO (kg ó litros)GolosinasNOROESTE</v>
      </c>
      <c r="B504">
        <f>[1]Perfil!A503</f>
        <v>0</v>
      </c>
      <c r="C504" s="20">
        <f>[1]Perfil!B503</f>
        <v>0</v>
      </c>
      <c r="D504" s="20" t="str">
        <f>[1]Perfil!C503</f>
        <v>NOROESTE</v>
      </c>
      <c r="E504" s="21">
        <f>[1]Perfil!D503</f>
        <v>4.20675375175664</v>
      </c>
      <c r="F504" s="22">
        <f>[1]Perfil!E503</f>
        <v>10.476815219786801</v>
      </c>
      <c r="G504" s="21">
        <f>[1]Perfil!F503</f>
        <v>7.4242406523406101</v>
      </c>
      <c r="H504" s="21">
        <f>[1]Perfil!G503</f>
        <v>4.1919810514469598</v>
      </c>
      <c r="I504" s="21">
        <f>[1]Perfil!H503</f>
        <v>15.733586488954</v>
      </c>
      <c r="J504" s="21">
        <f>[1]Perfil!I503</f>
        <v>14.0511696019684</v>
      </c>
      <c r="K504" s="21">
        <f>[1]Perfil!J503</f>
        <v>10.0691326567507</v>
      </c>
      <c r="L504" s="21">
        <f>[1]Perfil!K503</f>
        <v>9.9950034496573004</v>
      </c>
      <c r="M504" s="21">
        <f>[1]Perfil!L503</f>
        <v>7.0188245069458501</v>
      </c>
      <c r="N504" s="21"/>
      <c r="O504" s="21"/>
    </row>
    <row r="505" spans="1:15" x14ac:dyDescent="0.35">
      <c r="A505" s="20" t="str">
        <f>B264&amp;C496&amp;D505</f>
        <v>DISTRIBUCION VOLUMEN X CRITERIO (kg ó litros)Golosinas&lt;2MIL</v>
      </c>
      <c r="B505">
        <f>[1]Perfil!A504</f>
        <v>0</v>
      </c>
      <c r="C505" s="20">
        <f>[1]Perfil!B504</f>
        <v>0</v>
      </c>
      <c r="D505" s="20" t="str">
        <f>[1]Perfil!C504</f>
        <v>&lt;2MIL</v>
      </c>
      <c r="E505" s="22">
        <f>[1]Perfil!D504</f>
        <v>5.5288228145945899</v>
      </c>
      <c r="F505" s="22">
        <f>[1]Perfil!E504</f>
        <v>5.5173387756450802</v>
      </c>
      <c r="G505" s="22">
        <f>[1]Perfil!F504</f>
        <v>4.4993832205436997</v>
      </c>
      <c r="H505" s="22">
        <f>[1]Perfil!G504</f>
        <v>4.3892589038906902</v>
      </c>
      <c r="I505" s="22">
        <f>[1]Perfil!H504</f>
        <v>4.2436671945549502</v>
      </c>
      <c r="J505" s="22">
        <f>[1]Perfil!I504</f>
        <v>4.7785884224928603</v>
      </c>
      <c r="K505" s="22">
        <f>[1]Perfil!J504</f>
        <v>7.27023239704471</v>
      </c>
      <c r="L505" s="22">
        <f>[1]Perfil!K504</f>
        <v>2.23324726204716</v>
      </c>
      <c r="M505" s="21">
        <f>[1]Perfil!L504</f>
        <v>3.9083213226065898</v>
      </c>
      <c r="N505" s="21"/>
      <c r="O505" s="21"/>
    </row>
    <row r="506" spans="1:15" x14ac:dyDescent="0.35">
      <c r="A506" s="20" t="str">
        <f>B264&amp;C496&amp;D506</f>
        <v>DISTRIBUCION VOLUMEN X CRITERIO (kg ó litros)Golosinas2-5MIL</v>
      </c>
      <c r="B506">
        <f>[1]Perfil!A505</f>
        <v>0</v>
      </c>
      <c r="C506" s="20">
        <f>[1]Perfil!B505</f>
        <v>0</v>
      </c>
      <c r="D506" s="20" t="str">
        <f>[1]Perfil!C505</f>
        <v>2-5MIL</v>
      </c>
      <c r="E506" s="22">
        <f>[1]Perfil!D505</f>
        <v>8.9323947150363203</v>
      </c>
      <c r="F506" s="22">
        <f>[1]Perfil!E505</f>
        <v>11.190311488437199</v>
      </c>
      <c r="G506" s="21">
        <f>[1]Perfil!F505</f>
        <v>4.2346127068901502</v>
      </c>
      <c r="H506" s="21">
        <f>[1]Perfil!G505</f>
        <v>2.98378098920589</v>
      </c>
      <c r="I506" s="22">
        <f>[1]Perfil!H505</f>
        <v>5.2497450868779501</v>
      </c>
      <c r="J506" s="21">
        <f>[1]Perfil!I505</f>
        <v>5.0639790696264804</v>
      </c>
      <c r="K506" s="22">
        <f>[1]Perfil!J505</f>
        <v>7.7982597339846498</v>
      </c>
      <c r="L506" s="22">
        <f>[1]Perfil!K505</f>
        <v>6.5398087138532599</v>
      </c>
      <c r="M506" s="21">
        <f>[1]Perfil!L505</f>
        <v>7.0896895812343503</v>
      </c>
      <c r="N506" s="21"/>
      <c r="O506" s="21"/>
    </row>
    <row r="507" spans="1:15" x14ac:dyDescent="0.35">
      <c r="A507" s="20" t="str">
        <f>B264&amp;C496&amp;D507</f>
        <v>DISTRIBUCION VOLUMEN X CRITERIO (kg ó litros)Golosinas5-10MIL</v>
      </c>
      <c r="B507">
        <f>[1]Perfil!A506</f>
        <v>0</v>
      </c>
      <c r="C507" s="20">
        <f>[1]Perfil!B506</f>
        <v>0</v>
      </c>
      <c r="D507" s="20" t="str">
        <f>[1]Perfil!C506</f>
        <v>5-10MIL</v>
      </c>
      <c r="E507" s="22">
        <f>[1]Perfil!D506</f>
        <v>11.814373912194601</v>
      </c>
      <c r="F507" s="22">
        <f>[1]Perfil!E506</f>
        <v>7.4282021711489596</v>
      </c>
      <c r="G507" s="21">
        <f>[1]Perfil!F506</f>
        <v>6.4442232204694196</v>
      </c>
      <c r="H507" s="21">
        <f>[1]Perfil!G506</f>
        <v>5.3110474642828098</v>
      </c>
      <c r="I507" s="21">
        <f>[1]Perfil!H506</f>
        <v>7.7831111413198704</v>
      </c>
      <c r="J507" s="21">
        <f>[1]Perfil!I506</f>
        <v>6.3378244082783404</v>
      </c>
      <c r="K507" s="21">
        <f>[1]Perfil!J506</f>
        <v>3.40240975389578</v>
      </c>
      <c r="L507" s="21">
        <f>[1]Perfil!K506</f>
        <v>7.4266356778070497</v>
      </c>
      <c r="M507" s="21">
        <f>[1]Perfil!L506</f>
        <v>3.9540388471241901</v>
      </c>
      <c r="N507" s="21"/>
      <c r="O507" s="21"/>
    </row>
    <row r="508" spans="1:15" x14ac:dyDescent="0.35">
      <c r="A508" s="20" t="str">
        <f>B264&amp;C496&amp;D508</f>
        <v>DISTRIBUCION VOLUMEN X CRITERIO (kg ó litros)Golosinas10-30MIL</v>
      </c>
      <c r="B508">
        <f>[1]Perfil!A507</f>
        <v>0</v>
      </c>
      <c r="C508" s="20">
        <f>[1]Perfil!B507</f>
        <v>0</v>
      </c>
      <c r="D508" s="20" t="str">
        <f>[1]Perfil!C507</f>
        <v>10-30MIL</v>
      </c>
      <c r="E508" s="21">
        <f>[1]Perfil!D507</f>
        <v>19.0756955734111</v>
      </c>
      <c r="F508" s="21">
        <f>[1]Perfil!E507</f>
        <v>26.783652640741799</v>
      </c>
      <c r="G508" s="21">
        <f>[1]Perfil!F507</f>
        <v>25.405771739957402</v>
      </c>
      <c r="H508" s="21">
        <f>[1]Perfil!G507</f>
        <v>28.306616485669501</v>
      </c>
      <c r="I508" s="21">
        <f>[1]Perfil!H507</f>
        <v>22.349525526942902</v>
      </c>
      <c r="J508" s="21">
        <f>[1]Perfil!I507</f>
        <v>20.411409649823</v>
      </c>
      <c r="K508" s="21">
        <f>[1]Perfil!J507</f>
        <v>25.7655175117774</v>
      </c>
      <c r="L508" s="21">
        <f>[1]Perfil!K507</f>
        <v>18.848372176792299</v>
      </c>
      <c r="M508" s="21">
        <f>[1]Perfil!L507</f>
        <v>11.0342392520473</v>
      </c>
      <c r="N508" s="21"/>
      <c r="O508" s="21"/>
    </row>
    <row r="509" spans="1:15" x14ac:dyDescent="0.35">
      <c r="A509" s="20" t="str">
        <f>B264&amp;C496&amp;D509</f>
        <v>DISTRIBUCION VOLUMEN X CRITERIO (kg ó litros)Golosinas30-100MIL</v>
      </c>
      <c r="B509">
        <f>[1]Perfil!A508</f>
        <v>0</v>
      </c>
      <c r="C509" s="20">
        <f>[1]Perfil!B508</f>
        <v>0</v>
      </c>
      <c r="D509" s="20" t="str">
        <f>[1]Perfil!C508</f>
        <v>30-100MIL</v>
      </c>
      <c r="E509" s="21">
        <f>[1]Perfil!D508</f>
        <v>18.7448362855543</v>
      </c>
      <c r="F509" s="21">
        <f>[1]Perfil!E508</f>
        <v>15.7456939443544</v>
      </c>
      <c r="G509" s="21">
        <f>[1]Perfil!F508</f>
        <v>17.3765127696687</v>
      </c>
      <c r="H509" s="21">
        <f>[1]Perfil!G508</f>
        <v>18.861025165308401</v>
      </c>
      <c r="I509" s="21">
        <f>[1]Perfil!H508</f>
        <v>16.8828233388172</v>
      </c>
      <c r="J509" s="21">
        <f>[1]Perfil!I508</f>
        <v>20.395937908619299</v>
      </c>
      <c r="K509" s="21">
        <f>[1]Perfil!J508</f>
        <v>17.5413182278545</v>
      </c>
      <c r="L509" s="21">
        <f>[1]Perfil!K508</f>
        <v>17.632073243052201</v>
      </c>
      <c r="M509" s="21">
        <f>[1]Perfil!L508</f>
        <v>24.3435663200043</v>
      </c>
      <c r="N509" s="21"/>
      <c r="O509" s="21"/>
    </row>
    <row r="510" spans="1:15" x14ac:dyDescent="0.35">
      <c r="A510" s="20" t="str">
        <f>B264&amp;C496&amp;D510</f>
        <v>DISTRIBUCION VOLUMEN X CRITERIO (kg ó litros)Golosinas100-200MIL</v>
      </c>
      <c r="B510">
        <f>[1]Perfil!A509</f>
        <v>0</v>
      </c>
      <c r="C510" s="20">
        <f>[1]Perfil!B509</f>
        <v>0</v>
      </c>
      <c r="D510" s="20" t="str">
        <f>[1]Perfil!C509</f>
        <v>100-200MIL</v>
      </c>
      <c r="E510" s="21">
        <f>[1]Perfil!D509</f>
        <v>7.4155717910296302</v>
      </c>
      <c r="F510" s="21">
        <f>[1]Perfil!E509</f>
        <v>7.88982392287223</v>
      </c>
      <c r="G510" s="21">
        <f>[1]Perfil!F509</f>
        <v>10.3406732144221</v>
      </c>
      <c r="H510" s="21">
        <f>[1]Perfil!G509</f>
        <v>7.0104842364434301</v>
      </c>
      <c r="I510" s="21">
        <f>[1]Perfil!H509</f>
        <v>5.8224387213295801</v>
      </c>
      <c r="J510" s="21">
        <f>[1]Perfil!I509</f>
        <v>7.1298378774349196</v>
      </c>
      <c r="K510" s="21">
        <f>[1]Perfil!J509</f>
        <v>9.1771092357122495</v>
      </c>
      <c r="L510" s="21">
        <f>[1]Perfil!K509</f>
        <v>12.057457948957801</v>
      </c>
      <c r="M510" s="21">
        <f>[1]Perfil!L509</f>
        <v>8.1231880248468809</v>
      </c>
      <c r="N510" s="21"/>
      <c r="O510" s="21"/>
    </row>
    <row r="511" spans="1:15" x14ac:dyDescent="0.35">
      <c r="A511" s="20" t="str">
        <f>B264&amp;C496&amp;D511</f>
        <v>DISTRIBUCION VOLUMEN X CRITERIO (kg ó litros)Golosinas200-500MIL</v>
      </c>
      <c r="B511">
        <f>[1]Perfil!A510</f>
        <v>0</v>
      </c>
      <c r="C511" s="20">
        <f>[1]Perfil!B510</f>
        <v>0</v>
      </c>
      <c r="D511" s="20" t="str">
        <f>[1]Perfil!C510</f>
        <v>200-500MIL</v>
      </c>
      <c r="E511" s="21">
        <f>[1]Perfil!D510</f>
        <v>16.694751380096001</v>
      </c>
      <c r="F511" s="21">
        <f>[1]Perfil!E510</f>
        <v>17.7331070970884</v>
      </c>
      <c r="G511" s="21">
        <f>[1]Perfil!F510</f>
        <v>16.222617983669</v>
      </c>
      <c r="H511" s="21">
        <f>[1]Perfil!G510</f>
        <v>18.246679168848701</v>
      </c>
      <c r="I511" s="21">
        <f>[1]Perfil!H510</f>
        <v>27.973098836484098</v>
      </c>
      <c r="J511" s="21">
        <f>[1]Perfil!I510</f>
        <v>28.308352296696199</v>
      </c>
      <c r="K511" s="21">
        <f>[1]Perfil!J510</f>
        <v>16.871831743128801</v>
      </c>
      <c r="L511" s="21">
        <f>[1]Perfil!K510</f>
        <v>24.085870062636499</v>
      </c>
      <c r="M511" s="21">
        <f>[1]Perfil!L510</f>
        <v>27.030749861852499</v>
      </c>
      <c r="N511" s="21"/>
      <c r="O511" s="21"/>
    </row>
    <row r="512" spans="1:15" x14ac:dyDescent="0.35">
      <c r="A512" s="20" t="str">
        <f>B264&amp;C496&amp;D512</f>
        <v>DISTRIBUCION VOLUMEN X CRITERIO (kg ó litros)Golosinas&gt;500MIL</v>
      </c>
      <c r="B512">
        <f>[1]Perfil!A511</f>
        <v>0</v>
      </c>
      <c r="C512" s="20">
        <f>[1]Perfil!B511</f>
        <v>0</v>
      </c>
      <c r="D512" s="20" t="str">
        <f>[1]Perfil!C511</f>
        <v>&gt;500MIL</v>
      </c>
      <c r="E512" s="21">
        <f>[1]Perfil!D511</f>
        <v>11.7935511957001</v>
      </c>
      <c r="F512" s="21">
        <f>[1]Perfil!E511</f>
        <v>7.7118680169384897</v>
      </c>
      <c r="G512" s="21">
        <f>[1]Perfil!F511</f>
        <v>15.476190141806899</v>
      </c>
      <c r="H512" s="21">
        <f>[1]Perfil!G511</f>
        <v>14.8910893861883</v>
      </c>
      <c r="I512" s="21">
        <f>[1]Perfil!H511</f>
        <v>9.6956047644980199</v>
      </c>
      <c r="J512" s="21">
        <f>[1]Perfil!I511</f>
        <v>7.5740845501920804</v>
      </c>
      <c r="K512" s="21">
        <f>[1]Perfil!J511</f>
        <v>12.173330803321999</v>
      </c>
      <c r="L512" s="21">
        <f>[1]Perfil!K511</f>
        <v>11.176529781214301</v>
      </c>
      <c r="M512" s="21">
        <f>[1]Perfil!L511</f>
        <v>14.516198286346601</v>
      </c>
      <c r="N512" s="21"/>
      <c r="O512" s="21"/>
    </row>
    <row r="513" spans="1:15" x14ac:dyDescent="0.35">
      <c r="A513" s="20" t="str">
        <f>B264&amp;C496&amp;D513</f>
        <v>DISTRIBUCION VOLUMEN X CRITERIO (kg ó litros)GolosinasDE 15 A 19 AÑOS</v>
      </c>
      <c r="B513">
        <f>[1]Perfil!A512</f>
        <v>0</v>
      </c>
      <c r="C513" s="20">
        <f>[1]Perfil!B512</f>
        <v>0</v>
      </c>
      <c r="D513" s="20" t="str">
        <f>[1]Perfil!C512</f>
        <v>DE 15 A 19 AÑOS</v>
      </c>
      <c r="E513" s="22">
        <f>[1]Perfil!D512</f>
        <v>1.7794239207961799</v>
      </c>
      <c r="F513" s="22">
        <f>[1]Perfil!E512</f>
        <v>1.7324853265600799</v>
      </c>
      <c r="G513" s="21">
        <f>[1]Perfil!F512</f>
        <v>3.8730930384009499</v>
      </c>
      <c r="H513" s="21">
        <f>[1]Perfil!G512</f>
        <v>8.1831746202050599</v>
      </c>
      <c r="I513" s="21">
        <f>[1]Perfil!H512</f>
        <v>1.3079635200938799</v>
      </c>
      <c r="J513" s="21">
        <f>[1]Perfil!I512</f>
        <v>16.1347640513304</v>
      </c>
      <c r="K513" s="22">
        <f>[1]Perfil!J512</f>
        <v>10.577664690787801</v>
      </c>
      <c r="L513" s="22">
        <f>[1]Perfil!K512</f>
        <v>12.9216382290775</v>
      </c>
      <c r="M513" s="22">
        <f>[1]Perfil!L512</f>
        <v>12.981502758161801</v>
      </c>
      <c r="N513" s="21"/>
      <c r="O513" s="21"/>
    </row>
    <row r="514" spans="1:15" x14ac:dyDescent="0.35">
      <c r="A514" s="20" t="str">
        <f>B264&amp;C496&amp;D514</f>
        <v>DISTRIBUCION VOLUMEN X CRITERIO (kg ó litros)GolosinasDE 20 A 24 AÑOS</v>
      </c>
      <c r="B514">
        <f>[1]Perfil!A513</f>
        <v>0</v>
      </c>
      <c r="C514" s="20">
        <f>[1]Perfil!B513</f>
        <v>0</v>
      </c>
      <c r="D514" s="20" t="str">
        <f>[1]Perfil!C513</f>
        <v>DE 20 A 24 AÑOS</v>
      </c>
      <c r="E514" s="21">
        <f>[1]Perfil!D513</f>
        <v>3.0326816990598502</v>
      </c>
      <c r="F514" s="22">
        <f>[1]Perfil!E513</f>
        <v>4.6159656208803002</v>
      </c>
      <c r="G514" s="21">
        <f>[1]Perfil!F513</f>
        <v>2.5845445719810298</v>
      </c>
      <c r="H514" s="21">
        <f>[1]Perfil!G513</f>
        <v>1.79191315244975</v>
      </c>
      <c r="I514" s="21">
        <f>[1]Perfil!H513</f>
        <v>4.3299536124281097</v>
      </c>
      <c r="J514" s="21">
        <f>[1]Perfil!I513</f>
        <v>3.7371375567876899</v>
      </c>
      <c r="K514" s="21">
        <f>[1]Perfil!J513</f>
        <v>3.1416692145870799</v>
      </c>
      <c r="L514" s="21">
        <f>[1]Perfil!K513</f>
        <v>8.6718582522378806</v>
      </c>
      <c r="M514" s="21">
        <f>[1]Perfil!L513</f>
        <v>3.6650424867107101</v>
      </c>
      <c r="N514" s="21"/>
      <c r="O514" s="21"/>
    </row>
    <row r="515" spans="1:15" x14ac:dyDescent="0.35">
      <c r="A515" s="20" t="str">
        <f>B264&amp;C496&amp;D515</f>
        <v>DISTRIBUCION VOLUMEN X CRITERIO (kg ó litros)GolosinasDE 25 A 34 AÑOS</v>
      </c>
      <c r="B515">
        <f>[1]Perfil!A514</f>
        <v>0</v>
      </c>
      <c r="C515" s="20">
        <f>[1]Perfil!B514</f>
        <v>0</v>
      </c>
      <c r="D515" s="20" t="str">
        <f>[1]Perfil!C514</f>
        <v>DE 25 A 34 AÑOS</v>
      </c>
      <c r="E515" s="21">
        <f>[1]Perfil!D514</f>
        <v>15.853076238957501</v>
      </c>
      <c r="F515" s="21">
        <f>[1]Perfil!E514</f>
        <v>24.8252652705625</v>
      </c>
      <c r="G515" s="21">
        <f>[1]Perfil!F514</f>
        <v>21.379876061577601</v>
      </c>
      <c r="H515" s="21">
        <f>[1]Perfil!G514</f>
        <v>12.5532225750578</v>
      </c>
      <c r="I515" s="21">
        <f>[1]Perfil!H514</f>
        <v>17.688552457977501</v>
      </c>
      <c r="J515" s="21">
        <f>[1]Perfil!I514</f>
        <v>13.1782566702246</v>
      </c>
      <c r="K515" s="21">
        <f>[1]Perfil!J514</f>
        <v>16.260778422542</v>
      </c>
      <c r="L515" s="21">
        <f>[1]Perfil!K514</f>
        <v>15.192791272213601</v>
      </c>
      <c r="M515" s="21">
        <f>[1]Perfil!L514</f>
        <v>8.0915354878851797</v>
      </c>
      <c r="N515" s="21"/>
      <c r="O515" s="21"/>
    </row>
    <row r="516" spans="1:15" x14ac:dyDescent="0.35">
      <c r="A516" s="20" t="str">
        <f>B264&amp;C496&amp;D516</f>
        <v>DISTRIBUCION VOLUMEN X CRITERIO (kg ó litros)GolosinasDE 35 A 49 AÑOS</v>
      </c>
      <c r="B516">
        <f>[1]Perfil!A515</f>
        <v>0</v>
      </c>
      <c r="C516" s="20">
        <f>[1]Perfil!B515</f>
        <v>0</v>
      </c>
      <c r="D516" s="20" t="str">
        <f>[1]Perfil!C515</f>
        <v>DE 35 A 49 AÑOS</v>
      </c>
      <c r="E516" s="21">
        <f>[1]Perfil!D515</f>
        <v>27.477598522393201</v>
      </c>
      <c r="F516" s="21">
        <f>[1]Perfil!E515</f>
        <v>30.6822398666826</v>
      </c>
      <c r="G516" s="21">
        <f>[1]Perfil!F515</f>
        <v>31.004506036668499</v>
      </c>
      <c r="H516" s="21">
        <f>[1]Perfil!G515</f>
        <v>31.226948707793198</v>
      </c>
      <c r="I516" s="21">
        <f>[1]Perfil!H515</f>
        <v>23.269286518998701</v>
      </c>
      <c r="J516" s="21">
        <f>[1]Perfil!I515</f>
        <v>28.436699985304099</v>
      </c>
      <c r="K516" s="21">
        <f>[1]Perfil!J515</f>
        <v>30.029406005357</v>
      </c>
      <c r="L516" s="21">
        <f>[1]Perfil!K515</f>
        <v>28.830249486549199</v>
      </c>
      <c r="M516" s="21">
        <f>[1]Perfil!L515</f>
        <v>23.605041349954799</v>
      </c>
      <c r="N516" s="21"/>
      <c r="O516" s="21"/>
    </row>
    <row r="517" spans="1:15" x14ac:dyDescent="0.35">
      <c r="A517" s="20" t="str">
        <f>B264&amp;C496&amp;D517</f>
        <v>DISTRIBUCION VOLUMEN X CRITERIO (kg ó litros)GolosinasDE 50 A 59 AÑOS</v>
      </c>
      <c r="B517">
        <f>[1]Perfil!A516</f>
        <v>0</v>
      </c>
      <c r="C517" s="20">
        <f>[1]Perfil!B516</f>
        <v>0</v>
      </c>
      <c r="D517" s="20" t="str">
        <f>[1]Perfil!C516</f>
        <v>DE 50 A 59 AÑOS</v>
      </c>
      <c r="E517" s="21">
        <f>[1]Perfil!D516</f>
        <v>21.430662410214801</v>
      </c>
      <c r="F517" s="22">
        <f>[1]Perfil!E516</f>
        <v>19.051986433961702</v>
      </c>
      <c r="G517" s="21">
        <f>[1]Perfil!F516</f>
        <v>24.524478517663798</v>
      </c>
      <c r="H517" s="21">
        <f>[1]Perfil!G516</f>
        <v>23.954415726199599</v>
      </c>
      <c r="I517" s="21">
        <f>[1]Perfil!H516</f>
        <v>34.479311367728201</v>
      </c>
      <c r="J517" s="21">
        <f>[1]Perfil!I516</f>
        <v>28.171516258911399</v>
      </c>
      <c r="K517" s="21">
        <f>[1]Perfil!J516</f>
        <v>21.146414160769702</v>
      </c>
      <c r="L517" s="21">
        <f>[1]Perfil!K516</f>
        <v>17.9265331805043</v>
      </c>
      <c r="M517" s="21">
        <f>[1]Perfil!L516</f>
        <v>23.753082847917899</v>
      </c>
      <c r="N517" s="21"/>
      <c r="O517" s="21"/>
    </row>
    <row r="518" spans="1:15" x14ac:dyDescent="0.35">
      <c r="A518" s="20" t="str">
        <f>B264&amp;C496&amp;D518</f>
        <v>DISTRIBUCION VOLUMEN X CRITERIO (kg ó litros)GolosinasDE 60 A 75 AÑOS</v>
      </c>
      <c r="B518">
        <f>[1]Perfil!A517</f>
        <v>0</v>
      </c>
      <c r="C518" s="20">
        <f>[1]Perfil!B517</f>
        <v>0</v>
      </c>
      <c r="D518" s="20" t="str">
        <f>[1]Perfil!C517</f>
        <v>DE 60 A 75 AÑOS</v>
      </c>
      <c r="E518" s="22">
        <f>[1]Perfil!D517</f>
        <v>30.426557937448202</v>
      </c>
      <c r="F518" s="22">
        <f>[1]Perfil!E517</f>
        <v>19.092057863265499</v>
      </c>
      <c r="G518" s="22">
        <f>[1]Perfil!F517</f>
        <v>16.6334891406634</v>
      </c>
      <c r="H518" s="22">
        <f>[1]Perfil!G517</f>
        <v>22.290312149029099</v>
      </c>
      <c r="I518" s="22">
        <f>[1]Perfil!H517</f>
        <v>18.924952124766399</v>
      </c>
      <c r="J518" s="22">
        <f>[1]Perfil!I517</f>
        <v>10.3416360846274</v>
      </c>
      <c r="K518" s="22">
        <f>[1]Perfil!J517</f>
        <v>18.8440822889625</v>
      </c>
      <c r="L518" s="22">
        <f>[1]Perfil!K517</f>
        <v>16.456919661365799</v>
      </c>
      <c r="M518" s="22">
        <f>[1]Perfil!L517</f>
        <v>27.903786439448002</v>
      </c>
      <c r="N518" s="21"/>
      <c r="O518" s="21"/>
    </row>
    <row r="519" spans="1:15" x14ac:dyDescent="0.35">
      <c r="A519" s="20" t="str">
        <f>B264&amp;C496&amp;D519</f>
        <v>DISTRIBUCION VOLUMEN X CRITERIO (kg ó litros)GolosinasNIVEL ALTO</v>
      </c>
      <c r="B519">
        <f>[1]Perfil!A518</f>
        <v>0</v>
      </c>
      <c r="C519" s="20">
        <f>[1]Perfil!B518</f>
        <v>0</v>
      </c>
      <c r="D519" s="20" t="str">
        <f>[1]Perfil!C518</f>
        <v>NIVEL ALTO</v>
      </c>
      <c r="E519" s="21">
        <f>[1]Perfil!D518</f>
        <v>22.1688464236782</v>
      </c>
      <c r="F519" s="21">
        <f>[1]Perfil!E518</f>
        <v>26.720441600707499</v>
      </c>
      <c r="G519" s="21">
        <f>[1]Perfil!F518</f>
        <v>20.8031432240032</v>
      </c>
      <c r="H519" s="21">
        <f>[1]Perfil!G518</f>
        <v>20.4387434143995</v>
      </c>
      <c r="I519" s="21">
        <f>[1]Perfil!H518</f>
        <v>29.088250765520002</v>
      </c>
      <c r="J519" s="21">
        <f>[1]Perfil!I518</f>
        <v>21.058275747554401</v>
      </c>
      <c r="K519" s="21">
        <f>[1]Perfil!J518</f>
        <v>25.312237917187201</v>
      </c>
      <c r="L519" s="21">
        <f>[1]Perfil!K518</f>
        <v>28.314294361200499</v>
      </c>
      <c r="M519" s="21">
        <f>[1]Perfil!L518</f>
        <v>20.0982226189168</v>
      </c>
      <c r="N519" s="21"/>
      <c r="O519" s="21"/>
    </row>
    <row r="520" spans="1:15" x14ac:dyDescent="0.35">
      <c r="A520" s="20" t="str">
        <f>B264&amp;C496&amp;D520</f>
        <v>DISTRIBUCION VOLUMEN X CRITERIO (kg ó litros)GolosinasNIVEL MEDIO ALTO</v>
      </c>
      <c r="B520">
        <f>[1]Perfil!A519</f>
        <v>0</v>
      </c>
      <c r="C520" s="20">
        <f>[1]Perfil!B519</f>
        <v>0</v>
      </c>
      <c r="D520" s="20" t="str">
        <f>[1]Perfil!C519</f>
        <v>NIVEL MEDIO ALTO</v>
      </c>
      <c r="E520" s="21">
        <f>[1]Perfil!D519</f>
        <v>10.1550490002539</v>
      </c>
      <c r="F520" s="21">
        <f>[1]Perfil!E519</f>
        <v>12.3421911985472</v>
      </c>
      <c r="G520" s="21">
        <f>[1]Perfil!F519</f>
        <v>12.8813270080339</v>
      </c>
      <c r="H520" s="21">
        <f>[1]Perfil!G519</f>
        <v>13.053626087178699</v>
      </c>
      <c r="I520" s="21">
        <f>[1]Perfil!H519</f>
        <v>10.697319615908301</v>
      </c>
      <c r="J520" s="21">
        <f>[1]Perfil!I519</f>
        <v>9.1133829745903299</v>
      </c>
      <c r="K520" s="21">
        <f>[1]Perfil!J519</f>
        <v>14.4151748440462</v>
      </c>
      <c r="L520" s="21">
        <f>[1]Perfil!K519</f>
        <v>10.7192857681253</v>
      </c>
      <c r="M520" s="21">
        <f>[1]Perfil!L519</f>
        <v>14.008061778867001</v>
      </c>
      <c r="N520" s="21"/>
      <c r="O520" s="21"/>
    </row>
    <row r="521" spans="1:15" x14ac:dyDescent="0.35">
      <c r="A521" s="20" t="str">
        <f>B264&amp;C496&amp;D521</f>
        <v>DISTRIBUCION VOLUMEN X CRITERIO (kg ó litros)GolosinasNIVEL MEDIO</v>
      </c>
      <c r="B521">
        <f>[1]Perfil!A520</f>
        <v>0</v>
      </c>
      <c r="C521" s="20">
        <f>[1]Perfil!B520</f>
        <v>0</v>
      </c>
      <c r="D521" s="20" t="str">
        <f>[1]Perfil!C520</f>
        <v>NIVEL MEDIO</v>
      </c>
      <c r="E521" s="21">
        <f>[1]Perfil!D520</f>
        <v>25.596938378380301</v>
      </c>
      <c r="F521" s="21">
        <f>[1]Perfil!E520</f>
        <v>33.049878259090697</v>
      </c>
      <c r="G521" s="21">
        <f>[1]Perfil!F520</f>
        <v>22.4038153552316</v>
      </c>
      <c r="H521" s="21">
        <f>[1]Perfil!G520</f>
        <v>26.181972030923699</v>
      </c>
      <c r="I521" s="21">
        <f>[1]Perfil!H520</f>
        <v>17.534109565799799</v>
      </c>
      <c r="J521" s="21">
        <f>[1]Perfil!I520</f>
        <v>31.3498061810838</v>
      </c>
      <c r="K521" s="21">
        <f>[1]Perfil!J520</f>
        <v>21.725308917295099</v>
      </c>
      <c r="L521" s="21">
        <f>[1]Perfil!K520</f>
        <v>24.8160729167064</v>
      </c>
      <c r="M521" s="21">
        <f>[1]Perfil!L520</f>
        <v>21.600741830587001</v>
      </c>
      <c r="N521" s="21"/>
      <c r="O521" s="21"/>
    </row>
    <row r="522" spans="1:15" x14ac:dyDescent="0.35">
      <c r="A522" s="20" t="str">
        <f>B264&amp;C496&amp;D522</f>
        <v>DISTRIBUCION VOLUMEN X CRITERIO (kg ó litros)GolosinasNIVEL MEDIO BAJO</v>
      </c>
      <c r="B522">
        <f>[1]Perfil!A521</f>
        <v>0</v>
      </c>
      <c r="C522" s="20">
        <f>[1]Perfil!B521</f>
        <v>0</v>
      </c>
      <c r="D522" s="20" t="str">
        <f>[1]Perfil!C521</f>
        <v>NIVEL MEDIO BAJO</v>
      </c>
      <c r="E522" s="21">
        <f>[1]Perfil!D521</f>
        <v>14.6525129328177</v>
      </c>
      <c r="F522" s="22">
        <f>[1]Perfil!E521</f>
        <v>13.687499743142901</v>
      </c>
      <c r="G522" s="21">
        <f>[1]Perfil!F521</f>
        <v>14.6435195652018</v>
      </c>
      <c r="H522" s="21">
        <f>[1]Perfil!G521</f>
        <v>11.9402995795904</v>
      </c>
      <c r="I522" s="21">
        <f>[1]Perfil!H521</f>
        <v>15.5890999324824</v>
      </c>
      <c r="J522" s="21">
        <f>[1]Perfil!I521</f>
        <v>10.0668811844559</v>
      </c>
      <c r="K522" s="21">
        <f>[1]Perfil!J521</f>
        <v>13.552404855778899</v>
      </c>
      <c r="L522" s="21">
        <f>[1]Perfil!K521</f>
        <v>13.834524000977201</v>
      </c>
      <c r="M522" s="21">
        <f>[1]Perfil!L521</f>
        <v>19.998525669220101</v>
      </c>
      <c r="N522" s="21"/>
      <c r="O522" s="21"/>
    </row>
    <row r="523" spans="1:15" x14ac:dyDescent="0.35">
      <c r="A523" s="20" t="str">
        <f>B264&amp;C496&amp;D523</f>
        <v>DISTRIBUCION VOLUMEN X CRITERIO (kg ó litros)GolosinasHOMBRE</v>
      </c>
      <c r="B523">
        <f>[1]Perfil!A522</f>
        <v>0</v>
      </c>
      <c r="C523" s="20">
        <f>[1]Perfil!B522</f>
        <v>0</v>
      </c>
      <c r="D523" s="20" t="str">
        <f>[1]Perfil!C522</f>
        <v>HOMBRE</v>
      </c>
      <c r="E523" s="21">
        <f>[1]Perfil!D522</f>
        <v>35.537216274971897</v>
      </c>
      <c r="F523" s="21">
        <f>[1]Perfil!E522</f>
        <v>42.402402197857903</v>
      </c>
      <c r="G523" s="21">
        <f>[1]Perfil!F522</f>
        <v>27.471036937818099</v>
      </c>
      <c r="H523" s="21">
        <f>[1]Perfil!G522</f>
        <v>32.5647082715628</v>
      </c>
      <c r="I523" s="21">
        <f>[1]Perfil!H522</f>
        <v>39.649295583305602</v>
      </c>
      <c r="J523" s="21">
        <f>[1]Perfil!I522</f>
        <v>29.828016096097599</v>
      </c>
      <c r="K523" s="21">
        <f>[1]Perfil!J522</f>
        <v>36.991138947945203</v>
      </c>
      <c r="L523" s="21">
        <f>[1]Perfil!K522</f>
        <v>33.747711747868898</v>
      </c>
      <c r="M523" s="21">
        <f>[1]Perfil!L522</f>
        <v>27.921876813025001</v>
      </c>
      <c r="N523" s="21"/>
      <c r="O523" s="21"/>
    </row>
    <row r="524" spans="1:15" x14ac:dyDescent="0.35">
      <c r="A524" s="20" t="str">
        <f>B264&amp;C496&amp;D524</f>
        <v>DISTRIBUCION VOLUMEN X CRITERIO (kg ó litros)GolosinasMUJER</v>
      </c>
      <c r="B524">
        <f>[1]Perfil!A523</f>
        <v>0</v>
      </c>
      <c r="C524" s="20">
        <f>[1]Perfil!B523</f>
        <v>0</v>
      </c>
      <c r="D524" s="20" t="str">
        <f>[1]Perfil!C523</f>
        <v>MUJER</v>
      </c>
      <c r="E524" s="21">
        <f>[1]Perfil!D523</f>
        <v>64.462777165199995</v>
      </c>
      <c r="F524" s="21">
        <f>[1]Perfil!E523</f>
        <v>57.597603713486897</v>
      </c>
      <c r="G524" s="21">
        <f>[1]Perfil!F523</f>
        <v>72.528956446140498</v>
      </c>
      <c r="H524" s="21">
        <f>[1]Perfil!G523</f>
        <v>67.435277207031106</v>
      </c>
      <c r="I524" s="21">
        <f>[1]Perfil!H523</f>
        <v>60.350726764693199</v>
      </c>
      <c r="J524" s="21">
        <f>[1]Perfil!I523</f>
        <v>70.171987619203804</v>
      </c>
      <c r="K524" s="21">
        <f>[1]Perfil!J523</f>
        <v>63.008879509449699</v>
      </c>
      <c r="L524" s="21">
        <f>[1]Perfil!K523</f>
        <v>66.252274283044102</v>
      </c>
      <c r="M524" s="21">
        <f>[1]Perfil!L523</f>
        <v>72.078104058365099</v>
      </c>
      <c r="N524" s="21"/>
      <c r="O524" s="21"/>
    </row>
    <row r="525" spans="1:15" x14ac:dyDescent="0.35">
      <c r="A525" s="20" t="str">
        <f>B525&amp;C525&amp;D525</f>
        <v>CONSUMO PER CAPITA (kg ó litros por individuo)Total AperitivosT.ESPAÑA</v>
      </c>
      <c r="B525" t="str">
        <f>[1]Perfil!A524</f>
        <v>CONSUMO PER CAPITA (kg ó litros por individuo)</v>
      </c>
      <c r="C525" s="20" t="str">
        <f>[1]Perfil!B524</f>
        <v>Total Aperitivos</v>
      </c>
      <c r="D525" s="20" t="str">
        <f>[1]Perfil!C524</f>
        <v>T.ESPAÑA</v>
      </c>
      <c r="E525" s="21">
        <f>[1]Perfil!D524</f>
        <v>0.37582563116596002</v>
      </c>
      <c r="F525" s="21">
        <f>[1]Perfil!E524</f>
        <v>0.36266769325885501</v>
      </c>
      <c r="G525" s="21">
        <f>[1]Perfil!F524</f>
        <v>0.45869211964310003</v>
      </c>
      <c r="H525" s="21">
        <f>[1]Perfil!G524</f>
        <v>0.33720973267149901</v>
      </c>
      <c r="I525" s="21">
        <f>[1]Perfil!H524</f>
        <v>0.32627272606375302</v>
      </c>
      <c r="J525" s="21">
        <f>[1]Perfil!I524</f>
        <v>0.31785155919538599</v>
      </c>
      <c r="K525" s="21">
        <f>[1]Perfil!J524</f>
        <v>0.435476723675153</v>
      </c>
      <c r="L525" s="21">
        <f>[1]Perfil!K524</f>
        <v>0.34437583767851099</v>
      </c>
      <c r="M525" s="21">
        <f>[1]Perfil!L524</f>
        <v>0.33317443338232799</v>
      </c>
      <c r="N525" s="21"/>
      <c r="O525" s="21"/>
    </row>
    <row r="526" spans="1:15" x14ac:dyDescent="0.35">
      <c r="A526" s="20" t="str">
        <f>B525&amp;C525&amp;D526</f>
        <v>CONSUMO PER CAPITA (kg ó litros por individuo)Total AperitivosBCN AM</v>
      </c>
      <c r="B526">
        <f>[1]Perfil!A525</f>
        <v>0</v>
      </c>
      <c r="C526" s="20">
        <f>[1]Perfil!B525</f>
        <v>0</v>
      </c>
      <c r="D526" s="20" t="str">
        <f>[1]Perfil!C525</f>
        <v>BCN AM</v>
      </c>
      <c r="E526" s="21">
        <f>[1]Perfil!D525</f>
        <v>0.44700093548870901</v>
      </c>
      <c r="F526" s="21">
        <f>[1]Perfil!E525</f>
        <v>0.37260199330035998</v>
      </c>
      <c r="G526" s="21">
        <f>[1]Perfil!F525</f>
        <v>0.52861535325958597</v>
      </c>
      <c r="H526" s="21">
        <f>[1]Perfil!G525</f>
        <v>0.38304811990802701</v>
      </c>
      <c r="I526" s="21">
        <f>[1]Perfil!H525</f>
        <v>0.39041034399999702</v>
      </c>
      <c r="J526" s="21">
        <f>[1]Perfil!I525</f>
        <v>0.41595737352226803</v>
      </c>
      <c r="K526" s="21">
        <f>[1]Perfil!J525</f>
        <v>0.40222631272272402</v>
      </c>
      <c r="L526" s="21">
        <f>[1]Perfil!K525</f>
        <v>0.30790561255469401</v>
      </c>
      <c r="M526" s="21">
        <f>[1]Perfil!L525</f>
        <v>0.34573026490728598</v>
      </c>
      <c r="N526" s="21"/>
      <c r="O526" s="21"/>
    </row>
    <row r="527" spans="1:15" x14ac:dyDescent="0.35">
      <c r="A527" s="20" t="str">
        <f>B525&amp;C525&amp;D527</f>
        <v>CONSUMO PER CAPITA (kg ó litros por individuo)Total AperitivosREST.CAT ARAGON</v>
      </c>
      <c r="B527">
        <f>[1]Perfil!A526</f>
        <v>0</v>
      </c>
      <c r="C527" s="20">
        <f>[1]Perfil!B526</f>
        <v>0</v>
      </c>
      <c r="D527" s="20" t="str">
        <f>[1]Perfil!C526</f>
        <v>REST.CAT ARAGON</v>
      </c>
      <c r="E527" s="21">
        <f>[1]Perfil!D526</f>
        <v>0.37155707081461598</v>
      </c>
      <c r="F527" s="21">
        <f>[1]Perfil!E526</f>
        <v>0.43660393147959298</v>
      </c>
      <c r="G527" s="21">
        <f>[1]Perfil!F526</f>
        <v>0.51442253532514504</v>
      </c>
      <c r="H527" s="21">
        <f>[1]Perfil!G526</f>
        <v>0.37565844535638698</v>
      </c>
      <c r="I527" s="21">
        <f>[1]Perfil!H526</f>
        <v>0.382283741122103</v>
      </c>
      <c r="J527" s="21">
        <f>[1]Perfil!I526</f>
        <v>0.41002226873221498</v>
      </c>
      <c r="K527" s="21">
        <f>[1]Perfil!J526</f>
        <v>0.56088959517234904</v>
      </c>
      <c r="L527" s="21">
        <f>[1]Perfil!K526</f>
        <v>0.498571090363639</v>
      </c>
      <c r="M527" s="21">
        <f>[1]Perfil!L526</f>
        <v>0.47431248785158597</v>
      </c>
      <c r="N527" s="21"/>
      <c r="O527" s="21"/>
    </row>
    <row r="528" spans="1:15" x14ac:dyDescent="0.35">
      <c r="A528" s="20" t="str">
        <f>B525&amp;C525&amp;D528</f>
        <v>CONSUMO PER CAPITA (kg ó litros por individuo)Total AperitivosLEVANTE</v>
      </c>
      <c r="B528">
        <f>[1]Perfil!A527</f>
        <v>0</v>
      </c>
      <c r="C528" s="20">
        <f>[1]Perfil!B527</f>
        <v>0</v>
      </c>
      <c r="D528" s="20" t="str">
        <f>[1]Perfil!C527</f>
        <v>LEVANTE</v>
      </c>
      <c r="E528" s="21">
        <f>[1]Perfil!D527</f>
        <v>0.37367271249558198</v>
      </c>
      <c r="F528" s="21">
        <f>[1]Perfil!E527</f>
        <v>0.335402693133529</v>
      </c>
      <c r="G528" s="21">
        <f>[1]Perfil!F527</f>
        <v>0.40514666445987702</v>
      </c>
      <c r="H528" s="21">
        <f>[1]Perfil!G527</f>
        <v>0.26401536459799402</v>
      </c>
      <c r="I528" s="21">
        <f>[1]Perfil!H527</f>
        <v>0.25130094931976799</v>
      </c>
      <c r="J528" s="21">
        <f>[1]Perfil!I527</f>
        <v>0.21871585359936099</v>
      </c>
      <c r="K528" s="21">
        <f>[1]Perfil!J527</f>
        <v>0.38148561790329</v>
      </c>
      <c r="L528" s="21">
        <f>[1]Perfil!K527</f>
        <v>0.235978489493781</v>
      </c>
      <c r="M528" s="21">
        <f>[1]Perfil!L527</f>
        <v>0.23728896497965399</v>
      </c>
      <c r="N528" s="21"/>
      <c r="O528" s="21"/>
    </row>
    <row r="529" spans="1:15" x14ac:dyDescent="0.35">
      <c r="A529" s="20" t="str">
        <f>B525&amp;C525&amp;D529</f>
        <v>CONSUMO PER CAPITA (kg ó litros por individuo)Total AperitivosANDALUCIA</v>
      </c>
      <c r="B529">
        <f>[1]Perfil!A528</f>
        <v>0</v>
      </c>
      <c r="C529" s="20">
        <f>[1]Perfil!B528</f>
        <v>0</v>
      </c>
      <c r="D529" s="20" t="str">
        <f>[1]Perfil!C528</f>
        <v>ANDALUCIA</v>
      </c>
      <c r="E529" s="21">
        <f>[1]Perfil!D528</f>
        <v>0.33793282747345699</v>
      </c>
      <c r="F529" s="21">
        <f>[1]Perfil!E528</f>
        <v>0.32878279695705498</v>
      </c>
      <c r="G529" s="21">
        <f>[1]Perfil!F528</f>
        <v>0.45269089626901698</v>
      </c>
      <c r="H529" s="21">
        <f>[1]Perfil!G528</f>
        <v>0.35091001006931899</v>
      </c>
      <c r="I529" s="21">
        <f>[1]Perfil!H528</f>
        <v>0.32892055285388899</v>
      </c>
      <c r="J529" s="21">
        <f>[1]Perfil!I528</f>
        <v>0.30537254206590497</v>
      </c>
      <c r="K529" s="21">
        <f>[1]Perfil!J528</f>
        <v>0.40412102726150001</v>
      </c>
      <c r="L529" s="21">
        <f>[1]Perfil!K528</f>
        <v>0.348700608295757</v>
      </c>
      <c r="M529" s="21">
        <f>[1]Perfil!L528</f>
        <v>0.34199773117593901</v>
      </c>
      <c r="N529" s="21"/>
      <c r="O529" s="21"/>
    </row>
    <row r="530" spans="1:15" x14ac:dyDescent="0.35">
      <c r="A530" s="20" t="str">
        <f>B525&amp;C525&amp;D530</f>
        <v>CONSUMO PER CAPITA (kg ó litros por individuo)Total AperitivosMDD AM</v>
      </c>
      <c r="B530">
        <f>[1]Perfil!A529</f>
        <v>0</v>
      </c>
      <c r="C530" s="20">
        <f>[1]Perfil!B529</f>
        <v>0</v>
      </c>
      <c r="D530" s="20" t="str">
        <f>[1]Perfil!C529</f>
        <v>MDD AM</v>
      </c>
      <c r="E530" s="21">
        <f>[1]Perfil!D529</f>
        <v>0.27691354695411002</v>
      </c>
      <c r="F530" s="21">
        <f>[1]Perfil!E529</f>
        <v>0.29174824737877297</v>
      </c>
      <c r="G530" s="21">
        <f>[1]Perfil!F529</f>
        <v>0.39586352359912702</v>
      </c>
      <c r="H530" s="21">
        <f>[1]Perfil!G529</f>
        <v>0.265872867662099</v>
      </c>
      <c r="I530" s="21">
        <f>[1]Perfil!H529</f>
        <v>0.30445645898093499</v>
      </c>
      <c r="J530" s="21">
        <f>[1]Perfil!I529</f>
        <v>0.23514205189843099</v>
      </c>
      <c r="K530" s="21">
        <f>[1]Perfil!J529</f>
        <v>0.44129150278381402</v>
      </c>
      <c r="L530" s="21">
        <f>[1]Perfil!K529</f>
        <v>0.24738613615357899</v>
      </c>
      <c r="M530" s="21">
        <f>[1]Perfil!L529</f>
        <v>0.201879986151109</v>
      </c>
      <c r="N530" s="21"/>
      <c r="O530" s="21"/>
    </row>
    <row r="531" spans="1:15" x14ac:dyDescent="0.35">
      <c r="A531" s="20" t="str">
        <f>B525&amp;C525&amp;D531</f>
        <v>CONSUMO PER CAPITA (kg ó litros por individuo)Total AperitivosRTO CENTRO</v>
      </c>
      <c r="B531">
        <f>[1]Perfil!A530</f>
        <v>0</v>
      </c>
      <c r="C531" s="20">
        <f>[1]Perfil!B530</f>
        <v>0</v>
      </c>
      <c r="D531" s="20" t="str">
        <f>[1]Perfil!C530</f>
        <v>RTO CENTRO</v>
      </c>
      <c r="E531" s="21">
        <f>[1]Perfil!D530</f>
        <v>0.44313170120617501</v>
      </c>
      <c r="F531" s="21">
        <f>[1]Perfil!E530</f>
        <v>0.43227080305599203</v>
      </c>
      <c r="G531" s="21">
        <f>[1]Perfil!F530</f>
        <v>0.47423031407116301</v>
      </c>
      <c r="H531" s="21">
        <f>[1]Perfil!G530</f>
        <v>0.439446719200001</v>
      </c>
      <c r="I531" s="21">
        <f>[1]Perfil!H530</f>
        <v>0.34757048363427301</v>
      </c>
      <c r="J531" s="21">
        <f>[1]Perfil!I530</f>
        <v>0.30198122104303898</v>
      </c>
      <c r="K531" s="21">
        <f>[1]Perfil!J530</f>
        <v>0.415248230675896</v>
      </c>
      <c r="L531" s="21">
        <f>[1]Perfil!K530</f>
        <v>0.54919145435200201</v>
      </c>
      <c r="M531" s="21">
        <f>[1]Perfil!L530</f>
        <v>0.51080995292428499</v>
      </c>
      <c r="N531" s="21"/>
      <c r="O531" s="21"/>
    </row>
    <row r="532" spans="1:15" x14ac:dyDescent="0.35">
      <c r="A532" s="20" t="str">
        <f>B525&amp;C525&amp;D532</f>
        <v>CONSUMO PER CAPITA (kg ó litros por individuo)Total AperitivosNORTE-CENTRO</v>
      </c>
      <c r="B532">
        <f>[1]Perfil!A531</f>
        <v>0</v>
      </c>
      <c r="C532" s="20">
        <f>[1]Perfil!B531</f>
        <v>0</v>
      </c>
      <c r="D532" s="20" t="str">
        <f>[1]Perfil!C531</f>
        <v>NORTE-CENTRO</v>
      </c>
      <c r="E532" s="21">
        <f>[1]Perfil!D531</f>
        <v>0.55558930468293</v>
      </c>
      <c r="F532" s="21">
        <f>[1]Perfil!E531</f>
        <v>0.38974415264477003</v>
      </c>
      <c r="G532" s="21">
        <f>[1]Perfil!F531</f>
        <v>0.54102199843483501</v>
      </c>
      <c r="H532" s="21">
        <f>[1]Perfil!G531</f>
        <v>0.37544575191101098</v>
      </c>
      <c r="I532" s="21">
        <f>[1]Perfil!H531</f>
        <v>0.33178262832750899</v>
      </c>
      <c r="J532" s="21">
        <f>[1]Perfil!I531</f>
        <v>0.394019058457313</v>
      </c>
      <c r="K532" s="21">
        <f>[1]Perfil!J531</f>
        <v>0.544840533229631</v>
      </c>
      <c r="L532" s="21">
        <f>[1]Perfil!K531</f>
        <v>0.37640319456096899</v>
      </c>
      <c r="M532" s="21">
        <f>[1]Perfil!L531</f>
        <v>0.34328931506839699</v>
      </c>
      <c r="N532" s="21"/>
      <c r="O532" s="21"/>
    </row>
    <row r="533" spans="1:15" x14ac:dyDescent="0.35">
      <c r="A533" s="20" t="str">
        <f>B525&amp;C525&amp;D533</f>
        <v>CONSUMO PER CAPITA (kg ó litros por individuo)Total AperitivosNOROESTE</v>
      </c>
      <c r="B533">
        <f>[1]Perfil!A532</f>
        <v>0</v>
      </c>
      <c r="C533" s="20">
        <f>[1]Perfil!B532</f>
        <v>0</v>
      </c>
      <c r="D533" s="20" t="str">
        <f>[1]Perfil!C532</f>
        <v>NOROESTE</v>
      </c>
      <c r="E533" s="21">
        <f>[1]Perfil!D532</f>
        <v>0.28438440888459299</v>
      </c>
      <c r="F533" s="21">
        <f>[1]Perfil!E532</f>
        <v>0.371200711375196</v>
      </c>
      <c r="G533" s="21">
        <f>[1]Perfil!F532</f>
        <v>0.40147984808766701</v>
      </c>
      <c r="H533" s="21">
        <f>[1]Perfil!G532</f>
        <v>0.28582919426190001</v>
      </c>
      <c r="I533" s="21">
        <f>[1]Perfil!H532</f>
        <v>0.30490826885865802</v>
      </c>
      <c r="J533" s="21">
        <f>[1]Perfil!I532</f>
        <v>0.34101572198991098</v>
      </c>
      <c r="K533" s="21">
        <f>[1]Perfil!J532</f>
        <v>0.34984835321681002</v>
      </c>
      <c r="L533" s="21">
        <f>[1]Perfil!K532</f>
        <v>0.22259720563497601</v>
      </c>
      <c r="M533" s="21">
        <f>[1]Perfil!L532</f>
        <v>0.25968636079214602</v>
      </c>
      <c r="N533" s="21"/>
      <c r="O533" s="21"/>
    </row>
    <row r="534" spans="1:15" x14ac:dyDescent="0.35">
      <c r="A534" s="20" t="str">
        <f>B525&amp;C525&amp;D534</f>
        <v>CONSUMO PER CAPITA (kg ó litros por individuo)Total Aperitivos&lt;2MIL</v>
      </c>
      <c r="B534">
        <f>[1]Perfil!A533</f>
        <v>0</v>
      </c>
      <c r="C534" s="20">
        <f>[1]Perfil!B533</f>
        <v>0</v>
      </c>
      <c r="D534" s="20" t="str">
        <f>[1]Perfil!C533</f>
        <v>&lt;2MIL</v>
      </c>
      <c r="E534" s="21">
        <f>[1]Perfil!D533</f>
        <v>0.36807800386360801</v>
      </c>
      <c r="F534" s="21">
        <f>[1]Perfil!E533</f>
        <v>0.30980764311407499</v>
      </c>
      <c r="G534" s="21">
        <f>[1]Perfil!F533</f>
        <v>0.51388419203864899</v>
      </c>
      <c r="H534" s="21">
        <f>[1]Perfil!G533</f>
        <v>0.29638716651810798</v>
      </c>
      <c r="I534" s="21">
        <f>[1]Perfil!H533</f>
        <v>0.286889796190541</v>
      </c>
      <c r="J534" s="21">
        <f>[1]Perfil!I533</f>
        <v>0.36937437851767602</v>
      </c>
      <c r="K534" s="21">
        <f>[1]Perfil!J533</f>
        <v>0.45333414184371501</v>
      </c>
      <c r="L534" s="21">
        <f>[1]Perfil!K533</f>
        <v>0.248097603606664</v>
      </c>
      <c r="M534" s="21">
        <f>[1]Perfil!L533</f>
        <v>0.41247299407371801</v>
      </c>
      <c r="N534" s="21"/>
      <c r="O534" s="21"/>
    </row>
    <row r="535" spans="1:15" x14ac:dyDescent="0.35">
      <c r="A535" s="20" t="str">
        <f>B525&amp;C525&amp;D535</f>
        <v>CONSUMO PER CAPITA (kg ó litros por individuo)Total Aperitivos2-5MIL</v>
      </c>
      <c r="B535">
        <f>[1]Perfil!A534</f>
        <v>0</v>
      </c>
      <c r="C535" s="20">
        <f>[1]Perfil!B534</f>
        <v>0</v>
      </c>
      <c r="D535" s="20" t="str">
        <f>[1]Perfil!C534</f>
        <v>2-5MIL</v>
      </c>
      <c r="E535" s="21">
        <f>[1]Perfil!D534</f>
        <v>0.370732014339692</v>
      </c>
      <c r="F535" s="21">
        <f>[1]Perfil!E534</f>
        <v>0.29792492942794302</v>
      </c>
      <c r="G535" s="21">
        <f>[1]Perfil!F534</f>
        <v>0.302890206919607</v>
      </c>
      <c r="H535" s="21">
        <f>[1]Perfil!G534</f>
        <v>0.20882638601891701</v>
      </c>
      <c r="I535" s="21">
        <f>[1]Perfil!H534</f>
        <v>0.30272507210449501</v>
      </c>
      <c r="J535" s="21">
        <f>[1]Perfil!I534</f>
        <v>0.218034321555998</v>
      </c>
      <c r="K535" s="21">
        <f>[1]Perfil!J534</f>
        <v>0.342904502147722</v>
      </c>
      <c r="L535" s="21">
        <f>[1]Perfil!K534</f>
        <v>0.26039664575492799</v>
      </c>
      <c r="M535" s="21">
        <f>[1]Perfil!L534</f>
        <v>0.22302742669436701</v>
      </c>
      <c r="N535" s="21"/>
      <c r="O535" s="21"/>
    </row>
    <row r="536" spans="1:15" x14ac:dyDescent="0.35">
      <c r="A536" s="20" t="str">
        <f>B525&amp;C525&amp;D536</f>
        <v>CONSUMO PER CAPITA (kg ó litros por individuo)Total Aperitivos5-10MIL</v>
      </c>
      <c r="B536">
        <f>[1]Perfil!A535</f>
        <v>0</v>
      </c>
      <c r="C536" s="20">
        <f>[1]Perfil!B535</f>
        <v>0</v>
      </c>
      <c r="D536" s="20" t="str">
        <f>[1]Perfil!C535</f>
        <v>5-10MIL</v>
      </c>
      <c r="E536" s="21">
        <f>[1]Perfil!D535</f>
        <v>0.254368536244933</v>
      </c>
      <c r="F536" s="21">
        <f>[1]Perfil!E535</f>
        <v>0.34542268844345803</v>
      </c>
      <c r="G536" s="21">
        <f>[1]Perfil!F535</f>
        <v>0.481018497816943</v>
      </c>
      <c r="H536" s="21">
        <f>[1]Perfil!G535</f>
        <v>0.34713007158112003</v>
      </c>
      <c r="I536" s="21">
        <f>[1]Perfil!H535</f>
        <v>0.187661070960083</v>
      </c>
      <c r="J536" s="21">
        <f>[1]Perfil!I535</f>
        <v>0.18071855927379199</v>
      </c>
      <c r="K536" s="21">
        <f>[1]Perfil!J535</f>
        <v>0.28719889506124002</v>
      </c>
      <c r="L536" s="21">
        <f>[1]Perfil!K535</f>
        <v>0.2189101877988</v>
      </c>
      <c r="M536" s="21">
        <f>[1]Perfil!L535</f>
        <v>0.261290528417219</v>
      </c>
      <c r="N536" s="21"/>
      <c r="O536" s="21"/>
    </row>
    <row r="537" spans="1:15" x14ac:dyDescent="0.35">
      <c r="A537" s="20" t="str">
        <f>B525&amp;C525&amp;D537</f>
        <v>CONSUMO PER CAPITA (kg ó litros por individuo)Total Aperitivos10-30MIL</v>
      </c>
      <c r="B537">
        <f>[1]Perfil!A536</f>
        <v>0</v>
      </c>
      <c r="C537" s="20">
        <f>[1]Perfil!B536</f>
        <v>0</v>
      </c>
      <c r="D537" s="20" t="str">
        <f>[1]Perfil!C536</f>
        <v>10-30MIL</v>
      </c>
      <c r="E537" s="21">
        <f>[1]Perfil!D536</f>
        <v>0.43235103598838098</v>
      </c>
      <c r="F537" s="21">
        <f>[1]Perfil!E536</f>
        <v>0.43381102257860599</v>
      </c>
      <c r="G537" s="21">
        <f>[1]Perfil!F536</f>
        <v>0.52188601617399499</v>
      </c>
      <c r="H537" s="21">
        <f>[1]Perfil!G536</f>
        <v>0.44812758363382299</v>
      </c>
      <c r="I537" s="21">
        <f>[1]Perfil!H536</f>
        <v>0.34689695244990099</v>
      </c>
      <c r="J537" s="21">
        <f>[1]Perfil!I536</f>
        <v>0.39061898865216699</v>
      </c>
      <c r="K537" s="21">
        <f>[1]Perfil!J536</f>
        <v>0.47622567960648898</v>
      </c>
      <c r="L537" s="21">
        <f>[1]Perfil!K536</f>
        <v>0.43685580278629499</v>
      </c>
      <c r="M537" s="21">
        <f>[1]Perfil!L536</f>
        <v>0.37881654740868198</v>
      </c>
      <c r="N537" s="21"/>
      <c r="O537" s="21"/>
    </row>
    <row r="538" spans="1:15" x14ac:dyDescent="0.35">
      <c r="A538" s="20" t="str">
        <f>B525&amp;C525&amp;D538</f>
        <v>CONSUMO PER CAPITA (kg ó litros por individuo)Total Aperitivos30-100MIL</v>
      </c>
      <c r="B538">
        <f>[1]Perfil!A537</f>
        <v>0</v>
      </c>
      <c r="C538" s="20">
        <f>[1]Perfil!B537</f>
        <v>0</v>
      </c>
      <c r="D538" s="20" t="str">
        <f>[1]Perfil!C537</f>
        <v>30-100MIL</v>
      </c>
      <c r="E538" s="21">
        <f>[1]Perfil!D537</f>
        <v>0.40039801041759399</v>
      </c>
      <c r="F538" s="21">
        <f>[1]Perfil!E537</f>
        <v>0.35817680703194499</v>
      </c>
      <c r="G538" s="21">
        <f>[1]Perfil!F537</f>
        <v>0.42674081196963198</v>
      </c>
      <c r="H538" s="21">
        <f>[1]Perfil!G537</f>
        <v>0.327797257385881</v>
      </c>
      <c r="I538" s="21">
        <f>[1]Perfil!H537</f>
        <v>0.34433646550482599</v>
      </c>
      <c r="J538" s="21">
        <f>[1]Perfil!I537</f>
        <v>0.32358284167691098</v>
      </c>
      <c r="K538" s="21">
        <f>[1]Perfil!J537</f>
        <v>0.50528856660069899</v>
      </c>
      <c r="L538" s="21">
        <f>[1]Perfil!K537</f>
        <v>0.37539231677231999</v>
      </c>
      <c r="M538" s="21">
        <f>[1]Perfil!L537</f>
        <v>0.39536721662962598</v>
      </c>
      <c r="N538" s="21"/>
      <c r="O538" s="21"/>
    </row>
    <row r="539" spans="1:15" x14ac:dyDescent="0.35">
      <c r="A539" s="20" t="str">
        <f>B525&amp;C525&amp;D539</f>
        <v>CONSUMO PER CAPITA (kg ó litros por individuo)Total Aperitivos100-200MIL</v>
      </c>
      <c r="B539">
        <f>[1]Perfil!A538</f>
        <v>0</v>
      </c>
      <c r="C539" s="20">
        <f>[1]Perfil!B538</f>
        <v>0</v>
      </c>
      <c r="D539" s="20" t="str">
        <f>[1]Perfil!C538</f>
        <v>100-200MIL</v>
      </c>
      <c r="E539" s="21">
        <f>[1]Perfil!D538</f>
        <v>0.26757243728528401</v>
      </c>
      <c r="F539" s="21">
        <f>[1]Perfil!E538</f>
        <v>0.231955101041808</v>
      </c>
      <c r="G539" s="21">
        <f>[1]Perfil!F538</f>
        <v>0.376593150409194</v>
      </c>
      <c r="H539" s="21">
        <f>[1]Perfil!G538</f>
        <v>0.26385122109738901</v>
      </c>
      <c r="I539" s="21">
        <f>[1]Perfil!H538</f>
        <v>0.32645315398283098</v>
      </c>
      <c r="J539" s="21">
        <f>[1]Perfil!I538</f>
        <v>0.28047245486149502</v>
      </c>
      <c r="K539" s="21">
        <f>[1]Perfil!J538</f>
        <v>0.36188369746946403</v>
      </c>
      <c r="L539" s="21">
        <f>[1]Perfil!K538</f>
        <v>0.28270662942950497</v>
      </c>
      <c r="M539" s="21">
        <f>[1]Perfil!L538</f>
        <v>0.27468358654418401</v>
      </c>
      <c r="N539" s="21"/>
      <c r="O539" s="21"/>
    </row>
    <row r="540" spans="1:15" x14ac:dyDescent="0.35">
      <c r="A540" s="20" t="str">
        <f>B525&amp;C525&amp;D540</f>
        <v>CONSUMO PER CAPITA (kg ó litros por individuo)Total Aperitivos200-500MIL</v>
      </c>
      <c r="B540">
        <f>[1]Perfil!A539</f>
        <v>0</v>
      </c>
      <c r="C540" s="20">
        <f>[1]Perfil!B539</f>
        <v>0</v>
      </c>
      <c r="D540" s="20" t="str">
        <f>[1]Perfil!C539</f>
        <v>200-500MIL</v>
      </c>
      <c r="E540" s="21">
        <f>[1]Perfil!D539</f>
        <v>0.51488412453652499</v>
      </c>
      <c r="F540" s="21">
        <f>[1]Perfil!E539</f>
        <v>0.481406805738127</v>
      </c>
      <c r="G540" s="21">
        <f>[1]Perfil!F539</f>
        <v>0.59063803756909306</v>
      </c>
      <c r="H540" s="21">
        <f>[1]Perfil!G539</f>
        <v>0.38893202831364598</v>
      </c>
      <c r="I540" s="21">
        <f>[1]Perfil!H539</f>
        <v>0.38144831635805398</v>
      </c>
      <c r="J540" s="21">
        <f>[1]Perfil!I539</f>
        <v>0.37296450686773502</v>
      </c>
      <c r="K540" s="21">
        <f>[1]Perfil!J539</f>
        <v>0.485965362503396</v>
      </c>
      <c r="L540" s="21">
        <f>[1]Perfil!K539</f>
        <v>0.41614921530689902</v>
      </c>
      <c r="M540" s="21">
        <f>[1]Perfil!L539</f>
        <v>0.35610671510955799</v>
      </c>
      <c r="N540" s="21"/>
      <c r="O540" s="21"/>
    </row>
    <row r="541" spans="1:15" x14ac:dyDescent="0.35">
      <c r="A541" s="20" t="str">
        <f>B525&amp;C525&amp;D541</f>
        <v>CONSUMO PER CAPITA (kg ó litros por individuo)Total Aperitivos&gt;500MIL</v>
      </c>
      <c r="B541">
        <f>[1]Perfil!A540</f>
        <v>0</v>
      </c>
      <c r="C541" s="20">
        <f>[1]Perfil!B540</f>
        <v>0</v>
      </c>
      <c r="D541" s="20" t="str">
        <f>[1]Perfil!C540</f>
        <v>&gt;500MIL</v>
      </c>
      <c r="E541" s="21">
        <f>[1]Perfil!D540</f>
        <v>0.306146697906511</v>
      </c>
      <c r="F541" s="21">
        <f>[1]Perfil!E540</f>
        <v>0.32914308815700499</v>
      </c>
      <c r="G541" s="21">
        <f>[1]Perfil!F540</f>
        <v>0.40679479599456497</v>
      </c>
      <c r="H541" s="21">
        <f>[1]Perfil!G540</f>
        <v>0.291981719736851</v>
      </c>
      <c r="I541" s="21">
        <f>[1]Perfil!H540</f>
        <v>0.33126728810045197</v>
      </c>
      <c r="J541" s="21">
        <f>[1]Perfil!I540</f>
        <v>0.30269124849454898</v>
      </c>
      <c r="K541" s="21">
        <f>[1]Perfil!J540</f>
        <v>0.41582586916468001</v>
      </c>
      <c r="L541" s="21">
        <f>[1]Perfil!K540</f>
        <v>0.31824525387455099</v>
      </c>
      <c r="M541" s="21">
        <f>[1]Perfil!L540</f>
        <v>0.27554642613386898</v>
      </c>
      <c r="N541" s="21"/>
      <c r="O541" s="21"/>
    </row>
    <row r="542" spans="1:15" x14ac:dyDescent="0.35">
      <c r="A542" s="20" t="str">
        <f>B525&amp;C525&amp;D542</f>
        <v>CONSUMO PER CAPITA (kg ó litros por individuo)Total AperitivosDE 15 A 19 AÑOS</v>
      </c>
      <c r="B542">
        <f>[1]Perfil!A541</f>
        <v>0</v>
      </c>
      <c r="C542" s="20">
        <f>[1]Perfil!B541</f>
        <v>0</v>
      </c>
      <c r="D542" s="20" t="str">
        <f>[1]Perfil!C541</f>
        <v>DE 15 A 19 AÑOS</v>
      </c>
      <c r="E542" s="21">
        <f>[1]Perfil!D541</f>
        <v>0.39869694093627001</v>
      </c>
      <c r="F542" s="21">
        <f>[1]Perfil!E541</f>
        <v>0.28848767391133301</v>
      </c>
      <c r="G542" s="21">
        <f>[1]Perfil!F541</f>
        <v>0.46485886472149102</v>
      </c>
      <c r="H542" s="21">
        <f>[1]Perfil!G541</f>
        <v>0.371860187936016</v>
      </c>
      <c r="I542" s="21">
        <f>[1]Perfil!H541</f>
        <v>0.28856063221450601</v>
      </c>
      <c r="J542" s="21">
        <f>[1]Perfil!I541</f>
        <v>0.22227957048769401</v>
      </c>
      <c r="K542" s="21">
        <f>[1]Perfil!J541</f>
        <v>0.32568370765138299</v>
      </c>
      <c r="L542" s="21">
        <f>[1]Perfil!K541</f>
        <v>0.43659417962305902</v>
      </c>
      <c r="M542" s="21">
        <f>[1]Perfil!L541</f>
        <v>0.33344598764686301</v>
      </c>
      <c r="N542" s="21"/>
      <c r="O542" s="21"/>
    </row>
    <row r="543" spans="1:15" x14ac:dyDescent="0.35">
      <c r="A543" s="20" t="str">
        <f>B525&amp;C525&amp;D543</f>
        <v>CONSUMO PER CAPITA (kg ó litros por individuo)Total AperitivosDE 20 A 24 AÑOS</v>
      </c>
      <c r="B543">
        <f>[1]Perfil!A542</f>
        <v>0</v>
      </c>
      <c r="C543" s="20">
        <f>[1]Perfil!B542</f>
        <v>0</v>
      </c>
      <c r="D543" s="20" t="str">
        <f>[1]Perfil!C542</f>
        <v>DE 20 A 24 AÑOS</v>
      </c>
      <c r="E543" s="21">
        <f>[1]Perfil!D542</f>
        <v>0.22074124034335099</v>
      </c>
      <c r="F543" s="21">
        <f>[1]Perfil!E542</f>
        <v>0.173741029861538</v>
      </c>
      <c r="G543" s="21">
        <f>[1]Perfil!F542</f>
        <v>0.166332602133103</v>
      </c>
      <c r="H543" s="21">
        <f>[1]Perfil!G542</f>
        <v>0.19211339948265699</v>
      </c>
      <c r="I543" s="21">
        <f>[1]Perfil!H542</f>
        <v>0.21591831607706399</v>
      </c>
      <c r="J543" s="21">
        <f>[1]Perfil!I542</f>
        <v>0.229407436593181</v>
      </c>
      <c r="K543" s="21">
        <f>[1]Perfil!J542</f>
        <v>0.23864638575213601</v>
      </c>
      <c r="L543" s="21">
        <f>[1]Perfil!K542</f>
        <v>0.17076370822116199</v>
      </c>
      <c r="M543" s="21">
        <f>[1]Perfil!L542</f>
        <v>0.18465856060031499</v>
      </c>
      <c r="N543" s="21"/>
      <c r="O543" s="21"/>
    </row>
    <row r="544" spans="1:15" x14ac:dyDescent="0.35">
      <c r="A544" s="20" t="str">
        <f>B525&amp;C525&amp;D544</f>
        <v>CONSUMO PER CAPITA (kg ó litros por individuo)Total AperitivosDE 25 A 34 AÑOS</v>
      </c>
      <c r="B544">
        <f>[1]Perfil!A543</f>
        <v>0</v>
      </c>
      <c r="C544" s="20">
        <f>[1]Perfil!B543</f>
        <v>0</v>
      </c>
      <c r="D544" s="20" t="str">
        <f>[1]Perfil!C543</f>
        <v>DE 25 A 34 AÑOS</v>
      </c>
      <c r="E544" s="21">
        <f>[1]Perfil!D543</f>
        <v>0.23635183253752101</v>
      </c>
      <c r="F544" s="21">
        <f>[1]Perfil!E543</f>
        <v>0.27801955351851299</v>
      </c>
      <c r="G544" s="21">
        <f>[1]Perfil!F543</f>
        <v>0.34095259332952499</v>
      </c>
      <c r="H544" s="21">
        <f>[1]Perfil!G543</f>
        <v>0.212271556999857</v>
      </c>
      <c r="I544" s="21">
        <f>[1]Perfil!H543</f>
        <v>0.214864058851328</v>
      </c>
      <c r="J544" s="21">
        <f>[1]Perfil!I543</f>
        <v>0.22002015791649901</v>
      </c>
      <c r="K544" s="21">
        <f>[1]Perfil!J543</f>
        <v>0.27822934643728198</v>
      </c>
      <c r="L544" s="21">
        <f>[1]Perfil!K543</f>
        <v>0.224343996559773</v>
      </c>
      <c r="M544" s="21">
        <f>[1]Perfil!L543</f>
        <v>0.14403215897279001</v>
      </c>
      <c r="N544" s="21"/>
      <c r="O544" s="21"/>
    </row>
    <row r="545" spans="1:15" x14ac:dyDescent="0.35">
      <c r="A545" s="20" t="str">
        <f>B525&amp;C525&amp;D545</f>
        <v>CONSUMO PER CAPITA (kg ó litros por individuo)Total AperitivosDE 35 A 49 AÑOS</v>
      </c>
      <c r="B545">
        <f>[1]Perfil!A544</f>
        <v>0</v>
      </c>
      <c r="C545" s="20">
        <f>[1]Perfil!B544</f>
        <v>0</v>
      </c>
      <c r="D545" s="20" t="str">
        <f>[1]Perfil!C544</f>
        <v>DE 35 A 49 AÑOS</v>
      </c>
      <c r="E545" s="21">
        <f>[1]Perfil!D544</f>
        <v>0.380796521540189</v>
      </c>
      <c r="F545" s="21">
        <f>[1]Perfil!E544</f>
        <v>0.341584438392046</v>
      </c>
      <c r="G545" s="21">
        <f>[1]Perfil!F544</f>
        <v>0.43892525081582501</v>
      </c>
      <c r="H545" s="21">
        <f>[1]Perfil!G544</f>
        <v>0.32403840151350799</v>
      </c>
      <c r="I545" s="21">
        <f>[1]Perfil!H544</f>
        <v>0.25916484646638699</v>
      </c>
      <c r="J545" s="21">
        <f>[1]Perfil!I544</f>
        <v>0.26626699813136301</v>
      </c>
      <c r="K545" s="21">
        <f>[1]Perfil!J544</f>
        <v>0.38614600436865398</v>
      </c>
      <c r="L545" s="21">
        <f>[1]Perfil!K544</f>
        <v>0.20569885024120699</v>
      </c>
      <c r="M545" s="21">
        <f>[1]Perfil!L544</f>
        <v>0.25019651019212402</v>
      </c>
      <c r="N545" s="21"/>
      <c r="O545" s="21"/>
    </row>
    <row r="546" spans="1:15" x14ac:dyDescent="0.35">
      <c r="A546" s="20" t="str">
        <f>B525&amp;C525&amp;D546</f>
        <v>CONSUMO PER CAPITA (kg ó litros por individuo)Total AperitivosDE 50 A 59 AÑOS</v>
      </c>
      <c r="B546">
        <f>[1]Perfil!A545</f>
        <v>0</v>
      </c>
      <c r="C546" s="20">
        <f>[1]Perfil!B545</f>
        <v>0</v>
      </c>
      <c r="D546" s="20" t="str">
        <f>[1]Perfil!C545</f>
        <v>DE 50 A 59 AÑOS</v>
      </c>
      <c r="E546" s="21">
        <f>[1]Perfil!D545</f>
        <v>0.36569615491006702</v>
      </c>
      <c r="F546" s="21">
        <f>[1]Perfil!E545</f>
        <v>0.381525086454854</v>
      </c>
      <c r="G546" s="21">
        <f>[1]Perfil!F545</f>
        <v>0.51404392634403795</v>
      </c>
      <c r="H546" s="21">
        <f>[1]Perfil!G545</f>
        <v>0.38000132847649498</v>
      </c>
      <c r="I546" s="21">
        <f>[1]Perfil!H545</f>
        <v>0.38932265402701</v>
      </c>
      <c r="J546" s="21">
        <f>[1]Perfil!I545</f>
        <v>0.345050962544457</v>
      </c>
      <c r="K546" s="21">
        <f>[1]Perfil!J545</f>
        <v>0.45821194267404503</v>
      </c>
      <c r="L546" s="21">
        <f>[1]Perfil!K545</f>
        <v>0.33443931372119601</v>
      </c>
      <c r="M546" s="21">
        <f>[1]Perfil!L545</f>
        <v>0.31101840626810201</v>
      </c>
      <c r="N546" s="21"/>
      <c r="O546" s="21"/>
    </row>
    <row r="547" spans="1:15" x14ac:dyDescent="0.35">
      <c r="A547" s="20" t="str">
        <f>B525&amp;C525&amp;D547</f>
        <v>CONSUMO PER CAPITA (kg ó litros por individuo)Total AperitivosDE 60 A 75 AÑOS</v>
      </c>
      <c r="B547">
        <f>[1]Perfil!A546</f>
        <v>0</v>
      </c>
      <c r="C547" s="20">
        <f>[1]Perfil!B546</f>
        <v>0</v>
      </c>
      <c r="D547" s="20" t="str">
        <f>[1]Perfil!C546</f>
        <v>DE 60 A 75 AÑOS</v>
      </c>
      <c r="E547" s="21">
        <f>[1]Perfil!D546</f>
        <v>0.504437319232796</v>
      </c>
      <c r="F547" s="21">
        <f>[1]Perfil!E546</f>
        <v>0.504342025442579</v>
      </c>
      <c r="G547" s="21">
        <f>[1]Perfil!F546</f>
        <v>0.59395442717491398</v>
      </c>
      <c r="H547" s="21">
        <f>[1]Perfil!G546</f>
        <v>0.42784631315536398</v>
      </c>
      <c r="I547" s="21">
        <f>[1]Perfil!H546</f>
        <v>0.47024830213185997</v>
      </c>
      <c r="J547" s="21">
        <f>[1]Perfil!I546</f>
        <v>0.47579133846183003</v>
      </c>
      <c r="K547" s="21">
        <f>[1]Perfil!J546</f>
        <v>0.66797622910827503</v>
      </c>
      <c r="L547" s="21">
        <f>[1]Perfil!K546</f>
        <v>0.62631219267299898</v>
      </c>
      <c r="M547" s="21">
        <f>[1]Perfil!L546</f>
        <v>0.61542389258235697</v>
      </c>
      <c r="N547" s="21"/>
      <c r="O547" s="21"/>
    </row>
    <row r="548" spans="1:15" x14ac:dyDescent="0.35">
      <c r="A548" s="20" t="str">
        <f>B525&amp;C525&amp;D548</f>
        <v>CONSUMO PER CAPITA (kg ó litros por individuo)Total AperitivosNIVEL ALTO</v>
      </c>
      <c r="B548">
        <f>[1]Perfil!A547</f>
        <v>0</v>
      </c>
      <c r="C548" s="20">
        <f>[1]Perfil!B547</f>
        <v>0</v>
      </c>
      <c r="D548" s="20" t="str">
        <f>[1]Perfil!C547</f>
        <v>NIVEL ALTO</v>
      </c>
      <c r="E548" s="21">
        <f>[1]Perfil!D547</f>
        <v>0.310747328839582</v>
      </c>
      <c r="F548" s="21">
        <f>[1]Perfil!E547</f>
        <v>0.32241117485076598</v>
      </c>
      <c r="G548" s="21">
        <f>[1]Perfil!F547</f>
        <v>0.396929353296187</v>
      </c>
      <c r="H548" s="21">
        <f>[1]Perfil!G547</f>
        <v>0.31553491504532999</v>
      </c>
      <c r="I548" s="21">
        <f>[1]Perfil!H547</f>
        <v>0.32620543805192098</v>
      </c>
      <c r="J548" s="21">
        <f>[1]Perfil!I547</f>
        <v>0.31265221807044402</v>
      </c>
      <c r="K548" s="21">
        <f>[1]Perfil!J547</f>
        <v>0.42663034914828402</v>
      </c>
      <c r="L548" s="21">
        <f>[1]Perfil!K547</f>
        <v>0.27399697152061497</v>
      </c>
      <c r="M548" s="21">
        <f>[1]Perfil!L547</f>
        <v>0.23353214183898599</v>
      </c>
      <c r="N548" s="21"/>
      <c r="O548" s="21"/>
    </row>
    <row r="549" spans="1:15" x14ac:dyDescent="0.35">
      <c r="A549" s="20" t="str">
        <f>B525&amp;C525&amp;D549</f>
        <v>CONSUMO PER CAPITA (kg ó litros por individuo)Total AperitivosNIVEL MEDIO ALTO</v>
      </c>
      <c r="B549">
        <f>[1]Perfil!A548</f>
        <v>0</v>
      </c>
      <c r="C549" s="20">
        <f>[1]Perfil!B548</f>
        <v>0</v>
      </c>
      <c r="D549" s="20" t="str">
        <f>[1]Perfil!C548</f>
        <v>NIVEL MEDIO ALTO</v>
      </c>
      <c r="E549" s="21">
        <f>[1]Perfil!D548</f>
        <v>0.28500468775884602</v>
      </c>
      <c r="F549" s="21">
        <f>[1]Perfil!E548</f>
        <v>0.28455430692955302</v>
      </c>
      <c r="G549" s="21">
        <f>[1]Perfil!F548</f>
        <v>0.413746611465797</v>
      </c>
      <c r="H549" s="21">
        <f>[1]Perfil!G548</f>
        <v>0.26183569525341699</v>
      </c>
      <c r="I549" s="21">
        <f>[1]Perfil!H548</f>
        <v>0.237328461540075</v>
      </c>
      <c r="J549" s="21">
        <f>[1]Perfil!I548</f>
        <v>0.22424584875481199</v>
      </c>
      <c r="K549" s="21">
        <f>[1]Perfil!J548</f>
        <v>0.30802525433608702</v>
      </c>
      <c r="L549" s="21">
        <f>[1]Perfil!K548</f>
        <v>0.19050268135252801</v>
      </c>
      <c r="M549" s="21">
        <f>[1]Perfil!L548</f>
        <v>0.21962855639565801</v>
      </c>
      <c r="N549" s="21"/>
      <c r="O549" s="21"/>
    </row>
    <row r="550" spans="1:15" x14ac:dyDescent="0.35">
      <c r="A550" s="20" t="str">
        <f>B525&amp;C525&amp;D550</f>
        <v>CONSUMO PER CAPITA (kg ó litros por individuo)Total AperitivosNIVEL MEDIO</v>
      </c>
      <c r="B550">
        <f>[1]Perfil!A549</f>
        <v>0</v>
      </c>
      <c r="C550" s="20">
        <f>[1]Perfil!B549</f>
        <v>0</v>
      </c>
      <c r="D550" s="20" t="str">
        <f>[1]Perfil!C549</f>
        <v>NIVEL MEDIO</v>
      </c>
      <c r="E550" s="21">
        <f>[1]Perfil!D549</f>
        <v>0.47524492947351599</v>
      </c>
      <c r="F550" s="21">
        <f>[1]Perfil!E549</f>
        <v>0.49003729755803399</v>
      </c>
      <c r="G550" s="21">
        <f>[1]Perfil!F549</f>
        <v>0.56917565869799103</v>
      </c>
      <c r="H550" s="21">
        <f>[1]Perfil!G549</f>
        <v>0.38212328812350399</v>
      </c>
      <c r="I550" s="21">
        <f>[1]Perfil!H549</f>
        <v>0.345774664771064</v>
      </c>
      <c r="J550" s="21">
        <f>[1]Perfil!I549</f>
        <v>0.32232955022298998</v>
      </c>
      <c r="K550" s="21">
        <f>[1]Perfil!J549</f>
        <v>0.473996548881085</v>
      </c>
      <c r="L550" s="21">
        <f>[1]Perfil!K549</f>
        <v>0.45283426457203801</v>
      </c>
      <c r="M550" s="21">
        <f>[1]Perfil!L549</f>
        <v>0.45857626934415502</v>
      </c>
      <c r="N550" s="21"/>
      <c r="O550" s="21"/>
    </row>
    <row r="551" spans="1:15" x14ac:dyDescent="0.35">
      <c r="A551" s="20" t="str">
        <f>B525&amp;C525&amp;D551</f>
        <v>CONSUMO PER CAPITA (kg ó litros por individuo)Total AperitivosNIVEL MEDIO BAJO</v>
      </c>
      <c r="B551">
        <f>[1]Perfil!A550</f>
        <v>0</v>
      </c>
      <c r="C551" s="20">
        <f>[1]Perfil!B550</f>
        <v>0</v>
      </c>
      <c r="D551" s="20" t="str">
        <f>[1]Perfil!C550</f>
        <v>NIVEL MEDIO BAJO</v>
      </c>
      <c r="E551" s="21">
        <f>[1]Perfil!D550</f>
        <v>0.28867241957712803</v>
      </c>
      <c r="F551" s="21">
        <f>[1]Perfil!E550</f>
        <v>0.28837032880151298</v>
      </c>
      <c r="G551" s="21">
        <f>[1]Perfil!F550</f>
        <v>0.36052632982653199</v>
      </c>
      <c r="H551" s="21">
        <f>[1]Perfil!G550</f>
        <v>0.313210704691887</v>
      </c>
      <c r="I551" s="21">
        <f>[1]Perfil!H550</f>
        <v>0.27286132846016697</v>
      </c>
      <c r="J551" s="21">
        <f>[1]Perfil!I550</f>
        <v>0.24700028962436801</v>
      </c>
      <c r="K551" s="21">
        <f>[1]Perfil!J550</f>
        <v>0.40115185983684698</v>
      </c>
      <c r="L551" s="21">
        <f>[1]Perfil!K550</f>
        <v>0.31779981687837899</v>
      </c>
      <c r="M551" s="21">
        <f>[1]Perfil!L550</f>
        <v>0.33815279098436102</v>
      </c>
      <c r="N551" s="21"/>
      <c r="O551" s="21"/>
    </row>
    <row r="552" spans="1:15" x14ac:dyDescent="0.35">
      <c r="A552" s="20" t="str">
        <f>B525&amp;C525&amp;D552</f>
        <v>CONSUMO PER CAPITA (kg ó litros por individuo)Total AperitivosHOMBRE</v>
      </c>
      <c r="B552">
        <f>[1]Perfil!A551</f>
        <v>0</v>
      </c>
      <c r="C552" s="20">
        <f>[1]Perfil!B551</f>
        <v>0</v>
      </c>
      <c r="D552" s="20" t="str">
        <f>[1]Perfil!C551</f>
        <v>HOMBRE</v>
      </c>
      <c r="E552" s="21">
        <f>[1]Perfil!D551</f>
        <v>0.28930829699185401</v>
      </c>
      <c r="F552" s="21">
        <f>[1]Perfil!E551</f>
        <v>0.30221033316632401</v>
      </c>
      <c r="G552" s="21">
        <f>[1]Perfil!F551</f>
        <v>0.35447729557221003</v>
      </c>
      <c r="H552" s="21">
        <f>[1]Perfil!G551</f>
        <v>0.27369988969815301</v>
      </c>
      <c r="I552" s="21">
        <f>[1]Perfil!H551</f>
        <v>0.26931681410165098</v>
      </c>
      <c r="J552" s="21">
        <f>[1]Perfil!I551</f>
        <v>0.26753578809701201</v>
      </c>
      <c r="K552" s="21">
        <f>[1]Perfil!J551</f>
        <v>0.34749331344534601</v>
      </c>
      <c r="L552" s="21">
        <f>[1]Perfil!K551</f>
        <v>0.316118509197375</v>
      </c>
      <c r="M552" s="21">
        <f>[1]Perfil!L551</f>
        <v>0.327037094115398</v>
      </c>
      <c r="N552" s="21"/>
      <c r="O552" s="21"/>
    </row>
    <row r="553" spans="1:15" x14ac:dyDescent="0.35">
      <c r="A553" s="20" t="str">
        <f>B525&amp;C525&amp;D553</f>
        <v>CONSUMO PER CAPITA (kg ó litros por individuo)Total AperitivosMUJER</v>
      </c>
      <c r="B553">
        <f>[1]Perfil!A552</f>
        <v>0</v>
      </c>
      <c r="C553" s="20">
        <f>[1]Perfil!B552</f>
        <v>0</v>
      </c>
      <c r="D553" s="20" t="str">
        <f>[1]Perfil!C552</f>
        <v>MUJER</v>
      </c>
      <c r="E553" s="21">
        <f>[1]Perfil!D552</f>
        <v>0.46131074155739998</v>
      </c>
      <c r="F553" s="21">
        <f>[1]Perfil!E552</f>
        <v>0.422404698183732</v>
      </c>
      <c r="G553" s="21">
        <f>[1]Perfil!F552</f>
        <v>0.56166514021981595</v>
      </c>
      <c r="H553" s="21">
        <f>[1]Perfil!G552</f>
        <v>0.39996328696378702</v>
      </c>
      <c r="I553" s="21">
        <f>[1]Perfil!H552</f>
        <v>0.38250440147973902</v>
      </c>
      <c r="J553" s="21">
        <f>[1]Perfil!I552</f>
        <v>0.367528180044355</v>
      </c>
      <c r="K553" s="21">
        <f>[1]Perfil!J552</f>
        <v>0.52236213037048795</v>
      </c>
      <c r="L553" s="21">
        <f>[1]Perfil!K552</f>
        <v>0.37226824277331899</v>
      </c>
      <c r="M553" s="21">
        <f>[1]Perfil!L552</f>
        <v>0.33924814878887899</v>
      </c>
      <c r="N553" s="21"/>
      <c r="O553" s="21"/>
    </row>
    <row r="554" spans="1:15" x14ac:dyDescent="0.35">
      <c r="A554" s="20" t="str">
        <f>B525&amp;C554&amp;D554</f>
        <v>CONSUMO PER CAPITA (kg ó litros por individuo)Patatas Fritas + Otros Aperitivos SaladosT.ESPAÑA</v>
      </c>
      <c r="B554">
        <f>[1]Perfil!A553</f>
        <v>0</v>
      </c>
      <c r="C554" s="20" t="str">
        <f>[1]Perfil!B553</f>
        <v>Patatas Fritas + Otros Aperitivos Salados</v>
      </c>
      <c r="D554" s="20" t="str">
        <f>[1]Perfil!C553</f>
        <v>T.ESPAÑA</v>
      </c>
      <c r="E554" s="21">
        <f>[1]Perfil!D553</f>
        <v>0.20295445117451699</v>
      </c>
      <c r="F554" s="21">
        <f>[1]Perfil!E553</f>
        <v>0.20599457438639601</v>
      </c>
      <c r="G554" s="21">
        <f>[1]Perfil!F553</f>
        <v>0.28662996966591098</v>
      </c>
      <c r="H554" s="21">
        <f>[1]Perfil!G553</f>
        <v>0.18284585187490399</v>
      </c>
      <c r="I554" s="21">
        <f>[1]Perfil!H553</f>
        <v>0.184892441812222</v>
      </c>
      <c r="J554" s="21">
        <f>[1]Perfil!I553</f>
        <v>0.18285778653913101</v>
      </c>
      <c r="K554" s="21">
        <f>[1]Perfil!J553</f>
        <v>0.268446292157552</v>
      </c>
      <c r="L554" s="21">
        <f>[1]Perfil!K553</f>
        <v>0.18447890144583701</v>
      </c>
      <c r="M554" s="21">
        <f>[1]Perfil!L553</f>
        <v>0.18136165913606</v>
      </c>
      <c r="N554" s="21"/>
      <c r="O554" s="21"/>
    </row>
    <row r="555" spans="1:15" x14ac:dyDescent="0.35">
      <c r="A555" s="20" t="str">
        <f>B525&amp;C554&amp;D555</f>
        <v>CONSUMO PER CAPITA (kg ó litros por individuo)Patatas Fritas + Otros Aperitivos SaladosBCN AM</v>
      </c>
      <c r="B555">
        <f>[1]Perfil!A554</f>
        <v>0</v>
      </c>
      <c r="C555" s="20">
        <f>[1]Perfil!B554</f>
        <v>0</v>
      </c>
      <c r="D555" s="20" t="str">
        <f>[1]Perfil!C554</f>
        <v>BCN AM</v>
      </c>
      <c r="E555" s="21">
        <f>[1]Perfil!D554</f>
        <v>0.149961092486596</v>
      </c>
      <c r="F555" s="21">
        <f>[1]Perfil!E554</f>
        <v>0.14344008984255999</v>
      </c>
      <c r="G555" s="21">
        <f>[1]Perfil!F554</f>
        <v>0.25483091441366401</v>
      </c>
      <c r="H555" s="21">
        <f>[1]Perfil!G554</f>
        <v>0.177256302437899</v>
      </c>
      <c r="I555" s="21">
        <f>[1]Perfil!H554</f>
        <v>0.18124748803221</v>
      </c>
      <c r="J555" s="21">
        <f>[1]Perfil!I554</f>
        <v>0.22491947702495299</v>
      </c>
      <c r="K555" s="21">
        <f>[1]Perfil!J554</f>
        <v>0.217826935137094</v>
      </c>
      <c r="L555" s="21">
        <f>[1]Perfil!K554</f>
        <v>0.189795637823157</v>
      </c>
      <c r="M555" s="21">
        <f>[1]Perfil!L554</f>
        <v>0.195773427195888</v>
      </c>
      <c r="N555" s="21"/>
      <c r="O555" s="21"/>
    </row>
    <row r="556" spans="1:15" x14ac:dyDescent="0.35">
      <c r="A556" s="20" t="str">
        <f>B525&amp;C554&amp;D556</f>
        <v>CONSUMO PER CAPITA (kg ó litros por individuo)Patatas Fritas + Otros Aperitivos SaladosREST.CAT ARAGON</v>
      </c>
      <c r="B556">
        <f>[1]Perfil!A555</f>
        <v>0</v>
      </c>
      <c r="C556" s="20">
        <f>[1]Perfil!B555</f>
        <v>0</v>
      </c>
      <c r="D556" s="20" t="str">
        <f>[1]Perfil!C555</f>
        <v>REST.CAT ARAGON</v>
      </c>
      <c r="E556" s="21">
        <f>[1]Perfil!D555</f>
        <v>0.20104135778721599</v>
      </c>
      <c r="F556" s="21">
        <f>[1]Perfil!E555</f>
        <v>0.23736869558248</v>
      </c>
      <c r="G556" s="21">
        <f>[1]Perfil!F555</f>
        <v>0.31667785853247798</v>
      </c>
      <c r="H556" s="21">
        <f>[1]Perfil!G555</f>
        <v>0.205694714534888</v>
      </c>
      <c r="I556" s="21">
        <f>[1]Perfil!H555</f>
        <v>0.209157630262712</v>
      </c>
      <c r="J556" s="21">
        <f>[1]Perfil!I555</f>
        <v>0.20456788667130199</v>
      </c>
      <c r="K556" s="21">
        <f>[1]Perfil!J555</f>
        <v>0.28375607325892099</v>
      </c>
      <c r="L556" s="21">
        <f>[1]Perfil!K555</f>
        <v>0.20652194559815701</v>
      </c>
      <c r="M556" s="21">
        <f>[1]Perfil!L555</f>
        <v>0.19043739087820599</v>
      </c>
      <c r="N556" s="21"/>
      <c r="O556" s="21"/>
    </row>
    <row r="557" spans="1:15" x14ac:dyDescent="0.35">
      <c r="A557" s="20" t="str">
        <f>B525&amp;C554&amp;D557</f>
        <v>CONSUMO PER CAPITA (kg ó litros por individuo)Patatas Fritas + Otros Aperitivos SaladosLEVANTE</v>
      </c>
      <c r="B557">
        <f>[1]Perfil!A556</f>
        <v>0</v>
      </c>
      <c r="C557" s="20">
        <f>[1]Perfil!B556</f>
        <v>0</v>
      </c>
      <c r="D557" s="20" t="str">
        <f>[1]Perfil!C556</f>
        <v>LEVANTE</v>
      </c>
      <c r="E557" s="21">
        <f>[1]Perfil!D556</f>
        <v>0.24490063750852101</v>
      </c>
      <c r="F557" s="21">
        <f>[1]Perfil!E556</f>
        <v>0.21969724848812699</v>
      </c>
      <c r="G557" s="21">
        <f>[1]Perfil!F556</f>
        <v>0.27328736379553198</v>
      </c>
      <c r="H557" s="21">
        <f>[1]Perfil!G556</f>
        <v>0.170765158540895</v>
      </c>
      <c r="I557" s="21">
        <f>[1]Perfil!H556</f>
        <v>0.141998097082735</v>
      </c>
      <c r="J557" s="21">
        <f>[1]Perfil!I556</f>
        <v>0.15472759066057201</v>
      </c>
      <c r="K557" s="21">
        <f>[1]Perfil!J556</f>
        <v>0.262336970605624</v>
      </c>
      <c r="L557" s="21">
        <f>[1]Perfil!K556</f>
        <v>0.13450937381901501</v>
      </c>
      <c r="M557" s="21">
        <f>[1]Perfil!L556</f>
        <v>0.129597393619755</v>
      </c>
      <c r="N557" s="21"/>
      <c r="O557" s="21"/>
    </row>
    <row r="558" spans="1:15" x14ac:dyDescent="0.35">
      <c r="A558" s="20" t="str">
        <f>B525&amp;C554&amp;D558</f>
        <v>CONSUMO PER CAPITA (kg ó litros por individuo)Patatas Fritas + Otros Aperitivos SaladosANDALUCIA</v>
      </c>
      <c r="B558">
        <f>[1]Perfil!A557</f>
        <v>0</v>
      </c>
      <c r="C558" s="20">
        <f>[1]Perfil!B557</f>
        <v>0</v>
      </c>
      <c r="D558" s="20" t="str">
        <f>[1]Perfil!C557</f>
        <v>ANDALUCIA</v>
      </c>
      <c r="E558" s="21">
        <f>[1]Perfil!D557</f>
        <v>0.195456095504425</v>
      </c>
      <c r="F558" s="21">
        <f>[1]Perfil!E557</f>
        <v>0.18978031747387999</v>
      </c>
      <c r="G558" s="21">
        <f>[1]Perfil!F557</f>
        <v>0.312354043643502</v>
      </c>
      <c r="H558" s="21">
        <f>[1]Perfil!G557</f>
        <v>0.184656556121679</v>
      </c>
      <c r="I558" s="21">
        <f>[1]Perfil!H557</f>
        <v>0.19319901513076701</v>
      </c>
      <c r="J558" s="21">
        <f>[1]Perfil!I557</f>
        <v>0.18758815087542599</v>
      </c>
      <c r="K558" s="21">
        <f>[1]Perfil!J557</f>
        <v>0.27208178913214098</v>
      </c>
      <c r="L558" s="21">
        <f>[1]Perfil!K557</f>
        <v>0.199684335916581</v>
      </c>
      <c r="M558" s="21">
        <f>[1]Perfil!L557</f>
        <v>0.20104410227574601</v>
      </c>
      <c r="N558" s="21"/>
      <c r="O558" s="21"/>
    </row>
    <row r="559" spans="1:15" x14ac:dyDescent="0.35">
      <c r="A559" s="20" t="str">
        <f>B525&amp;C554&amp;D559</f>
        <v>CONSUMO PER CAPITA (kg ó litros por individuo)Patatas Fritas + Otros Aperitivos SaladosMDD AM</v>
      </c>
      <c r="B559">
        <f>[1]Perfil!A558</f>
        <v>0</v>
      </c>
      <c r="C559" s="20">
        <f>[1]Perfil!B558</f>
        <v>0</v>
      </c>
      <c r="D559" s="20" t="str">
        <f>[1]Perfil!C558</f>
        <v>MDD AM</v>
      </c>
      <c r="E559" s="21">
        <f>[1]Perfil!D558</f>
        <v>0.16194194655686001</v>
      </c>
      <c r="F559" s="21">
        <f>[1]Perfil!E558</f>
        <v>0.16586332578996299</v>
      </c>
      <c r="G559" s="21">
        <f>[1]Perfil!F558</f>
        <v>0.26911598944058501</v>
      </c>
      <c r="H559" s="21">
        <f>[1]Perfil!G558</f>
        <v>0.14120590130032301</v>
      </c>
      <c r="I559" s="21">
        <f>[1]Perfil!H558</f>
        <v>0.190117469205932</v>
      </c>
      <c r="J559" s="21">
        <f>[1]Perfil!I558</f>
        <v>0.14630822755615699</v>
      </c>
      <c r="K559" s="21">
        <f>[1]Perfil!J558</f>
        <v>0.31573319691614299</v>
      </c>
      <c r="L559" s="21">
        <f>[1]Perfil!K558</f>
        <v>0.152913357714314</v>
      </c>
      <c r="M559" s="21">
        <f>[1]Perfil!L558</f>
        <v>0.13298958969119001</v>
      </c>
      <c r="N559" s="21"/>
      <c r="O559" s="21"/>
    </row>
    <row r="560" spans="1:15" x14ac:dyDescent="0.35">
      <c r="A560" s="20" t="str">
        <f>B525&amp;C554&amp;D560</f>
        <v>CONSUMO PER CAPITA (kg ó litros por individuo)Patatas Fritas + Otros Aperitivos SaladosRTO CENTRO</v>
      </c>
      <c r="B560">
        <f>[1]Perfil!A559</f>
        <v>0</v>
      </c>
      <c r="C560" s="20">
        <f>[1]Perfil!B559</f>
        <v>0</v>
      </c>
      <c r="D560" s="20" t="str">
        <f>[1]Perfil!C559</f>
        <v>RTO CENTRO</v>
      </c>
      <c r="E560" s="21">
        <f>[1]Perfil!D559</f>
        <v>0.294843434702384</v>
      </c>
      <c r="F560" s="21">
        <f>[1]Perfil!E559</f>
        <v>0.26421649029074001</v>
      </c>
      <c r="G560" s="21">
        <f>[1]Perfil!F559</f>
        <v>0.28466570147159198</v>
      </c>
      <c r="H560" s="21">
        <f>[1]Perfil!G559</f>
        <v>0.24326183738242699</v>
      </c>
      <c r="I560" s="21">
        <f>[1]Perfil!H559</f>
        <v>0.20394749455561001</v>
      </c>
      <c r="J560" s="21">
        <f>[1]Perfil!I559</f>
        <v>0.17855249655724501</v>
      </c>
      <c r="K560" s="21">
        <f>[1]Perfil!J559</f>
        <v>0.272695822139355</v>
      </c>
      <c r="L560" s="21">
        <f>[1]Perfil!K559</f>
        <v>0.33661331223059998</v>
      </c>
      <c r="M560" s="21">
        <f>[1]Perfil!L559</f>
        <v>0.312887300836377</v>
      </c>
      <c r="N560" s="21"/>
      <c r="O560" s="21"/>
    </row>
    <row r="561" spans="1:15" x14ac:dyDescent="0.35">
      <c r="A561" s="20" t="str">
        <f>B525&amp;C554&amp;D561</f>
        <v>CONSUMO PER CAPITA (kg ó litros por individuo)Patatas Fritas + Otros Aperitivos SaladosNORTE-CENTRO</v>
      </c>
      <c r="B561">
        <f>[1]Perfil!A560</f>
        <v>0</v>
      </c>
      <c r="C561" s="20">
        <f>[1]Perfil!B560</f>
        <v>0</v>
      </c>
      <c r="D561" s="20" t="str">
        <f>[1]Perfil!C560</f>
        <v>NORTE-CENTRO</v>
      </c>
      <c r="E561" s="21">
        <f>[1]Perfil!D560</f>
        <v>0.22177466231822501</v>
      </c>
      <c r="F561" s="21">
        <f>[1]Perfil!E560</f>
        <v>0.222382987144563</v>
      </c>
      <c r="G561" s="21">
        <f>[1]Perfil!F560</f>
        <v>0.29369700957253497</v>
      </c>
      <c r="H561" s="21">
        <f>[1]Perfil!G560</f>
        <v>0.15843524557191699</v>
      </c>
      <c r="I561" s="21">
        <f>[1]Perfil!H560</f>
        <v>0.18108662584011301</v>
      </c>
      <c r="J561" s="21">
        <f>[1]Perfil!I560</f>
        <v>0.211236489398059</v>
      </c>
      <c r="K561" s="21">
        <f>[1]Perfil!J560</f>
        <v>0.32151674847807499</v>
      </c>
      <c r="L561" s="21">
        <f>[1]Perfil!K560</f>
        <v>0.165450921871858</v>
      </c>
      <c r="M561" s="21">
        <f>[1]Perfil!L560</f>
        <v>0.17907912881197999</v>
      </c>
      <c r="N561" s="21"/>
      <c r="O561" s="21"/>
    </row>
    <row r="562" spans="1:15" x14ac:dyDescent="0.35">
      <c r="A562" s="20" t="str">
        <f>B525&amp;C554&amp;D562</f>
        <v>CONSUMO PER CAPITA (kg ó litros por individuo)Patatas Fritas + Otros Aperitivos SaladosNOROESTE</v>
      </c>
      <c r="B562">
        <f>[1]Perfil!A561</f>
        <v>0</v>
      </c>
      <c r="C562" s="20">
        <f>[1]Perfil!B561</f>
        <v>0</v>
      </c>
      <c r="D562" s="20" t="str">
        <f>[1]Perfil!C561</f>
        <v>NOROESTE</v>
      </c>
      <c r="E562" s="21">
        <f>[1]Perfil!D561</f>
        <v>0.14855426047339601</v>
      </c>
      <c r="F562" s="21">
        <f>[1]Perfil!E561</f>
        <v>0.219080614742241</v>
      </c>
      <c r="G562" s="21">
        <f>[1]Perfil!F561</f>
        <v>0.26182679218047999</v>
      </c>
      <c r="H562" s="21">
        <f>[1]Perfil!G561</f>
        <v>0.19480056661755901</v>
      </c>
      <c r="I562" s="21">
        <f>[1]Perfil!H561</f>
        <v>0.18495135341236699</v>
      </c>
      <c r="J562" s="21">
        <f>[1]Perfil!I561</f>
        <v>0.174327775800587</v>
      </c>
      <c r="K562" s="21">
        <f>[1]Perfil!J561</f>
        <v>0.17137154122168499</v>
      </c>
      <c r="L562" s="21">
        <f>[1]Perfil!K561</f>
        <v>0.100718641528259</v>
      </c>
      <c r="M562" s="21">
        <f>[1]Perfil!L561</f>
        <v>0.134949674689014</v>
      </c>
      <c r="N562" s="21"/>
      <c r="O562" s="21"/>
    </row>
    <row r="563" spans="1:15" x14ac:dyDescent="0.35">
      <c r="A563" s="20" t="str">
        <f>B525&amp;C554&amp;D563</f>
        <v>CONSUMO PER CAPITA (kg ó litros por individuo)Patatas Fritas + Otros Aperitivos Salados&lt;2MIL</v>
      </c>
      <c r="B563">
        <f>[1]Perfil!A562</f>
        <v>0</v>
      </c>
      <c r="C563" s="20">
        <f>[1]Perfil!B562</f>
        <v>0</v>
      </c>
      <c r="D563" s="20" t="str">
        <f>[1]Perfil!C562</f>
        <v>&lt;2MIL</v>
      </c>
      <c r="E563" s="21">
        <f>[1]Perfil!D562</f>
        <v>0.214148131128401</v>
      </c>
      <c r="F563" s="21">
        <f>[1]Perfil!E562</f>
        <v>0.18277439766239101</v>
      </c>
      <c r="G563" s="21">
        <f>[1]Perfil!F562</f>
        <v>0.34109711922005298</v>
      </c>
      <c r="H563" s="21">
        <f>[1]Perfil!G562</f>
        <v>0.18336852968883799</v>
      </c>
      <c r="I563" s="21">
        <f>[1]Perfil!H562</f>
        <v>0.14721701329976999</v>
      </c>
      <c r="J563" s="21">
        <f>[1]Perfil!I562</f>
        <v>0.213662013378323</v>
      </c>
      <c r="K563" s="21">
        <f>[1]Perfil!J562</f>
        <v>0.29889681406139701</v>
      </c>
      <c r="L563" s="21">
        <f>[1]Perfil!K562</f>
        <v>0.121594144504722</v>
      </c>
      <c r="M563" s="21">
        <f>[1]Perfil!L562</f>
        <v>0.189051230026648</v>
      </c>
      <c r="N563" s="21"/>
      <c r="O563" s="21"/>
    </row>
    <row r="564" spans="1:15" x14ac:dyDescent="0.35">
      <c r="A564" s="20" t="str">
        <f>B525&amp;C554&amp;D564</f>
        <v>CONSUMO PER CAPITA (kg ó litros por individuo)Patatas Fritas + Otros Aperitivos Salados2-5MIL</v>
      </c>
      <c r="B564">
        <f>[1]Perfil!A563</f>
        <v>0</v>
      </c>
      <c r="C564" s="20">
        <f>[1]Perfil!B563</f>
        <v>0</v>
      </c>
      <c r="D564" s="20" t="str">
        <f>[1]Perfil!C563</f>
        <v>2-5MIL</v>
      </c>
      <c r="E564" s="21">
        <f>[1]Perfil!D563</f>
        <v>0.21283172179596599</v>
      </c>
      <c r="F564" s="21">
        <f>[1]Perfil!E563</f>
        <v>0.14339931966689501</v>
      </c>
      <c r="G564" s="21">
        <f>[1]Perfil!F563</f>
        <v>0.210535210765392</v>
      </c>
      <c r="H564" s="21">
        <f>[1]Perfil!G563</f>
        <v>0.119504538192143</v>
      </c>
      <c r="I564" s="21">
        <f>[1]Perfil!H563</f>
        <v>0.18229116659650499</v>
      </c>
      <c r="J564" s="21">
        <f>[1]Perfil!I563</f>
        <v>0.123279313051759</v>
      </c>
      <c r="K564" s="21">
        <f>[1]Perfil!J563</f>
        <v>0.20830187572758299</v>
      </c>
      <c r="L564" s="21">
        <f>[1]Perfil!K563</f>
        <v>0.14921273095721499</v>
      </c>
      <c r="M564" s="21">
        <f>[1]Perfil!L563</f>
        <v>0.15202271529868699</v>
      </c>
      <c r="N564" s="21"/>
      <c r="O564" s="21"/>
    </row>
    <row r="565" spans="1:15" x14ac:dyDescent="0.35">
      <c r="A565" s="20" t="str">
        <f>B525&amp;C554&amp;D565</f>
        <v>CONSUMO PER CAPITA (kg ó litros por individuo)Patatas Fritas + Otros Aperitivos Salados5-10MIL</v>
      </c>
      <c r="B565">
        <f>[1]Perfil!A564</f>
        <v>0</v>
      </c>
      <c r="C565" s="20">
        <f>[1]Perfil!B564</f>
        <v>0</v>
      </c>
      <c r="D565" s="20" t="str">
        <f>[1]Perfil!C564</f>
        <v>5-10MIL</v>
      </c>
      <c r="E565" s="21">
        <f>[1]Perfil!D564</f>
        <v>0.14672580700362001</v>
      </c>
      <c r="F565" s="21">
        <f>[1]Perfil!E564</f>
        <v>0.234765143776724</v>
      </c>
      <c r="G565" s="21">
        <f>[1]Perfil!F564</f>
        <v>0.34799512264584598</v>
      </c>
      <c r="H565" s="21">
        <f>[1]Perfil!G564</f>
        <v>0.20577902922699401</v>
      </c>
      <c r="I565" s="21">
        <f>[1]Perfil!H564</f>
        <v>0.10258483120432201</v>
      </c>
      <c r="J565" s="21">
        <f>[1]Perfil!I564</f>
        <v>0.108994221410421</v>
      </c>
      <c r="K565" s="21">
        <f>[1]Perfil!J564</f>
        <v>0.19473891612333999</v>
      </c>
      <c r="L565" s="21">
        <f>[1]Perfil!K564</f>
        <v>0.11370262535039501</v>
      </c>
      <c r="M565" s="21">
        <f>[1]Perfil!L564</f>
        <v>0.161114078030445</v>
      </c>
      <c r="N565" s="21"/>
      <c r="O565" s="21"/>
    </row>
    <row r="566" spans="1:15" x14ac:dyDescent="0.35">
      <c r="A566" s="20" t="str">
        <f>B525&amp;C554&amp;D566</f>
        <v>CONSUMO PER CAPITA (kg ó litros por individuo)Patatas Fritas + Otros Aperitivos Salados10-30MIL</v>
      </c>
      <c r="B566">
        <f>[1]Perfil!A565</f>
        <v>0</v>
      </c>
      <c r="C566" s="20">
        <f>[1]Perfil!B565</f>
        <v>0</v>
      </c>
      <c r="D566" s="20" t="str">
        <f>[1]Perfil!C565</f>
        <v>10-30MIL</v>
      </c>
      <c r="E566" s="21">
        <f>[1]Perfil!D565</f>
        <v>0.28096649983889299</v>
      </c>
      <c r="F566" s="21">
        <f>[1]Perfil!E565</f>
        <v>0.28926289635277103</v>
      </c>
      <c r="G566" s="21">
        <f>[1]Perfil!F565</f>
        <v>0.33445921055807898</v>
      </c>
      <c r="H566" s="21">
        <f>[1]Perfil!G565</f>
        <v>0.27139808207594202</v>
      </c>
      <c r="I566" s="21">
        <f>[1]Perfil!H565</f>
        <v>0.210025746569489</v>
      </c>
      <c r="J566" s="21">
        <f>[1]Perfil!I565</f>
        <v>0.22867046997484899</v>
      </c>
      <c r="K566" s="21">
        <f>[1]Perfil!J565</f>
        <v>0.29977137497905099</v>
      </c>
      <c r="L566" s="21">
        <f>[1]Perfil!K565</f>
        <v>0.26658187203670097</v>
      </c>
      <c r="M566" s="21">
        <f>[1]Perfil!L565</f>
        <v>0.241520174827386</v>
      </c>
      <c r="N566" s="21"/>
      <c r="O566" s="21"/>
    </row>
    <row r="567" spans="1:15" x14ac:dyDescent="0.35">
      <c r="A567" s="20" t="str">
        <f>B525&amp;C554&amp;D567</f>
        <v>CONSUMO PER CAPITA (kg ó litros por individuo)Patatas Fritas + Otros Aperitivos Salados30-100MIL</v>
      </c>
      <c r="B567">
        <f>[1]Perfil!A566</f>
        <v>0</v>
      </c>
      <c r="C567" s="20">
        <f>[1]Perfil!B566</f>
        <v>0</v>
      </c>
      <c r="D567" s="20" t="str">
        <f>[1]Perfil!C566</f>
        <v>30-100MIL</v>
      </c>
      <c r="E567" s="21">
        <f>[1]Perfil!D566</f>
        <v>0.22485754495695101</v>
      </c>
      <c r="F567" s="21">
        <f>[1]Perfil!E566</f>
        <v>0.201461519810087</v>
      </c>
      <c r="G567" s="21">
        <f>[1]Perfil!F566</f>
        <v>0.28551260360782499</v>
      </c>
      <c r="H567" s="21">
        <f>[1]Perfil!G566</f>
        <v>0.177128789845829</v>
      </c>
      <c r="I567" s="21">
        <f>[1]Perfil!H566</f>
        <v>0.22751247123155599</v>
      </c>
      <c r="J567" s="21">
        <f>[1]Perfil!I566</f>
        <v>0.185613546329081</v>
      </c>
      <c r="K567" s="21">
        <f>[1]Perfil!J566</f>
        <v>0.31313278295765801</v>
      </c>
      <c r="L567" s="21">
        <f>[1]Perfil!K566</f>
        <v>0.18649662553310001</v>
      </c>
      <c r="M567" s="21">
        <f>[1]Perfil!L566</f>
        <v>0.20075279869568999</v>
      </c>
      <c r="N567" s="21"/>
      <c r="O567" s="21"/>
    </row>
    <row r="568" spans="1:15" x14ac:dyDescent="0.35">
      <c r="A568" s="20" t="str">
        <f>B525&amp;C554&amp;D568</f>
        <v>CONSUMO PER CAPITA (kg ó litros por individuo)Patatas Fritas + Otros Aperitivos Salados100-200MIL</v>
      </c>
      <c r="B568">
        <f>[1]Perfil!A567</f>
        <v>0</v>
      </c>
      <c r="C568" s="20">
        <f>[1]Perfil!B567</f>
        <v>0</v>
      </c>
      <c r="D568" s="20" t="str">
        <f>[1]Perfil!C567</f>
        <v>100-200MIL</v>
      </c>
      <c r="E568" s="21">
        <f>[1]Perfil!D567</f>
        <v>0.14393625132549401</v>
      </c>
      <c r="F568" s="21">
        <f>[1]Perfil!E567</f>
        <v>0.126439056291655</v>
      </c>
      <c r="G568" s="21">
        <f>[1]Perfil!F567</f>
        <v>0.23698976181158601</v>
      </c>
      <c r="H568" s="21">
        <f>[1]Perfil!G567</f>
        <v>0.14134299392848401</v>
      </c>
      <c r="I568" s="21">
        <f>[1]Perfil!H567</f>
        <v>0.176107361751766</v>
      </c>
      <c r="J568" s="21">
        <f>[1]Perfil!I567</f>
        <v>0.16125811653922201</v>
      </c>
      <c r="K568" s="21">
        <f>[1]Perfil!J567</f>
        <v>0.21721747723816701</v>
      </c>
      <c r="L568" s="21">
        <f>[1]Perfil!K567</f>
        <v>0.17838622918999</v>
      </c>
      <c r="M568" s="21">
        <f>[1]Perfil!L567</f>
        <v>0.14986265440742</v>
      </c>
      <c r="N568" s="21"/>
      <c r="O568" s="21"/>
    </row>
    <row r="569" spans="1:15" x14ac:dyDescent="0.35">
      <c r="A569" s="20" t="str">
        <f>B525&amp;C554&amp;D569</f>
        <v>CONSUMO PER CAPITA (kg ó litros por individuo)Patatas Fritas + Otros Aperitivos Salados200-500MIL</v>
      </c>
      <c r="B569">
        <f>[1]Perfil!A568</f>
        <v>0</v>
      </c>
      <c r="C569" s="20">
        <f>[1]Perfil!B568</f>
        <v>0</v>
      </c>
      <c r="D569" s="20" t="str">
        <f>[1]Perfil!C568</f>
        <v>200-500MIL</v>
      </c>
      <c r="E569" s="21">
        <f>[1]Perfil!D568</f>
        <v>0.17611844884757499</v>
      </c>
      <c r="F569" s="21">
        <f>[1]Perfil!E568</f>
        <v>0.222130171467255</v>
      </c>
      <c r="G569" s="21">
        <f>[1]Perfil!F568</f>
        <v>0.26581732085083798</v>
      </c>
      <c r="H569" s="21">
        <f>[1]Perfil!G568</f>
        <v>0.15918182907605999</v>
      </c>
      <c r="I569" s="21">
        <f>[1]Perfil!H568</f>
        <v>0.146249552600483</v>
      </c>
      <c r="J569" s="21">
        <f>[1]Perfil!I568</f>
        <v>0.18318845642770601</v>
      </c>
      <c r="K569" s="21">
        <f>[1]Perfil!J568</f>
        <v>0.253116540221479</v>
      </c>
      <c r="L569" s="21">
        <f>[1]Perfil!K568</f>
        <v>0.15287018187217299</v>
      </c>
      <c r="M569" s="21">
        <f>[1]Perfil!L568</f>
        <v>0.144741632752281</v>
      </c>
      <c r="N569" s="21"/>
      <c r="O569" s="21"/>
    </row>
    <row r="570" spans="1:15" x14ac:dyDescent="0.35">
      <c r="A570" s="20" t="str">
        <f>B525&amp;C554&amp;D570</f>
        <v>CONSUMO PER CAPITA (kg ó litros por individuo)Patatas Fritas + Otros Aperitivos Salados&gt;500MIL</v>
      </c>
      <c r="B570">
        <f>[1]Perfil!A569</f>
        <v>0</v>
      </c>
      <c r="C570" s="20">
        <f>[1]Perfil!B569</f>
        <v>0</v>
      </c>
      <c r="D570" s="20" t="str">
        <f>[1]Perfil!C569</f>
        <v>&gt;500MIL</v>
      </c>
      <c r="E570" s="21">
        <f>[1]Perfil!D569</f>
        <v>0.167882499547818</v>
      </c>
      <c r="F570" s="21">
        <f>[1]Perfil!E569</f>
        <v>0.17515361748761901</v>
      </c>
      <c r="G570" s="21">
        <f>[1]Perfil!F569</f>
        <v>0.26215180068432897</v>
      </c>
      <c r="H570" s="21">
        <f>[1]Perfil!G569</f>
        <v>0.15060147307873101</v>
      </c>
      <c r="I570" s="21">
        <f>[1]Perfil!H569</f>
        <v>0.193979076329578</v>
      </c>
      <c r="J570" s="21">
        <f>[1]Perfil!I569</f>
        <v>0.19173938447472899</v>
      </c>
      <c r="K570" s="21">
        <f>[1]Perfil!J569</f>
        <v>0.271455775391031</v>
      </c>
      <c r="L570" s="21">
        <f>[1]Perfil!K569</f>
        <v>0.190304779236636</v>
      </c>
      <c r="M570" s="21">
        <f>[1]Perfil!L569</f>
        <v>0.15860029060778499</v>
      </c>
      <c r="N570" s="21"/>
      <c r="O570" s="21"/>
    </row>
    <row r="571" spans="1:15" x14ac:dyDescent="0.35">
      <c r="A571" s="20" t="str">
        <f>B525&amp;C554&amp;D571</f>
        <v>CONSUMO PER CAPITA (kg ó litros por individuo)Patatas Fritas + Otros Aperitivos SaladosDE 15 A 19 AÑOS</v>
      </c>
      <c r="B571">
        <f>[1]Perfil!A570</f>
        <v>0</v>
      </c>
      <c r="C571" s="20">
        <f>[1]Perfil!B570</f>
        <v>0</v>
      </c>
      <c r="D571" s="20" t="str">
        <f>[1]Perfil!C570</f>
        <v>DE 15 A 19 AÑOS</v>
      </c>
      <c r="E571" s="21">
        <f>[1]Perfil!D570</f>
        <v>0.32961125267365099</v>
      </c>
      <c r="F571" s="21">
        <f>[1]Perfil!E570</f>
        <v>0.20565844603299399</v>
      </c>
      <c r="G571" s="21">
        <f>[1]Perfil!F570</f>
        <v>0.36579116476215801</v>
      </c>
      <c r="H571" s="21">
        <f>[1]Perfil!G570</f>
        <v>0.23737183938273501</v>
      </c>
      <c r="I571" s="21">
        <f>[1]Perfil!H570</f>
        <v>0.21712563149411901</v>
      </c>
      <c r="J571" s="21">
        <f>[1]Perfil!I570</f>
        <v>0.115128699521652</v>
      </c>
      <c r="K571" s="21">
        <f>[1]Perfil!J570</f>
        <v>0.17558780869127399</v>
      </c>
      <c r="L571" s="21">
        <f>[1]Perfil!K570</f>
        <v>0.2479879615027</v>
      </c>
      <c r="M571" s="21">
        <f>[1]Perfil!L570</f>
        <v>0.17823200530432601</v>
      </c>
      <c r="N571" s="21"/>
      <c r="O571" s="21"/>
    </row>
    <row r="572" spans="1:15" x14ac:dyDescent="0.35">
      <c r="A572" s="20" t="str">
        <f>B525&amp;C554&amp;D572</f>
        <v>CONSUMO PER CAPITA (kg ó litros por individuo)Patatas Fritas + Otros Aperitivos SaladosDE 20 A 24 AÑOS</v>
      </c>
      <c r="B572">
        <f>[1]Perfil!A571</f>
        <v>0</v>
      </c>
      <c r="C572" s="20">
        <f>[1]Perfil!B571</f>
        <v>0</v>
      </c>
      <c r="D572" s="20" t="str">
        <f>[1]Perfil!C571</f>
        <v>DE 20 A 24 AÑOS</v>
      </c>
      <c r="E572" s="21">
        <f>[1]Perfil!D571</f>
        <v>0.15841714803059001</v>
      </c>
      <c r="F572" s="21">
        <f>[1]Perfil!E571</f>
        <v>0.112077886655124</v>
      </c>
      <c r="G572" s="21">
        <f>[1]Perfil!F571</f>
        <v>0.12447712461346901</v>
      </c>
      <c r="H572" s="21">
        <f>[1]Perfil!G571</f>
        <v>0.14290593563772799</v>
      </c>
      <c r="I572" s="21">
        <f>[1]Perfil!H571</f>
        <v>0.14049185303109499</v>
      </c>
      <c r="J572" s="21">
        <f>[1]Perfil!I571</f>
        <v>0.183365289758495</v>
      </c>
      <c r="K572" s="21">
        <f>[1]Perfil!J571</f>
        <v>0.18411267997248601</v>
      </c>
      <c r="L572" s="21">
        <f>[1]Perfil!K571</f>
        <v>0.11427947255050901</v>
      </c>
      <c r="M572" s="21">
        <f>[1]Perfil!L571</f>
        <v>0.14241661236662201</v>
      </c>
      <c r="N572" s="21"/>
      <c r="O572" s="21"/>
    </row>
    <row r="573" spans="1:15" x14ac:dyDescent="0.35">
      <c r="A573" s="20" t="str">
        <f>B525&amp;C554&amp;D573</f>
        <v>CONSUMO PER CAPITA (kg ó litros por individuo)Patatas Fritas + Otros Aperitivos SaladosDE 25 A 34 AÑOS</v>
      </c>
      <c r="B573">
        <f>[1]Perfil!A572</f>
        <v>0</v>
      </c>
      <c r="C573" s="20">
        <f>[1]Perfil!B572</f>
        <v>0</v>
      </c>
      <c r="D573" s="20" t="str">
        <f>[1]Perfil!C572</f>
        <v>DE 25 A 34 AÑOS</v>
      </c>
      <c r="E573" s="21">
        <f>[1]Perfil!D572</f>
        <v>0.11839031445242899</v>
      </c>
      <c r="F573" s="21">
        <f>[1]Perfil!E572</f>
        <v>0.18325322316498599</v>
      </c>
      <c r="G573" s="21">
        <f>[1]Perfil!F572</f>
        <v>0.22608214958518899</v>
      </c>
      <c r="H573" s="21">
        <f>[1]Perfil!G572</f>
        <v>0.13013272877430099</v>
      </c>
      <c r="I573" s="21">
        <f>[1]Perfil!H572</f>
        <v>0.13079855076990099</v>
      </c>
      <c r="J573" s="21">
        <f>[1]Perfil!I572</f>
        <v>0.12770951036928599</v>
      </c>
      <c r="K573" s="21">
        <f>[1]Perfil!J572</f>
        <v>0.17281985041531001</v>
      </c>
      <c r="L573" s="21">
        <f>[1]Perfil!K572</f>
        <v>0.12366759764837799</v>
      </c>
      <c r="M573" s="21">
        <f>[1]Perfil!L572</f>
        <v>8.4870815849544506E-2</v>
      </c>
      <c r="N573" s="21"/>
      <c r="O573" s="21"/>
    </row>
    <row r="574" spans="1:15" x14ac:dyDescent="0.35">
      <c r="A574" s="20" t="str">
        <f>B525&amp;C554&amp;D574</f>
        <v>CONSUMO PER CAPITA (kg ó litros por individuo)Patatas Fritas + Otros Aperitivos SaladosDE 35 A 49 AÑOS</v>
      </c>
      <c r="B574">
        <f>[1]Perfil!A573</f>
        <v>0</v>
      </c>
      <c r="C574" s="20">
        <f>[1]Perfil!B573</f>
        <v>0</v>
      </c>
      <c r="D574" s="20" t="str">
        <f>[1]Perfil!C573</f>
        <v>DE 35 A 49 AÑOS</v>
      </c>
      <c r="E574" s="21">
        <f>[1]Perfil!D573</f>
        <v>0.19738862704582999</v>
      </c>
      <c r="F574" s="21">
        <f>[1]Perfil!E573</f>
        <v>0.19509725493751701</v>
      </c>
      <c r="G574" s="21">
        <f>[1]Perfil!F573</f>
        <v>0.26795486525995399</v>
      </c>
      <c r="H574" s="21">
        <f>[1]Perfil!G573</f>
        <v>0.18936384640923001</v>
      </c>
      <c r="I574" s="21">
        <f>[1]Perfil!H573</f>
        <v>0.170751590630943</v>
      </c>
      <c r="J574" s="21">
        <f>[1]Perfil!I573</f>
        <v>0.174676032565313</v>
      </c>
      <c r="K574" s="21">
        <f>[1]Perfil!J573</f>
        <v>0.26281448271750502</v>
      </c>
      <c r="L574" s="21">
        <f>[1]Perfil!K573</f>
        <v>0.128017336788919</v>
      </c>
      <c r="M574" s="21">
        <f>[1]Perfil!L573</f>
        <v>0.157549149870924</v>
      </c>
      <c r="N574" s="21"/>
      <c r="O574" s="21"/>
    </row>
    <row r="575" spans="1:15" x14ac:dyDescent="0.35">
      <c r="A575" s="20" t="str">
        <f>B525&amp;C554&amp;D575</f>
        <v>CONSUMO PER CAPITA (kg ó litros por individuo)Patatas Fritas + Otros Aperitivos SaladosDE 50 A 59 AÑOS</v>
      </c>
      <c r="B575">
        <f>[1]Perfil!A574</f>
        <v>0</v>
      </c>
      <c r="C575" s="20">
        <f>[1]Perfil!B574</f>
        <v>0</v>
      </c>
      <c r="D575" s="20" t="str">
        <f>[1]Perfil!C574</f>
        <v>DE 50 A 59 AÑOS</v>
      </c>
      <c r="E575" s="21">
        <f>[1]Perfil!D574</f>
        <v>0.21005230317575399</v>
      </c>
      <c r="F575" s="21">
        <f>[1]Perfil!E574</f>
        <v>0.21244204810641201</v>
      </c>
      <c r="G575" s="21">
        <f>[1]Perfil!F574</f>
        <v>0.31949486794746601</v>
      </c>
      <c r="H575" s="21">
        <f>[1]Perfil!G574</f>
        <v>0.20688492095364699</v>
      </c>
      <c r="I575" s="21">
        <f>[1]Perfil!H574</f>
        <v>0.19131678435294699</v>
      </c>
      <c r="J575" s="21">
        <f>[1]Perfil!I574</f>
        <v>0.20000368748508801</v>
      </c>
      <c r="K575" s="21">
        <f>[1]Perfil!J574</f>
        <v>0.29854903196541299</v>
      </c>
      <c r="L575" s="21">
        <f>[1]Perfil!K574</f>
        <v>0.19215183625472501</v>
      </c>
      <c r="M575" s="21">
        <f>[1]Perfil!L574</f>
        <v>0.17676195581913701</v>
      </c>
      <c r="N575" s="21"/>
      <c r="O575" s="21"/>
    </row>
    <row r="576" spans="1:15" x14ac:dyDescent="0.35">
      <c r="A576" s="20" t="str">
        <f>B525&amp;C554&amp;D576</f>
        <v>CONSUMO PER CAPITA (kg ó litros por individuo)Patatas Fritas + Otros Aperitivos SaladosDE 60 A 75 AÑOS</v>
      </c>
      <c r="B576">
        <f>[1]Perfil!A575</f>
        <v>0</v>
      </c>
      <c r="C576" s="20">
        <f>[1]Perfil!B575</f>
        <v>0</v>
      </c>
      <c r="D576" s="20" t="str">
        <f>[1]Perfil!C575</f>
        <v>DE 60 A 75 AÑOS</v>
      </c>
      <c r="E576" s="21">
        <f>[1]Perfil!D575</f>
        <v>0.232605069448765</v>
      </c>
      <c r="F576" s="21">
        <f>[1]Perfil!E575</f>
        <v>0.25633304276196101</v>
      </c>
      <c r="G576" s="21">
        <f>[1]Perfil!F575</f>
        <v>0.34407076926269903</v>
      </c>
      <c r="H576" s="21">
        <f>[1]Perfil!G575</f>
        <v>0.18201564591819799</v>
      </c>
      <c r="I576" s="21">
        <f>[1]Perfil!H575</f>
        <v>0.234519166489111</v>
      </c>
      <c r="J576" s="21">
        <f>[1]Perfil!I575</f>
        <v>0.23329313070447999</v>
      </c>
      <c r="K576" s="21">
        <f>[1]Perfil!J575</f>
        <v>0.36253084772357702</v>
      </c>
      <c r="L576" s="21">
        <f>[1]Perfil!K575</f>
        <v>0.28865606197212501</v>
      </c>
      <c r="M576" s="21">
        <f>[1]Perfil!L575</f>
        <v>0.287027861688331</v>
      </c>
      <c r="N576" s="21"/>
      <c r="O576" s="21"/>
    </row>
    <row r="577" spans="1:15" x14ac:dyDescent="0.35">
      <c r="A577" s="20" t="str">
        <f>B525&amp;C554&amp;D577</f>
        <v>CONSUMO PER CAPITA (kg ó litros por individuo)Patatas Fritas + Otros Aperitivos SaladosNIVEL ALTO</v>
      </c>
      <c r="B577">
        <f>[1]Perfil!A576</f>
        <v>0</v>
      </c>
      <c r="C577" s="20">
        <f>[1]Perfil!B576</f>
        <v>0</v>
      </c>
      <c r="D577" s="20" t="str">
        <f>[1]Perfil!C576</f>
        <v>NIVEL ALTO</v>
      </c>
      <c r="E577" s="21">
        <f>[1]Perfil!D576</f>
        <v>0.17872138016230499</v>
      </c>
      <c r="F577" s="21">
        <f>[1]Perfil!E576</f>
        <v>0.18406576275199199</v>
      </c>
      <c r="G577" s="21">
        <f>[1]Perfil!F576</f>
        <v>0.27441244709558399</v>
      </c>
      <c r="H577" s="21">
        <f>[1]Perfil!G576</f>
        <v>0.18996562243375001</v>
      </c>
      <c r="I577" s="21">
        <f>[1]Perfil!H576</f>
        <v>0.205410653009717</v>
      </c>
      <c r="J577" s="21">
        <f>[1]Perfil!I576</f>
        <v>0.207328026173594</v>
      </c>
      <c r="K577" s="21">
        <f>[1]Perfil!J576</f>
        <v>0.29159816214873502</v>
      </c>
      <c r="L577" s="21">
        <f>[1]Perfil!K576</f>
        <v>0.14450603787154201</v>
      </c>
      <c r="M577" s="21">
        <f>[1]Perfil!L576</f>
        <v>0.13820023544587301</v>
      </c>
      <c r="N577" s="21"/>
      <c r="O577" s="21"/>
    </row>
    <row r="578" spans="1:15" x14ac:dyDescent="0.35">
      <c r="A578" s="20" t="str">
        <f>B525&amp;C554&amp;D578</f>
        <v>CONSUMO PER CAPITA (kg ó litros por individuo)Patatas Fritas + Otros Aperitivos SaladosNIVEL MEDIO ALTO</v>
      </c>
      <c r="B578">
        <f>[1]Perfil!A577</f>
        <v>0</v>
      </c>
      <c r="C578" s="20">
        <f>[1]Perfil!B577</f>
        <v>0</v>
      </c>
      <c r="D578" s="20" t="str">
        <f>[1]Perfil!C577</f>
        <v>NIVEL MEDIO ALTO</v>
      </c>
      <c r="E578" s="21">
        <f>[1]Perfil!D577</f>
        <v>0.18051523948225701</v>
      </c>
      <c r="F578" s="21">
        <f>[1]Perfil!E577</f>
        <v>0.174011106617383</v>
      </c>
      <c r="G578" s="21">
        <f>[1]Perfil!F577</f>
        <v>0.27686335945815199</v>
      </c>
      <c r="H578" s="21">
        <f>[1]Perfil!G577</f>
        <v>0.16614380280792501</v>
      </c>
      <c r="I578" s="21">
        <f>[1]Perfil!H577</f>
        <v>0.144665860675085</v>
      </c>
      <c r="J578" s="21">
        <f>[1]Perfil!I577</f>
        <v>0.139482203111438</v>
      </c>
      <c r="K578" s="21">
        <f>[1]Perfil!J577</f>
        <v>0.20858076365174999</v>
      </c>
      <c r="L578" s="21">
        <f>[1]Perfil!K577</f>
        <v>0.13021186499145701</v>
      </c>
      <c r="M578" s="21">
        <f>[1]Perfil!L577</f>
        <v>0.12761259413968801</v>
      </c>
      <c r="N578" s="21"/>
      <c r="O578" s="21"/>
    </row>
    <row r="579" spans="1:15" x14ac:dyDescent="0.35">
      <c r="A579" s="20" t="str">
        <f>B525&amp;C554&amp;D579</f>
        <v>CONSUMO PER CAPITA (kg ó litros por individuo)Patatas Fritas + Otros Aperitivos SaladosNIVEL MEDIO</v>
      </c>
      <c r="B579">
        <f>[1]Perfil!A578</f>
        <v>0</v>
      </c>
      <c r="C579" s="20">
        <f>[1]Perfil!B578</f>
        <v>0</v>
      </c>
      <c r="D579" s="20" t="str">
        <f>[1]Perfil!C578</f>
        <v>NIVEL MEDIO</v>
      </c>
      <c r="E579" s="21">
        <f>[1]Perfil!D578</f>
        <v>0.246785874171907</v>
      </c>
      <c r="F579" s="21">
        <f>[1]Perfil!E578</f>
        <v>0.280152657058653</v>
      </c>
      <c r="G579" s="21">
        <f>[1]Perfil!F578</f>
        <v>0.32157283124710101</v>
      </c>
      <c r="H579" s="21">
        <f>[1]Perfil!G578</f>
        <v>0.193588616244532</v>
      </c>
      <c r="I579" s="21">
        <f>[1]Perfil!H578</f>
        <v>0.198218040053909</v>
      </c>
      <c r="J579" s="21">
        <f>[1]Perfil!I578</f>
        <v>0.160229862514983</v>
      </c>
      <c r="K579" s="21">
        <f>[1]Perfil!J578</f>
        <v>0.28467819088011997</v>
      </c>
      <c r="L579" s="21">
        <f>[1]Perfil!K578</f>
        <v>0.238459535037577</v>
      </c>
      <c r="M579" s="21">
        <f>[1]Perfil!L578</f>
        <v>0.260597290492463</v>
      </c>
      <c r="N579" s="21"/>
      <c r="O579" s="21"/>
    </row>
    <row r="580" spans="1:15" x14ac:dyDescent="0.35">
      <c r="A580" s="20" t="str">
        <f>B525&amp;C554&amp;D580</f>
        <v>CONSUMO PER CAPITA (kg ó litros por individuo)Patatas Fritas + Otros Aperitivos SaladosNIVEL MEDIO BAJO</v>
      </c>
      <c r="B580">
        <f>[1]Perfil!A579</f>
        <v>0</v>
      </c>
      <c r="C580" s="20">
        <f>[1]Perfil!B579</f>
        <v>0</v>
      </c>
      <c r="D580" s="20" t="str">
        <f>[1]Perfil!C579</f>
        <v>NIVEL MEDIO BAJO</v>
      </c>
      <c r="E580" s="21">
        <f>[1]Perfil!D579</f>
        <v>0.19024643926596799</v>
      </c>
      <c r="F580" s="21">
        <f>[1]Perfil!E579</f>
        <v>0.17536064767492501</v>
      </c>
      <c r="G580" s="21">
        <f>[1]Perfil!F579</f>
        <v>0.24550874645951601</v>
      </c>
      <c r="H580" s="21">
        <f>[1]Perfil!G579</f>
        <v>0.161246541557547</v>
      </c>
      <c r="I580" s="21">
        <f>[1]Perfil!H579</f>
        <v>0.15438131634787</v>
      </c>
      <c r="J580" s="21">
        <f>[1]Perfil!I579</f>
        <v>0.13676431279464901</v>
      </c>
      <c r="K580" s="21">
        <f>[1]Perfil!J579</f>
        <v>0.22738372765022599</v>
      </c>
      <c r="L580" s="21">
        <f>[1]Perfil!K579</f>
        <v>0.15638737156410101</v>
      </c>
      <c r="M580" s="21">
        <f>[1]Perfil!L579</f>
        <v>0.18888726285846899</v>
      </c>
      <c r="N580" s="21"/>
      <c r="O580" s="21"/>
    </row>
    <row r="581" spans="1:15" x14ac:dyDescent="0.35">
      <c r="A581" s="20" t="str">
        <f>B525&amp;C554&amp;D581</f>
        <v>CONSUMO PER CAPITA (kg ó litros por individuo)Patatas Fritas + Otros Aperitivos SaladosHOMBRE</v>
      </c>
      <c r="B581">
        <f>[1]Perfil!A580</f>
        <v>0</v>
      </c>
      <c r="C581" s="20">
        <f>[1]Perfil!B580</f>
        <v>0</v>
      </c>
      <c r="D581" s="20" t="str">
        <f>[1]Perfil!C580</f>
        <v>HOMBRE</v>
      </c>
      <c r="E581" s="21">
        <f>[1]Perfil!D580</f>
        <v>0.17183356102726</v>
      </c>
      <c r="F581" s="21">
        <f>[1]Perfil!E580</f>
        <v>0.183749558465086</v>
      </c>
      <c r="G581" s="21">
        <f>[1]Perfil!F580</f>
        <v>0.22877207446848699</v>
      </c>
      <c r="H581" s="21">
        <f>[1]Perfil!G580</f>
        <v>0.161486923339314</v>
      </c>
      <c r="I581" s="21">
        <f>[1]Perfil!H580</f>
        <v>0.157059233024927</v>
      </c>
      <c r="J581" s="21">
        <f>[1]Perfil!I580</f>
        <v>0.14251287681048899</v>
      </c>
      <c r="K581" s="21">
        <f>[1]Perfil!J580</f>
        <v>0.21224819457732</v>
      </c>
      <c r="L581" s="21">
        <f>[1]Perfil!K580</f>
        <v>0.17484447707839201</v>
      </c>
      <c r="M581" s="21">
        <f>[1]Perfil!L580</f>
        <v>0.19511628347672</v>
      </c>
      <c r="N581" s="21"/>
      <c r="O581" s="21"/>
    </row>
    <row r="582" spans="1:15" x14ac:dyDescent="0.35">
      <c r="A582" s="20" t="str">
        <f>B525&amp;C554&amp;D582</f>
        <v>CONSUMO PER CAPITA (kg ó litros por individuo)Patatas Fritas + Otros Aperitivos SaladosMUJER</v>
      </c>
      <c r="B582">
        <f>[1]Perfil!A581</f>
        <v>0</v>
      </c>
      <c r="C582" s="20">
        <f>[1]Perfil!B581</f>
        <v>0</v>
      </c>
      <c r="D582" s="20" t="str">
        <f>[1]Perfil!C581</f>
        <v>MUJER</v>
      </c>
      <c r="E582" s="21">
        <f>[1]Perfil!D581</f>
        <v>0.23370393427571401</v>
      </c>
      <c r="F582" s="21">
        <f>[1]Perfil!E581</f>
        <v>0.22797456435232699</v>
      </c>
      <c r="G582" s="21">
        <f>[1]Perfil!F581</f>
        <v>0.34379864007302702</v>
      </c>
      <c r="H582" s="21">
        <f>[1]Perfil!G581</f>
        <v>0.203950375205106</v>
      </c>
      <c r="I582" s="21">
        <f>[1]Perfil!H581</f>
        <v>0.212371652237407</v>
      </c>
      <c r="J582" s="21">
        <f>[1]Perfil!I581</f>
        <v>0.22269026508279</v>
      </c>
      <c r="K582" s="21">
        <f>[1]Perfil!J581</f>
        <v>0.32394288707754099</v>
      </c>
      <c r="L582" s="21">
        <f>[1]Perfil!K581</f>
        <v>0.193988938552805</v>
      </c>
      <c r="M582" s="21">
        <f>[1]Perfil!L581</f>
        <v>0.16774917361010699</v>
      </c>
      <c r="N582" s="21"/>
      <c r="O582" s="21"/>
    </row>
    <row r="583" spans="1:15" x14ac:dyDescent="0.35">
      <c r="A583" s="20" t="str">
        <f>B525&amp;C583&amp;D583</f>
        <v>CONSUMO PER CAPITA (kg ó litros por individuo)Patatas FritasT.ESPAÑA</v>
      </c>
      <c r="B583">
        <f>[1]Perfil!A582</f>
        <v>0</v>
      </c>
      <c r="C583" s="20" t="str">
        <f>[1]Perfil!B582</f>
        <v>Patatas Fritas</v>
      </c>
      <c r="D583" s="20" t="str">
        <f>[1]Perfil!C582</f>
        <v>T.ESPAÑA</v>
      </c>
      <c r="E583" s="21">
        <f>[1]Perfil!D582</f>
        <v>0.113466806564539</v>
      </c>
      <c r="F583" s="21">
        <f>[1]Perfil!E582</f>
        <v>0.12157347855423201</v>
      </c>
      <c r="G583" s="21">
        <f>[1]Perfil!F582</f>
        <v>0.186093717253874</v>
      </c>
      <c r="H583" s="21">
        <f>[1]Perfil!G582</f>
        <v>0.113445452606125</v>
      </c>
      <c r="I583" s="21">
        <f>[1]Perfil!H582</f>
        <v>0.108382081760888</v>
      </c>
      <c r="J583" s="21">
        <f>[1]Perfil!I582</f>
        <v>0.10749550639027</v>
      </c>
      <c r="K583" s="21">
        <f>[1]Perfil!J582</f>
        <v>0.16577136807946</v>
      </c>
      <c r="L583" s="21">
        <f>[1]Perfil!K582</f>
        <v>0.110800144042805</v>
      </c>
      <c r="M583" s="21">
        <f>[1]Perfil!L582</f>
        <v>0.100718669964317</v>
      </c>
      <c r="N583" s="21"/>
      <c r="O583" s="21"/>
    </row>
    <row r="584" spans="1:15" x14ac:dyDescent="0.35">
      <c r="A584" s="20" t="str">
        <f>B525&amp;C583&amp;D584</f>
        <v>CONSUMO PER CAPITA (kg ó litros por individuo)Patatas FritasBCN AM</v>
      </c>
      <c r="B584">
        <f>[1]Perfil!A583</f>
        <v>0</v>
      </c>
      <c r="C584" s="20">
        <f>[1]Perfil!B583</f>
        <v>0</v>
      </c>
      <c r="D584" s="20" t="str">
        <f>[1]Perfil!C583</f>
        <v>BCN AM</v>
      </c>
      <c r="E584" s="21">
        <f>[1]Perfil!D583</f>
        <v>8.9281884743673601E-2</v>
      </c>
      <c r="F584" s="21">
        <f>[1]Perfil!E583</f>
        <v>7.9418244720351597E-2</v>
      </c>
      <c r="G584" s="21">
        <f>[1]Perfil!F583</f>
        <v>0.18865540013385099</v>
      </c>
      <c r="H584" s="21">
        <f>[1]Perfil!G583</f>
        <v>0.102716173808318</v>
      </c>
      <c r="I584" s="21">
        <f>[1]Perfil!H583</f>
        <v>0.115850827107428</v>
      </c>
      <c r="J584" s="21">
        <f>[1]Perfil!I583</f>
        <v>0.13135362883736701</v>
      </c>
      <c r="K584" s="21">
        <f>[1]Perfil!J583</f>
        <v>0.13744432450164201</v>
      </c>
      <c r="L584" s="21">
        <f>[1]Perfil!K583</f>
        <v>0.10597283084056</v>
      </c>
      <c r="M584" s="21">
        <f>[1]Perfil!L583</f>
        <v>8.1679634225699793E-2</v>
      </c>
      <c r="N584" s="21"/>
      <c r="O584" s="21"/>
    </row>
    <row r="585" spans="1:15" x14ac:dyDescent="0.35">
      <c r="A585" s="20" t="str">
        <f>B525&amp;C583&amp;D585</f>
        <v>CONSUMO PER CAPITA (kg ó litros por individuo)Patatas FritasREST.CAT ARAGON</v>
      </c>
      <c r="B585">
        <f>[1]Perfil!A584</f>
        <v>0</v>
      </c>
      <c r="C585" s="20">
        <f>[1]Perfil!B584</f>
        <v>0</v>
      </c>
      <c r="D585" s="20" t="str">
        <f>[1]Perfil!C584</f>
        <v>REST.CAT ARAGON</v>
      </c>
      <c r="E585" s="21">
        <f>[1]Perfil!D584</f>
        <v>0.122869835526018</v>
      </c>
      <c r="F585" s="21">
        <f>[1]Perfil!E584</f>
        <v>0.165034315540246</v>
      </c>
      <c r="G585" s="21">
        <f>[1]Perfil!F584</f>
        <v>0.19871844307915801</v>
      </c>
      <c r="H585" s="21">
        <f>[1]Perfil!G584</f>
        <v>0.16038019988403199</v>
      </c>
      <c r="I585" s="21">
        <f>[1]Perfil!H584</f>
        <v>0.12263468941847</v>
      </c>
      <c r="J585" s="21">
        <f>[1]Perfil!I584</f>
        <v>0.122742821009515</v>
      </c>
      <c r="K585" s="21">
        <f>[1]Perfil!J584</f>
        <v>0.151771002971123</v>
      </c>
      <c r="L585" s="21">
        <f>[1]Perfil!K584</f>
        <v>0.13308746264472501</v>
      </c>
      <c r="M585" s="21">
        <f>[1]Perfil!L584</f>
        <v>9.5259252945327097E-2</v>
      </c>
      <c r="N585" s="21"/>
      <c r="O585" s="21"/>
    </row>
    <row r="586" spans="1:15" x14ac:dyDescent="0.35">
      <c r="A586" s="20" t="str">
        <f>B525&amp;C583&amp;D586</f>
        <v>CONSUMO PER CAPITA (kg ó litros por individuo)Patatas FritasLEVANTE</v>
      </c>
      <c r="B586">
        <f>[1]Perfil!A585</f>
        <v>0</v>
      </c>
      <c r="C586" s="20">
        <f>[1]Perfil!B585</f>
        <v>0</v>
      </c>
      <c r="D586" s="20" t="str">
        <f>[1]Perfil!C585</f>
        <v>LEVANTE</v>
      </c>
      <c r="E586" s="21">
        <f>[1]Perfil!D585</f>
        <v>0.15585486097006701</v>
      </c>
      <c r="F586" s="21">
        <f>[1]Perfil!E585</f>
        <v>0.127748177945708</v>
      </c>
      <c r="G586" s="21">
        <f>[1]Perfil!F585</f>
        <v>0.191042400294135</v>
      </c>
      <c r="H586" s="21">
        <f>[1]Perfil!G585</f>
        <v>0.11201430547784801</v>
      </c>
      <c r="I586" s="21">
        <f>[1]Perfil!H585</f>
        <v>8.3143880375064594E-2</v>
      </c>
      <c r="J586" s="21">
        <f>[1]Perfil!I585</f>
        <v>9.5688600763150403E-2</v>
      </c>
      <c r="K586" s="21">
        <f>[1]Perfil!J585</f>
        <v>0.15660243345629499</v>
      </c>
      <c r="L586" s="21">
        <f>[1]Perfil!K585</f>
        <v>8.9224073403906298E-2</v>
      </c>
      <c r="M586" s="21">
        <f>[1]Perfil!L585</f>
        <v>8.4767006067119705E-2</v>
      </c>
      <c r="N586" s="21"/>
      <c r="O586" s="21"/>
    </row>
    <row r="587" spans="1:15" x14ac:dyDescent="0.35">
      <c r="A587" s="20" t="str">
        <f>B525&amp;C583&amp;D587</f>
        <v>CONSUMO PER CAPITA (kg ó litros por individuo)Patatas FritasANDALUCIA</v>
      </c>
      <c r="B587">
        <f>[1]Perfil!A586</f>
        <v>0</v>
      </c>
      <c r="C587" s="20">
        <f>[1]Perfil!B586</f>
        <v>0</v>
      </c>
      <c r="D587" s="20" t="str">
        <f>[1]Perfil!C586</f>
        <v>ANDALUCIA</v>
      </c>
      <c r="E587" s="21">
        <f>[1]Perfil!D586</f>
        <v>0.111270980264942</v>
      </c>
      <c r="F587" s="21">
        <f>[1]Perfil!E586</f>
        <v>0.117590813692007</v>
      </c>
      <c r="G587" s="21">
        <f>[1]Perfil!F586</f>
        <v>0.22408187042187799</v>
      </c>
      <c r="H587" s="21">
        <f>[1]Perfil!G586</f>
        <v>0.11307022069330699</v>
      </c>
      <c r="I587" s="21">
        <f>[1]Perfil!H586</f>
        <v>0.12112578249995699</v>
      </c>
      <c r="J587" s="21">
        <f>[1]Perfil!I586</f>
        <v>0.129053270199675</v>
      </c>
      <c r="K587" s="21">
        <f>[1]Perfil!J586</f>
        <v>0.20069398357724999</v>
      </c>
      <c r="L587" s="21">
        <f>[1]Perfil!K586</f>
        <v>0.12945972252871499</v>
      </c>
      <c r="M587" s="21">
        <f>[1]Perfil!L586</f>
        <v>0.13135545695050799</v>
      </c>
      <c r="N587" s="21"/>
      <c r="O587" s="21"/>
    </row>
    <row r="588" spans="1:15" x14ac:dyDescent="0.35">
      <c r="A588" s="20" t="str">
        <f>B525&amp;C583&amp;D588</f>
        <v>CONSUMO PER CAPITA (kg ó litros por individuo)Patatas FritasMDD AM</v>
      </c>
      <c r="B588">
        <f>[1]Perfil!A587</f>
        <v>0</v>
      </c>
      <c r="C588" s="20">
        <f>[1]Perfil!B587</f>
        <v>0</v>
      </c>
      <c r="D588" s="20" t="str">
        <f>[1]Perfil!C587</f>
        <v>MDD AM</v>
      </c>
      <c r="E588" s="21">
        <f>[1]Perfil!D587</f>
        <v>7.84508524513092E-2</v>
      </c>
      <c r="F588" s="21">
        <f>[1]Perfil!E587</f>
        <v>9.3997158114064797E-2</v>
      </c>
      <c r="G588" s="21">
        <f>[1]Perfil!F587</f>
        <v>0.165327595345655</v>
      </c>
      <c r="H588" s="21">
        <f>[1]Perfil!G587</f>
        <v>8.5074633264308502E-2</v>
      </c>
      <c r="I588" s="21">
        <f>[1]Perfil!H587</f>
        <v>9.0698996837233495E-2</v>
      </c>
      <c r="J588" s="21">
        <f>[1]Perfil!I587</f>
        <v>7.4335931909288E-2</v>
      </c>
      <c r="K588" s="21">
        <f>[1]Perfil!J587</f>
        <v>0.18940219792371801</v>
      </c>
      <c r="L588" s="21">
        <f>[1]Perfil!K587</f>
        <v>9.5066082366198498E-2</v>
      </c>
      <c r="M588" s="21">
        <f>[1]Perfil!L587</f>
        <v>7.0686047524113602E-2</v>
      </c>
      <c r="N588" s="21"/>
      <c r="O588" s="21"/>
    </row>
    <row r="589" spans="1:15" x14ac:dyDescent="0.35">
      <c r="A589" s="20" t="str">
        <f>B525&amp;C583&amp;D589</f>
        <v>CONSUMO PER CAPITA (kg ó litros por individuo)Patatas FritasRTO CENTRO</v>
      </c>
      <c r="B589">
        <f>[1]Perfil!A588</f>
        <v>0</v>
      </c>
      <c r="C589" s="20">
        <f>[1]Perfil!B588</f>
        <v>0</v>
      </c>
      <c r="D589" s="20" t="str">
        <f>[1]Perfil!C588</f>
        <v>RTO CENTRO</v>
      </c>
      <c r="E589" s="21">
        <f>[1]Perfil!D588</f>
        <v>0.135290692892689</v>
      </c>
      <c r="F589" s="21">
        <f>[1]Perfil!E588</f>
        <v>0.138179472221726</v>
      </c>
      <c r="G589" s="21">
        <f>[1]Perfil!F588</f>
        <v>0.14109006088703799</v>
      </c>
      <c r="H589" s="21">
        <f>[1]Perfil!G588</f>
        <v>0.114081250690708</v>
      </c>
      <c r="I589" s="21">
        <f>[1]Perfil!H588</f>
        <v>9.3882399985941695E-2</v>
      </c>
      <c r="J589" s="21">
        <f>[1]Perfil!I588</f>
        <v>8.2573491205605101E-2</v>
      </c>
      <c r="K589" s="21">
        <f>[1]Perfil!J588</f>
        <v>0.134521684360149</v>
      </c>
      <c r="L589" s="21">
        <f>[1]Perfil!K588</f>
        <v>0.16367090483133301</v>
      </c>
      <c r="M589" s="21">
        <f>[1]Perfil!L588</f>
        <v>0.132123573634567</v>
      </c>
      <c r="N589" s="21"/>
      <c r="O589" s="21"/>
    </row>
    <row r="590" spans="1:15" x14ac:dyDescent="0.35">
      <c r="A590" s="20" t="str">
        <f>B525&amp;C583&amp;D590</f>
        <v>CONSUMO PER CAPITA (kg ó litros por individuo)Patatas FritasNORTE-CENTRO</v>
      </c>
      <c r="B590">
        <f>[1]Perfil!A589</f>
        <v>0</v>
      </c>
      <c r="C590" s="20">
        <f>[1]Perfil!B589</f>
        <v>0</v>
      </c>
      <c r="D590" s="20" t="str">
        <f>[1]Perfil!C589</f>
        <v>NORTE-CENTRO</v>
      </c>
      <c r="E590" s="21">
        <f>[1]Perfil!D589</f>
        <v>9.8238069194753697E-2</v>
      </c>
      <c r="F590" s="21">
        <f>[1]Perfil!E589</f>
        <v>0.11795020467319001</v>
      </c>
      <c r="G590" s="21">
        <f>[1]Perfil!F589</f>
        <v>0.163968905246032</v>
      </c>
      <c r="H590" s="21">
        <f>[1]Perfil!G589</f>
        <v>8.1014615119952102E-2</v>
      </c>
      <c r="I590" s="21">
        <f>[1]Perfil!H589</f>
        <v>0.106208646550976</v>
      </c>
      <c r="J590" s="21">
        <f>[1]Perfil!I589</f>
        <v>0.11292750326305501</v>
      </c>
      <c r="K590" s="21">
        <f>[1]Perfil!J589</f>
        <v>0.19427559542536599</v>
      </c>
      <c r="L590" s="21">
        <f>[1]Perfil!K589</f>
        <v>9.4685282575709198E-2</v>
      </c>
      <c r="M590" s="21">
        <f>[1]Perfil!L589</f>
        <v>0.114365980053203</v>
      </c>
      <c r="N590" s="21"/>
      <c r="O590" s="21"/>
    </row>
    <row r="591" spans="1:15" x14ac:dyDescent="0.35">
      <c r="A591" s="20" t="str">
        <f>B525&amp;C583&amp;D591</f>
        <v>CONSUMO PER CAPITA (kg ó litros por individuo)Patatas FritasNOROESTE</v>
      </c>
      <c r="B591">
        <f>[1]Perfil!A590</f>
        <v>0</v>
      </c>
      <c r="C591" s="20">
        <f>[1]Perfil!B590</f>
        <v>0</v>
      </c>
      <c r="D591" s="20" t="str">
        <f>[1]Perfil!C590</f>
        <v>NOROESTE</v>
      </c>
      <c r="E591" s="21">
        <f>[1]Perfil!D590</f>
        <v>0.10080308130393199</v>
      </c>
      <c r="F591" s="21">
        <f>[1]Perfil!E590</f>
        <v>0.12767950193404201</v>
      </c>
      <c r="G591" s="21">
        <f>[1]Perfil!F590</f>
        <v>0.17211330225270499</v>
      </c>
      <c r="H591" s="21">
        <f>[1]Perfil!G590</f>
        <v>0.134716442761836</v>
      </c>
      <c r="I591" s="21">
        <f>[1]Perfil!H590</f>
        <v>0.13920563501445599</v>
      </c>
      <c r="J591" s="21">
        <f>[1]Perfil!I590</f>
        <v>0.10212027826765201</v>
      </c>
      <c r="K591" s="21">
        <f>[1]Perfil!J590</f>
        <v>0.122457539971667</v>
      </c>
      <c r="L591" s="21">
        <f>[1]Perfil!K590</f>
        <v>6.0987492357595798E-2</v>
      </c>
      <c r="M591" s="21">
        <f>[1]Perfil!L590</f>
        <v>8.5810466529849305E-2</v>
      </c>
      <c r="N591" s="21"/>
      <c r="O591" s="21"/>
    </row>
    <row r="592" spans="1:15" x14ac:dyDescent="0.35">
      <c r="A592" s="20" t="str">
        <f>B525&amp;C583&amp;D592</f>
        <v>CONSUMO PER CAPITA (kg ó litros por individuo)Patatas Fritas&lt;2MIL</v>
      </c>
      <c r="B592">
        <f>[1]Perfil!A591</f>
        <v>0</v>
      </c>
      <c r="C592" s="20">
        <f>[1]Perfil!B591</f>
        <v>0</v>
      </c>
      <c r="D592" s="20" t="str">
        <f>[1]Perfil!C591</f>
        <v>&lt;2MIL</v>
      </c>
      <c r="E592" s="21">
        <f>[1]Perfil!D591</f>
        <v>0.117381931738906</v>
      </c>
      <c r="F592" s="22">
        <f>[1]Perfil!E591</f>
        <v>9.0623459304367798E-2</v>
      </c>
      <c r="G592" s="21">
        <f>[1]Perfil!F591</f>
        <v>0.20448130391435301</v>
      </c>
      <c r="H592" s="22">
        <f>[1]Perfil!G591</f>
        <v>0.111040728263276</v>
      </c>
      <c r="I592" s="21">
        <f>[1]Perfil!H591</f>
        <v>8.9961071596523001E-2</v>
      </c>
      <c r="J592" s="21">
        <f>[1]Perfil!I591</f>
        <v>0.14687035446348601</v>
      </c>
      <c r="K592" s="21">
        <f>[1]Perfil!J591</f>
        <v>0.17737558445996199</v>
      </c>
      <c r="L592" s="21">
        <f>[1]Perfil!K591</f>
        <v>8.430434966276E-2</v>
      </c>
      <c r="M592" s="21">
        <f>[1]Perfil!L591</f>
        <v>9.8200248911915006E-2</v>
      </c>
      <c r="N592" s="21"/>
      <c r="O592" s="21"/>
    </row>
    <row r="593" spans="1:15" x14ac:dyDescent="0.35">
      <c r="A593" s="20" t="str">
        <f>B525&amp;C583&amp;D593</f>
        <v>CONSUMO PER CAPITA (kg ó litros por individuo)Patatas Fritas2-5MIL</v>
      </c>
      <c r="B593">
        <f>[1]Perfil!A592</f>
        <v>0</v>
      </c>
      <c r="C593" s="20">
        <f>[1]Perfil!B592</f>
        <v>0</v>
      </c>
      <c r="D593" s="20" t="str">
        <f>[1]Perfil!C592</f>
        <v>2-5MIL</v>
      </c>
      <c r="E593" s="21">
        <f>[1]Perfil!D592</f>
        <v>0.11400692757816699</v>
      </c>
      <c r="F593" s="21">
        <f>[1]Perfil!E592</f>
        <v>7.5450400194383496E-2</v>
      </c>
      <c r="G593" s="21">
        <f>[1]Perfil!F592</f>
        <v>0.15468253034131799</v>
      </c>
      <c r="H593" s="21">
        <f>[1]Perfil!G592</f>
        <v>5.0256606768751599E-2</v>
      </c>
      <c r="I593" s="21">
        <f>[1]Perfil!H592</f>
        <v>0.12057867699806001</v>
      </c>
      <c r="J593" s="21">
        <f>[1]Perfil!I592</f>
        <v>3.98159938696502E-2</v>
      </c>
      <c r="K593" s="21">
        <f>[1]Perfil!J592</f>
        <v>0.10717569033506</v>
      </c>
      <c r="L593" s="21">
        <f>[1]Perfil!K592</f>
        <v>7.4104025523190994E-2</v>
      </c>
      <c r="M593" s="21">
        <f>[1]Perfil!L592</f>
        <v>9.9466133841305204E-2</v>
      </c>
      <c r="N593" s="21"/>
      <c r="O593" s="21"/>
    </row>
    <row r="594" spans="1:15" x14ac:dyDescent="0.35">
      <c r="A594" s="20" t="str">
        <f>B525&amp;C583&amp;D594</f>
        <v>CONSUMO PER CAPITA (kg ó litros por individuo)Patatas Fritas5-10MIL</v>
      </c>
      <c r="B594">
        <f>[1]Perfil!A593</f>
        <v>0</v>
      </c>
      <c r="C594" s="20">
        <f>[1]Perfil!B593</f>
        <v>0</v>
      </c>
      <c r="D594" s="20" t="str">
        <f>[1]Perfil!C593</f>
        <v>5-10MIL</v>
      </c>
      <c r="E594" s="21">
        <f>[1]Perfil!D593</f>
        <v>8.8078679754643605E-2</v>
      </c>
      <c r="F594" s="21">
        <f>[1]Perfil!E593</f>
        <v>0.133323696157713</v>
      </c>
      <c r="G594" s="21">
        <f>[1]Perfil!F593</f>
        <v>0.24159496382683601</v>
      </c>
      <c r="H594" s="21">
        <f>[1]Perfil!G593</f>
        <v>0.12003221070985701</v>
      </c>
      <c r="I594" s="21">
        <f>[1]Perfil!H593</f>
        <v>3.98852611179299E-2</v>
      </c>
      <c r="J594" s="21">
        <f>[1]Perfil!I593</f>
        <v>6.7879051360683104E-2</v>
      </c>
      <c r="K594" s="21">
        <f>[1]Perfil!J593</f>
        <v>0.14629645329548999</v>
      </c>
      <c r="L594" s="21">
        <f>[1]Perfil!K593</f>
        <v>7.2507158690873597E-2</v>
      </c>
      <c r="M594" s="21">
        <f>[1]Perfil!L593</f>
        <v>9.0455293106507795E-2</v>
      </c>
      <c r="N594" s="21"/>
      <c r="O594" s="21"/>
    </row>
    <row r="595" spans="1:15" x14ac:dyDescent="0.35">
      <c r="A595" s="20" t="str">
        <f>B525&amp;C583&amp;D595</f>
        <v>CONSUMO PER CAPITA (kg ó litros por individuo)Patatas Fritas10-30MIL</v>
      </c>
      <c r="B595">
        <f>[1]Perfil!A594</f>
        <v>0</v>
      </c>
      <c r="C595" s="20">
        <f>[1]Perfil!B594</f>
        <v>0</v>
      </c>
      <c r="D595" s="20" t="str">
        <f>[1]Perfil!C594</f>
        <v>10-30MIL</v>
      </c>
      <c r="E595" s="21">
        <f>[1]Perfil!D594</f>
        <v>0.16328333080091001</v>
      </c>
      <c r="F595" s="21">
        <f>[1]Perfil!E594</f>
        <v>0.17200647975891001</v>
      </c>
      <c r="G595" s="21">
        <f>[1]Perfil!F594</f>
        <v>0.20590497455679399</v>
      </c>
      <c r="H595" s="21">
        <f>[1]Perfil!G594</f>
        <v>0.17599632066828499</v>
      </c>
      <c r="I595" s="21">
        <f>[1]Perfil!H594</f>
        <v>0.12651965014778399</v>
      </c>
      <c r="J595" s="21">
        <f>[1]Perfil!I594</f>
        <v>0.118866039544573</v>
      </c>
      <c r="K595" s="21">
        <f>[1]Perfil!J594</f>
        <v>0.16607946814150201</v>
      </c>
      <c r="L595" s="21">
        <f>[1]Perfil!K594</f>
        <v>0.145975230292061</v>
      </c>
      <c r="M595" s="21">
        <f>[1]Perfil!L594</f>
        <v>0.12815210485004699</v>
      </c>
      <c r="N595" s="21"/>
      <c r="O595" s="21"/>
    </row>
    <row r="596" spans="1:15" x14ac:dyDescent="0.35">
      <c r="A596" s="20" t="str">
        <f>B525&amp;C583&amp;D596</f>
        <v>CONSUMO PER CAPITA (kg ó litros por individuo)Patatas Fritas30-100MIL</v>
      </c>
      <c r="B596">
        <f>[1]Perfil!A595</f>
        <v>0</v>
      </c>
      <c r="C596" s="20">
        <f>[1]Perfil!B595</f>
        <v>0</v>
      </c>
      <c r="D596" s="20" t="str">
        <f>[1]Perfil!C595</f>
        <v>30-100MIL</v>
      </c>
      <c r="E596" s="21">
        <f>[1]Perfil!D595</f>
        <v>0.128435097274057</v>
      </c>
      <c r="F596" s="21">
        <f>[1]Perfil!E595</f>
        <v>0.13303865405340201</v>
      </c>
      <c r="G596" s="21">
        <f>[1]Perfil!F595</f>
        <v>0.20422929580973301</v>
      </c>
      <c r="H596" s="21">
        <f>[1]Perfil!G595</f>
        <v>0.12452130770962599</v>
      </c>
      <c r="I596" s="21">
        <f>[1]Perfil!H595</f>
        <v>0.152797151852787</v>
      </c>
      <c r="J596" s="21">
        <f>[1]Perfil!I595</f>
        <v>0.124935616517464</v>
      </c>
      <c r="K596" s="21">
        <f>[1]Perfil!J595</f>
        <v>0.20575337227500701</v>
      </c>
      <c r="L596" s="21">
        <f>[1]Perfil!K595</f>
        <v>0.118445229860351</v>
      </c>
      <c r="M596" s="21">
        <f>[1]Perfil!L595</f>
        <v>0.11695606397079999</v>
      </c>
      <c r="N596" s="21"/>
      <c r="O596" s="21"/>
    </row>
    <row r="597" spans="1:15" x14ac:dyDescent="0.35">
      <c r="A597" s="20" t="str">
        <f>B525&amp;C583&amp;D597</f>
        <v>CONSUMO PER CAPITA (kg ó litros por individuo)Patatas Fritas100-200MIL</v>
      </c>
      <c r="B597">
        <f>[1]Perfil!A596</f>
        <v>0</v>
      </c>
      <c r="C597" s="20">
        <f>[1]Perfil!B596</f>
        <v>0</v>
      </c>
      <c r="D597" s="20" t="str">
        <f>[1]Perfil!C596</f>
        <v>100-200MIL</v>
      </c>
      <c r="E597" s="21">
        <f>[1]Perfil!D596</f>
        <v>5.70438795411242E-2</v>
      </c>
      <c r="F597" s="21">
        <f>[1]Perfil!E596</f>
        <v>6.4732347906832494E-2</v>
      </c>
      <c r="G597" s="21">
        <f>[1]Perfil!F596</f>
        <v>0.123355424825838</v>
      </c>
      <c r="H597" s="21">
        <f>[1]Perfil!G596</f>
        <v>5.8794414304606003E-2</v>
      </c>
      <c r="I597" s="21">
        <f>[1]Perfil!H596</f>
        <v>7.7758612352061204E-2</v>
      </c>
      <c r="J597" s="21">
        <f>[1]Perfil!I596</f>
        <v>0.104519499722512</v>
      </c>
      <c r="K597" s="21">
        <f>[1]Perfil!J596</f>
        <v>0.12600084161311001</v>
      </c>
      <c r="L597" s="21">
        <f>[1]Perfil!K596</f>
        <v>0.105838472084773</v>
      </c>
      <c r="M597" s="21">
        <f>[1]Perfil!L596</f>
        <v>8.1558417712158202E-2</v>
      </c>
      <c r="N597" s="21"/>
      <c r="O597" s="21"/>
    </row>
    <row r="598" spans="1:15" x14ac:dyDescent="0.35">
      <c r="A598" s="20" t="str">
        <f>B525&amp;C583&amp;D598</f>
        <v>CONSUMO PER CAPITA (kg ó litros por individuo)Patatas Fritas200-500MIL</v>
      </c>
      <c r="B598">
        <f>[1]Perfil!A597</f>
        <v>0</v>
      </c>
      <c r="C598" s="20">
        <f>[1]Perfil!B597</f>
        <v>0</v>
      </c>
      <c r="D598" s="20" t="str">
        <f>[1]Perfil!C597</f>
        <v>200-500MIL</v>
      </c>
      <c r="E598" s="21">
        <f>[1]Perfil!D597</f>
        <v>0.106813764087036</v>
      </c>
      <c r="F598" s="21">
        <f>[1]Perfil!E597</f>
        <v>0.120792146018739</v>
      </c>
      <c r="G598" s="21">
        <f>[1]Perfil!F597</f>
        <v>0.16459045604466199</v>
      </c>
      <c r="H598" s="21">
        <f>[1]Perfil!G597</f>
        <v>9.8935434380224493E-2</v>
      </c>
      <c r="I598" s="21">
        <f>[1]Perfil!H597</f>
        <v>6.8859526698852994E-2</v>
      </c>
      <c r="J598" s="21">
        <f>[1]Perfil!I597</f>
        <v>0.101399918223022</v>
      </c>
      <c r="K598" s="21">
        <f>[1]Perfil!J597</f>
        <v>0.14927359808350199</v>
      </c>
      <c r="L598" s="21">
        <f>[1]Perfil!K597</f>
        <v>8.4717080932672995E-2</v>
      </c>
      <c r="M598" s="21">
        <f>[1]Perfil!L597</f>
        <v>6.7421638255012198E-2</v>
      </c>
      <c r="N598" s="21"/>
      <c r="O598" s="21"/>
    </row>
    <row r="599" spans="1:15" x14ac:dyDescent="0.35">
      <c r="A599" s="20" t="str">
        <f>B525&amp;C583&amp;D599</f>
        <v>CONSUMO PER CAPITA (kg ó litros por individuo)Patatas Fritas&gt;500MIL</v>
      </c>
      <c r="B599">
        <f>[1]Perfil!A598</f>
        <v>0</v>
      </c>
      <c r="C599" s="20">
        <f>[1]Perfil!B598</f>
        <v>0</v>
      </c>
      <c r="D599" s="20" t="str">
        <f>[1]Perfil!C598</f>
        <v>&gt;500MIL</v>
      </c>
      <c r="E599" s="21">
        <f>[1]Perfil!D598</f>
        <v>9.0963375325946103E-2</v>
      </c>
      <c r="F599" s="21">
        <f>[1]Perfil!E598</f>
        <v>0.110359132784123</v>
      </c>
      <c r="G599" s="21">
        <f>[1]Perfil!F598</f>
        <v>0.17410370102558201</v>
      </c>
      <c r="H599" s="21">
        <f>[1]Perfil!G598</f>
        <v>9.7865861725084796E-2</v>
      </c>
      <c r="I599" s="21">
        <f>[1]Perfil!H598</f>
        <v>0.11796525380610499</v>
      </c>
      <c r="J599" s="21">
        <f>[1]Perfil!I598</f>
        <v>0.112232827651534</v>
      </c>
      <c r="K599" s="21">
        <f>[1]Perfil!J598</f>
        <v>0.181376102175138</v>
      </c>
      <c r="L599" s="21">
        <f>[1]Perfil!K598</f>
        <v>0.12787144536923301</v>
      </c>
      <c r="M599" s="21">
        <f>[1]Perfil!L598</f>
        <v>9.4803028802161904E-2</v>
      </c>
      <c r="N599" s="21"/>
      <c r="O599" s="21"/>
    </row>
    <row r="600" spans="1:15" x14ac:dyDescent="0.35">
      <c r="A600" s="20" t="str">
        <f>B525&amp;C583&amp;D600</f>
        <v>CONSUMO PER CAPITA (kg ó litros por individuo)Patatas FritasDE 15 A 19 AÑOS</v>
      </c>
      <c r="B600">
        <f>[1]Perfil!A599</f>
        <v>0</v>
      </c>
      <c r="C600" s="20">
        <f>[1]Perfil!B599</f>
        <v>0</v>
      </c>
      <c r="D600" s="20" t="str">
        <f>[1]Perfil!C599</f>
        <v>DE 15 A 19 AÑOS</v>
      </c>
      <c r="E600" s="21">
        <f>[1]Perfil!D599</f>
        <v>0.162545789389033</v>
      </c>
      <c r="F600" s="21">
        <f>[1]Perfil!E599</f>
        <v>8.7961846920139503E-2</v>
      </c>
      <c r="G600" s="21">
        <f>[1]Perfil!F599</f>
        <v>0.24692350583331599</v>
      </c>
      <c r="H600" s="21">
        <f>[1]Perfil!G599</f>
        <v>0.116749074501643</v>
      </c>
      <c r="I600" s="21">
        <f>[1]Perfil!H599</f>
        <v>0.114483012380901</v>
      </c>
      <c r="J600" s="21">
        <f>[1]Perfil!I599</f>
        <v>5.0149103334707498E-2</v>
      </c>
      <c r="K600" s="21">
        <f>[1]Perfil!J599</f>
        <v>9.9217173582686197E-2</v>
      </c>
      <c r="L600" s="21">
        <f>[1]Perfil!K599</f>
        <v>0.158963883530686</v>
      </c>
      <c r="M600" s="21">
        <f>[1]Perfil!L599</f>
        <v>8.1168889758548898E-2</v>
      </c>
      <c r="N600" s="21"/>
      <c r="O600" s="21"/>
    </row>
    <row r="601" spans="1:15" x14ac:dyDescent="0.35">
      <c r="A601" s="20" t="str">
        <f>B525&amp;C583&amp;D601</f>
        <v>CONSUMO PER CAPITA (kg ó litros por individuo)Patatas FritasDE 20 A 24 AÑOS</v>
      </c>
      <c r="B601">
        <f>[1]Perfil!A600</f>
        <v>0</v>
      </c>
      <c r="C601" s="20">
        <f>[1]Perfil!B600</f>
        <v>0</v>
      </c>
      <c r="D601" s="20" t="str">
        <f>[1]Perfil!C600</f>
        <v>DE 20 A 24 AÑOS</v>
      </c>
      <c r="E601" s="21">
        <f>[1]Perfil!D600</f>
        <v>7.3715364786278395E-2</v>
      </c>
      <c r="F601" s="21">
        <f>[1]Perfil!E600</f>
        <v>7.5164513185831797E-2</v>
      </c>
      <c r="G601" s="21">
        <f>[1]Perfil!F600</f>
        <v>7.8858035974635296E-2</v>
      </c>
      <c r="H601" s="21">
        <f>[1]Perfil!G600</f>
        <v>6.7082729664401999E-2</v>
      </c>
      <c r="I601" s="21">
        <f>[1]Perfil!H600</f>
        <v>6.4812854227462205E-2</v>
      </c>
      <c r="J601" s="21">
        <f>[1]Perfil!I600</f>
        <v>0.12395658762310401</v>
      </c>
      <c r="K601" s="21">
        <f>[1]Perfil!J600</f>
        <v>0.131979229508492</v>
      </c>
      <c r="L601" s="21">
        <f>[1]Perfil!K600</f>
        <v>5.49807873532751E-2</v>
      </c>
      <c r="M601" s="21">
        <f>[1]Perfil!L600</f>
        <v>9.4845084053395298E-2</v>
      </c>
      <c r="N601" s="21"/>
      <c r="O601" s="21"/>
    </row>
    <row r="602" spans="1:15" x14ac:dyDescent="0.35">
      <c r="A602" s="20" t="str">
        <f>B525&amp;C583&amp;D602</f>
        <v>CONSUMO PER CAPITA (kg ó litros por individuo)Patatas FritasDE 25 A 34 AÑOS</v>
      </c>
      <c r="B602">
        <f>[1]Perfil!A601</f>
        <v>0</v>
      </c>
      <c r="C602" s="20">
        <f>[1]Perfil!B601</f>
        <v>0</v>
      </c>
      <c r="D602" s="20" t="str">
        <f>[1]Perfil!C601</f>
        <v>DE 25 A 34 AÑOS</v>
      </c>
      <c r="E602" s="21">
        <f>[1]Perfil!D601</f>
        <v>5.8067341537460203E-2</v>
      </c>
      <c r="F602" s="21">
        <f>[1]Perfil!E601</f>
        <v>8.3552588165808905E-2</v>
      </c>
      <c r="G602" s="21">
        <f>[1]Perfil!F601</f>
        <v>0.11893992431853199</v>
      </c>
      <c r="H602" s="21">
        <f>[1]Perfil!G601</f>
        <v>7.3397700123911502E-2</v>
      </c>
      <c r="I602" s="21">
        <f>[1]Perfil!H601</f>
        <v>6.9562704688972798E-2</v>
      </c>
      <c r="J602" s="21">
        <f>[1]Perfil!I601</f>
        <v>4.9454677828431798E-2</v>
      </c>
      <c r="K602" s="21">
        <f>[1]Perfil!J601</f>
        <v>8.9244030633527802E-2</v>
      </c>
      <c r="L602" s="21">
        <f>[1]Perfil!K601</f>
        <v>5.6243680798232699E-2</v>
      </c>
      <c r="M602" s="21">
        <f>[1]Perfil!L601</f>
        <v>4.1695303958959498E-2</v>
      </c>
      <c r="N602" s="21"/>
      <c r="O602" s="21"/>
    </row>
    <row r="603" spans="1:15" x14ac:dyDescent="0.35">
      <c r="A603" s="20" t="str">
        <f>B525&amp;C583&amp;D603</f>
        <v>CONSUMO PER CAPITA (kg ó litros por individuo)Patatas FritasDE 35 A 49 AÑOS</v>
      </c>
      <c r="B603">
        <f>[1]Perfil!A602</f>
        <v>0</v>
      </c>
      <c r="C603" s="20">
        <f>[1]Perfil!B602</f>
        <v>0</v>
      </c>
      <c r="D603" s="20" t="str">
        <f>[1]Perfil!C602</f>
        <v>DE 35 A 49 AÑOS</v>
      </c>
      <c r="E603" s="21">
        <f>[1]Perfil!D602</f>
        <v>9.7468769532726193E-2</v>
      </c>
      <c r="F603" s="21">
        <f>[1]Perfil!E602</f>
        <v>9.8801476906035607E-2</v>
      </c>
      <c r="G603" s="21">
        <f>[1]Perfil!F602</f>
        <v>0.165263742989295</v>
      </c>
      <c r="H603" s="21">
        <f>[1]Perfil!G602</f>
        <v>0.114293905391036</v>
      </c>
      <c r="I603" s="21">
        <f>[1]Perfil!H602</f>
        <v>9.1423702114962896E-2</v>
      </c>
      <c r="J603" s="21">
        <f>[1]Perfil!I602</f>
        <v>8.1393386420317099E-2</v>
      </c>
      <c r="K603" s="21">
        <f>[1]Perfil!J602</f>
        <v>0.14131395376943301</v>
      </c>
      <c r="L603" s="21">
        <f>[1]Perfil!K602</f>
        <v>6.7804699104210803E-2</v>
      </c>
      <c r="M603" s="21">
        <f>[1]Perfil!L602</f>
        <v>7.9874613337825903E-2</v>
      </c>
      <c r="N603" s="21"/>
      <c r="O603" s="21"/>
    </row>
    <row r="604" spans="1:15" x14ac:dyDescent="0.35">
      <c r="A604" s="20" t="str">
        <f>B525&amp;C583&amp;D604</f>
        <v>CONSUMO PER CAPITA (kg ó litros por individuo)Patatas FritasDE 50 A 59 AÑOS</v>
      </c>
      <c r="B604">
        <f>[1]Perfil!A603</f>
        <v>0</v>
      </c>
      <c r="C604" s="20">
        <f>[1]Perfil!B603</f>
        <v>0</v>
      </c>
      <c r="D604" s="20" t="str">
        <f>[1]Perfil!C603</f>
        <v>DE 50 A 59 AÑOS</v>
      </c>
      <c r="E604" s="21">
        <f>[1]Perfil!D603</f>
        <v>0.127985537256388</v>
      </c>
      <c r="F604" s="21">
        <f>[1]Perfil!E603</f>
        <v>0.12843947549809701</v>
      </c>
      <c r="G604" s="21">
        <f>[1]Perfil!F603</f>
        <v>0.200135809741841</v>
      </c>
      <c r="H604" s="21">
        <f>[1]Perfil!G603</f>
        <v>0.123273767548504</v>
      </c>
      <c r="I604" s="21">
        <f>[1]Perfil!H603</f>
        <v>0.10602202707012701</v>
      </c>
      <c r="J604" s="21">
        <f>[1]Perfil!I603</f>
        <v>0.124531063007065</v>
      </c>
      <c r="K604" s="21">
        <f>[1]Perfil!J603</f>
        <v>0.17662963321713801</v>
      </c>
      <c r="L604" s="21">
        <f>[1]Perfil!K603</f>
        <v>0.121741324246113</v>
      </c>
      <c r="M604" s="21">
        <f>[1]Perfil!L603</f>
        <v>0.10600111605117001</v>
      </c>
      <c r="N604" s="21"/>
      <c r="O604" s="21"/>
    </row>
    <row r="605" spans="1:15" x14ac:dyDescent="0.35">
      <c r="A605" s="20" t="str">
        <f>B525&amp;C583&amp;D605</f>
        <v>CONSUMO PER CAPITA (kg ó litros por individuo)Patatas FritasDE 60 A 75 AÑOS</v>
      </c>
      <c r="B605">
        <f>[1]Perfil!A604</f>
        <v>0</v>
      </c>
      <c r="C605" s="20">
        <f>[1]Perfil!B604</f>
        <v>0</v>
      </c>
      <c r="D605" s="20" t="str">
        <f>[1]Perfil!C604</f>
        <v>DE 60 A 75 AÑOS</v>
      </c>
      <c r="E605" s="21">
        <f>[1]Perfil!D604</f>
        <v>0.153575920186414</v>
      </c>
      <c r="F605" s="21">
        <f>[1]Perfil!E604</f>
        <v>0.19280123344586</v>
      </c>
      <c r="G605" s="21">
        <f>[1]Perfil!F604</f>
        <v>0.25632280286092402</v>
      </c>
      <c r="H605" s="21">
        <f>[1]Perfil!G604</f>
        <v>0.141578277250172</v>
      </c>
      <c r="I605" s="21">
        <f>[1]Perfil!H604</f>
        <v>0.16716950202032901</v>
      </c>
      <c r="J605" s="21">
        <f>[1]Perfil!I604</f>
        <v>0.17456351917646501</v>
      </c>
      <c r="K605" s="21">
        <f>[1]Perfil!J604</f>
        <v>0.26530727985786501</v>
      </c>
      <c r="L605" s="21">
        <f>[1]Perfil!K604</f>
        <v>0.19166604225834999</v>
      </c>
      <c r="M605" s="21">
        <f>[1]Perfil!L604</f>
        <v>0.165966071172341</v>
      </c>
      <c r="N605" s="21"/>
      <c r="O605" s="21"/>
    </row>
    <row r="606" spans="1:15" x14ac:dyDescent="0.35">
      <c r="A606" s="20" t="str">
        <f>B525&amp;C583&amp;D606</f>
        <v>CONSUMO PER CAPITA (kg ó litros por individuo)Patatas FritasNIVEL ALTO</v>
      </c>
      <c r="B606">
        <f>[1]Perfil!A605</f>
        <v>0</v>
      </c>
      <c r="C606" s="20">
        <f>[1]Perfil!B605</f>
        <v>0</v>
      </c>
      <c r="D606" s="20" t="str">
        <f>[1]Perfil!C605</f>
        <v>NIVEL ALTO</v>
      </c>
      <c r="E606" s="21">
        <f>[1]Perfil!D605</f>
        <v>0.112635948349219</v>
      </c>
      <c r="F606" s="21">
        <f>[1]Perfil!E605</f>
        <v>0.102227867190882</v>
      </c>
      <c r="G606" s="21">
        <f>[1]Perfil!F605</f>
        <v>0.17435693157891299</v>
      </c>
      <c r="H606" s="21">
        <f>[1]Perfil!G605</f>
        <v>0.105737655798764</v>
      </c>
      <c r="I606" s="21">
        <f>[1]Perfil!H605</f>
        <v>0.109929216209562</v>
      </c>
      <c r="J606" s="21">
        <f>[1]Perfil!I605</f>
        <v>0.124150242291081</v>
      </c>
      <c r="K606" s="21">
        <f>[1]Perfil!J605</f>
        <v>0.17849332880492</v>
      </c>
      <c r="L606" s="21">
        <f>[1]Perfil!K605</f>
        <v>8.4091661181940502E-2</v>
      </c>
      <c r="M606" s="21">
        <f>[1]Perfil!L605</f>
        <v>7.2666148261495103E-2</v>
      </c>
      <c r="N606" s="21"/>
      <c r="O606" s="21"/>
    </row>
    <row r="607" spans="1:15" x14ac:dyDescent="0.35">
      <c r="A607" s="20" t="str">
        <f>B525&amp;C583&amp;D607</f>
        <v>CONSUMO PER CAPITA (kg ó litros por individuo)Patatas FritasNIVEL MEDIO ALTO</v>
      </c>
      <c r="B607">
        <f>[1]Perfil!A606</f>
        <v>0</v>
      </c>
      <c r="C607" s="20">
        <f>[1]Perfil!B606</f>
        <v>0</v>
      </c>
      <c r="D607" s="20" t="str">
        <f>[1]Perfil!C606</f>
        <v>NIVEL MEDIO ALTO</v>
      </c>
      <c r="E607" s="21">
        <f>[1]Perfil!D606</f>
        <v>0.109958213164629</v>
      </c>
      <c r="F607" s="21">
        <f>[1]Perfil!E606</f>
        <v>9.97497484910288E-2</v>
      </c>
      <c r="G607" s="21">
        <f>[1]Perfil!F606</f>
        <v>0.17578355068346399</v>
      </c>
      <c r="H607" s="21">
        <f>[1]Perfil!G606</f>
        <v>0.114781977088409</v>
      </c>
      <c r="I607" s="21">
        <f>[1]Perfil!H606</f>
        <v>8.1170142369833095E-2</v>
      </c>
      <c r="J607" s="21">
        <f>[1]Perfil!I606</f>
        <v>7.7843580449274696E-2</v>
      </c>
      <c r="K607" s="21">
        <f>[1]Perfil!J606</f>
        <v>0.14161637285607201</v>
      </c>
      <c r="L607" s="21">
        <f>[1]Perfil!K606</f>
        <v>7.9837514479198304E-2</v>
      </c>
      <c r="M607" s="21">
        <f>[1]Perfil!L606</f>
        <v>9.0603816434195503E-2</v>
      </c>
      <c r="N607" s="21"/>
      <c r="O607" s="21"/>
    </row>
    <row r="608" spans="1:15" x14ac:dyDescent="0.35">
      <c r="A608" s="20" t="str">
        <f>B525&amp;C583&amp;D608</f>
        <v>CONSUMO PER CAPITA (kg ó litros por individuo)Patatas FritasNIVEL MEDIO</v>
      </c>
      <c r="B608">
        <f>[1]Perfil!A607</f>
        <v>0</v>
      </c>
      <c r="C608" s="20">
        <f>[1]Perfil!B607</f>
        <v>0</v>
      </c>
      <c r="D608" s="20" t="str">
        <f>[1]Perfil!C607</f>
        <v>NIVEL MEDIO</v>
      </c>
      <c r="E608" s="21">
        <f>[1]Perfil!D607</f>
        <v>0.13879570546675199</v>
      </c>
      <c r="F608" s="21">
        <f>[1]Perfil!E607</f>
        <v>0.17401622110908199</v>
      </c>
      <c r="G608" s="21">
        <f>[1]Perfil!F607</f>
        <v>0.21768420896544199</v>
      </c>
      <c r="H608" s="21">
        <f>[1]Perfil!G607</f>
        <v>0.12378097713042301</v>
      </c>
      <c r="I608" s="21">
        <f>[1]Perfil!H607</f>
        <v>0.12699007544596999</v>
      </c>
      <c r="J608" s="21">
        <f>[1]Perfil!I607</f>
        <v>9.5617701339200403E-2</v>
      </c>
      <c r="K608" s="21">
        <f>[1]Perfil!J607</f>
        <v>0.17246531464769799</v>
      </c>
      <c r="L608" s="21">
        <f>[1]Perfil!K607</f>
        <v>0.137831470178779</v>
      </c>
      <c r="M608" s="21">
        <f>[1]Perfil!L607</f>
        <v>0.13177994414712499</v>
      </c>
      <c r="N608" s="21"/>
      <c r="O608" s="21"/>
    </row>
    <row r="609" spans="1:15" x14ac:dyDescent="0.35">
      <c r="A609" s="20" t="str">
        <f>B525&amp;C583&amp;D609</f>
        <v>CONSUMO PER CAPITA (kg ó litros por individuo)Patatas FritasNIVEL MEDIO BAJO</v>
      </c>
      <c r="B609">
        <f>[1]Perfil!A608</f>
        <v>0</v>
      </c>
      <c r="C609" s="20">
        <f>[1]Perfil!B608</f>
        <v>0</v>
      </c>
      <c r="D609" s="20" t="str">
        <f>[1]Perfil!C608</f>
        <v>NIVEL MEDIO BAJO</v>
      </c>
      <c r="E609" s="21">
        <f>[1]Perfil!D608</f>
        <v>0.109911063475021</v>
      </c>
      <c r="F609" s="21">
        <f>[1]Perfil!E608</f>
        <v>0.11081296064094601</v>
      </c>
      <c r="G609" s="21">
        <f>[1]Perfil!F608</f>
        <v>0.149314249465616</v>
      </c>
      <c r="H609" s="21">
        <f>[1]Perfil!G608</f>
        <v>8.7154160641766898E-2</v>
      </c>
      <c r="I609" s="21">
        <f>[1]Perfil!H608</f>
        <v>8.9415349576553907E-2</v>
      </c>
      <c r="J609" s="21">
        <f>[1]Perfil!I608</f>
        <v>7.7730434063038506E-2</v>
      </c>
      <c r="K609" s="21">
        <f>[1]Perfil!J608</f>
        <v>0.13679561721974701</v>
      </c>
      <c r="L609" s="21">
        <f>[1]Perfil!K608</f>
        <v>0.113046766593282</v>
      </c>
      <c r="M609" s="21">
        <f>[1]Perfil!L608</f>
        <v>0.11361043656401</v>
      </c>
      <c r="N609" s="21"/>
      <c r="O609" s="21"/>
    </row>
    <row r="610" spans="1:15" x14ac:dyDescent="0.35">
      <c r="A610" s="20" t="str">
        <f>B525&amp;C583&amp;D610</f>
        <v>CONSUMO PER CAPITA (kg ó litros por individuo)Patatas FritasHOMBRE</v>
      </c>
      <c r="B610">
        <f>[1]Perfil!A609</f>
        <v>0</v>
      </c>
      <c r="C610" s="20">
        <f>[1]Perfil!B609</f>
        <v>0</v>
      </c>
      <c r="D610" s="20" t="str">
        <f>[1]Perfil!C609</f>
        <v>HOMBRE</v>
      </c>
      <c r="E610" s="21">
        <f>[1]Perfil!D609</f>
        <v>0.100915277903324</v>
      </c>
      <c r="F610" s="21">
        <f>[1]Perfil!E609</f>
        <v>0.117665746268901</v>
      </c>
      <c r="G610" s="21">
        <f>[1]Perfil!F609</f>
        <v>0.160938433983219</v>
      </c>
      <c r="H610" s="21">
        <f>[1]Perfil!G609</f>
        <v>0.10991849286390699</v>
      </c>
      <c r="I610" s="21">
        <f>[1]Perfil!H609</f>
        <v>9.9082345164667102E-2</v>
      </c>
      <c r="J610" s="21">
        <f>[1]Perfil!I609</f>
        <v>9.1482974642870904E-2</v>
      </c>
      <c r="K610" s="21">
        <f>[1]Perfil!J609</f>
        <v>0.126635521832313</v>
      </c>
      <c r="L610" s="21">
        <f>[1]Perfil!K609</f>
        <v>0.106278854103539</v>
      </c>
      <c r="M610" s="21">
        <f>[1]Perfil!L609</f>
        <v>0.107356316549735</v>
      </c>
      <c r="N610" s="21"/>
      <c r="O610" s="21"/>
    </row>
    <row r="611" spans="1:15" x14ac:dyDescent="0.35">
      <c r="A611" s="20" t="str">
        <f>B525&amp;C583&amp;D611</f>
        <v>CONSUMO PER CAPITA (kg ó litros por individuo)Patatas FritasMUJER</v>
      </c>
      <c r="B611">
        <f>[1]Perfil!A610</f>
        <v>0</v>
      </c>
      <c r="C611" s="20">
        <f>[1]Perfil!B610</f>
        <v>0</v>
      </c>
      <c r="D611" s="20" t="str">
        <f>[1]Perfil!C610</f>
        <v>MUJER</v>
      </c>
      <c r="E611" s="21">
        <f>[1]Perfil!D610</f>
        <v>0.12586855534114499</v>
      </c>
      <c r="F611" s="21">
        <f>[1]Perfil!E610</f>
        <v>0.125434589405471</v>
      </c>
      <c r="G611" s="21">
        <f>[1]Perfil!F610</f>
        <v>0.21094929739717</v>
      </c>
      <c r="H611" s="21">
        <f>[1]Perfil!G610</f>
        <v>0.11693039836415001</v>
      </c>
      <c r="I611" s="21">
        <f>[1]Perfil!H610</f>
        <v>0.117563612808506</v>
      </c>
      <c r="J611" s="21">
        <f>[1]Perfil!I610</f>
        <v>0.123304735042297</v>
      </c>
      <c r="K611" s="21">
        <f>[1]Perfil!J610</f>
        <v>0.20441871121278701</v>
      </c>
      <c r="L611" s="21">
        <f>[1]Perfil!K610</f>
        <v>0.115263046282524</v>
      </c>
      <c r="M611" s="21">
        <f>[1]Perfil!L610</f>
        <v>9.4149643975735303E-2</v>
      </c>
      <c r="N611" s="21"/>
      <c r="O611" s="21"/>
    </row>
    <row r="612" spans="1:15" x14ac:dyDescent="0.35">
      <c r="A612" s="20" t="str">
        <f>B525&amp;C612&amp;D612</f>
        <v>CONSUMO PER CAPITA (kg ó litros por individuo)Otros Snacks SaladosT.ESPAÑA</v>
      </c>
      <c r="B612">
        <f>[1]Perfil!A611</f>
        <v>0</v>
      </c>
      <c r="C612" s="20" t="str">
        <f>[1]Perfil!B611</f>
        <v>Otros Snacks Salados</v>
      </c>
      <c r="D612" s="20" t="str">
        <f>[1]Perfil!C611</f>
        <v>T.ESPAÑA</v>
      </c>
      <c r="E612" s="21">
        <f>[1]Perfil!D611</f>
        <v>8.9487642622088401E-2</v>
      </c>
      <c r="F612" s="21">
        <f>[1]Perfil!E611</f>
        <v>8.4421092691214394E-2</v>
      </c>
      <c r="G612" s="21">
        <f>[1]Perfil!F611</f>
        <v>0.10053633891061201</v>
      </c>
      <c r="H612" s="21">
        <f>[1]Perfil!G611</f>
        <v>6.9400342811493404E-2</v>
      </c>
      <c r="I612" s="21">
        <f>[1]Perfil!H611</f>
        <v>7.6510341330842405E-2</v>
      </c>
      <c r="J612" s="21">
        <f>[1]Perfil!I611</f>
        <v>7.5362258588174497E-2</v>
      </c>
      <c r="K612" s="21">
        <f>[1]Perfil!J611</f>
        <v>0.10267492458555599</v>
      </c>
      <c r="L612" s="21">
        <f>[1]Perfil!K611</f>
        <v>7.3678816854991197E-2</v>
      </c>
      <c r="M612" s="21">
        <f>[1]Perfil!L611</f>
        <v>8.0642987726908505E-2</v>
      </c>
      <c r="N612" s="21"/>
      <c r="O612" s="21"/>
    </row>
    <row r="613" spans="1:15" x14ac:dyDescent="0.35">
      <c r="A613" s="20" t="str">
        <f>B525&amp;C612&amp;D613</f>
        <v>CONSUMO PER CAPITA (kg ó litros por individuo)Otros Snacks SaladosBCN AM</v>
      </c>
      <c r="B613">
        <f>[1]Perfil!A612</f>
        <v>0</v>
      </c>
      <c r="C613" s="20">
        <f>[1]Perfil!B612</f>
        <v>0</v>
      </c>
      <c r="D613" s="20" t="str">
        <f>[1]Perfil!C612</f>
        <v>BCN AM</v>
      </c>
      <c r="E613" s="21">
        <f>[1]Perfil!D612</f>
        <v>6.0679240100458498E-2</v>
      </c>
      <c r="F613" s="21">
        <f>[1]Perfil!E612</f>
        <v>6.4021832907402002E-2</v>
      </c>
      <c r="G613" s="21">
        <f>[1]Perfil!F612</f>
        <v>6.6175506164860995E-2</v>
      </c>
      <c r="H613" s="21">
        <f>[1]Perfil!G612</f>
        <v>7.45401266890445E-2</v>
      </c>
      <c r="I613" s="21">
        <f>[1]Perfil!H612</f>
        <v>6.53965994057185E-2</v>
      </c>
      <c r="J613" s="21">
        <f>[1]Perfil!I612</f>
        <v>9.3565849770218104E-2</v>
      </c>
      <c r="K613" s="21">
        <f>[1]Perfil!J612</f>
        <v>8.0382519513225295E-2</v>
      </c>
      <c r="L613" s="21">
        <f>[1]Perfil!K612</f>
        <v>8.3822836307495097E-2</v>
      </c>
      <c r="M613" s="21">
        <f>[1]Perfil!L612</f>
        <v>0.114093755291715</v>
      </c>
      <c r="N613" s="21"/>
      <c r="O613" s="21"/>
    </row>
    <row r="614" spans="1:15" x14ac:dyDescent="0.35">
      <c r="A614" s="20" t="str">
        <f>B525&amp;C612&amp;D614</f>
        <v>CONSUMO PER CAPITA (kg ó litros por individuo)Otros Snacks SaladosREST.CAT ARAGON</v>
      </c>
      <c r="B614">
        <f>[1]Perfil!A613</f>
        <v>0</v>
      </c>
      <c r="C614" s="20">
        <f>[1]Perfil!B613</f>
        <v>0</v>
      </c>
      <c r="D614" s="20" t="str">
        <f>[1]Perfil!C613</f>
        <v>REST.CAT ARAGON</v>
      </c>
      <c r="E614" s="21">
        <f>[1]Perfil!D613</f>
        <v>7.8171671938267906E-2</v>
      </c>
      <c r="F614" s="21">
        <f>[1]Perfil!E613</f>
        <v>7.2334421415960498E-2</v>
      </c>
      <c r="G614" s="21">
        <f>[1]Perfil!F613</f>
        <v>0.117959507092746</v>
      </c>
      <c r="H614" s="21">
        <f>[1]Perfil!G613</f>
        <v>4.5314419433722199E-2</v>
      </c>
      <c r="I614" s="21">
        <f>[1]Perfil!H613</f>
        <v>8.6522954098357197E-2</v>
      </c>
      <c r="J614" s="21">
        <f>[1]Perfil!I613</f>
        <v>8.1825024251446901E-2</v>
      </c>
      <c r="K614" s="21">
        <f>[1]Perfil!J613</f>
        <v>0.13198503439701201</v>
      </c>
      <c r="L614" s="21">
        <f>[1]Perfil!K613</f>
        <v>7.3434467622458893E-2</v>
      </c>
      <c r="M614" s="21">
        <f>[1]Perfil!L613</f>
        <v>9.5178189699264504E-2</v>
      </c>
      <c r="N614" s="21"/>
      <c r="O614" s="21"/>
    </row>
    <row r="615" spans="1:15" x14ac:dyDescent="0.35">
      <c r="A615" s="20" t="str">
        <f>B525&amp;C612&amp;D615</f>
        <v>CONSUMO PER CAPITA (kg ó litros por individuo)Otros Snacks SaladosLEVANTE</v>
      </c>
      <c r="B615">
        <f>[1]Perfil!A614</f>
        <v>0</v>
      </c>
      <c r="C615" s="20">
        <f>[1]Perfil!B614</f>
        <v>0</v>
      </c>
      <c r="D615" s="20" t="str">
        <f>[1]Perfil!C614</f>
        <v>LEVANTE</v>
      </c>
      <c r="E615" s="21">
        <f>[1]Perfil!D614</f>
        <v>8.90456995480578E-2</v>
      </c>
      <c r="F615" s="21">
        <f>[1]Perfil!E614</f>
        <v>9.1949079577473503E-2</v>
      </c>
      <c r="G615" s="21">
        <f>[1]Perfil!F614</f>
        <v>8.2245054252635799E-2</v>
      </c>
      <c r="H615" s="21">
        <f>[1]Perfil!G614</f>
        <v>5.8751000363340598E-2</v>
      </c>
      <c r="I615" s="21">
        <f>[1]Perfil!H614</f>
        <v>5.8854225300694202E-2</v>
      </c>
      <c r="J615" s="21">
        <f>[1]Perfil!I614</f>
        <v>5.9039046886932497E-2</v>
      </c>
      <c r="K615" s="21">
        <f>[1]Perfil!J614</f>
        <v>0.105734513770463</v>
      </c>
      <c r="L615" s="21">
        <f>[1]Perfil!K614</f>
        <v>4.5285330899337298E-2</v>
      </c>
      <c r="M615" s="21">
        <f>[1]Perfil!L614</f>
        <v>4.4830349635935803E-2</v>
      </c>
      <c r="N615" s="21"/>
      <c r="O615" s="21"/>
    </row>
    <row r="616" spans="1:15" x14ac:dyDescent="0.35">
      <c r="A616" s="20" t="str">
        <f>B525&amp;C612&amp;D616</f>
        <v>CONSUMO PER CAPITA (kg ó litros por individuo)Otros Snacks SaladosANDALUCIA</v>
      </c>
      <c r="B616">
        <f>[1]Perfil!A615</f>
        <v>0</v>
      </c>
      <c r="C616" s="20">
        <f>[1]Perfil!B615</f>
        <v>0</v>
      </c>
      <c r="D616" s="20" t="str">
        <f>[1]Perfil!C615</f>
        <v>ANDALUCIA</v>
      </c>
      <c r="E616" s="21">
        <f>[1]Perfil!D615</f>
        <v>8.4185093316732296E-2</v>
      </c>
      <c r="F616" s="21">
        <f>[1]Perfil!E615</f>
        <v>7.2189490209050106E-2</v>
      </c>
      <c r="G616" s="21">
        <f>[1]Perfil!F615</f>
        <v>8.8272090598284003E-2</v>
      </c>
      <c r="H616" s="21">
        <f>[1]Perfil!G615</f>
        <v>7.1586363163748404E-2</v>
      </c>
      <c r="I616" s="21">
        <f>[1]Perfil!H615</f>
        <v>7.2073136308303198E-2</v>
      </c>
      <c r="J616" s="21">
        <f>[1]Perfil!I615</f>
        <v>5.85348504723767E-2</v>
      </c>
      <c r="K616" s="21">
        <f>[1]Perfil!J615</f>
        <v>7.1387789161038301E-2</v>
      </c>
      <c r="L616" s="21">
        <f>[1]Perfil!K615</f>
        <v>7.0224710582793101E-2</v>
      </c>
      <c r="M616" s="21">
        <f>[1]Perfil!L615</f>
        <v>6.9688771138939995E-2</v>
      </c>
      <c r="N616" s="21"/>
      <c r="O616" s="21"/>
    </row>
    <row r="617" spans="1:15" x14ac:dyDescent="0.35">
      <c r="A617" s="20" t="str">
        <f>B525&amp;C612&amp;D617</f>
        <v>CONSUMO PER CAPITA (kg ó litros por individuo)Otros Snacks SaladosMDD AM</v>
      </c>
      <c r="B617">
        <f>[1]Perfil!A616</f>
        <v>0</v>
      </c>
      <c r="C617" s="20">
        <f>[1]Perfil!B616</f>
        <v>0</v>
      </c>
      <c r="D617" s="20" t="str">
        <f>[1]Perfil!C616</f>
        <v>MDD AM</v>
      </c>
      <c r="E617" s="21">
        <f>[1]Perfil!D616</f>
        <v>8.3491031844942901E-2</v>
      </c>
      <c r="F617" s="21">
        <f>[1]Perfil!E616</f>
        <v>7.1866259637405394E-2</v>
      </c>
      <c r="G617" s="21">
        <f>[1]Perfil!F616</f>
        <v>0.103788355369867</v>
      </c>
      <c r="H617" s="21">
        <f>[1]Perfil!G616</f>
        <v>5.61312575544839E-2</v>
      </c>
      <c r="I617" s="21">
        <f>[1]Perfil!H616</f>
        <v>9.9418506888738004E-2</v>
      </c>
      <c r="J617" s="21">
        <f>[1]Perfil!I616</f>
        <v>7.1972358114554699E-2</v>
      </c>
      <c r="K617" s="21">
        <f>[1]Perfil!J616</f>
        <v>0.12633096765236099</v>
      </c>
      <c r="L617" s="21">
        <f>[1]Perfil!K616</f>
        <v>5.7847302737721797E-2</v>
      </c>
      <c r="M617" s="21">
        <f>[1]Perfil!L616</f>
        <v>6.2303548661532399E-2</v>
      </c>
      <c r="N617" s="21"/>
      <c r="O617" s="21"/>
    </row>
    <row r="618" spans="1:15" x14ac:dyDescent="0.35">
      <c r="A618" s="20" t="str">
        <f>B525&amp;C612&amp;D618</f>
        <v>CONSUMO PER CAPITA (kg ó litros por individuo)Otros Snacks SaladosRTO CENTRO</v>
      </c>
      <c r="B618">
        <f>[1]Perfil!A617</f>
        <v>0</v>
      </c>
      <c r="C618" s="20">
        <f>[1]Perfil!B617</f>
        <v>0</v>
      </c>
      <c r="D618" s="20" t="str">
        <f>[1]Perfil!C617</f>
        <v>RTO CENTRO</v>
      </c>
      <c r="E618" s="21">
        <f>[1]Perfil!D617</f>
        <v>0.15955272808740301</v>
      </c>
      <c r="F618" s="21">
        <f>[1]Perfil!E617</f>
        <v>0.126037069292709</v>
      </c>
      <c r="G618" s="21">
        <f>[1]Perfil!F617</f>
        <v>0.14357551401090099</v>
      </c>
      <c r="H618" s="21">
        <f>[1]Perfil!G617</f>
        <v>0.12918058019772699</v>
      </c>
      <c r="I618" s="21">
        <f>[1]Perfil!H617</f>
        <v>0.110065090427181</v>
      </c>
      <c r="J618" s="21">
        <f>[1]Perfil!I617</f>
        <v>9.5979016186329397E-2</v>
      </c>
      <c r="K618" s="21">
        <f>[1]Perfil!J617</f>
        <v>0.13817420634594499</v>
      </c>
      <c r="L618" s="21">
        <f>[1]Perfil!K617</f>
        <v>0.172942452775043</v>
      </c>
      <c r="M618" s="21">
        <f>[1]Perfil!L617</f>
        <v>0.18076364255131799</v>
      </c>
      <c r="N618" s="21"/>
      <c r="O618" s="21"/>
    </row>
    <row r="619" spans="1:15" x14ac:dyDescent="0.35">
      <c r="A619" s="20" t="str">
        <f>B525&amp;C612&amp;D619</f>
        <v>CONSUMO PER CAPITA (kg ó litros por individuo)Otros Snacks SaladosNORTE-CENTRO</v>
      </c>
      <c r="B619">
        <f>[1]Perfil!A618</f>
        <v>0</v>
      </c>
      <c r="C619" s="20">
        <f>[1]Perfil!B618</f>
        <v>0</v>
      </c>
      <c r="D619" s="20" t="str">
        <f>[1]Perfil!C618</f>
        <v>NORTE-CENTRO</v>
      </c>
      <c r="E619" s="21">
        <f>[1]Perfil!D618</f>
        <v>0.123536650112625</v>
      </c>
      <c r="F619" s="21">
        <f>[1]Perfil!E618</f>
        <v>0.104432800678065</v>
      </c>
      <c r="G619" s="21">
        <f>[1]Perfil!F618</f>
        <v>0.12972811342749599</v>
      </c>
      <c r="H619" s="21">
        <f>[1]Perfil!G618</f>
        <v>7.7420607156192006E-2</v>
      </c>
      <c r="I619" s="21">
        <f>[1]Perfil!H618</f>
        <v>7.4877982011105695E-2</v>
      </c>
      <c r="J619" s="21">
        <f>[1]Perfil!I618</f>
        <v>9.8309011993021805E-2</v>
      </c>
      <c r="K619" s="21">
        <f>[1]Perfil!J618</f>
        <v>0.127241283319912</v>
      </c>
      <c r="L619" s="21">
        <f>[1]Perfil!K618</f>
        <v>7.0765642717929705E-2</v>
      </c>
      <c r="M619" s="21">
        <f>[1]Perfil!L618</f>
        <v>6.4713159274418106E-2</v>
      </c>
      <c r="N619" s="21"/>
      <c r="O619" s="21"/>
    </row>
    <row r="620" spans="1:15" x14ac:dyDescent="0.35">
      <c r="A620" s="20" t="str">
        <f>B525&amp;C612&amp;D620</f>
        <v>CONSUMO PER CAPITA (kg ó litros por individuo)Otros Snacks SaladosNOROESTE</v>
      </c>
      <c r="B620">
        <f>[1]Perfil!A619</f>
        <v>0</v>
      </c>
      <c r="C620" s="20">
        <f>[1]Perfil!B619</f>
        <v>0</v>
      </c>
      <c r="D620" s="20" t="str">
        <f>[1]Perfil!C619</f>
        <v>NOROESTE</v>
      </c>
      <c r="E620" s="21">
        <f>[1]Perfil!D619</f>
        <v>4.7751163416609899E-2</v>
      </c>
      <c r="F620" s="21">
        <f>[1]Perfil!E619</f>
        <v>9.1401175698978696E-2</v>
      </c>
      <c r="G620" s="21">
        <f>[1]Perfil!F619</f>
        <v>8.9713481973103498E-2</v>
      </c>
      <c r="H620" s="21">
        <f>[1]Perfil!G619</f>
        <v>6.0084140147489203E-2</v>
      </c>
      <c r="I620" s="21">
        <f>[1]Perfil!H619</f>
        <v>4.57457227508496E-2</v>
      </c>
      <c r="J620" s="21">
        <f>[1]Perfil!I619</f>
        <v>7.2207451594446595E-2</v>
      </c>
      <c r="K620" s="21">
        <f>[1]Perfil!J619</f>
        <v>4.8914004565022498E-2</v>
      </c>
      <c r="L620" s="21">
        <f>[1]Perfil!K619</f>
        <v>3.9731171467287899E-2</v>
      </c>
      <c r="M620" s="21">
        <f>[1]Perfil!L619</f>
        <v>4.9139193398155E-2</v>
      </c>
      <c r="N620" s="21"/>
      <c r="O620" s="21"/>
    </row>
    <row r="621" spans="1:15" x14ac:dyDescent="0.35">
      <c r="A621" s="20" t="str">
        <f>B525&amp;C612&amp;D621</f>
        <v>CONSUMO PER CAPITA (kg ó litros por individuo)Otros Snacks Salados&lt;2MIL</v>
      </c>
      <c r="B621">
        <f>[1]Perfil!A620</f>
        <v>0</v>
      </c>
      <c r="C621" s="20">
        <f>[1]Perfil!B620</f>
        <v>0</v>
      </c>
      <c r="D621" s="20" t="str">
        <f>[1]Perfil!C620</f>
        <v>&lt;2MIL</v>
      </c>
      <c r="E621" s="21">
        <f>[1]Perfil!D620</f>
        <v>9.6766142764830906E-2</v>
      </c>
      <c r="F621" s="22">
        <f>[1]Perfil!E620</f>
        <v>9.2150945739198797E-2</v>
      </c>
      <c r="G621" s="21">
        <f>[1]Perfil!F620</f>
        <v>0.136615781331721</v>
      </c>
      <c r="H621" s="21">
        <f>[1]Perfil!G620</f>
        <v>7.2327845449705802E-2</v>
      </c>
      <c r="I621" s="21">
        <f>[1]Perfil!H620</f>
        <v>5.7255978651007997E-2</v>
      </c>
      <c r="J621" s="21">
        <f>[1]Perfil!I620</f>
        <v>6.6791674713202298E-2</v>
      </c>
      <c r="K621" s="21">
        <f>[1]Perfil!J620</f>
        <v>0.121521232102687</v>
      </c>
      <c r="L621" s="21">
        <f>[1]Perfil!K620</f>
        <v>3.7289848170045999E-2</v>
      </c>
      <c r="M621" s="21">
        <f>[1]Perfil!L620</f>
        <v>9.0850946640876201E-2</v>
      </c>
      <c r="N621" s="21"/>
      <c r="O621" s="21"/>
    </row>
    <row r="622" spans="1:15" x14ac:dyDescent="0.35">
      <c r="A622" s="20" t="str">
        <f>B525&amp;C612&amp;D622</f>
        <v>CONSUMO PER CAPITA (kg ó litros por individuo)Otros Snacks Salados2-5MIL</v>
      </c>
      <c r="B622">
        <f>[1]Perfil!A621</f>
        <v>0</v>
      </c>
      <c r="C622" s="20">
        <f>[1]Perfil!B621</f>
        <v>0</v>
      </c>
      <c r="D622" s="20" t="str">
        <f>[1]Perfil!C621</f>
        <v>2-5MIL</v>
      </c>
      <c r="E622" s="21">
        <f>[1]Perfil!D621</f>
        <v>9.8824792351893204E-2</v>
      </c>
      <c r="F622" s="21">
        <f>[1]Perfil!E621</f>
        <v>6.7948954831350203E-2</v>
      </c>
      <c r="G622" s="21">
        <f>[1]Perfil!F621</f>
        <v>5.5852651071105403E-2</v>
      </c>
      <c r="H622" s="21">
        <f>[1]Perfil!G621</f>
        <v>6.9247953942753807E-2</v>
      </c>
      <c r="I622" s="21">
        <f>[1]Perfil!H621</f>
        <v>6.1712446681271703E-2</v>
      </c>
      <c r="J622" s="21">
        <f>[1]Perfil!I621</f>
        <v>8.3463298083544302E-2</v>
      </c>
      <c r="K622" s="21">
        <f>[1]Perfil!J621</f>
        <v>0.10112617601790599</v>
      </c>
      <c r="L622" s="21">
        <f>[1]Perfil!K621</f>
        <v>7.5108749574350403E-2</v>
      </c>
      <c r="M622" s="21">
        <f>[1]Perfil!L621</f>
        <v>5.2556627852075301E-2</v>
      </c>
      <c r="N622" s="21"/>
      <c r="O622" s="21"/>
    </row>
    <row r="623" spans="1:15" x14ac:dyDescent="0.35">
      <c r="A623" s="20" t="str">
        <f>B525&amp;C612&amp;D623</f>
        <v>CONSUMO PER CAPITA (kg ó litros por individuo)Otros Snacks Salados5-10MIL</v>
      </c>
      <c r="B623">
        <f>[1]Perfil!A622</f>
        <v>0</v>
      </c>
      <c r="C623" s="20">
        <f>[1]Perfil!B622</f>
        <v>0</v>
      </c>
      <c r="D623" s="20" t="str">
        <f>[1]Perfil!C622</f>
        <v>5-10MIL</v>
      </c>
      <c r="E623" s="21">
        <f>[1]Perfil!D622</f>
        <v>5.86471560606368E-2</v>
      </c>
      <c r="F623" s="21">
        <f>[1]Perfil!E622</f>
        <v>0.10144139529579101</v>
      </c>
      <c r="G623" s="21">
        <f>[1]Perfil!F622</f>
        <v>0.106400210007897</v>
      </c>
      <c r="H623" s="21">
        <f>[1]Perfil!G622</f>
        <v>8.5746768673921003E-2</v>
      </c>
      <c r="I623" s="21">
        <f>[1]Perfil!H622</f>
        <v>6.2699567026261505E-2</v>
      </c>
      <c r="J623" s="21">
        <f>[1]Perfil!I622</f>
        <v>4.1115197045264701E-2</v>
      </c>
      <c r="K623" s="21">
        <f>[1]Perfil!J622</f>
        <v>4.8442438634774598E-2</v>
      </c>
      <c r="L623" s="21">
        <f>[1]Perfil!K622</f>
        <v>4.1195438638402297E-2</v>
      </c>
      <c r="M623" s="21">
        <f>[1]Perfil!L622</f>
        <v>7.0658780507092303E-2</v>
      </c>
      <c r="N623" s="21"/>
      <c r="O623" s="21"/>
    </row>
    <row r="624" spans="1:15" x14ac:dyDescent="0.35">
      <c r="A624" s="20" t="str">
        <f>B525&amp;C612&amp;D624</f>
        <v>CONSUMO PER CAPITA (kg ó litros por individuo)Otros Snacks Salados10-30MIL</v>
      </c>
      <c r="B624">
        <f>[1]Perfil!A623</f>
        <v>0</v>
      </c>
      <c r="C624" s="20">
        <f>[1]Perfil!B623</f>
        <v>0</v>
      </c>
      <c r="D624" s="20" t="str">
        <f>[1]Perfil!C623</f>
        <v>10-30MIL</v>
      </c>
      <c r="E624" s="21">
        <f>[1]Perfil!D623</f>
        <v>0.11768320074059201</v>
      </c>
      <c r="F624" s="21">
        <f>[1]Perfil!E623</f>
        <v>0.117256425355567</v>
      </c>
      <c r="G624" s="21">
        <f>[1]Perfil!F623</f>
        <v>0.12855427449672099</v>
      </c>
      <c r="H624" s="21">
        <f>[1]Perfil!G623</f>
        <v>9.5401693669084395E-2</v>
      </c>
      <c r="I624" s="21">
        <f>[1]Perfil!H623</f>
        <v>8.3506053971868804E-2</v>
      </c>
      <c r="J624" s="21">
        <f>[1]Perfil!I623</f>
        <v>0.109804399166423</v>
      </c>
      <c r="K624" s="21">
        <f>[1]Perfil!J623</f>
        <v>0.13369182583981301</v>
      </c>
      <c r="L624" s="21">
        <f>[1]Perfil!K623</f>
        <v>0.120606582423438</v>
      </c>
      <c r="M624" s="21">
        <f>[1]Perfil!L623</f>
        <v>0.11336794680476001</v>
      </c>
      <c r="N624" s="21"/>
      <c r="O624" s="21"/>
    </row>
    <row r="625" spans="1:15" x14ac:dyDescent="0.35">
      <c r="A625" s="20" t="str">
        <f>B525&amp;C612&amp;D625</f>
        <v>CONSUMO PER CAPITA (kg ó litros por individuo)Otros Snacks Salados30-100MIL</v>
      </c>
      <c r="B625">
        <f>[1]Perfil!A624</f>
        <v>0</v>
      </c>
      <c r="C625" s="20">
        <f>[1]Perfil!B624</f>
        <v>0</v>
      </c>
      <c r="D625" s="20" t="str">
        <f>[1]Perfil!C624</f>
        <v>30-100MIL</v>
      </c>
      <c r="E625" s="21">
        <f>[1]Perfil!D624</f>
        <v>9.6422399323480096E-2</v>
      </c>
      <c r="F625" s="21">
        <f>[1]Perfil!E624</f>
        <v>6.84228980364055E-2</v>
      </c>
      <c r="G625" s="21">
        <f>[1]Perfil!F624</f>
        <v>8.1283324910849594E-2</v>
      </c>
      <c r="H625" s="21">
        <f>[1]Perfil!G624</f>
        <v>5.2607538243566801E-2</v>
      </c>
      <c r="I625" s="21">
        <f>[1]Perfil!H624</f>
        <v>7.4715268411599103E-2</v>
      </c>
      <c r="J625" s="21">
        <f>[1]Perfil!I624</f>
        <v>6.0677955590150802E-2</v>
      </c>
      <c r="K625" s="21">
        <f>[1]Perfil!J624</f>
        <v>0.10737939740093</v>
      </c>
      <c r="L625" s="21">
        <f>[1]Perfil!K624</f>
        <v>6.8051371218043694E-2</v>
      </c>
      <c r="M625" s="21">
        <f>[1]Perfil!L624</f>
        <v>8.3796737161708504E-2</v>
      </c>
      <c r="N625" s="21"/>
      <c r="O625" s="21"/>
    </row>
    <row r="626" spans="1:15" x14ac:dyDescent="0.35">
      <c r="A626" s="20" t="str">
        <f>B525&amp;C612&amp;D626</f>
        <v>CONSUMO PER CAPITA (kg ó litros por individuo)Otros Snacks Salados100-200MIL</v>
      </c>
      <c r="B626">
        <f>[1]Perfil!A625</f>
        <v>0</v>
      </c>
      <c r="C626" s="20">
        <f>[1]Perfil!B625</f>
        <v>0</v>
      </c>
      <c r="D626" s="20" t="str">
        <f>[1]Perfil!C625</f>
        <v>100-200MIL</v>
      </c>
      <c r="E626" s="21">
        <f>[1]Perfil!D625</f>
        <v>8.6892383011877294E-2</v>
      </c>
      <c r="F626" s="21">
        <f>[1]Perfil!E625</f>
        <v>6.1706718457694799E-2</v>
      </c>
      <c r="G626" s="21">
        <f>[1]Perfil!F625</f>
        <v>0.113634302603523</v>
      </c>
      <c r="H626" s="21">
        <f>[1]Perfil!G625</f>
        <v>8.2548648913642997E-2</v>
      </c>
      <c r="I626" s="21">
        <f>[1]Perfil!H625</f>
        <v>9.8348788533081696E-2</v>
      </c>
      <c r="J626" s="21">
        <f>[1]Perfil!I625</f>
        <v>5.6738601856447697E-2</v>
      </c>
      <c r="K626" s="21">
        <f>[1]Perfil!J625</f>
        <v>9.1216602458078902E-2</v>
      </c>
      <c r="L626" s="21">
        <f>[1]Perfil!K625</f>
        <v>7.2547757228232798E-2</v>
      </c>
      <c r="M626" s="21">
        <f>[1]Perfil!L625</f>
        <v>6.8304246637796898E-2</v>
      </c>
      <c r="N626" s="21"/>
      <c r="O626" s="21"/>
    </row>
    <row r="627" spans="1:15" x14ac:dyDescent="0.35">
      <c r="A627" s="20" t="str">
        <f>B525&amp;C612&amp;D627</f>
        <v>CONSUMO PER CAPITA (kg ó litros por individuo)Otros Snacks Salados200-500MIL</v>
      </c>
      <c r="B627">
        <f>[1]Perfil!A626</f>
        <v>0</v>
      </c>
      <c r="C627" s="20">
        <f>[1]Perfil!B626</f>
        <v>0</v>
      </c>
      <c r="D627" s="20" t="str">
        <f>[1]Perfil!C626</f>
        <v>200-500MIL</v>
      </c>
      <c r="E627" s="21">
        <f>[1]Perfil!D626</f>
        <v>6.9304687648492694E-2</v>
      </c>
      <c r="F627" s="21">
        <f>[1]Perfil!E626</f>
        <v>0.10133802053301701</v>
      </c>
      <c r="G627" s="21">
        <f>[1]Perfil!F626</f>
        <v>0.101226890042707</v>
      </c>
      <c r="H627" s="21">
        <f>[1]Perfil!G626</f>
        <v>6.0246388132166803E-2</v>
      </c>
      <c r="I627" s="21">
        <f>[1]Perfil!H626</f>
        <v>7.7390021874248302E-2</v>
      </c>
      <c r="J627" s="21">
        <f>[1]Perfil!I626</f>
        <v>8.1788451129149606E-2</v>
      </c>
      <c r="K627" s="21">
        <f>[1]Perfil!J626</f>
        <v>0.103842875836632</v>
      </c>
      <c r="L627" s="21">
        <f>[1]Perfil!K626</f>
        <v>6.8153053014877799E-2</v>
      </c>
      <c r="M627" s="21">
        <f>[1]Perfil!L626</f>
        <v>7.7319957053704202E-2</v>
      </c>
      <c r="N627" s="21"/>
      <c r="O627" s="21"/>
    </row>
    <row r="628" spans="1:15" x14ac:dyDescent="0.35">
      <c r="A628" s="20" t="str">
        <f>B525&amp;C612&amp;D628</f>
        <v>CONSUMO PER CAPITA (kg ó litros por individuo)Otros Snacks Salados&gt;500MIL</v>
      </c>
      <c r="B628">
        <f>[1]Perfil!A627</f>
        <v>0</v>
      </c>
      <c r="C628" s="20">
        <f>[1]Perfil!B627</f>
        <v>0</v>
      </c>
      <c r="D628" s="20" t="str">
        <f>[1]Perfil!C627</f>
        <v>&gt;500MIL</v>
      </c>
      <c r="E628" s="21">
        <f>[1]Perfil!D627</f>
        <v>7.69191123159189E-2</v>
      </c>
      <c r="F628" s="21">
        <f>[1]Perfil!E627</f>
        <v>6.4794544144954197E-2</v>
      </c>
      <c r="G628" s="21">
        <f>[1]Perfil!F627</f>
        <v>8.8048126405565794E-2</v>
      </c>
      <c r="H628" s="21">
        <f>[1]Perfil!G627</f>
        <v>5.2735583907807297E-2</v>
      </c>
      <c r="I628" s="21">
        <f>[1]Perfil!H627</f>
        <v>7.6013859544850695E-2</v>
      </c>
      <c r="J628" s="21">
        <f>[1]Perfil!I627</f>
        <v>7.9506561485161401E-2</v>
      </c>
      <c r="K628" s="21">
        <f>[1]Perfil!J627</f>
        <v>9.0079729752807897E-2</v>
      </c>
      <c r="L628" s="21">
        <f>[1]Perfil!K627</f>
        <v>6.24333013259167E-2</v>
      </c>
      <c r="M628" s="21">
        <f>[1]Perfil!L627</f>
        <v>6.3797282501724104E-2</v>
      </c>
      <c r="N628" s="21"/>
      <c r="O628" s="21"/>
    </row>
    <row r="629" spans="1:15" x14ac:dyDescent="0.35">
      <c r="A629" s="20" t="str">
        <f>B525&amp;C612&amp;D629</f>
        <v>CONSUMO PER CAPITA (kg ó litros por individuo)Otros Snacks SaladosDE 15 A 19 AÑOS</v>
      </c>
      <c r="B629">
        <f>[1]Perfil!A628</f>
        <v>0</v>
      </c>
      <c r="C629" s="20">
        <f>[1]Perfil!B628</f>
        <v>0</v>
      </c>
      <c r="D629" s="20" t="str">
        <f>[1]Perfil!C628</f>
        <v>DE 15 A 19 AÑOS</v>
      </c>
      <c r="E629" s="21">
        <f>[1]Perfil!D628</f>
        <v>0.16706535863171401</v>
      </c>
      <c r="F629" s="21">
        <f>[1]Perfil!E628</f>
        <v>0.117696661903213</v>
      </c>
      <c r="G629" s="21">
        <f>[1]Perfil!F628</f>
        <v>0.11886776514311399</v>
      </c>
      <c r="H629" s="21">
        <f>[1]Perfil!G628</f>
        <v>0.12062281426318</v>
      </c>
      <c r="I629" s="21">
        <f>[1]Perfil!H628</f>
        <v>0.102642642286013</v>
      </c>
      <c r="J629" s="21">
        <f>[1]Perfil!I628</f>
        <v>6.4979587323387794E-2</v>
      </c>
      <c r="K629" s="21">
        <f>[1]Perfil!J628</f>
        <v>7.6370658931223703E-2</v>
      </c>
      <c r="L629" s="21">
        <f>[1]Perfil!K628</f>
        <v>8.9024085645919807E-2</v>
      </c>
      <c r="M629" s="21">
        <f>[1]Perfil!L628</f>
        <v>9.7063120918886303E-2</v>
      </c>
      <c r="N629" s="21"/>
      <c r="O629" s="21"/>
    </row>
    <row r="630" spans="1:15" x14ac:dyDescent="0.35">
      <c r="A630" s="20" t="str">
        <f>B525&amp;C612&amp;D630</f>
        <v>CONSUMO PER CAPITA (kg ó litros por individuo)Otros Snacks SaladosDE 20 A 24 AÑOS</v>
      </c>
      <c r="B630">
        <f>[1]Perfil!A629</f>
        <v>0</v>
      </c>
      <c r="C630" s="20">
        <f>[1]Perfil!B629</f>
        <v>0</v>
      </c>
      <c r="D630" s="20" t="str">
        <f>[1]Perfil!C629</f>
        <v>DE 20 A 24 AÑOS</v>
      </c>
      <c r="E630" s="21">
        <f>[1]Perfil!D629</f>
        <v>8.4701753533753907E-2</v>
      </c>
      <c r="F630" s="21">
        <f>[1]Perfil!E629</f>
        <v>3.6913398150279303E-2</v>
      </c>
      <c r="G630" s="21">
        <f>[1]Perfil!F629</f>
        <v>4.5619069882526703E-2</v>
      </c>
      <c r="H630" s="21">
        <f>[1]Perfil!G629</f>
        <v>7.5823222629851902E-2</v>
      </c>
      <c r="I630" s="21">
        <f>[1]Perfil!H629</f>
        <v>7.5679005326624402E-2</v>
      </c>
      <c r="J630" s="21">
        <f>[1]Perfil!I629</f>
        <v>5.9408683389052502E-2</v>
      </c>
      <c r="K630" s="21">
        <f>[1]Perfil!J629</f>
        <v>5.2133428336902703E-2</v>
      </c>
      <c r="L630" s="21">
        <f>[1]Perfil!K629</f>
        <v>5.9298677252328902E-2</v>
      </c>
      <c r="M630" s="21">
        <f>[1]Perfil!L629</f>
        <v>4.75714977231518E-2</v>
      </c>
      <c r="N630" s="21"/>
      <c r="O630" s="21"/>
    </row>
    <row r="631" spans="1:15" x14ac:dyDescent="0.35">
      <c r="A631" s="20" t="str">
        <f>B525&amp;C612&amp;D631</f>
        <v>CONSUMO PER CAPITA (kg ó litros por individuo)Otros Snacks SaladosDE 25 A 34 AÑOS</v>
      </c>
      <c r="B631">
        <f>[1]Perfil!A630</f>
        <v>0</v>
      </c>
      <c r="C631" s="20">
        <f>[1]Perfil!B630</f>
        <v>0</v>
      </c>
      <c r="D631" s="20" t="str">
        <f>[1]Perfil!C630</f>
        <v>DE 25 A 34 AÑOS</v>
      </c>
      <c r="E631" s="21">
        <f>[1]Perfil!D630</f>
        <v>6.0323024542600301E-2</v>
      </c>
      <c r="F631" s="21">
        <f>[1]Perfil!E630</f>
        <v>9.9700589523665104E-2</v>
      </c>
      <c r="G631" s="21">
        <f>[1]Perfil!F630</f>
        <v>0.107142188849115</v>
      </c>
      <c r="H631" s="21">
        <f>[1]Perfil!G630</f>
        <v>5.6734998237107301E-2</v>
      </c>
      <c r="I631" s="21">
        <f>[1]Perfil!H630</f>
        <v>6.1235871956081503E-2</v>
      </c>
      <c r="J631" s="21">
        <f>[1]Perfil!I630</f>
        <v>7.8254805746559505E-2</v>
      </c>
      <c r="K631" s="21">
        <f>[1]Perfil!J630</f>
        <v>8.3575793534189105E-2</v>
      </c>
      <c r="L631" s="21">
        <f>[1]Perfil!K630</f>
        <v>6.7423914889739506E-2</v>
      </c>
      <c r="M631" s="21">
        <f>[1]Perfil!L630</f>
        <v>4.3175545793397697E-2</v>
      </c>
      <c r="N631" s="21"/>
      <c r="O631" s="21"/>
    </row>
    <row r="632" spans="1:15" x14ac:dyDescent="0.35">
      <c r="A632" s="20" t="str">
        <f>B525&amp;C612&amp;D632</f>
        <v>CONSUMO PER CAPITA (kg ó litros por individuo)Otros Snacks SaladosDE 35 A 49 AÑOS</v>
      </c>
      <c r="B632">
        <f>[1]Perfil!A631</f>
        <v>0</v>
      </c>
      <c r="C632" s="20">
        <f>[1]Perfil!B631</f>
        <v>0</v>
      </c>
      <c r="D632" s="20" t="str">
        <f>[1]Perfil!C631</f>
        <v>DE 35 A 49 AÑOS</v>
      </c>
      <c r="E632" s="21">
        <f>[1]Perfil!D631</f>
        <v>9.9919819628996806E-2</v>
      </c>
      <c r="F632" s="21">
        <f>[1]Perfil!E631</f>
        <v>9.6295721022523303E-2</v>
      </c>
      <c r="G632" s="21">
        <f>[1]Perfil!F631</f>
        <v>0.10269107645474999</v>
      </c>
      <c r="H632" s="21">
        <f>[1]Perfil!G631</f>
        <v>7.5069923674158795E-2</v>
      </c>
      <c r="I632" s="21">
        <f>[1]Perfil!H631</f>
        <v>7.9327897903410105E-2</v>
      </c>
      <c r="J632" s="21">
        <f>[1]Perfil!I631</f>
        <v>9.3282620922820997E-2</v>
      </c>
      <c r="K632" s="21">
        <f>[1]Perfil!J631</f>
        <v>0.121500507332017</v>
      </c>
      <c r="L632" s="21">
        <f>[1]Perfil!K631</f>
        <v>6.02125770913036E-2</v>
      </c>
      <c r="M632" s="21">
        <f>[1]Perfil!L631</f>
        <v>7.76745452082616E-2</v>
      </c>
      <c r="N632" s="21"/>
      <c r="O632" s="21"/>
    </row>
    <row r="633" spans="1:15" x14ac:dyDescent="0.35">
      <c r="A633" s="20" t="str">
        <f>B525&amp;C612&amp;D633</f>
        <v>CONSUMO PER CAPITA (kg ó litros por individuo)Otros Snacks SaladosDE 50 A 59 AÑOS</v>
      </c>
      <c r="B633">
        <f>[1]Perfil!A632</f>
        <v>0</v>
      </c>
      <c r="C633" s="20">
        <f>[1]Perfil!B632</f>
        <v>0</v>
      </c>
      <c r="D633" s="20" t="str">
        <f>[1]Perfil!C632</f>
        <v>DE 50 A 59 AÑOS</v>
      </c>
      <c r="E633" s="21">
        <f>[1]Perfil!D632</f>
        <v>8.2066717352827404E-2</v>
      </c>
      <c r="F633" s="21">
        <f>[1]Perfil!E632</f>
        <v>8.4002602731800505E-2</v>
      </c>
      <c r="G633" s="21">
        <f>[1]Perfil!F632</f>
        <v>0.11935902476507899</v>
      </c>
      <c r="H633" s="21">
        <f>[1]Perfil!G632</f>
        <v>8.3611103605001902E-2</v>
      </c>
      <c r="I633" s="21">
        <f>[1]Perfil!H632</f>
        <v>8.5294695096378007E-2</v>
      </c>
      <c r="J633" s="21">
        <f>[1]Perfil!I632</f>
        <v>7.5472659918990506E-2</v>
      </c>
      <c r="K633" s="21">
        <f>[1]Perfil!J632</f>
        <v>0.12191945877266901</v>
      </c>
      <c r="L633" s="21">
        <f>[1]Perfil!K632</f>
        <v>7.04104839645152E-2</v>
      </c>
      <c r="M633" s="21">
        <f>[1]Perfil!L632</f>
        <v>7.0760804815921993E-2</v>
      </c>
      <c r="N633" s="21"/>
      <c r="O633" s="21"/>
    </row>
    <row r="634" spans="1:15" x14ac:dyDescent="0.35">
      <c r="A634" s="20" t="str">
        <f>B525&amp;C612&amp;D634</f>
        <v>CONSUMO PER CAPITA (kg ó litros por individuo)Otros Snacks SaladosDE 60 A 75 AÑOS</v>
      </c>
      <c r="B634">
        <f>[1]Perfil!A633</f>
        <v>0</v>
      </c>
      <c r="C634" s="20">
        <f>[1]Perfil!B633</f>
        <v>0</v>
      </c>
      <c r="D634" s="20" t="str">
        <f>[1]Perfil!C633</f>
        <v>DE 60 A 75 AÑOS</v>
      </c>
      <c r="E634" s="21">
        <f>[1]Perfil!D633</f>
        <v>7.9029113091964004E-2</v>
      </c>
      <c r="F634" s="22">
        <f>[1]Perfil!E633</f>
        <v>6.3531791618805303E-2</v>
      </c>
      <c r="G634" s="21">
        <f>[1]Perfil!F633</f>
        <v>8.7748046049439907E-2</v>
      </c>
      <c r="H634" s="21">
        <f>[1]Perfil!G633</f>
        <v>4.0437303724278902E-2</v>
      </c>
      <c r="I634" s="21">
        <f>[1]Perfil!H633</f>
        <v>6.7349569996060898E-2</v>
      </c>
      <c r="J634" s="22">
        <f>[1]Perfil!I633</f>
        <v>5.87297271646341E-2</v>
      </c>
      <c r="K634" s="21">
        <f>[1]Perfil!J633</f>
        <v>9.7223645144975196E-2</v>
      </c>
      <c r="L634" s="21">
        <f>[1]Perfil!K633</f>
        <v>9.6990089944063607E-2</v>
      </c>
      <c r="M634" s="21">
        <f>[1]Perfil!L633</f>
        <v>0.121061700174786</v>
      </c>
      <c r="N634" s="21"/>
      <c r="O634" s="21"/>
    </row>
    <row r="635" spans="1:15" x14ac:dyDescent="0.35">
      <c r="A635" s="20" t="str">
        <f>B525&amp;C612&amp;D635</f>
        <v>CONSUMO PER CAPITA (kg ó litros por individuo)Otros Snacks SaladosNIVEL ALTO</v>
      </c>
      <c r="B635">
        <f>[1]Perfil!A634</f>
        <v>0</v>
      </c>
      <c r="C635" s="20">
        <f>[1]Perfil!B634</f>
        <v>0</v>
      </c>
      <c r="D635" s="20" t="str">
        <f>[1]Perfil!C634</f>
        <v>NIVEL ALTO</v>
      </c>
      <c r="E635" s="21">
        <f>[1]Perfil!D634</f>
        <v>6.60854671170545E-2</v>
      </c>
      <c r="F635" s="21">
        <f>[1]Perfil!E634</f>
        <v>8.18378779481473E-2</v>
      </c>
      <c r="G635" s="21">
        <f>[1]Perfil!F634</f>
        <v>0.10005551950896401</v>
      </c>
      <c r="H635" s="21">
        <f>[1]Perfil!G634</f>
        <v>8.4228016961978597E-2</v>
      </c>
      <c r="I635" s="21">
        <f>[1]Perfil!H634</f>
        <v>9.5481462157838703E-2</v>
      </c>
      <c r="J635" s="21">
        <f>[1]Perfil!I634</f>
        <v>8.3177728702516898E-2</v>
      </c>
      <c r="K635" s="21">
        <f>[1]Perfil!J634</f>
        <v>0.113104784428071</v>
      </c>
      <c r="L635" s="21">
        <f>[1]Perfil!K634</f>
        <v>6.04143209066524E-2</v>
      </c>
      <c r="M635" s="21">
        <f>[1]Perfil!L634</f>
        <v>6.5534056384777495E-2</v>
      </c>
      <c r="N635" s="21"/>
      <c r="O635" s="21"/>
    </row>
    <row r="636" spans="1:15" x14ac:dyDescent="0.35">
      <c r="A636" s="20" t="str">
        <f>B525&amp;C612&amp;D636</f>
        <v>CONSUMO PER CAPITA (kg ó litros por individuo)Otros Snacks SaladosNIVEL MEDIO ALTO</v>
      </c>
      <c r="B636">
        <f>[1]Perfil!A635</f>
        <v>0</v>
      </c>
      <c r="C636" s="20">
        <f>[1]Perfil!B635</f>
        <v>0</v>
      </c>
      <c r="D636" s="20" t="str">
        <f>[1]Perfil!C635</f>
        <v>NIVEL MEDIO ALTO</v>
      </c>
      <c r="E636" s="21">
        <f>[1]Perfil!D635</f>
        <v>7.0557034777847596E-2</v>
      </c>
      <c r="F636" s="21">
        <f>[1]Perfil!E635</f>
        <v>7.4261395916936507E-2</v>
      </c>
      <c r="G636" s="21">
        <f>[1]Perfil!F635</f>
        <v>0.101079882476497</v>
      </c>
      <c r="H636" s="21">
        <f>[1]Perfil!G635</f>
        <v>5.13618470467994E-2</v>
      </c>
      <c r="I636" s="21">
        <f>[1]Perfil!H635</f>
        <v>6.3495701175329697E-2</v>
      </c>
      <c r="J636" s="21">
        <f>[1]Perfil!I635</f>
        <v>6.16385610397409E-2</v>
      </c>
      <c r="K636" s="21">
        <f>[1]Perfil!J635</f>
        <v>6.6964402060557801E-2</v>
      </c>
      <c r="L636" s="21">
        <f>[1]Perfil!K635</f>
        <v>5.0374384898157099E-2</v>
      </c>
      <c r="M636" s="21">
        <f>[1]Perfil!L635</f>
        <v>3.7008764640599198E-2</v>
      </c>
      <c r="N636" s="21"/>
      <c r="O636" s="21"/>
    </row>
    <row r="637" spans="1:15" x14ac:dyDescent="0.35">
      <c r="A637" s="20" t="str">
        <f>B525&amp;C612&amp;D637</f>
        <v>CONSUMO PER CAPITA (kg ó litros por individuo)Otros Snacks SaladosNIVEL MEDIO</v>
      </c>
      <c r="B637">
        <f>[1]Perfil!A636</f>
        <v>0</v>
      </c>
      <c r="C637" s="20">
        <f>[1]Perfil!B636</f>
        <v>0</v>
      </c>
      <c r="D637" s="20" t="str">
        <f>[1]Perfil!C636</f>
        <v>NIVEL MEDIO</v>
      </c>
      <c r="E637" s="21">
        <f>[1]Perfil!D636</f>
        <v>0.107990214700634</v>
      </c>
      <c r="F637" s="21">
        <f>[1]Perfil!E636</f>
        <v>0.106136344292504</v>
      </c>
      <c r="G637" s="21">
        <f>[1]Perfil!F636</f>
        <v>0.10388860604569</v>
      </c>
      <c r="H637" s="21">
        <f>[1]Perfil!G636</f>
        <v>6.9807702809699695E-2</v>
      </c>
      <c r="I637" s="21">
        <f>[1]Perfil!H636</f>
        <v>7.1228003840960105E-2</v>
      </c>
      <c r="J637" s="21">
        <f>[1]Perfil!I636</f>
        <v>6.4612136876997905E-2</v>
      </c>
      <c r="K637" s="21">
        <f>[1]Perfil!J636</f>
        <v>0.112212946936439</v>
      </c>
      <c r="L637" s="21">
        <f>[1]Perfil!K636</f>
        <v>0.10062805154479899</v>
      </c>
      <c r="M637" s="21">
        <f>[1]Perfil!L636</f>
        <v>0.128817526590735</v>
      </c>
      <c r="N637" s="21"/>
      <c r="O637" s="21"/>
    </row>
    <row r="638" spans="1:15" x14ac:dyDescent="0.35">
      <c r="A638" s="20" t="str">
        <f>B525&amp;C612&amp;D638</f>
        <v>CONSUMO PER CAPITA (kg ó litros por individuo)Otros Snacks SaladosNIVEL MEDIO BAJO</v>
      </c>
      <c r="B638">
        <f>[1]Perfil!A637</f>
        <v>0</v>
      </c>
      <c r="C638" s="20">
        <f>[1]Perfil!B637</f>
        <v>0</v>
      </c>
      <c r="D638" s="20" t="str">
        <f>[1]Perfil!C637</f>
        <v>NIVEL MEDIO BAJO</v>
      </c>
      <c r="E638" s="21">
        <f>[1]Perfil!D637</f>
        <v>8.0335306656634506E-2</v>
      </c>
      <c r="F638" s="21">
        <f>[1]Perfil!E637</f>
        <v>6.4547759210872996E-2</v>
      </c>
      <c r="G638" s="21">
        <f>[1]Perfil!F637</f>
        <v>9.6194597141974397E-2</v>
      </c>
      <c r="H638" s="21">
        <f>[1]Perfil!G637</f>
        <v>7.4092367264138106E-2</v>
      </c>
      <c r="I638" s="21">
        <f>[1]Perfil!H637</f>
        <v>6.4966045420447302E-2</v>
      </c>
      <c r="J638" s="21">
        <f>[1]Perfil!I637</f>
        <v>5.9033804248001101E-2</v>
      </c>
      <c r="K638" s="21">
        <f>[1]Perfil!J637</f>
        <v>9.0588040946020201E-2</v>
      </c>
      <c r="L638" s="21">
        <f>[1]Perfil!K637</f>
        <v>4.33406533415953E-2</v>
      </c>
      <c r="M638" s="21">
        <f>[1]Perfil!L637</f>
        <v>7.5276914929890304E-2</v>
      </c>
      <c r="N638" s="21"/>
      <c r="O638" s="21"/>
    </row>
    <row r="639" spans="1:15" x14ac:dyDescent="0.35">
      <c r="A639" s="20" t="str">
        <f>B525&amp;C612&amp;D639</f>
        <v>CONSUMO PER CAPITA (kg ó litros por individuo)Otros Snacks SaladosHOMBRE</v>
      </c>
      <c r="B639">
        <f>[1]Perfil!A638</f>
        <v>0</v>
      </c>
      <c r="C639" s="20">
        <f>[1]Perfil!B638</f>
        <v>0</v>
      </c>
      <c r="D639" s="20" t="str">
        <f>[1]Perfil!C638</f>
        <v>HOMBRE</v>
      </c>
      <c r="E639" s="21">
        <f>[1]Perfil!D638</f>
        <v>7.0918276087272594E-2</v>
      </c>
      <c r="F639" s="21">
        <f>[1]Perfil!E638</f>
        <v>6.6083792627108298E-2</v>
      </c>
      <c r="G639" s="21">
        <f>[1]Perfil!F638</f>
        <v>6.7833627656782497E-2</v>
      </c>
      <c r="H639" s="21">
        <f>[1]Perfil!G638</f>
        <v>5.1568462584376799E-2</v>
      </c>
      <c r="I639" s="21">
        <f>[1]Perfil!H638</f>
        <v>5.79768763695378E-2</v>
      </c>
      <c r="J639" s="21">
        <f>[1]Perfil!I638</f>
        <v>5.1029851712176499E-2</v>
      </c>
      <c r="K639" s="21">
        <f>[1]Perfil!J638</f>
        <v>8.5612685269787894E-2</v>
      </c>
      <c r="L639" s="21">
        <f>[1]Perfil!K638</f>
        <v>6.8565698106213199E-2</v>
      </c>
      <c r="M639" s="21">
        <f>[1]Perfil!L638</f>
        <v>8.7760010168340494E-2</v>
      </c>
      <c r="N639" s="21"/>
      <c r="O639" s="21"/>
    </row>
    <row r="640" spans="1:15" x14ac:dyDescent="0.35">
      <c r="A640" s="20" t="str">
        <f>B525&amp;C612&amp;D640</f>
        <v>CONSUMO PER CAPITA (kg ó litros por individuo)Otros Snacks SaladosMUJER</v>
      </c>
      <c r="B640">
        <f>[1]Perfil!A639</f>
        <v>0</v>
      </c>
      <c r="C640" s="20">
        <f>[1]Perfil!B639</f>
        <v>0</v>
      </c>
      <c r="D640" s="20" t="str">
        <f>[1]Perfil!C639</f>
        <v>MUJER</v>
      </c>
      <c r="E640" s="21">
        <f>[1]Perfil!D639</f>
        <v>0.107835433611788</v>
      </c>
      <c r="F640" s="21">
        <f>[1]Perfil!E639</f>
        <v>0.10253993658430501</v>
      </c>
      <c r="G640" s="21">
        <f>[1]Perfil!F639</f>
        <v>0.13284931192786301</v>
      </c>
      <c r="H640" s="21">
        <f>[1]Perfil!G639</f>
        <v>8.7019968171834994E-2</v>
      </c>
      <c r="I640" s="21">
        <f>[1]Perfil!H639</f>
        <v>9.4808120736294896E-2</v>
      </c>
      <c r="J640" s="21">
        <f>[1]Perfil!I639</f>
        <v>9.9385607613708807E-2</v>
      </c>
      <c r="K640" s="21">
        <f>[1]Perfil!J639</f>
        <v>0.119524199376496</v>
      </c>
      <c r="L640" s="21">
        <f>[1]Perfil!K639</f>
        <v>7.8725867233896393E-2</v>
      </c>
      <c r="M640" s="21">
        <f>[1]Perfil!L639</f>
        <v>7.3599568774772306E-2</v>
      </c>
      <c r="N640" s="21"/>
      <c r="O640" s="21"/>
    </row>
    <row r="641" spans="1:15" x14ac:dyDescent="0.35">
      <c r="A641" s="20" t="str">
        <f>B525&amp;C641&amp;D641</f>
        <v>CONSUMO PER CAPITA (kg ó litros por individuo)Frutos SecosT.ESPAÑA</v>
      </c>
      <c r="B641">
        <f>[1]Perfil!A640</f>
        <v>0</v>
      </c>
      <c r="C641" s="20" t="str">
        <f>[1]Perfil!B640</f>
        <v>Frutos Secos</v>
      </c>
      <c r="D641" s="20" t="str">
        <f>[1]Perfil!C640</f>
        <v>T.ESPAÑA</v>
      </c>
      <c r="E641" s="21">
        <f>[1]Perfil!D640</f>
        <v>9.1548092149853294E-2</v>
      </c>
      <c r="F641" s="21">
        <f>[1]Perfil!E640</f>
        <v>7.6322788347185602E-2</v>
      </c>
      <c r="G641" s="21">
        <f>[1]Perfil!F640</f>
        <v>9.9205729978094195E-2</v>
      </c>
      <c r="H641" s="21">
        <f>[1]Perfil!G640</f>
        <v>6.9230328875566002E-2</v>
      </c>
      <c r="I641" s="21">
        <f>[1]Perfil!H640</f>
        <v>7.1146172740510702E-2</v>
      </c>
      <c r="J641" s="21">
        <f>[1]Perfil!I640</f>
        <v>6.4548107469830807E-2</v>
      </c>
      <c r="K641" s="21">
        <f>[1]Perfil!J640</f>
        <v>9.0608518212046602E-2</v>
      </c>
      <c r="L641" s="21">
        <f>[1]Perfil!K640</f>
        <v>7.1853185565538297E-2</v>
      </c>
      <c r="M641" s="21">
        <f>[1]Perfil!L640</f>
        <v>8.1325743915294499E-2</v>
      </c>
      <c r="N641" s="21"/>
      <c r="O641" s="21"/>
    </row>
    <row r="642" spans="1:15" x14ac:dyDescent="0.35">
      <c r="A642" s="20" t="str">
        <f>B525&amp;C641&amp;D642</f>
        <v>CONSUMO PER CAPITA (kg ó litros por individuo)Frutos SecosBCN AM</v>
      </c>
      <c r="B642">
        <f>[1]Perfil!A641</f>
        <v>0</v>
      </c>
      <c r="C642" s="20">
        <f>[1]Perfil!B641</f>
        <v>0</v>
      </c>
      <c r="D642" s="20" t="str">
        <f>[1]Perfil!C641</f>
        <v>BCN AM</v>
      </c>
      <c r="E642" s="21">
        <f>[1]Perfil!D641</f>
        <v>0.19606948544768299</v>
      </c>
      <c r="F642" s="21">
        <f>[1]Perfil!E641</f>
        <v>0.13014179058695199</v>
      </c>
      <c r="G642" s="22">
        <f>[1]Perfil!F641</f>
        <v>0.182138264515634</v>
      </c>
      <c r="H642" s="21">
        <f>[1]Perfil!G641</f>
        <v>9.3118909553394705E-2</v>
      </c>
      <c r="I642" s="21">
        <f>[1]Perfil!H641</f>
        <v>0.133627683720031</v>
      </c>
      <c r="J642" s="21">
        <f>[1]Perfil!I641</f>
        <v>8.37320428076304E-2</v>
      </c>
      <c r="K642" s="21">
        <f>[1]Perfil!J641</f>
        <v>8.7281353580233201E-2</v>
      </c>
      <c r="L642" s="22">
        <f>[1]Perfil!K641</f>
        <v>2.78112434101816E-2</v>
      </c>
      <c r="M642" s="21">
        <f>[1]Perfil!L641</f>
        <v>4.7771960418393503E-2</v>
      </c>
      <c r="N642" s="21"/>
      <c r="O642" s="21"/>
    </row>
    <row r="643" spans="1:15" x14ac:dyDescent="0.35">
      <c r="A643" s="20" t="str">
        <f>B525&amp;C641&amp;D643</f>
        <v>CONSUMO PER CAPITA (kg ó litros por individuo)Frutos SecosREST.CAT ARAGON</v>
      </c>
      <c r="B643">
        <f>[1]Perfil!A642</f>
        <v>0</v>
      </c>
      <c r="C643" s="20">
        <f>[1]Perfil!B642</f>
        <v>0</v>
      </c>
      <c r="D643" s="20" t="str">
        <f>[1]Perfil!C642</f>
        <v>REST.CAT ARAGON</v>
      </c>
      <c r="E643" s="21">
        <f>[1]Perfil!D642</f>
        <v>3.9774365028115703E-2</v>
      </c>
      <c r="F643" s="21">
        <f>[1]Perfil!E642</f>
        <v>8.2313432004419498E-2</v>
      </c>
      <c r="G643" s="21">
        <f>[1]Perfil!F642</f>
        <v>0.100565632680138</v>
      </c>
      <c r="H643" s="21">
        <f>[1]Perfil!G642</f>
        <v>6.6485046822274907E-2</v>
      </c>
      <c r="I643" s="21">
        <f>[1]Perfil!H642</f>
        <v>7.2223608288477598E-2</v>
      </c>
      <c r="J643" s="21">
        <f>[1]Perfil!I642</f>
        <v>9.7264356822870102E-2</v>
      </c>
      <c r="K643" s="21">
        <f>[1]Perfil!J642</f>
        <v>0.165469778059321</v>
      </c>
      <c r="L643" s="21">
        <f>[1]Perfil!K642</f>
        <v>0.14892222409108699</v>
      </c>
      <c r="M643" s="21">
        <f>[1]Perfil!L642</f>
        <v>0.177759272483135</v>
      </c>
      <c r="N643" s="21"/>
      <c r="O643" s="21"/>
    </row>
    <row r="644" spans="1:15" x14ac:dyDescent="0.35">
      <c r="A644" s="20" t="str">
        <f>B525&amp;C641&amp;D644</f>
        <v>CONSUMO PER CAPITA (kg ó litros por individuo)Frutos SecosLEVANTE</v>
      </c>
      <c r="B644">
        <f>[1]Perfil!A643</f>
        <v>0</v>
      </c>
      <c r="C644" s="20">
        <f>[1]Perfil!B643</f>
        <v>0</v>
      </c>
      <c r="D644" s="20" t="str">
        <f>[1]Perfil!C643</f>
        <v>LEVANTE</v>
      </c>
      <c r="E644" s="21">
        <f>[1]Perfil!D643</f>
        <v>5.8982704793138399E-2</v>
      </c>
      <c r="F644" s="21">
        <f>[1]Perfil!E643</f>
        <v>5.7182528696514898E-2</v>
      </c>
      <c r="G644" s="21">
        <f>[1]Perfil!F643</f>
        <v>8.0397143425289599E-2</v>
      </c>
      <c r="H644" s="21">
        <f>[1]Perfil!G643</f>
        <v>3.8126606768795597E-2</v>
      </c>
      <c r="I644" s="21">
        <f>[1]Perfil!H643</f>
        <v>3.5917066703668198E-2</v>
      </c>
      <c r="J644" s="21">
        <f>[1]Perfil!I643</f>
        <v>2.5130532085999201E-2</v>
      </c>
      <c r="K644" s="21">
        <f>[1]Perfil!J643</f>
        <v>4.6960347535320801E-2</v>
      </c>
      <c r="L644" s="21">
        <f>[1]Perfil!K643</f>
        <v>3.2031778884445798E-2</v>
      </c>
      <c r="M644" s="21">
        <f>[1]Perfil!L643</f>
        <v>4.6676968105539597E-2</v>
      </c>
      <c r="N644" s="21"/>
      <c r="O644" s="21"/>
    </row>
    <row r="645" spans="1:15" x14ac:dyDescent="0.35">
      <c r="A645" s="20" t="str">
        <f>B525&amp;C641&amp;D645</f>
        <v>CONSUMO PER CAPITA (kg ó litros por individuo)Frutos SecosANDALUCIA</v>
      </c>
      <c r="B645">
        <f>[1]Perfil!A644</f>
        <v>0</v>
      </c>
      <c r="C645" s="20">
        <f>[1]Perfil!B644</f>
        <v>0</v>
      </c>
      <c r="D645" s="20" t="str">
        <f>[1]Perfil!C644</f>
        <v>ANDALUCIA</v>
      </c>
      <c r="E645" s="21">
        <f>[1]Perfil!D644</f>
        <v>8.0016569916138106E-2</v>
      </c>
      <c r="F645" s="21">
        <f>[1]Perfil!E644</f>
        <v>7.1790285268764298E-2</v>
      </c>
      <c r="G645" s="21">
        <f>[1]Perfil!F644</f>
        <v>8.7367999359476006E-2</v>
      </c>
      <c r="H645" s="21">
        <f>[1]Perfil!G644</f>
        <v>8.0705335931828895E-2</v>
      </c>
      <c r="I645" s="21">
        <f>[1]Perfil!H644</f>
        <v>7.2575017791317406E-2</v>
      </c>
      <c r="J645" s="21">
        <f>[1]Perfil!I644</f>
        <v>6.6347041647107405E-2</v>
      </c>
      <c r="K645" s="21">
        <f>[1]Perfil!J644</f>
        <v>8.2803561903289094E-2</v>
      </c>
      <c r="L645" s="21">
        <f>[1]Perfil!K644</f>
        <v>6.5824194979226605E-2</v>
      </c>
      <c r="M645" s="21">
        <f>[1]Perfil!L644</f>
        <v>7.5166716329654701E-2</v>
      </c>
      <c r="N645" s="21"/>
      <c r="O645" s="21"/>
    </row>
    <row r="646" spans="1:15" x14ac:dyDescent="0.35">
      <c r="A646" s="20" t="str">
        <f>B525&amp;C641&amp;D646</f>
        <v>CONSUMO PER CAPITA (kg ó litros por individuo)Frutos SecosMDD AM</v>
      </c>
      <c r="B646">
        <f>[1]Perfil!A645</f>
        <v>0</v>
      </c>
      <c r="C646" s="20">
        <f>[1]Perfil!B645</f>
        <v>0</v>
      </c>
      <c r="D646" s="20" t="str">
        <f>[1]Perfil!C645</f>
        <v>MDD AM</v>
      </c>
      <c r="E646" s="21">
        <f>[1]Perfil!D645</f>
        <v>5.3018742785575099E-2</v>
      </c>
      <c r="F646" s="21">
        <f>[1]Perfil!E645</f>
        <v>5.4257224047485501E-2</v>
      </c>
      <c r="G646" s="21">
        <f>[1]Perfil!F645</f>
        <v>6.62186319217858E-2</v>
      </c>
      <c r="H646" s="21">
        <f>[1]Perfil!G645</f>
        <v>5.4282960929211602E-2</v>
      </c>
      <c r="I646" s="21">
        <f>[1]Perfil!H645</f>
        <v>5.2848230868684898E-2</v>
      </c>
      <c r="J646" s="21">
        <f>[1]Perfil!I645</f>
        <v>4.2976077662260401E-2</v>
      </c>
      <c r="K646" s="21">
        <f>[1]Perfil!J645</f>
        <v>6.0960089712234503E-2</v>
      </c>
      <c r="L646" s="21">
        <f>[1]Perfil!K645</f>
        <v>3.8231639775236699E-2</v>
      </c>
      <c r="M646" s="21">
        <f>[1]Perfil!L645</f>
        <v>3.2746785707910599E-2</v>
      </c>
      <c r="N646" s="21"/>
      <c r="O646" s="21"/>
    </row>
    <row r="647" spans="1:15" x14ac:dyDescent="0.35">
      <c r="A647" s="20" t="str">
        <f>B525&amp;C641&amp;D647</f>
        <v>CONSUMO PER CAPITA (kg ó litros por individuo)Frutos SecosRTO CENTRO</v>
      </c>
      <c r="B647">
        <f>[1]Perfil!A646</f>
        <v>0</v>
      </c>
      <c r="C647" s="20">
        <f>[1]Perfil!B646</f>
        <v>0</v>
      </c>
      <c r="D647" s="20" t="str">
        <f>[1]Perfil!C646</f>
        <v>RTO CENTRO</v>
      </c>
      <c r="E647" s="21">
        <f>[1]Perfil!D646</f>
        <v>8.4006279044544996E-2</v>
      </c>
      <c r="F647" s="21">
        <f>[1]Perfil!E646</f>
        <v>9.1892138649418004E-2</v>
      </c>
      <c r="G647" s="21">
        <f>[1]Perfil!F646</f>
        <v>0.113920902769657</v>
      </c>
      <c r="H647" s="21">
        <f>[1]Perfil!G646</f>
        <v>0.105580126387071</v>
      </c>
      <c r="I647" s="21">
        <f>[1]Perfil!H646</f>
        <v>9.2973442656439004E-2</v>
      </c>
      <c r="J647" s="21">
        <f>[1]Perfil!I646</f>
        <v>7.59009099232308E-2</v>
      </c>
      <c r="K647" s="21">
        <f>[1]Perfil!J646</f>
        <v>8.3947416115911902E-2</v>
      </c>
      <c r="L647" s="21">
        <f>[1]Perfil!K646</f>
        <v>0.13333582968704899</v>
      </c>
      <c r="M647" s="21">
        <f>[1]Perfil!L646</f>
        <v>0.154646989688312</v>
      </c>
      <c r="N647" s="21"/>
      <c r="O647" s="21"/>
    </row>
    <row r="648" spans="1:15" x14ac:dyDescent="0.35">
      <c r="A648" s="20" t="str">
        <f>B525&amp;C641&amp;D648</f>
        <v>CONSUMO PER CAPITA (kg ó litros por individuo)Frutos SecosNORTE-CENTRO</v>
      </c>
      <c r="B648">
        <f>[1]Perfil!A647</f>
        <v>0</v>
      </c>
      <c r="C648" s="20">
        <f>[1]Perfil!B647</f>
        <v>0</v>
      </c>
      <c r="D648" s="20" t="str">
        <f>[1]Perfil!C647</f>
        <v>NORTE-CENTRO</v>
      </c>
      <c r="E648" s="21">
        <f>[1]Perfil!D647</f>
        <v>0.20323090032188301</v>
      </c>
      <c r="F648" s="21">
        <f>[1]Perfil!E647</f>
        <v>7.5787844177660393E-2</v>
      </c>
      <c r="G648" s="21">
        <f>[1]Perfil!F647</f>
        <v>0.130653020330218</v>
      </c>
      <c r="H648" s="21">
        <f>[1]Perfil!G647</f>
        <v>9.0630817474981598E-2</v>
      </c>
      <c r="I648" s="21">
        <f>[1]Perfil!H647</f>
        <v>9.2194357853279493E-2</v>
      </c>
      <c r="J648" s="21">
        <f>[1]Perfil!I647</f>
        <v>6.8700790883484797E-2</v>
      </c>
      <c r="K648" s="21">
        <f>[1]Perfil!J647</f>
        <v>0.112721523905031</v>
      </c>
      <c r="L648" s="21">
        <f>[1]Perfil!K647</f>
        <v>8.8366482645532707E-2</v>
      </c>
      <c r="M648" s="21">
        <f>[1]Perfil!L647</f>
        <v>6.3596879209742094E-2</v>
      </c>
      <c r="N648" s="21"/>
      <c r="O648" s="21"/>
    </row>
    <row r="649" spans="1:15" x14ac:dyDescent="0.35">
      <c r="A649" s="20" t="str">
        <f>B525&amp;C641&amp;D649</f>
        <v>CONSUMO PER CAPITA (kg ó litros por individuo)Frutos SecosNOROESTE</v>
      </c>
      <c r="B649">
        <f>[1]Perfil!A648</f>
        <v>0</v>
      </c>
      <c r="C649" s="20">
        <f>[1]Perfil!B648</f>
        <v>0</v>
      </c>
      <c r="D649" s="20" t="str">
        <f>[1]Perfil!C648</f>
        <v>NOROESTE</v>
      </c>
      <c r="E649" s="21">
        <f>[1]Perfil!D648</f>
        <v>8.8716477710181402E-2</v>
      </c>
      <c r="F649" s="21">
        <f>[1]Perfil!E648</f>
        <v>7.1217062211439905E-2</v>
      </c>
      <c r="G649" s="21">
        <f>[1]Perfil!F648</f>
        <v>7.0033734766035999E-2</v>
      </c>
      <c r="H649" s="21">
        <f>[1]Perfil!G648</f>
        <v>3.72406047570197E-2</v>
      </c>
      <c r="I649" s="21">
        <f>[1]Perfil!H648</f>
        <v>4.3833427020567403E-2</v>
      </c>
      <c r="J649" s="21">
        <f>[1]Perfil!I648</f>
        <v>7.6441960554080604E-2</v>
      </c>
      <c r="K649" s="21">
        <f>[1]Perfil!J648</f>
        <v>0.105792050344804</v>
      </c>
      <c r="L649" s="21">
        <f>[1]Perfil!K648</f>
        <v>5.35312694278475E-2</v>
      </c>
      <c r="M649" s="21">
        <f>[1]Perfil!L648</f>
        <v>6.3585181521795694E-2</v>
      </c>
      <c r="N649" s="21"/>
      <c r="O649" s="21"/>
    </row>
    <row r="650" spans="1:15" x14ac:dyDescent="0.35">
      <c r="A650" s="20" t="str">
        <f>B525&amp;C641&amp;D650</f>
        <v>CONSUMO PER CAPITA (kg ó litros por individuo)Frutos Secos&lt;2MIL</v>
      </c>
      <c r="B650">
        <f>[1]Perfil!A649</f>
        <v>0</v>
      </c>
      <c r="C650" s="20">
        <f>[1]Perfil!B649</f>
        <v>0</v>
      </c>
      <c r="D650" s="20" t="str">
        <f>[1]Perfil!C649</f>
        <v>&lt;2MIL</v>
      </c>
      <c r="E650" s="22">
        <f>[1]Perfil!D649</f>
        <v>6.4983831135840997E-2</v>
      </c>
      <c r="F650" s="22">
        <f>[1]Perfil!E649</f>
        <v>7.5865055481715599E-2</v>
      </c>
      <c r="G650" s="22">
        <f>[1]Perfil!F649</f>
        <v>9.7786774511558205E-2</v>
      </c>
      <c r="H650" s="22">
        <f>[1]Perfil!G649</f>
        <v>5.20090302000017E-2</v>
      </c>
      <c r="I650" s="21">
        <f>[1]Perfil!H649</f>
        <v>8.04443995275924E-2</v>
      </c>
      <c r="J650" s="22">
        <f>[1]Perfil!I649</f>
        <v>8.9091511041414301E-2</v>
      </c>
      <c r="K650" s="22">
        <f>[1]Perfil!J649</f>
        <v>9.7783013643166397E-2</v>
      </c>
      <c r="L650" s="21">
        <f>[1]Perfil!K649</f>
        <v>7.50236352630229E-2</v>
      </c>
      <c r="M650" s="21">
        <f>[1]Perfil!L649</f>
        <v>0.174341562908959</v>
      </c>
      <c r="N650" s="21"/>
      <c r="O650" s="21"/>
    </row>
    <row r="651" spans="1:15" x14ac:dyDescent="0.35">
      <c r="A651" s="20" t="str">
        <f>B525&amp;C641&amp;D651</f>
        <v>CONSUMO PER CAPITA (kg ó litros por individuo)Frutos Secos2-5MIL</v>
      </c>
      <c r="B651">
        <f>[1]Perfil!A650</f>
        <v>0</v>
      </c>
      <c r="C651" s="20">
        <f>[1]Perfil!B650</f>
        <v>0</v>
      </c>
      <c r="D651" s="20" t="str">
        <f>[1]Perfil!C650</f>
        <v>2-5MIL</v>
      </c>
      <c r="E651" s="21">
        <f>[1]Perfil!D650</f>
        <v>8.8846321905780304E-2</v>
      </c>
      <c r="F651" s="21">
        <f>[1]Perfil!E650</f>
        <v>5.8992445979467401E-2</v>
      </c>
      <c r="G651" s="21">
        <f>[1]Perfil!F650</f>
        <v>4.13082956145608E-2</v>
      </c>
      <c r="H651" s="21">
        <f>[1]Perfil!G650</f>
        <v>3.79498595098356E-2</v>
      </c>
      <c r="I651" s="21">
        <f>[1]Perfil!H650</f>
        <v>5.9708685403255003E-2</v>
      </c>
      <c r="J651" s="21">
        <f>[1]Perfil!I650</f>
        <v>3.4023457407948203E-2</v>
      </c>
      <c r="K651" s="21">
        <f>[1]Perfil!J650</f>
        <v>8.1154431540893093E-2</v>
      </c>
      <c r="L651" s="21">
        <f>[1]Perfil!K650</f>
        <v>5.7402089402823202E-2</v>
      </c>
      <c r="M651" s="21">
        <f>[1]Perfil!L650</f>
        <v>2.2236216362862899E-2</v>
      </c>
      <c r="N651" s="21"/>
      <c r="O651" s="21"/>
    </row>
    <row r="652" spans="1:15" x14ac:dyDescent="0.35">
      <c r="A652" s="20" t="str">
        <f>B525&amp;C641&amp;D652</f>
        <v>CONSUMO PER CAPITA (kg ó litros por individuo)Frutos Secos5-10MIL</v>
      </c>
      <c r="B652">
        <f>[1]Perfil!A651</f>
        <v>0</v>
      </c>
      <c r="C652" s="20">
        <f>[1]Perfil!B651</f>
        <v>0</v>
      </c>
      <c r="D652" s="20" t="str">
        <f>[1]Perfil!C651</f>
        <v>5-10MIL</v>
      </c>
      <c r="E652" s="21">
        <f>[1]Perfil!D651</f>
        <v>3.3435474080358303E-2</v>
      </c>
      <c r="F652" s="21">
        <f>[1]Perfil!E651</f>
        <v>4.6227449417279298E-2</v>
      </c>
      <c r="G652" s="21">
        <f>[1]Perfil!F651</f>
        <v>7.1682542715420003E-2</v>
      </c>
      <c r="H652" s="21">
        <f>[1]Perfil!G651</f>
        <v>7.8099813345801905E-2</v>
      </c>
      <c r="I652" s="21">
        <f>[1]Perfil!H651</f>
        <v>4.0318953086259497E-2</v>
      </c>
      <c r="J652" s="21">
        <f>[1]Perfil!I651</f>
        <v>2.5910225202706701E-2</v>
      </c>
      <c r="K652" s="21">
        <f>[1]Perfil!J651</f>
        <v>6.2002657832407999E-2</v>
      </c>
      <c r="L652" s="21">
        <f>[1]Perfil!K651</f>
        <v>4.6015835076348002E-2</v>
      </c>
      <c r="M652" s="21">
        <f>[1]Perfil!L651</f>
        <v>5.20934533431541E-2</v>
      </c>
      <c r="N652" s="21"/>
      <c r="O652" s="21"/>
    </row>
    <row r="653" spans="1:15" x14ac:dyDescent="0.35">
      <c r="A653" s="20" t="str">
        <f>B525&amp;C641&amp;D653</f>
        <v>CONSUMO PER CAPITA (kg ó litros por individuo)Frutos Secos10-30MIL</v>
      </c>
      <c r="B653">
        <f>[1]Perfil!A652</f>
        <v>0</v>
      </c>
      <c r="C653" s="20">
        <f>[1]Perfil!B652</f>
        <v>0</v>
      </c>
      <c r="D653" s="20" t="str">
        <f>[1]Perfil!C652</f>
        <v>10-30MIL</v>
      </c>
      <c r="E653" s="21">
        <f>[1]Perfil!D652</f>
        <v>7.2782742120553107E-2</v>
      </c>
      <c r="F653" s="21">
        <f>[1]Perfil!E652</f>
        <v>6.6210727788122606E-2</v>
      </c>
      <c r="G653" s="21">
        <f>[1]Perfil!F652</f>
        <v>0.10411122562800899</v>
      </c>
      <c r="H653" s="21">
        <f>[1]Perfil!G652</f>
        <v>8.0089025908551603E-2</v>
      </c>
      <c r="I653" s="21">
        <f>[1]Perfil!H652</f>
        <v>5.6272010817463497E-2</v>
      </c>
      <c r="J653" s="21">
        <f>[1]Perfil!I652</f>
        <v>7.8765177616625701E-2</v>
      </c>
      <c r="K653" s="21">
        <f>[1]Perfil!J652</f>
        <v>8.6011881156826203E-2</v>
      </c>
      <c r="L653" s="21">
        <f>[1]Perfil!K652</f>
        <v>7.7290743444346693E-2</v>
      </c>
      <c r="M653" s="21">
        <f>[1]Perfil!L652</f>
        <v>8.6208041414523498E-2</v>
      </c>
      <c r="N653" s="21"/>
      <c r="O653" s="21"/>
    </row>
    <row r="654" spans="1:15" x14ac:dyDescent="0.35">
      <c r="A654" s="20" t="str">
        <f>B525&amp;C641&amp;D654</f>
        <v>CONSUMO PER CAPITA (kg ó litros por individuo)Frutos Secos30-100MIL</v>
      </c>
      <c r="B654">
        <f>[1]Perfil!A653</f>
        <v>0</v>
      </c>
      <c r="C654" s="20">
        <f>[1]Perfil!B653</f>
        <v>0</v>
      </c>
      <c r="D654" s="20" t="str">
        <f>[1]Perfil!C653</f>
        <v>30-100MIL</v>
      </c>
      <c r="E654" s="21">
        <f>[1]Perfil!D653</f>
        <v>9.2420452057470501E-2</v>
      </c>
      <c r="F654" s="21">
        <f>[1]Perfil!E653</f>
        <v>8.0976412111733898E-2</v>
      </c>
      <c r="G654" s="21">
        <f>[1]Perfil!F653</f>
        <v>8.8044522485808699E-2</v>
      </c>
      <c r="H654" s="21">
        <f>[1]Perfil!G653</f>
        <v>7.3669293228796298E-2</v>
      </c>
      <c r="I654" s="21">
        <f>[1]Perfil!H653</f>
        <v>5.96609821101131E-2</v>
      </c>
      <c r="J654" s="21">
        <f>[1]Perfil!I653</f>
        <v>6.9977657924843395E-2</v>
      </c>
      <c r="K654" s="21">
        <f>[1]Perfil!J653</f>
        <v>0.102141284502885</v>
      </c>
      <c r="L654" s="21">
        <f>[1]Perfil!K653</f>
        <v>0.103585732061538</v>
      </c>
      <c r="M654" s="21">
        <f>[1]Perfil!L653</f>
        <v>0.108918266356386</v>
      </c>
      <c r="N654" s="21"/>
      <c r="O654" s="21"/>
    </row>
    <row r="655" spans="1:15" x14ac:dyDescent="0.35">
      <c r="A655" s="20" t="str">
        <f>B525&amp;C641&amp;D655</f>
        <v>CONSUMO PER CAPITA (kg ó litros por individuo)Frutos Secos100-200MIL</v>
      </c>
      <c r="B655">
        <f>[1]Perfil!A654</f>
        <v>0</v>
      </c>
      <c r="C655" s="20">
        <f>[1]Perfil!B654</f>
        <v>0</v>
      </c>
      <c r="D655" s="20" t="str">
        <f>[1]Perfil!C654</f>
        <v>100-200MIL</v>
      </c>
      <c r="E655" s="21">
        <f>[1]Perfil!D654</f>
        <v>7.15377170788353E-2</v>
      </c>
      <c r="F655" s="21">
        <f>[1]Perfil!E654</f>
        <v>5.8746051279930302E-2</v>
      </c>
      <c r="G655" s="21">
        <f>[1]Perfil!F654</f>
        <v>7.3473673727474598E-2</v>
      </c>
      <c r="H655" s="21">
        <f>[1]Perfil!G654</f>
        <v>6.5737269190884795E-2</v>
      </c>
      <c r="I655" s="21">
        <f>[1]Perfil!H654</f>
        <v>0.11201343495435601</v>
      </c>
      <c r="J655" s="21">
        <f>[1]Perfil!I654</f>
        <v>8.1006549422869098E-2</v>
      </c>
      <c r="K655" s="21">
        <f>[1]Perfil!J654</f>
        <v>9.0267238075625506E-2</v>
      </c>
      <c r="L655" s="21">
        <f>[1]Perfil!K654</f>
        <v>3.8170034086696399E-2</v>
      </c>
      <c r="M655" s="21">
        <f>[1]Perfil!L654</f>
        <v>6.84137592381939E-2</v>
      </c>
      <c r="N655" s="21"/>
      <c r="O655" s="21"/>
    </row>
    <row r="656" spans="1:15" x14ac:dyDescent="0.35">
      <c r="A656" s="20" t="str">
        <f>B525&amp;C641&amp;D656</f>
        <v>CONSUMO PER CAPITA (kg ó litros por individuo)Frutos Secos200-500MIL</v>
      </c>
      <c r="B656">
        <f>[1]Perfil!A655</f>
        <v>0</v>
      </c>
      <c r="C656" s="20">
        <f>[1]Perfil!B655</f>
        <v>0</v>
      </c>
      <c r="D656" s="20" t="str">
        <f>[1]Perfil!C655</f>
        <v>200-500MIL</v>
      </c>
      <c r="E656" s="21">
        <f>[1]Perfil!D655</f>
        <v>0.22395223523083899</v>
      </c>
      <c r="F656" s="21">
        <f>[1]Perfil!E655</f>
        <v>0.141414627016752</v>
      </c>
      <c r="G656" s="21">
        <f>[1]Perfil!F655</f>
        <v>0.21405044701453299</v>
      </c>
      <c r="H656" s="21">
        <f>[1]Perfil!G655</f>
        <v>9.6413338414781904E-2</v>
      </c>
      <c r="I656" s="21">
        <f>[1]Perfil!H655</f>
        <v>0.109171406895494</v>
      </c>
      <c r="J656" s="21">
        <f>[1]Perfil!I655</f>
        <v>8.1847412324710295E-2</v>
      </c>
      <c r="K656" s="21">
        <f>[1]Perfil!J655</f>
        <v>0.13387754691124301</v>
      </c>
      <c r="L656" s="21">
        <f>[1]Perfil!K655</f>
        <v>0.112129554695675</v>
      </c>
      <c r="M656" s="21">
        <f>[1]Perfil!L655</f>
        <v>9.4411423434782399E-2</v>
      </c>
      <c r="N656" s="21"/>
      <c r="O656" s="21"/>
    </row>
    <row r="657" spans="1:15" x14ac:dyDescent="0.35">
      <c r="A657" s="20" t="str">
        <f>B525&amp;C641&amp;D657</f>
        <v>CONSUMO PER CAPITA (kg ó litros por individuo)Frutos Secos&gt;500MIL</v>
      </c>
      <c r="B657">
        <f>[1]Perfil!A656</f>
        <v>0</v>
      </c>
      <c r="C657" s="20">
        <f>[1]Perfil!B656</f>
        <v>0</v>
      </c>
      <c r="D657" s="20" t="str">
        <f>[1]Perfil!C656</f>
        <v>&gt;500MIL</v>
      </c>
      <c r="E657" s="21">
        <f>[1]Perfil!D656</f>
        <v>5.9197995710259903E-2</v>
      </c>
      <c r="F657" s="21">
        <f>[1]Perfil!E656</f>
        <v>6.3044676995939006E-2</v>
      </c>
      <c r="G657" s="21">
        <f>[1]Perfil!F656</f>
        <v>7.0608498114294094E-2</v>
      </c>
      <c r="H657" s="21">
        <f>[1]Perfil!G656</f>
        <v>4.6925674628857501E-2</v>
      </c>
      <c r="I657" s="21">
        <f>[1]Perfil!H656</f>
        <v>6.3911339101371797E-2</v>
      </c>
      <c r="J657" s="21">
        <f>[1]Perfil!I656</f>
        <v>4.1745467560298802E-2</v>
      </c>
      <c r="K657" s="21">
        <f>[1]Perfil!J656</f>
        <v>6.4661244450388095E-2</v>
      </c>
      <c r="L657" s="21">
        <f>[1]Perfil!K656</f>
        <v>3.5122377254781803E-2</v>
      </c>
      <c r="M657" s="21">
        <f>[1]Perfil!L656</f>
        <v>4.5056228734712003E-2</v>
      </c>
      <c r="N657" s="21"/>
      <c r="O657" s="21"/>
    </row>
    <row r="658" spans="1:15" x14ac:dyDescent="0.35">
      <c r="A658" s="20" t="str">
        <f>B525&amp;C641&amp;D658</f>
        <v>CONSUMO PER CAPITA (kg ó litros por individuo)Frutos SecosDE 15 A 19 AÑOS</v>
      </c>
      <c r="B658">
        <f>[1]Perfil!A657</f>
        <v>0</v>
      </c>
      <c r="C658" s="20">
        <f>[1]Perfil!B657</f>
        <v>0</v>
      </c>
      <c r="D658" s="20" t="str">
        <f>[1]Perfil!C657</f>
        <v>DE 15 A 19 AÑOS</v>
      </c>
      <c r="E658" s="21">
        <f>[1]Perfil!D657</f>
        <v>1.5163016621047701E-2</v>
      </c>
      <c r="F658" s="22">
        <f>[1]Perfil!E657</f>
        <v>4.82979265716574E-2</v>
      </c>
      <c r="G658" s="22">
        <f>[1]Perfil!F657</f>
        <v>3.0826611885451102E-2</v>
      </c>
      <c r="H658" s="21">
        <f>[1]Perfil!G657</f>
        <v>6.9767421861152604E-2</v>
      </c>
      <c r="I658" s="21">
        <f>[1]Perfil!H657</f>
        <v>1.50785465963819E-2</v>
      </c>
      <c r="J658" s="22">
        <f>[1]Perfil!I657</f>
        <v>3.9897868212517E-2</v>
      </c>
      <c r="K658" s="22">
        <f>[1]Perfil!J657</f>
        <v>9.2688488079472706E-2</v>
      </c>
      <c r="L658" s="22">
        <f>[1]Perfil!K657</f>
        <v>9.176717490986E-2</v>
      </c>
      <c r="M658" s="22">
        <f>[1]Perfil!L657</f>
        <v>8.9302242750934402E-2</v>
      </c>
      <c r="N658" s="21"/>
      <c r="O658" s="21"/>
    </row>
    <row r="659" spans="1:15" x14ac:dyDescent="0.35">
      <c r="A659" s="20" t="str">
        <f>B525&amp;C641&amp;D659</f>
        <v>CONSUMO PER CAPITA (kg ó litros por individuo)Frutos SecosDE 20 A 24 AÑOS</v>
      </c>
      <c r="B659">
        <f>[1]Perfil!A658</f>
        <v>0</v>
      </c>
      <c r="C659" s="20">
        <f>[1]Perfil!B658</f>
        <v>0</v>
      </c>
      <c r="D659" s="20" t="str">
        <f>[1]Perfil!C658</f>
        <v>DE 20 A 24 AÑOS</v>
      </c>
      <c r="E659" s="21">
        <f>[1]Perfil!D658</f>
        <v>1.1708622191856701E-2</v>
      </c>
      <c r="F659" s="21">
        <f>[1]Perfil!E658</f>
        <v>7.69011511144443E-3</v>
      </c>
      <c r="G659" s="21">
        <f>[1]Perfil!F658</f>
        <v>1.6038702348185399E-2</v>
      </c>
      <c r="H659" s="21">
        <f>[1]Perfil!G658</f>
        <v>1.8227406247701101E-2</v>
      </c>
      <c r="I659" s="21">
        <f>[1]Perfil!H658</f>
        <v>1.9592762543920301E-2</v>
      </c>
      <c r="J659" s="21">
        <f>[1]Perfil!I658</f>
        <v>1.6103276807332301E-2</v>
      </c>
      <c r="K659" s="21">
        <f>[1]Perfil!J658</f>
        <v>2.46785902684875E-2</v>
      </c>
      <c r="L659" s="21">
        <f>[1]Perfil!K658</f>
        <v>1.3967264079037599E-2</v>
      </c>
      <c r="M659" s="21">
        <f>[1]Perfil!L658</f>
        <v>8.6487056716599998E-3</v>
      </c>
      <c r="N659" s="21"/>
      <c r="O659" s="21"/>
    </row>
    <row r="660" spans="1:15" x14ac:dyDescent="0.35">
      <c r="A660" s="20" t="str">
        <f>B525&amp;C641&amp;D660</f>
        <v>CONSUMO PER CAPITA (kg ó litros por individuo)Frutos SecosDE 25 A 34 AÑOS</v>
      </c>
      <c r="B660">
        <f>[1]Perfil!A659</f>
        <v>0</v>
      </c>
      <c r="C660" s="20">
        <f>[1]Perfil!B659</f>
        <v>0</v>
      </c>
      <c r="D660" s="20" t="str">
        <f>[1]Perfil!C659</f>
        <v>DE 25 A 34 AÑOS</v>
      </c>
      <c r="E660" s="21">
        <f>[1]Perfil!D659</f>
        <v>3.7158332508167198E-2</v>
      </c>
      <c r="F660" s="21">
        <f>[1]Perfil!E659</f>
        <v>3.0381139226614302E-2</v>
      </c>
      <c r="G660" s="21">
        <f>[1]Perfil!F659</f>
        <v>3.6543576520706299E-2</v>
      </c>
      <c r="H660" s="21">
        <f>[1]Perfil!G659</f>
        <v>3.08529210581855E-2</v>
      </c>
      <c r="I660" s="21">
        <f>[1]Perfil!H659</f>
        <v>2.3269123965497501E-2</v>
      </c>
      <c r="J660" s="21">
        <f>[1]Perfil!I659</f>
        <v>2.6051943718300299E-2</v>
      </c>
      <c r="K660" s="21">
        <f>[1]Perfil!J659</f>
        <v>4.0886533819114702E-2</v>
      </c>
      <c r="L660" s="21">
        <f>[1]Perfil!K659</f>
        <v>2.90418790556028E-2</v>
      </c>
      <c r="M660" s="21">
        <f>[1]Perfil!L659</f>
        <v>2.8394808997234001E-2</v>
      </c>
      <c r="N660" s="21"/>
      <c r="O660" s="21"/>
    </row>
    <row r="661" spans="1:15" x14ac:dyDescent="0.35">
      <c r="A661" s="20" t="str">
        <f>B525&amp;C641&amp;D661</f>
        <v>CONSUMO PER CAPITA (kg ó litros por individuo)Frutos SecosDE 35 A 49 AÑOS</v>
      </c>
      <c r="B661">
        <f>[1]Perfil!A660</f>
        <v>0</v>
      </c>
      <c r="C661" s="20">
        <f>[1]Perfil!B660</f>
        <v>0</v>
      </c>
      <c r="D661" s="20" t="str">
        <f>[1]Perfil!C660</f>
        <v>DE 35 A 49 AÑOS</v>
      </c>
      <c r="E661" s="21">
        <f>[1]Perfil!D660</f>
        <v>0.105338522210601</v>
      </c>
      <c r="F661" s="21">
        <f>[1]Perfil!E660</f>
        <v>5.9912717375691302E-2</v>
      </c>
      <c r="G661" s="21">
        <f>[1]Perfil!F660</f>
        <v>9.5956610704301601E-2</v>
      </c>
      <c r="H661" s="21">
        <f>[1]Perfil!G660</f>
        <v>4.9876764672006101E-2</v>
      </c>
      <c r="I661" s="21">
        <f>[1]Perfil!H660</f>
        <v>3.4754974741606999E-2</v>
      </c>
      <c r="J661" s="21">
        <f>[1]Perfil!I660</f>
        <v>3.2125180347374598E-2</v>
      </c>
      <c r="K661" s="21">
        <f>[1]Perfil!J660</f>
        <v>6.3530407308607095E-2</v>
      </c>
      <c r="L661" s="21">
        <f>[1]Perfil!K660</f>
        <v>2.5146045174366E-2</v>
      </c>
      <c r="M661" s="21">
        <f>[1]Perfil!L660</f>
        <v>3.7310515751696999E-2</v>
      </c>
      <c r="N661" s="21"/>
      <c r="O661" s="21"/>
    </row>
    <row r="662" spans="1:15" x14ac:dyDescent="0.35">
      <c r="A662" s="20" t="str">
        <f>B525&amp;C641&amp;D662</f>
        <v>CONSUMO PER CAPITA (kg ó litros por individuo)Frutos SecosDE 50 A 59 AÑOS</v>
      </c>
      <c r="B662">
        <f>[1]Perfil!A661</f>
        <v>0</v>
      </c>
      <c r="C662" s="20">
        <f>[1]Perfil!B661</f>
        <v>0</v>
      </c>
      <c r="D662" s="20" t="str">
        <f>[1]Perfil!C661</f>
        <v>DE 50 A 59 AÑOS</v>
      </c>
      <c r="E662" s="21">
        <f>[1]Perfil!D661</f>
        <v>7.7067935041039495E-2</v>
      </c>
      <c r="F662" s="21">
        <f>[1]Perfil!E661</f>
        <v>8.8995728305444402E-2</v>
      </c>
      <c r="G662" s="21">
        <f>[1]Perfil!F661</f>
        <v>0.12087949458858201</v>
      </c>
      <c r="H662" s="21">
        <f>[1]Perfil!G661</f>
        <v>8.0653381251639594E-2</v>
      </c>
      <c r="I662" s="21">
        <f>[1]Perfil!H661</f>
        <v>0.105003732758947</v>
      </c>
      <c r="J662" s="21">
        <f>[1]Perfil!I661</f>
        <v>6.4712984702355994E-2</v>
      </c>
      <c r="K662" s="21">
        <f>[1]Perfil!J661</f>
        <v>8.2184827466081994E-2</v>
      </c>
      <c r="L662" s="21">
        <f>[1]Perfil!K661</f>
        <v>6.3098465063050793E-2</v>
      </c>
      <c r="M662" s="21">
        <f>[1]Perfil!L661</f>
        <v>5.8942374319232098E-2</v>
      </c>
      <c r="N662" s="21"/>
      <c r="O662" s="21"/>
    </row>
    <row r="663" spans="1:15" x14ac:dyDescent="0.35">
      <c r="A663" s="20" t="str">
        <f>B525&amp;C641&amp;D663</f>
        <v>CONSUMO PER CAPITA (kg ó litros por individuo)Frutos SecosDE 60 A 75 AÑOS</v>
      </c>
      <c r="B663">
        <f>[1]Perfil!A662</f>
        <v>0</v>
      </c>
      <c r="C663" s="20">
        <f>[1]Perfil!B662</f>
        <v>0</v>
      </c>
      <c r="D663" s="20" t="str">
        <f>[1]Perfil!C662</f>
        <v>DE 60 A 75 AÑOS</v>
      </c>
      <c r="E663" s="21">
        <f>[1]Perfil!D662</f>
        <v>0.16647563528465001</v>
      </c>
      <c r="F663" s="21">
        <f>[1]Perfil!E662</f>
        <v>0.144025466943416</v>
      </c>
      <c r="G663" s="21">
        <f>[1]Perfil!F662</f>
        <v>0.16889053192626</v>
      </c>
      <c r="H663" s="21">
        <f>[1]Perfil!G662</f>
        <v>0.12337560488706401</v>
      </c>
      <c r="I663" s="21">
        <f>[1]Perfil!H662</f>
        <v>0.14990366141565001</v>
      </c>
      <c r="J663" s="21">
        <f>[1]Perfil!I662</f>
        <v>0.151182266605495</v>
      </c>
      <c r="K663" s="21">
        <f>[1]Perfil!J662</f>
        <v>0.182016966008127</v>
      </c>
      <c r="L663" s="21">
        <f>[1]Perfil!K662</f>
        <v>0.17616867950330101</v>
      </c>
      <c r="M663" s="21">
        <f>[1]Perfil!L662</f>
        <v>0.20642666860315301</v>
      </c>
      <c r="N663" s="21"/>
      <c r="O663" s="21"/>
    </row>
    <row r="664" spans="1:15" x14ac:dyDescent="0.35">
      <c r="A664" s="20" t="str">
        <f>B525&amp;C641&amp;D664</f>
        <v>CONSUMO PER CAPITA (kg ó litros por individuo)Frutos SecosNIVEL ALTO</v>
      </c>
      <c r="B664">
        <f>[1]Perfil!A663</f>
        <v>0</v>
      </c>
      <c r="C664" s="20">
        <f>[1]Perfil!B663</f>
        <v>0</v>
      </c>
      <c r="D664" s="20" t="str">
        <f>[1]Perfil!C663</f>
        <v>NIVEL ALTO</v>
      </c>
      <c r="E664" s="21">
        <f>[1]Perfil!D663</f>
        <v>4.5703969181593203E-2</v>
      </c>
      <c r="F664" s="21">
        <f>[1]Perfil!E663</f>
        <v>3.9312713776887102E-2</v>
      </c>
      <c r="G664" s="21">
        <f>[1]Perfil!F663</f>
        <v>5.2636872810919201E-2</v>
      </c>
      <c r="H664" s="21">
        <f>[1]Perfil!G663</f>
        <v>4.57104448107227E-2</v>
      </c>
      <c r="I664" s="21">
        <f>[1]Perfil!H663</f>
        <v>4.36387191379876E-2</v>
      </c>
      <c r="J664" s="21">
        <f>[1]Perfil!I663</f>
        <v>4.1179193507077098E-2</v>
      </c>
      <c r="K664" s="21">
        <f>[1]Perfil!J663</f>
        <v>5.65012628247323E-2</v>
      </c>
      <c r="L664" s="21">
        <f>[1]Perfil!K663</f>
        <v>4.1464884655953702E-2</v>
      </c>
      <c r="M664" s="21">
        <f>[1]Perfil!L663</f>
        <v>4.0081140065917703E-2</v>
      </c>
      <c r="N664" s="21"/>
      <c r="O664" s="21"/>
    </row>
    <row r="665" spans="1:15" x14ac:dyDescent="0.35">
      <c r="A665" s="20" t="str">
        <f>B525&amp;C641&amp;D665</f>
        <v>CONSUMO PER CAPITA (kg ó litros por individuo)Frutos SecosNIVEL MEDIO ALTO</v>
      </c>
      <c r="B665">
        <f>[1]Perfil!A664</f>
        <v>0</v>
      </c>
      <c r="C665" s="20">
        <f>[1]Perfil!B664</f>
        <v>0</v>
      </c>
      <c r="D665" s="20" t="str">
        <f>[1]Perfil!C664</f>
        <v>NIVEL MEDIO ALTO</v>
      </c>
      <c r="E665" s="21">
        <f>[1]Perfil!D664</f>
        <v>5.4241609097882101E-2</v>
      </c>
      <c r="F665" s="21">
        <f>[1]Perfil!E664</f>
        <v>4.8927333766985097E-2</v>
      </c>
      <c r="G665" s="21">
        <f>[1]Perfil!F664</f>
        <v>7.3368369325205393E-2</v>
      </c>
      <c r="H665" s="21">
        <f>[1]Perfil!G664</f>
        <v>3.8824475169015799E-2</v>
      </c>
      <c r="I665" s="21">
        <f>[1]Perfil!H664</f>
        <v>3.3489545351091499E-2</v>
      </c>
      <c r="J665" s="21">
        <f>[1]Perfil!I664</f>
        <v>3.6894408313862898E-2</v>
      </c>
      <c r="K665" s="21">
        <f>[1]Perfil!J664</f>
        <v>5.00023135318498E-2</v>
      </c>
      <c r="L665" s="21">
        <f>[1]Perfil!K664</f>
        <v>1.7387068954956401E-2</v>
      </c>
      <c r="M665" s="21">
        <f>[1]Perfil!L664</f>
        <v>3.07587224170719E-2</v>
      </c>
      <c r="N665" s="21"/>
      <c r="O665" s="21"/>
    </row>
    <row r="666" spans="1:15" x14ac:dyDescent="0.35">
      <c r="A666" s="20" t="str">
        <f>B525&amp;C641&amp;D666</f>
        <v>CONSUMO PER CAPITA (kg ó litros por individuo)Frutos SecosNIVEL MEDIO</v>
      </c>
      <c r="B666">
        <f>[1]Perfil!A665</f>
        <v>0</v>
      </c>
      <c r="C666" s="20">
        <f>[1]Perfil!B665</f>
        <v>0</v>
      </c>
      <c r="D666" s="20" t="str">
        <f>[1]Perfil!C665</f>
        <v>NIVEL MEDIO</v>
      </c>
      <c r="E666" s="21">
        <f>[1]Perfil!D665</f>
        <v>0.13948738225281701</v>
      </c>
      <c r="F666" s="21">
        <f>[1]Perfil!E665</f>
        <v>0.124298192376101</v>
      </c>
      <c r="G666" s="21">
        <f>[1]Perfil!F665</f>
        <v>0.16171426519818499</v>
      </c>
      <c r="H666" s="21">
        <f>[1]Perfil!G665</f>
        <v>0.10005873639127399</v>
      </c>
      <c r="I666" s="21">
        <f>[1]Perfil!H665</f>
        <v>8.0922392797403001E-2</v>
      </c>
      <c r="J666" s="21">
        <f>[1]Perfil!I665</f>
        <v>8.2666277228088905E-2</v>
      </c>
      <c r="K666" s="21">
        <f>[1]Perfil!J665</f>
        <v>9.8976458233092507E-2</v>
      </c>
      <c r="L666" s="21">
        <f>[1]Perfil!K665</f>
        <v>0.12625168671204701</v>
      </c>
      <c r="M666" s="21">
        <f>[1]Perfil!L665</f>
        <v>0.12810542483968301</v>
      </c>
      <c r="N666" s="21"/>
      <c r="O666" s="21"/>
    </row>
    <row r="667" spans="1:15" x14ac:dyDescent="0.35">
      <c r="A667" s="20" t="str">
        <f>B525&amp;C641&amp;D667</f>
        <v>CONSUMO PER CAPITA (kg ó litros por individuo)Frutos SecosNIVEL MEDIO BAJO</v>
      </c>
      <c r="B667">
        <f>[1]Perfil!A666</f>
        <v>0</v>
      </c>
      <c r="C667" s="20">
        <f>[1]Perfil!B666</f>
        <v>0</v>
      </c>
      <c r="D667" s="20" t="str">
        <f>[1]Perfil!C666</f>
        <v>NIVEL MEDIO BAJO</v>
      </c>
      <c r="E667" s="21">
        <f>[1]Perfil!D666</f>
        <v>4.4596140729989998E-2</v>
      </c>
      <c r="F667" s="21">
        <f>[1]Perfil!E666</f>
        <v>5.76125571320803E-2</v>
      </c>
      <c r="G667" s="21">
        <f>[1]Perfil!F666</f>
        <v>6.6938601725408997E-2</v>
      </c>
      <c r="H667" s="21">
        <f>[1]Perfil!G666</f>
        <v>8.8307797429416093E-2</v>
      </c>
      <c r="I667" s="21">
        <f>[1]Perfil!H666</f>
        <v>6.5116042819095304E-2</v>
      </c>
      <c r="J667" s="21">
        <f>[1]Perfil!I666</f>
        <v>6.3877398874497393E-2</v>
      </c>
      <c r="K667" s="21">
        <f>[1]Perfil!J666</f>
        <v>0.10882535988945</v>
      </c>
      <c r="L667" s="21">
        <f>[1]Perfil!K666</f>
        <v>7.0608054990986893E-2</v>
      </c>
      <c r="M667" s="21">
        <f>[1]Perfil!L666</f>
        <v>7.1525346137919596E-2</v>
      </c>
      <c r="N667" s="21"/>
      <c r="O667" s="21"/>
    </row>
    <row r="668" spans="1:15" x14ac:dyDescent="0.35">
      <c r="A668" s="20" t="str">
        <f>B525&amp;C641&amp;D668</f>
        <v>CONSUMO PER CAPITA (kg ó litros por individuo)Frutos SecosHOMBRE</v>
      </c>
      <c r="B668">
        <f>[1]Perfil!A667</f>
        <v>0</v>
      </c>
      <c r="C668" s="20">
        <f>[1]Perfil!B667</f>
        <v>0</v>
      </c>
      <c r="D668" s="20" t="str">
        <f>[1]Perfil!C667</f>
        <v>HOMBRE</v>
      </c>
      <c r="E668" s="21">
        <f>[1]Perfil!D667</f>
        <v>5.9860980503593501E-2</v>
      </c>
      <c r="F668" s="21">
        <f>[1]Perfil!E667</f>
        <v>6.1436908773323702E-2</v>
      </c>
      <c r="G668" s="21">
        <f>[1]Perfil!F667</f>
        <v>7.82536242718707E-2</v>
      </c>
      <c r="H668" s="21">
        <f>[1]Perfil!G667</f>
        <v>5.9328369368758703E-2</v>
      </c>
      <c r="I668" s="21">
        <f>[1]Perfil!H667</f>
        <v>5.7222719659323698E-2</v>
      </c>
      <c r="J668" s="21">
        <f>[1]Perfil!I667</f>
        <v>6.9348831254733206E-2</v>
      </c>
      <c r="K668" s="21">
        <f>[1]Perfil!J667</f>
        <v>8.0863611731310403E-2</v>
      </c>
      <c r="L668" s="21">
        <f>[1]Perfil!K667</f>
        <v>7.8949825774841595E-2</v>
      </c>
      <c r="M668" s="21">
        <f>[1]Perfil!L667</f>
        <v>8.9960702630253395E-2</v>
      </c>
      <c r="N668" s="21"/>
      <c r="O668" s="21"/>
    </row>
    <row r="669" spans="1:15" x14ac:dyDescent="0.35">
      <c r="A669" s="20" t="str">
        <f>B525&amp;C641&amp;D669</f>
        <v>CONSUMO PER CAPITA (kg ó litros por individuo)Frutos SecosMUJER</v>
      </c>
      <c r="B669">
        <f>[1]Perfil!A668</f>
        <v>0</v>
      </c>
      <c r="C669" s="20">
        <f>[1]Perfil!B668</f>
        <v>0</v>
      </c>
      <c r="D669" s="20" t="str">
        <f>[1]Perfil!C668</f>
        <v>MUJER</v>
      </c>
      <c r="E669" s="21">
        <f>[1]Perfil!D668</f>
        <v>0.12285706952964601</v>
      </c>
      <c r="F669" s="21">
        <f>[1]Perfil!E668</f>
        <v>9.10313044052736E-2</v>
      </c>
      <c r="G669" s="21">
        <f>[1]Perfil!F668</f>
        <v>0.11990810366440301</v>
      </c>
      <c r="H669" s="21">
        <f>[1]Perfil!G668</f>
        <v>7.9014356268409497E-2</v>
      </c>
      <c r="I669" s="21">
        <f>[1]Perfil!H668</f>
        <v>8.4892586986569998E-2</v>
      </c>
      <c r="J669" s="21">
        <f>[1]Perfil!I668</f>
        <v>5.9808397756600802E-2</v>
      </c>
      <c r="K669" s="21">
        <f>[1]Perfil!J668</f>
        <v>0.10023172666871299</v>
      </c>
      <c r="L669" s="21">
        <f>[1]Perfil!K668</f>
        <v>6.4848194830310596E-2</v>
      </c>
      <c r="M669" s="21">
        <f>[1]Perfil!L668</f>
        <v>7.2780080447978804E-2</v>
      </c>
      <c r="N669" s="21"/>
      <c r="O669" s="21"/>
    </row>
    <row r="670" spans="1:15" x14ac:dyDescent="0.35">
      <c r="A670" s="20" t="str">
        <f>B525&amp;C670&amp;D670</f>
        <v>CONSUMO PER CAPITA (kg ó litros por individuo)Chocolatinas/Chocolate/BombonesT.ESPAÑA</v>
      </c>
      <c r="B670">
        <f>[1]Perfil!A669</f>
        <v>0</v>
      </c>
      <c r="C670" s="20" t="str">
        <f>[1]Perfil!B669</f>
        <v>Chocolatinas/Chocolate/Bombones</v>
      </c>
      <c r="D670" s="20" t="str">
        <f>[1]Perfil!C669</f>
        <v>T.ESPAÑA</v>
      </c>
      <c r="E670" s="21">
        <f>[1]Perfil!D669</f>
        <v>4.3139774104718497E-2</v>
      </c>
      <c r="F670" s="21">
        <f>[1]Perfil!E669</f>
        <v>4.3347359208739999E-2</v>
      </c>
      <c r="G670" s="21">
        <f>[1]Perfil!F669</f>
        <v>3.1485535917169398E-2</v>
      </c>
      <c r="H670" s="21">
        <f>[1]Perfil!G669</f>
        <v>4.7031816116533197E-2</v>
      </c>
      <c r="I670" s="21">
        <f>[1]Perfil!H669</f>
        <v>3.6015644721214803E-2</v>
      </c>
      <c r="J670" s="21">
        <f>[1]Perfil!I669</f>
        <v>3.60029057684444E-2</v>
      </c>
      <c r="K670" s="21">
        <f>[1]Perfil!J669</f>
        <v>3.6419408622739603E-2</v>
      </c>
      <c r="L670" s="21">
        <f>[1]Perfil!K669</f>
        <v>5.2311571917430397E-2</v>
      </c>
      <c r="M670" s="21">
        <f>[1]Perfil!L669</f>
        <v>3.5658321310157899E-2</v>
      </c>
      <c r="N670" s="21"/>
      <c r="O670" s="21"/>
    </row>
    <row r="671" spans="1:15" x14ac:dyDescent="0.35">
      <c r="A671" s="20" t="str">
        <f>B525&amp;C670&amp;D671</f>
        <v>CONSUMO PER CAPITA (kg ó litros por individuo)Chocolatinas/Chocolate/BombonesBCN AM</v>
      </c>
      <c r="B671">
        <f>[1]Perfil!A670</f>
        <v>0</v>
      </c>
      <c r="C671" s="20">
        <f>[1]Perfil!B670</f>
        <v>0</v>
      </c>
      <c r="D671" s="20" t="str">
        <f>[1]Perfil!C670</f>
        <v>BCN AM</v>
      </c>
      <c r="E671" s="21">
        <f>[1]Perfil!D670</f>
        <v>5.8066116502782102E-2</v>
      </c>
      <c r="F671" s="21">
        <f>[1]Perfil!E670</f>
        <v>5.5540204672972597E-2</v>
      </c>
      <c r="G671" s="21">
        <f>[1]Perfil!F670</f>
        <v>4.1426496937690703E-2</v>
      </c>
      <c r="H671" s="21">
        <f>[1]Perfil!G670</f>
        <v>4.8811568588894703E-2</v>
      </c>
      <c r="I671" s="21">
        <f>[1]Perfil!H670</f>
        <v>4.6347011157113899E-2</v>
      </c>
      <c r="J671" s="21">
        <f>[1]Perfil!I670</f>
        <v>3.76506458282415E-2</v>
      </c>
      <c r="K671" s="21">
        <f>[1]Perfil!J670</f>
        <v>3.8484066700150997E-2</v>
      </c>
      <c r="L671" s="21">
        <f>[1]Perfil!K670</f>
        <v>4.4613820911838797E-2</v>
      </c>
      <c r="M671" s="21">
        <f>[1]Perfil!L670</f>
        <v>4.5534347210228997E-2</v>
      </c>
      <c r="N671" s="21"/>
      <c r="O671" s="21"/>
    </row>
    <row r="672" spans="1:15" x14ac:dyDescent="0.35">
      <c r="A672" s="20" t="str">
        <f>B525&amp;C670&amp;D672</f>
        <v>CONSUMO PER CAPITA (kg ó litros por individuo)Chocolatinas/Chocolate/BombonesREST.CAT ARAGON</v>
      </c>
      <c r="B672">
        <f>[1]Perfil!A671</f>
        <v>0</v>
      </c>
      <c r="C672" s="20">
        <f>[1]Perfil!B671</f>
        <v>0</v>
      </c>
      <c r="D672" s="20" t="str">
        <f>[1]Perfil!C671</f>
        <v>REST.CAT ARAGON</v>
      </c>
      <c r="E672" s="21">
        <f>[1]Perfil!D671</f>
        <v>6.1703067017350802E-2</v>
      </c>
      <c r="F672" s="21">
        <f>[1]Perfil!E671</f>
        <v>4.8158748321376101E-2</v>
      </c>
      <c r="G672" s="21">
        <f>[1]Perfil!F671</f>
        <v>3.4902904628887198E-2</v>
      </c>
      <c r="H672" s="21">
        <f>[1]Perfil!G671</f>
        <v>4.7818269489960499E-2</v>
      </c>
      <c r="I672" s="21">
        <f>[1]Perfil!H671</f>
        <v>3.9460317515796102E-2</v>
      </c>
      <c r="J672" s="21">
        <f>[1]Perfil!I671</f>
        <v>5.14510789620835E-2</v>
      </c>
      <c r="K672" s="21">
        <f>[1]Perfil!J671</f>
        <v>4.4370232530890598E-2</v>
      </c>
      <c r="L672" s="21">
        <f>[1]Perfil!K671</f>
        <v>7.7303189162874306E-2</v>
      </c>
      <c r="M672" s="21">
        <f>[1]Perfil!L671</f>
        <v>4.6181002958963699E-2</v>
      </c>
      <c r="N672" s="21"/>
      <c r="O672" s="21"/>
    </row>
    <row r="673" spans="1:15" x14ac:dyDescent="0.35">
      <c r="A673" s="20" t="str">
        <f>B525&amp;C670&amp;D673</f>
        <v>CONSUMO PER CAPITA (kg ó litros por individuo)Chocolatinas/Chocolate/BombonesLEVANTE</v>
      </c>
      <c r="B673">
        <f>[1]Perfil!A672</f>
        <v>0</v>
      </c>
      <c r="C673" s="20">
        <f>[1]Perfil!B672</f>
        <v>0</v>
      </c>
      <c r="D673" s="20" t="str">
        <f>[1]Perfil!C672</f>
        <v>LEVANTE</v>
      </c>
      <c r="E673" s="21">
        <f>[1]Perfil!D672</f>
        <v>4.7124095480754698E-2</v>
      </c>
      <c r="F673" s="21">
        <f>[1]Perfil!E672</f>
        <v>4.1462493160000502E-2</v>
      </c>
      <c r="G673" s="21">
        <f>[1]Perfil!F672</f>
        <v>2.8795446399381201E-2</v>
      </c>
      <c r="H673" s="21">
        <f>[1]Perfil!G672</f>
        <v>2.87588638789858E-2</v>
      </c>
      <c r="I673" s="21">
        <f>[1]Perfil!H672</f>
        <v>4.1146300643727901E-2</v>
      </c>
      <c r="J673" s="21">
        <f>[1]Perfil!I672</f>
        <v>2.2939647819973201E-2</v>
      </c>
      <c r="K673" s="21">
        <f>[1]Perfil!J672</f>
        <v>4.43792320853377E-2</v>
      </c>
      <c r="L673" s="21">
        <f>[1]Perfil!K672</f>
        <v>4.6616433393128001E-2</v>
      </c>
      <c r="M673" s="21">
        <f>[1]Perfil!L672</f>
        <v>3.87906987501681E-2</v>
      </c>
      <c r="N673" s="21"/>
      <c r="O673" s="21"/>
    </row>
    <row r="674" spans="1:15" x14ac:dyDescent="0.35">
      <c r="A674" s="20" t="str">
        <f>B525&amp;C670&amp;D674</f>
        <v>CONSUMO PER CAPITA (kg ó litros por individuo)Chocolatinas/Chocolate/BombonesANDALUCIA</v>
      </c>
      <c r="B674">
        <f>[1]Perfil!A673</f>
        <v>0</v>
      </c>
      <c r="C674" s="20">
        <f>[1]Perfil!B673</f>
        <v>0</v>
      </c>
      <c r="D674" s="20" t="str">
        <f>[1]Perfil!C673</f>
        <v>ANDALUCIA</v>
      </c>
      <c r="E674" s="21">
        <f>[1]Perfil!D673</f>
        <v>3.1852061521059301E-2</v>
      </c>
      <c r="F674" s="21">
        <f>[1]Perfil!E673</f>
        <v>2.9847609079145201E-2</v>
      </c>
      <c r="G674" s="21">
        <f>[1]Perfil!F673</f>
        <v>1.5986150119158E-2</v>
      </c>
      <c r="H674" s="21">
        <f>[1]Perfil!G673</f>
        <v>4.6863711678089399E-2</v>
      </c>
      <c r="I674" s="21">
        <f>[1]Perfil!H673</f>
        <v>3.3476920535822498E-2</v>
      </c>
      <c r="J674" s="21">
        <f>[1]Perfil!I673</f>
        <v>2.0560040045788399E-2</v>
      </c>
      <c r="K674" s="21">
        <f>[1]Perfil!J673</f>
        <v>1.9012145021025599E-2</v>
      </c>
      <c r="L674" s="21">
        <f>[1]Perfil!K673</f>
        <v>5.5045990869233001E-2</v>
      </c>
      <c r="M674" s="21">
        <f>[1]Perfil!L673</f>
        <v>2.52454831054525E-2</v>
      </c>
      <c r="N674" s="21"/>
      <c r="O674" s="21"/>
    </row>
    <row r="675" spans="1:15" x14ac:dyDescent="0.35">
      <c r="A675" s="20" t="str">
        <f>B525&amp;C670&amp;D675</f>
        <v>CONSUMO PER CAPITA (kg ó litros por individuo)Chocolatinas/Chocolate/BombonesMDD AM</v>
      </c>
      <c r="B675">
        <f>[1]Perfil!A674</f>
        <v>0</v>
      </c>
      <c r="C675" s="20">
        <f>[1]Perfil!B674</f>
        <v>0</v>
      </c>
      <c r="D675" s="20" t="str">
        <f>[1]Perfil!C674</f>
        <v>MDD AM</v>
      </c>
      <c r="E675" s="21">
        <f>[1]Perfil!D674</f>
        <v>2.8318391418453999E-2</v>
      </c>
      <c r="F675" s="21">
        <f>[1]Perfil!E674</f>
        <v>4.4838743479279498E-2</v>
      </c>
      <c r="G675" s="21">
        <f>[1]Perfil!F674</f>
        <v>3.00739325526319E-2</v>
      </c>
      <c r="H675" s="21">
        <f>[1]Perfil!G674</f>
        <v>3.81557034959598E-2</v>
      </c>
      <c r="I675" s="21">
        <f>[1]Perfil!H674</f>
        <v>3.24591851405499E-2</v>
      </c>
      <c r="J675" s="21">
        <f>[1]Perfil!I674</f>
        <v>2.0331983425684701E-2</v>
      </c>
      <c r="K675" s="21">
        <f>[1]Perfil!J674</f>
        <v>2.71162385549669E-2</v>
      </c>
      <c r="L675" s="21">
        <f>[1]Perfil!K674</f>
        <v>3.0513766214077798E-2</v>
      </c>
      <c r="M675" s="21">
        <f>[1]Perfil!L674</f>
        <v>1.67101893078167E-2</v>
      </c>
      <c r="N675" s="21"/>
      <c r="O675" s="21"/>
    </row>
    <row r="676" spans="1:15" x14ac:dyDescent="0.35">
      <c r="A676" s="20" t="str">
        <f>B525&amp;C670&amp;D676</f>
        <v>CONSUMO PER CAPITA (kg ó litros por individuo)Chocolatinas/Chocolate/BombonesRTO CENTRO</v>
      </c>
      <c r="B676">
        <f>[1]Perfil!A675</f>
        <v>0</v>
      </c>
      <c r="C676" s="20">
        <f>[1]Perfil!B675</f>
        <v>0</v>
      </c>
      <c r="D676" s="20" t="str">
        <f>[1]Perfil!C675</f>
        <v>RTO CENTRO</v>
      </c>
      <c r="E676" s="21">
        <f>[1]Perfil!D675</f>
        <v>3.0981432592272699E-2</v>
      </c>
      <c r="F676" s="21">
        <f>[1]Perfil!E675</f>
        <v>4.4797422059953698E-2</v>
      </c>
      <c r="G676" s="21">
        <f>[1]Perfil!F675</f>
        <v>3.4673005639997097E-2</v>
      </c>
      <c r="H676" s="21">
        <f>[1]Perfil!G675</f>
        <v>5.32990020749134E-2</v>
      </c>
      <c r="I676" s="21">
        <f>[1]Perfil!H675</f>
        <v>2.67067662217986E-2</v>
      </c>
      <c r="J676" s="21">
        <f>[1]Perfil!I675</f>
        <v>2.43289928516995E-2</v>
      </c>
      <c r="K676" s="21">
        <f>[1]Perfil!J675</f>
        <v>2.8156624071913001E-2</v>
      </c>
      <c r="L676" s="21">
        <f>[1]Perfil!K675</f>
        <v>3.5007290568275298E-2</v>
      </c>
      <c r="M676" s="21">
        <f>[1]Perfil!L675</f>
        <v>2.2803670859649201E-2</v>
      </c>
      <c r="N676" s="21"/>
      <c r="O676" s="21"/>
    </row>
    <row r="677" spans="1:15" x14ac:dyDescent="0.35">
      <c r="A677" s="20" t="str">
        <f>B525&amp;C670&amp;D677</f>
        <v>CONSUMO PER CAPITA (kg ó litros por individuo)Chocolatinas/Chocolate/BombonesNORTE-CENTRO</v>
      </c>
      <c r="B677">
        <f>[1]Perfil!A676</f>
        <v>0</v>
      </c>
      <c r="C677" s="20">
        <f>[1]Perfil!B676</f>
        <v>0</v>
      </c>
      <c r="D677" s="20" t="str">
        <f>[1]Perfil!C676</f>
        <v>NORTE-CENTRO</v>
      </c>
      <c r="E677" s="21">
        <f>[1]Perfil!D676</f>
        <v>7.5014715573606505E-2</v>
      </c>
      <c r="F677" s="21">
        <f>[1]Perfil!E676</f>
        <v>5.5621671462031598E-2</v>
      </c>
      <c r="G677" s="21">
        <f>[1]Perfil!F676</f>
        <v>5.5012036211841399E-2</v>
      </c>
      <c r="H677" s="21">
        <f>[1]Perfil!G676</f>
        <v>9.1661985181326899E-2</v>
      </c>
      <c r="I677" s="21">
        <f>[1]Perfil!H676</f>
        <v>2.9808687097432202E-2</v>
      </c>
      <c r="J677" s="21">
        <f>[1]Perfil!I676</f>
        <v>8.8688603077067302E-2</v>
      </c>
      <c r="K677" s="21">
        <f>[1]Perfil!J676</f>
        <v>6.78033195365393E-2</v>
      </c>
      <c r="L677" s="21">
        <f>[1]Perfil!K676</f>
        <v>9.4522090260567307E-2</v>
      </c>
      <c r="M677" s="21">
        <f>[1]Perfil!L676</f>
        <v>7.0566746031385505E-2</v>
      </c>
      <c r="N677" s="21"/>
      <c r="O677" s="21"/>
    </row>
    <row r="678" spans="1:15" x14ac:dyDescent="0.35">
      <c r="A678" s="20" t="str">
        <f>B525&amp;C670&amp;D678</f>
        <v>CONSUMO PER CAPITA (kg ó litros por individuo)Chocolatinas/Chocolate/BombonesNOROESTE</v>
      </c>
      <c r="B678">
        <f>[1]Perfil!A677</f>
        <v>0</v>
      </c>
      <c r="C678" s="20">
        <f>[1]Perfil!B677</f>
        <v>0</v>
      </c>
      <c r="D678" s="20" t="str">
        <f>[1]Perfil!C677</f>
        <v>NOROESTE</v>
      </c>
      <c r="E678" s="21">
        <f>[1]Perfil!D677</f>
        <v>2.0813099673758401E-2</v>
      </c>
      <c r="F678" s="21">
        <f>[1]Perfil!E677</f>
        <v>4.0884465937091101E-2</v>
      </c>
      <c r="G678" s="21">
        <f>[1]Perfil!F677</f>
        <v>3.0072059110270499E-2</v>
      </c>
      <c r="H678" s="21">
        <f>[1]Perfil!G677</f>
        <v>3.6147198269112599E-2</v>
      </c>
      <c r="I678" s="21">
        <f>[1]Perfil!H677</f>
        <v>3.8582039817921299E-2</v>
      </c>
      <c r="J678" s="21">
        <f>[1]Perfil!I677</f>
        <v>5.04508153661445E-2</v>
      </c>
      <c r="K678" s="21">
        <f>[1]Perfil!J677</f>
        <v>3.7993113564852903E-2</v>
      </c>
      <c r="L678" s="21">
        <f>[1]Perfil!K677</f>
        <v>3.4248990766145397E-2</v>
      </c>
      <c r="M678" s="21">
        <f>[1]Perfil!L677</f>
        <v>3.3753677052184697E-2</v>
      </c>
      <c r="N678" s="21"/>
      <c r="O678" s="21"/>
    </row>
    <row r="679" spans="1:15" x14ac:dyDescent="0.35">
      <c r="A679" s="20" t="str">
        <f>B525&amp;C670&amp;D679</f>
        <v>CONSUMO PER CAPITA (kg ó litros por individuo)Chocolatinas/Chocolate/Bombones&lt;2MIL</v>
      </c>
      <c r="B679">
        <f>[1]Perfil!A678</f>
        <v>0</v>
      </c>
      <c r="C679" s="20">
        <f>[1]Perfil!B678</f>
        <v>0</v>
      </c>
      <c r="D679" s="20" t="str">
        <f>[1]Perfil!C678</f>
        <v>&lt;2MIL</v>
      </c>
      <c r="E679" s="22">
        <f>[1]Perfil!D678</f>
        <v>6.1308962780396797E-2</v>
      </c>
      <c r="F679" s="22">
        <f>[1]Perfil!E678</f>
        <v>2.1962855279012799E-2</v>
      </c>
      <c r="G679" s="21">
        <f>[1]Perfil!F678</f>
        <v>3.3712071127424401E-2</v>
      </c>
      <c r="H679" s="22">
        <f>[1]Perfil!G678</f>
        <v>3.5444991859749898E-2</v>
      </c>
      <c r="I679" s="22">
        <f>[1]Perfil!H678</f>
        <v>2.9847394005968898E-2</v>
      </c>
      <c r="J679" s="22">
        <f>[1]Perfil!I678</f>
        <v>4.1166574690294097E-2</v>
      </c>
      <c r="K679" s="22">
        <f>[1]Perfil!J678</f>
        <v>2.5604534707471101E-2</v>
      </c>
      <c r="L679" s="22">
        <f>[1]Perfil!K678</f>
        <v>4.2778890849499401E-2</v>
      </c>
      <c r="M679" s="22">
        <f>[1]Perfil!L678</f>
        <v>2.2977725837478299E-2</v>
      </c>
      <c r="N679" s="21"/>
      <c r="O679" s="21"/>
    </row>
    <row r="680" spans="1:15" x14ac:dyDescent="0.35">
      <c r="A680" s="20" t="str">
        <f>B525&amp;C670&amp;D680</f>
        <v>CONSUMO PER CAPITA (kg ó litros por individuo)Chocolatinas/Chocolate/Bombones2-5MIL</v>
      </c>
      <c r="B680">
        <f>[1]Perfil!A679</f>
        <v>0</v>
      </c>
      <c r="C680" s="20">
        <f>[1]Perfil!B679</f>
        <v>0</v>
      </c>
      <c r="D680" s="20" t="str">
        <f>[1]Perfil!C679</f>
        <v>2-5MIL</v>
      </c>
      <c r="E680" s="22">
        <f>[1]Perfil!D679</f>
        <v>3.03614111446113E-2</v>
      </c>
      <c r="F680" s="22">
        <f>[1]Perfil!E679</f>
        <v>5.4552052451613597E-2</v>
      </c>
      <c r="G680" s="21">
        <f>[1]Perfil!F679</f>
        <v>1.45367706507344E-2</v>
      </c>
      <c r="H680" s="21">
        <f>[1]Perfil!G679</f>
        <v>2.52917152898278E-2</v>
      </c>
      <c r="I680" s="21">
        <f>[1]Perfil!H679</f>
        <v>3.9903390090050402E-2</v>
      </c>
      <c r="J680" s="21">
        <f>[1]Perfil!I679</f>
        <v>3.85093797231712E-2</v>
      </c>
      <c r="K680" s="21">
        <f>[1]Perfil!J679</f>
        <v>1.7888597463320801E-2</v>
      </c>
      <c r="L680" s="21">
        <f>[1]Perfil!K679</f>
        <v>3.1067426835761001E-2</v>
      </c>
      <c r="M680" s="22">
        <f>[1]Perfil!L679</f>
        <v>2.4053357461903398E-2</v>
      </c>
      <c r="N680" s="21"/>
      <c r="O680" s="21"/>
    </row>
    <row r="681" spans="1:15" x14ac:dyDescent="0.35">
      <c r="A681" s="20" t="str">
        <f>B525&amp;C670&amp;D681</f>
        <v>CONSUMO PER CAPITA (kg ó litros por individuo)Chocolatinas/Chocolate/Bombones5-10MIL</v>
      </c>
      <c r="B681">
        <f>[1]Perfil!A680</f>
        <v>0</v>
      </c>
      <c r="C681" s="20">
        <f>[1]Perfil!B680</f>
        <v>0</v>
      </c>
      <c r="D681" s="20" t="str">
        <f>[1]Perfil!C680</f>
        <v>5-10MIL</v>
      </c>
      <c r="E681" s="21">
        <f>[1]Perfil!D680</f>
        <v>3.4543252499382497E-2</v>
      </c>
      <c r="F681" s="21">
        <f>[1]Perfil!E680</f>
        <v>3.7270425481173097E-2</v>
      </c>
      <c r="G681" s="21">
        <f>[1]Perfil!F680</f>
        <v>2.5583790727294001E-2</v>
      </c>
      <c r="H681" s="21">
        <f>[1]Perfil!G680</f>
        <v>3.5268707873373002E-2</v>
      </c>
      <c r="I681" s="21">
        <f>[1]Perfil!H680</f>
        <v>1.7769551653093199E-2</v>
      </c>
      <c r="J681" s="21">
        <f>[1]Perfil!I680</f>
        <v>2.9043539618804199E-2</v>
      </c>
      <c r="K681" s="21">
        <f>[1]Perfil!J680</f>
        <v>1.37498819702674E-2</v>
      </c>
      <c r="L681" s="21">
        <f>[1]Perfil!K680</f>
        <v>2.75081585047427E-2</v>
      </c>
      <c r="M681" s="21">
        <f>[1]Perfil!L680</f>
        <v>1.3062478798514E-2</v>
      </c>
      <c r="N681" s="21"/>
      <c r="O681" s="21"/>
    </row>
    <row r="682" spans="1:15" x14ac:dyDescent="0.35">
      <c r="A682" s="20" t="str">
        <f>B525&amp;C670&amp;D682</f>
        <v>CONSUMO PER CAPITA (kg ó litros por individuo)Chocolatinas/Chocolate/Bombones10-30MIL</v>
      </c>
      <c r="B682">
        <f>[1]Perfil!A681</f>
        <v>0</v>
      </c>
      <c r="C682" s="20">
        <f>[1]Perfil!B681</f>
        <v>0</v>
      </c>
      <c r="D682" s="20" t="str">
        <f>[1]Perfil!C681</f>
        <v>10-30MIL</v>
      </c>
      <c r="E682" s="21">
        <f>[1]Perfil!D681</f>
        <v>3.0001126630084501E-2</v>
      </c>
      <c r="F682" s="21">
        <f>[1]Perfil!E681</f>
        <v>3.11095111868511E-2</v>
      </c>
      <c r="G682" s="21">
        <f>[1]Perfil!F681</f>
        <v>3.04943248403911E-2</v>
      </c>
      <c r="H682" s="21">
        <f>[1]Perfil!G681</f>
        <v>4.7378060483817E-2</v>
      </c>
      <c r="I682" s="21">
        <f>[1]Perfil!H681</f>
        <v>3.8759082810361001E-2</v>
      </c>
      <c r="J682" s="21">
        <f>[1]Perfil!I681</f>
        <v>4.1840826183552497E-2</v>
      </c>
      <c r="K682" s="21">
        <f>[1]Perfil!J681</f>
        <v>3.36365417620988E-2</v>
      </c>
      <c r="L682" s="21">
        <f>[1]Perfil!K681</f>
        <v>5.2836974315032197E-2</v>
      </c>
      <c r="M682" s="21">
        <f>[1]Perfil!L681</f>
        <v>2.4315276798736001E-2</v>
      </c>
      <c r="N682" s="21"/>
      <c r="O682" s="21"/>
    </row>
    <row r="683" spans="1:15" x14ac:dyDescent="0.35">
      <c r="A683" s="20" t="str">
        <f>B525&amp;C670&amp;D683</f>
        <v>CONSUMO PER CAPITA (kg ó litros por individuo)Chocolatinas/Chocolate/Bombones30-100MIL</v>
      </c>
      <c r="B683">
        <f>[1]Perfil!A682</f>
        <v>0</v>
      </c>
      <c r="C683" s="20">
        <f>[1]Perfil!B682</f>
        <v>0</v>
      </c>
      <c r="D683" s="20" t="str">
        <f>[1]Perfil!C682</f>
        <v>30-100MIL</v>
      </c>
      <c r="E683" s="21">
        <f>[1]Perfil!D682</f>
        <v>4.8712479621113303E-2</v>
      </c>
      <c r="F683" s="21">
        <f>[1]Perfil!E682</f>
        <v>4.2777844786755302E-2</v>
      </c>
      <c r="G683" s="21">
        <f>[1]Perfil!F682</f>
        <v>2.3675736172168699E-2</v>
      </c>
      <c r="H683" s="21">
        <f>[1]Perfil!G682</f>
        <v>4.4512010877304498E-2</v>
      </c>
      <c r="I683" s="21">
        <f>[1]Perfil!H682</f>
        <v>3.1894748944702699E-2</v>
      </c>
      <c r="J683" s="21">
        <f>[1]Perfil!I682</f>
        <v>3.8364042730053997E-2</v>
      </c>
      <c r="K683" s="21">
        <f>[1]Perfil!J682</f>
        <v>5.35445545337613E-2</v>
      </c>
      <c r="L683" s="21">
        <f>[1]Perfil!K682</f>
        <v>5.0810812912989202E-2</v>
      </c>
      <c r="M683" s="21">
        <f>[1]Perfil!L682</f>
        <v>3.9841826534088798E-2</v>
      </c>
      <c r="N683" s="21"/>
      <c r="O683" s="21"/>
    </row>
    <row r="684" spans="1:15" x14ac:dyDescent="0.35">
      <c r="A684" s="20" t="str">
        <f>B525&amp;C670&amp;D684</f>
        <v>CONSUMO PER CAPITA (kg ó litros por individuo)Chocolatinas/Chocolate/Bombones100-200MIL</v>
      </c>
      <c r="B684">
        <f>[1]Perfil!A683</f>
        <v>0</v>
      </c>
      <c r="C684" s="20">
        <f>[1]Perfil!B683</f>
        <v>0</v>
      </c>
      <c r="D684" s="20" t="str">
        <f>[1]Perfil!C683</f>
        <v>100-200MIL</v>
      </c>
      <c r="E684" s="21">
        <f>[1]Perfil!D683</f>
        <v>2.72382051259525E-2</v>
      </c>
      <c r="F684" s="21">
        <f>[1]Perfil!E683</f>
        <v>2.2133600814001599E-2</v>
      </c>
      <c r="G684" s="21">
        <f>[1]Perfil!F683</f>
        <v>2.8143273602337301E-2</v>
      </c>
      <c r="H684" s="21">
        <f>[1]Perfil!G683</f>
        <v>3.9705764291595898E-2</v>
      </c>
      <c r="I684" s="21">
        <f>[1]Perfil!H683</f>
        <v>1.99421519986633E-2</v>
      </c>
      <c r="J684" s="21">
        <f>[1]Perfil!I683</f>
        <v>1.63463340598228E-2</v>
      </c>
      <c r="K684" s="21">
        <f>[1]Perfil!J683</f>
        <v>2.5053079175737101E-2</v>
      </c>
      <c r="L684" s="21">
        <f>[1]Perfil!K683</f>
        <v>3.7937373360752598E-2</v>
      </c>
      <c r="M684" s="21">
        <f>[1]Perfil!L683</f>
        <v>3.37064389623178E-2</v>
      </c>
      <c r="N684" s="21"/>
      <c r="O684" s="21"/>
    </row>
    <row r="685" spans="1:15" x14ac:dyDescent="0.35">
      <c r="A685" s="20" t="str">
        <f>B525&amp;C670&amp;D685</f>
        <v>CONSUMO PER CAPITA (kg ó litros por individuo)Chocolatinas/Chocolate/Bombones200-500MIL</v>
      </c>
      <c r="B685">
        <f>[1]Perfil!A684</f>
        <v>0</v>
      </c>
      <c r="C685" s="20">
        <f>[1]Perfil!B684</f>
        <v>0</v>
      </c>
      <c r="D685" s="20" t="str">
        <f>[1]Perfil!C684</f>
        <v>200-500MIL</v>
      </c>
      <c r="E685" s="21">
        <f>[1]Perfil!D684</f>
        <v>6.2003182877115003E-2</v>
      </c>
      <c r="F685" s="21">
        <f>[1]Perfil!E684</f>
        <v>6.7215250214682706E-2</v>
      </c>
      <c r="G685" s="21">
        <f>[1]Perfil!F684</f>
        <v>6.0913152537025901E-2</v>
      </c>
      <c r="H685" s="21">
        <f>[1]Perfil!G684</f>
        <v>7.9213503287629106E-2</v>
      </c>
      <c r="I685" s="21">
        <f>[1]Perfil!H684</f>
        <v>6.1134939057656698E-2</v>
      </c>
      <c r="J685" s="21">
        <f>[1]Perfil!I684</f>
        <v>4.5980091277838898E-2</v>
      </c>
      <c r="K685" s="21">
        <f>[1]Perfil!J684</f>
        <v>4.8446986562412801E-2</v>
      </c>
      <c r="L685" s="21">
        <f>[1]Perfil!K684</f>
        <v>9.8845379316314999E-2</v>
      </c>
      <c r="M685" s="21">
        <f>[1]Perfil!L684</f>
        <v>6.4809880072686302E-2</v>
      </c>
      <c r="N685" s="21"/>
      <c r="O685" s="21"/>
    </row>
    <row r="686" spans="1:15" x14ac:dyDescent="0.35">
      <c r="A686" s="20" t="str">
        <f>B525&amp;C670&amp;D686</f>
        <v>CONSUMO PER CAPITA (kg ó litros por individuo)Chocolatinas/Chocolate/Bombones&gt;500MIL</v>
      </c>
      <c r="B686">
        <f>[1]Perfil!A685</f>
        <v>0</v>
      </c>
      <c r="C686" s="20">
        <f>[1]Perfil!B685</f>
        <v>0</v>
      </c>
      <c r="D686" s="20" t="str">
        <f>[1]Perfil!C685</f>
        <v>&gt;500MIL</v>
      </c>
      <c r="E686" s="21">
        <f>[1]Perfil!D685</f>
        <v>4.8068825353291801E-2</v>
      </c>
      <c r="F686" s="21">
        <f>[1]Perfil!E685</f>
        <v>5.7127863004696099E-2</v>
      </c>
      <c r="G686" s="21">
        <f>[1]Perfil!F685</f>
        <v>3.0129211763478499E-2</v>
      </c>
      <c r="H686" s="21">
        <f>[1]Perfil!G685</f>
        <v>4.7439614353437E-2</v>
      </c>
      <c r="I686" s="21">
        <f>[1]Perfil!H685</f>
        <v>3.9005938420564899E-2</v>
      </c>
      <c r="J686" s="21">
        <f>[1]Perfil!I685</f>
        <v>3.2319904533610097E-2</v>
      </c>
      <c r="K686" s="21">
        <f>[1]Perfil!J685</f>
        <v>3.8531671535895297E-2</v>
      </c>
      <c r="L686" s="21">
        <f>[1]Perfil!K685</f>
        <v>5.1590652101089401E-2</v>
      </c>
      <c r="M686" s="21">
        <f>[1]Perfil!L685</f>
        <v>4.1073980956936797E-2</v>
      </c>
      <c r="N686" s="21"/>
      <c r="O686" s="21"/>
    </row>
    <row r="687" spans="1:15" x14ac:dyDescent="0.35">
      <c r="A687" s="20" t="str">
        <f>B525&amp;C670&amp;D687</f>
        <v>CONSUMO PER CAPITA (kg ó litros por individuo)Chocolatinas/Chocolate/BombonesDE 15 A 19 AÑOS</v>
      </c>
      <c r="B687">
        <f>[1]Perfil!A686</f>
        <v>0</v>
      </c>
      <c r="C687" s="20">
        <f>[1]Perfil!B686</f>
        <v>0</v>
      </c>
      <c r="D687" s="20" t="str">
        <f>[1]Perfil!C686</f>
        <v>DE 15 A 19 AÑOS</v>
      </c>
      <c r="E687" s="22">
        <f>[1]Perfil!D686</f>
        <v>3.7359669330651601E-2</v>
      </c>
      <c r="F687" s="22">
        <f>[1]Perfil!E686</f>
        <v>1.9614446411286901E-2</v>
      </c>
      <c r="G687" s="21">
        <f>[1]Perfil!F686</f>
        <v>2.9337116275581401E-2</v>
      </c>
      <c r="H687" s="21">
        <f>[1]Perfil!G686</f>
        <v>3.1849755106724401E-2</v>
      </c>
      <c r="I687" s="21">
        <f>[1]Perfil!H686</f>
        <v>5.2339883629906499E-2</v>
      </c>
      <c r="J687" s="21">
        <f>[1]Perfil!I686</f>
        <v>2.55396690297739E-2</v>
      </c>
      <c r="K687" s="22">
        <f>[1]Perfil!J686</f>
        <v>1.01001641594895E-2</v>
      </c>
      <c r="L687" s="22">
        <f>[1]Perfil!K686</f>
        <v>6.2980174405404293E-2</v>
      </c>
      <c r="M687" s="22">
        <f>[1]Perfil!L686</f>
        <v>1.50364771980888E-2</v>
      </c>
      <c r="N687" s="21"/>
      <c r="O687" s="21"/>
    </row>
    <row r="688" spans="1:15" x14ac:dyDescent="0.35">
      <c r="A688" s="20" t="str">
        <f>B525&amp;C670&amp;D688</f>
        <v>CONSUMO PER CAPITA (kg ó litros por individuo)Chocolatinas/Chocolate/BombonesDE 20 A 24 AÑOS</v>
      </c>
      <c r="B688">
        <f>[1]Perfil!A687</f>
        <v>0</v>
      </c>
      <c r="C688" s="20">
        <f>[1]Perfil!B687</f>
        <v>0</v>
      </c>
      <c r="D688" s="20" t="str">
        <f>[1]Perfil!C687</f>
        <v>DE 20 A 24 AÑOS</v>
      </c>
      <c r="E688" s="21">
        <f>[1]Perfil!D687</f>
        <v>3.86263555331052E-2</v>
      </c>
      <c r="F688" s="21">
        <f>[1]Perfil!E687</f>
        <v>3.5338621859927602E-2</v>
      </c>
      <c r="G688" s="21">
        <f>[1]Perfil!F687</f>
        <v>1.34331265159254E-2</v>
      </c>
      <c r="H688" s="21">
        <f>[1]Perfil!G687</f>
        <v>2.2528715744888801E-2</v>
      </c>
      <c r="I688" s="21">
        <f>[1]Perfil!H687</f>
        <v>4.1895175408674497E-2</v>
      </c>
      <c r="J688" s="21">
        <f>[1]Perfil!I687</f>
        <v>1.9177293777516299E-2</v>
      </c>
      <c r="K688" s="21">
        <f>[1]Perfil!J687</f>
        <v>1.7873341906249399E-2</v>
      </c>
      <c r="L688" s="21">
        <f>[1]Perfil!K687</f>
        <v>1.1643777642477199E-2</v>
      </c>
      <c r="M688" s="21">
        <f>[1]Perfil!L687</f>
        <v>2.2526070254498199E-2</v>
      </c>
      <c r="N688" s="21"/>
      <c r="O688" s="21"/>
    </row>
    <row r="689" spans="1:15" x14ac:dyDescent="0.35">
      <c r="A689" s="20" t="str">
        <f>B525&amp;C670&amp;D689</f>
        <v>CONSUMO PER CAPITA (kg ó litros por individuo)Chocolatinas/Chocolate/BombonesDE 25 A 34 AÑOS</v>
      </c>
      <c r="B689">
        <f>[1]Perfil!A688</f>
        <v>0</v>
      </c>
      <c r="C689" s="20">
        <f>[1]Perfil!B688</f>
        <v>0</v>
      </c>
      <c r="D689" s="20" t="str">
        <f>[1]Perfil!C688</f>
        <v>DE 25 A 34 AÑOS</v>
      </c>
      <c r="E689" s="21">
        <f>[1]Perfil!D688</f>
        <v>3.7667501587232102E-2</v>
      </c>
      <c r="F689" s="21">
        <f>[1]Perfil!E688</f>
        <v>2.1777182900282799E-2</v>
      </c>
      <c r="G689" s="21">
        <f>[1]Perfil!F688</f>
        <v>2.9129188240456801E-2</v>
      </c>
      <c r="H689" s="21">
        <f>[1]Perfil!G688</f>
        <v>2.0582287587988898E-2</v>
      </c>
      <c r="I689" s="21">
        <f>[1]Perfil!H688</f>
        <v>2.4222403212194599E-2</v>
      </c>
      <c r="J689" s="21">
        <f>[1]Perfil!I688</f>
        <v>3.2769786775844099E-2</v>
      </c>
      <c r="K689" s="21">
        <f>[1]Perfil!J688</f>
        <v>2.33534292740862E-2</v>
      </c>
      <c r="L689" s="21">
        <f>[1]Perfil!K688</f>
        <v>3.3104049397035297E-2</v>
      </c>
      <c r="M689" s="21">
        <f>[1]Perfil!L688</f>
        <v>1.9545084114899899E-2</v>
      </c>
      <c r="N689" s="21"/>
      <c r="O689" s="21"/>
    </row>
    <row r="690" spans="1:15" x14ac:dyDescent="0.35">
      <c r="A690" s="20" t="str">
        <f>B525&amp;C670&amp;D690</f>
        <v>CONSUMO PER CAPITA (kg ó litros por individuo)Chocolatinas/Chocolate/BombonesDE 35 A 49 AÑOS</v>
      </c>
      <c r="B690">
        <f>[1]Perfil!A689</f>
        <v>0</v>
      </c>
      <c r="C690" s="20">
        <f>[1]Perfil!B689</f>
        <v>0</v>
      </c>
      <c r="D690" s="20" t="str">
        <f>[1]Perfil!C689</f>
        <v>DE 35 A 49 AÑOS</v>
      </c>
      <c r="E690" s="21">
        <f>[1]Perfil!D689</f>
        <v>4.4075338200967797E-2</v>
      </c>
      <c r="F690" s="21">
        <f>[1]Perfil!E689</f>
        <v>5.0438185903885401E-2</v>
      </c>
      <c r="G690" s="21">
        <f>[1]Perfil!F689</f>
        <v>3.6251307408313102E-2</v>
      </c>
      <c r="H690" s="21">
        <f>[1]Perfil!G689</f>
        <v>4.52704765598827E-2</v>
      </c>
      <c r="I690" s="21">
        <f>[1]Perfil!H689</f>
        <v>3.13853154156346E-2</v>
      </c>
      <c r="J690" s="21">
        <f>[1]Perfil!I689</f>
        <v>3.3010288102311998E-2</v>
      </c>
      <c r="K690" s="21">
        <f>[1]Perfil!J689</f>
        <v>2.6816629924906799E-2</v>
      </c>
      <c r="L690" s="21">
        <f>[1]Perfil!K689</f>
        <v>2.7365366769397999E-2</v>
      </c>
      <c r="M690" s="21">
        <f>[1]Perfil!L689</f>
        <v>2.35093760249021E-2</v>
      </c>
      <c r="N690" s="21"/>
      <c r="O690" s="21"/>
    </row>
    <row r="691" spans="1:15" x14ac:dyDescent="0.35">
      <c r="A691" s="20" t="str">
        <f>B525&amp;C670&amp;D691</f>
        <v>CONSUMO PER CAPITA (kg ó litros por individuo)Chocolatinas/Chocolate/BombonesDE 50 A 59 AÑOS</v>
      </c>
      <c r="B691">
        <f>[1]Perfil!A690</f>
        <v>0</v>
      </c>
      <c r="C691" s="20">
        <f>[1]Perfil!B690</f>
        <v>0</v>
      </c>
      <c r="D691" s="20" t="str">
        <f>[1]Perfil!C690</f>
        <v>DE 50 A 59 AÑOS</v>
      </c>
      <c r="E691" s="21">
        <f>[1]Perfil!D690</f>
        <v>3.7835304347555797E-2</v>
      </c>
      <c r="F691" s="21">
        <f>[1]Perfil!E690</f>
        <v>4.6310677580830101E-2</v>
      </c>
      <c r="G691" s="21">
        <f>[1]Perfil!F690</f>
        <v>2.9702413841225701E-2</v>
      </c>
      <c r="H691" s="21">
        <f>[1]Perfil!G690</f>
        <v>5.5621326580979097E-2</v>
      </c>
      <c r="I691" s="21">
        <f>[1]Perfil!H690</f>
        <v>3.8191280636389303E-2</v>
      </c>
      <c r="J691" s="21">
        <f>[1]Perfil!I690</f>
        <v>3.4056823334201E-2</v>
      </c>
      <c r="K691" s="21">
        <f>[1]Perfil!J690</f>
        <v>3.5193197129620199E-2</v>
      </c>
      <c r="L691" s="21">
        <f>[1]Perfil!K690</f>
        <v>4.2197267747531603E-2</v>
      </c>
      <c r="M691" s="21">
        <f>[1]Perfil!L690</f>
        <v>3.9093313635786997E-2</v>
      </c>
      <c r="N691" s="21"/>
      <c r="O691" s="21"/>
    </row>
    <row r="692" spans="1:15" x14ac:dyDescent="0.35">
      <c r="A692" s="20" t="str">
        <f>B525&amp;C670&amp;D692</f>
        <v>CONSUMO PER CAPITA (kg ó litros por individuo)Chocolatinas/Chocolate/BombonesDE 60 A 75 AÑOS</v>
      </c>
      <c r="B692">
        <f>[1]Perfil!A691</f>
        <v>0</v>
      </c>
      <c r="C692" s="20">
        <f>[1]Perfil!B691</f>
        <v>0</v>
      </c>
      <c r="D692" s="20" t="str">
        <f>[1]Perfil!C691</f>
        <v>DE 60 A 75 AÑOS</v>
      </c>
      <c r="E692" s="22">
        <f>[1]Perfil!D691</f>
        <v>5.3011865028335499E-2</v>
      </c>
      <c r="F692" s="22">
        <f>[1]Perfil!E691</f>
        <v>5.4620344907197201E-2</v>
      </c>
      <c r="G692" s="21">
        <f>[1]Perfil!F691</f>
        <v>3.4227406690541598E-2</v>
      </c>
      <c r="H692" s="21">
        <f>[1]Perfil!G691</f>
        <v>7.0240143676776501E-2</v>
      </c>
      <c r="I692" s="21">
        <f>[1]Perfil!H691</f>
        <v>4.0721543229860602E-2</v>
      </c>
      <c r="J692" s="21">
        <f>[1]Perfil!I691</f>
        <v>5.16212940022635E-2</v>
      </c>
      <c r="K692" s="21">
        <f>[1]Perfil!J691</f>
        <v>7.1210212853827795E-2</v>
      </c>
      <c r="L692" s="21">
        <f>[1]Perfil!K691</f>
        <v>0.113289047388765</v>
      </c>
      <c r="M692" s="21">
        <f>[1]Perfil!L691</f>
        <v>6.7642379390579294E-2</v>
      </c>
      <c r="N692" s="21"/>
      <c r="O692" s="21"/>
    </row>
    <row r="693" spans="1:15" x14ac:dyDescent="0.35">
      <c r="A693" s="20" t="str">
        <f>B525&amp;C670&amp;D693</f>
        <v>CONSUMO PER CAPITA (kg ó litros por individuo)Chocolatinas/Chocolate/BombonesNIVEL ALTO</v>
      </c>
      <c r="B693">
        <f>[1]Perfil!A692</f>
        <v>0</v>
      </c>
      <c r="C693" s="20">
        <f>[1]Perfil!B692</f>
        <v>0</v>
      </c>
      <c r="D693" s="20" t="str">
        <f>[1]Perfil!C692</f>
        <v>NIVEL ALTO</v>
      </c>
      <c r="E693" s="21">
        <f>[1]Perfil!D692</f>
        <v>3.96182649314821E-2</v>
      </c>
      <c r="F693" s="21">
        <f>[1]Perfil!E692</f>
        <v>5.87782135824403E-2</v>
      </c>
      <c r="G693" s="21">
        <f>[1]Perfil!F692</f>
        <v>3.06819263442084E-2</v>
      </c>
      <c r="H693" s="21">
        <f>[1]Perfil!G692</f>
        <v>4.3706731849332901E-2</v>
      </c>
      <c r="I693" s="21">
        <f>[1]Perfil!H692</f>
        <v>3.8399584362420601E-2</v>
      </c>
      <c r="J693" s="21">
        <f>[1]Perfil!I692</f>
        <v>2.9582742680621901E-2</v>
      </c>
      <c r="K693" s="21">
        <f>[1]Perfil!J692</f>
        <v>3.4454775402727199E-2</v>
      </c>
      <c r="L693" s="21">
        <f>[1]Perfil!K692</f>
        <v>4.3536513265255802E-2</v>
      </c>
      <c r="M693" s="21">
        <f>[1]Perfil!L692</f>
        <v>2.2913082178244101E-2</v>
      </c>
      <c r="N693" s="21"/>
      <c r="O693" s="21"/>
    </row>
    <row r="694" spans="1:15" x14ac:dyDescent="0.35">
      <c r="A694" s="20" t="str">
        <f>B525&amp;C670&amp;D694</f>
        <v>CONSUMO PER CAPITA (kg ó litros por individuo)Chocolatinas/Chocolate/BombonesNIVEL MEDIO ALTO</v>
      </c>
      <c r="B694">
        <f>[1]Perfil!A693</f>
        <v>0</v>
      </c>
      <c r="C694" s="20">
        <f>[1]Perfil!B693</f>
        <v>0</v>
      </c>
      <c r="D694" s="20" t="str">
        <f>[1]Perfil!C693</f>
        <v>NIVEL MEDIO ALTO</v>
      </c>
      <c r="E694" s="21">
        <f>[1]Perfil!D693</f>
        <v>2.59728639265095E-2</v>
      </c>
      <c r="F694" s="21">
        <f>[1]Perfil!E693</f>
        <v>2.8345660917822601E-2</v>
      </c>
      <c r="G694" s="21">
        <f>[1]Perfil!F693</f>
        <v>2.9577692241784401E-2</v>
      </c>
      <c r="H694" s="21">
        <f>[1]Perfil!G693</f>
        <v>2.9764955278816702E-2</v>
      </c>
      <c r="I694" s="21">
        <f>[1]Perfil!H693</f>
        <v>3.6452637818952999E-2</v>
      </c>
      <c r="J694" s="21">
        <f>[1]Perfil!I693</f>
        <v>2.5427336011534699E-2</v>
      </c>
      <c r="K694" s="21">
        <f>[1]Perfil!J693</f>
        <v>1.74770406537023E-2</v>
      </c>
      <c r="L694" s="21">
        <f>[1]Perfil!K693</f>
        <v>2.0971203744068599E-2</v>
      </c>
      <c r="M694" s="21">
        <f>[1]Perfil!L693</f>
        <v>2.9121348535197E-2</v>
      </c>
      <c r="N694" s="21"/>
      <c r="O694" s="21"/>
    </row>
    <row r="695" spans="1:15" x14ac:dyDescent="0.35">
      <c r="A695" s="20" t="str">
        <f>B525&amp;C670&amp;D695</f>
        <v>CONSUMO PER CAPITA (kg ó litros por individuo)Chocolatinas/Chocolate/BombonesNIVEL MEDIO</v>
      </c>
      <c r="B695">
        <f>[1]Perfil!A694</f>
        <v>0</v>
      </c>
      <c r="C695" s="20">
        <f>[1]Perfil!B694</f>
        <v>0</v>
      </c>
      <c r="D695" s="20" t="str">
        <f>[1]Perfil!C694</f>
        <v>NIVEL MEDIO</v>
      </c>
      <c r="E695" s="21">
        <f>[1]Perfil!D694</f>
        <v>5.3279361311150797E-2</v>
      </c>
      <c r="F695" s="21">
        <f>[1]Perfil!E694</f>
        <v>4.3869446137609902E-2</v>
      </c>
      <c r="G695" s="21">
        <f>[1]Perfil!F694</f>
        <v>4.0936829963480102E-2</v>
      </c>
      <c r="H695" s="21">
        <f>[1]Perfil!G694</f>
        <v>4.8834146261830899E-2</v>
      </c>
      <c r="I695" s="21">
        <f>[1]Perfil!H694</f>
        <v>3.9031940479330403E-2</v>
      </c>
      <c r="J695" s="21">
        <f>[1]Perfil!I694</f>
        <v>3.8686234873983302E-2</v>
      </c>
      <c r="K695" s="21">
        <f>[1]Perfil!J694</f>
        <v>4.8291074952219702E-2</v>
      </c>
      <c r="L695" s="21">
        <f>[1]Perfil!K694</f>
        <v>4.6824488977142399E-2</v>
      </c>
      <c r="M695" s="21">
        <f>[1]Perfil!L694</f>
        <v>3.5706568104618801E-2</v>
      </c>
      <c r="N695" s="21"/>
      <c r="O695" s="21"/>
    </row>
    <row r="696" spans="1:15" x14ac:dyDescent="0.35">
      <c r="A696" s="20" t="str">
        <f>B525&amp;C670&amp;D696</f>
        <v>CONSUMO PER CAPITA (kg ó litros por individuo)Chocolatinas/Chocolate/BombonesNIVEL MEDIO BAJO</v>
      </c>
      <c r="B696">
        <f>[1]Perfil!A695</f>
        <v>0</v>
      </c>
      <c r="C696" s="20">
        <f>[1]Perfil!B695</f>
        <v>0</v>
      </c>
      <c r="D696" s="20" t="str">
        <f>[1]Perfil!C695</f>
        <v>NIVEL MEDIO BAJO</v>
      </c>
      <c r="E696" s="21">
        <f>[1]Perfil!D695</f>
        <v>2.3804445969924499E-2</v>
      </c>
      <c r="F696" s="21">
        <f>[1]Perfil!E695</f>
        <v>2.88309846542587E-2</v>
      </c>
      <c r="G696" s="21">
        <f>[1]Perfil!F695</f>
        <v>1.72092158388517E-2</v>
      </c>
      <c r="H696" s="21">
        <f>[1]Perfil!G695</f>
        <v>3.6494101443138298E-2</v>
      </c>
      <c r="I696" s="21">
        <f>[1]Perfil!H695</f>
        <v>2.71070827098608E-2</v>
      </c>
      <c r="J696" s="21">
        <f>[1]Perfil!I695</f>
        <v>2.68773392033105E-2</v>
      </c>
      <c r="K696" s="21">
        <f>[1]Perfil!J695</f>
        <v>2.6037251879505698E-2</v>
      </c>
      <c r="L696" s="21">
        <f>[1]Perfil!K695</f>
        <v>6.0124319399480798E-2</v>
      </c>
      <c r="M696" s="21">
        <f>[1]Perfil!L695</f>
        <v>4.6623463727399297E-2</v>
      </c>
      <c r="N696" s="21"/>
      <c r="O696" s="21"/>
    </row>
    <row r="697" spans="1:15" x14ac:dyDescent="0.35">
      <c r="A697" s="20" t="str">
        <f>B525&amp;C670&amp;D697</f>
        <v>CONSUMO PER CAPITA (kg ó litros por individuo)Chocolatinas/Chocolate/BombonesHOMBRE</v>
      </c>
      <c r="B697">
        <f>[1]Perfil!A696</f>
        <v>0</v>
      </c>
      <c r="C697" s="20">
        <f>[1]Perfil!B696</f>
        <v>0</v>
      </c>
      <c r="D697" s="20" t="str">
        <f>[1]Perfil!C696</f>
        <v>HOMBRE</v>
      </c>
      <c r="E697" s="21">
        <f>[1]Perfil!D696</f>
        <v>2.8718743836620299E-2</v>
      </c>
      <c r="F697" s="21">
        <f>[1]Perfil!E696</f>
        <v>2.7819537471434001E-2</v>
      </c>
      <c r="G697" s="21">
        <f>[1]Perfil!F696</f>
        <v>2.2073047074796001E-2</v>
      </c>
      <c r="H697" s="21">
        <f>[1]Perfil!G696</f>
        <v>2.7154040722918001E-2</v>
      </c>
      <c r="I697" s="21">
        <f>[1]Perfil!H696</f>
        <v>2.8183655796513E-2</v>
      </c>
      <c r="J697" s="21">
        <f>[1]Perfil!I696</f>
        <v>2.9858074342472101E-2</v>
      </c>
      <c r="K697" s="21">
        <f>[1]Perfil!J696</f>
        <v>2.30445555788127E-2</v>
      </c>
      <c r="L697" s="21">
        <f>[1]Perfil!K696</f>
        <v>3.3650542563021399E-2</v>
      </c>
      <c r="M697" s="21">
        <f>[1]Perfil!L696</f>
        <v>1.9075223136295599E-2</v>
      </c>
      <c r="N697" s="21"/>
      <c r="O697" s="21"/>
    </row>
    <row r="698" spans="1:15" x14ac:dyDescent="0.35">
      <c r="A698" s="20" t="str">
        <f>B525&amp;C670&amp;D698</f>
        <v>CONSUMO PER CAPITA (kg ó litros por individuo)Chocolatinas/Chocolate/BombonesMUJER</v>
      </c>
      <c r="B698">
        <f>[1]Perfil!A697</f>
        <v>0</v>
      </c>
      <c r="C698" s="20">
        <f>[1]Perfil!B697</f>
        <v>0</v>
      </c>
      <c r="D698" s="20" t="str">
        <f>[1]Perfil!C697</f>
        <v>MUJER</v>
      </c>
      <c r="E698" s="21">
        <f>[1]Perfil!D697</f>
        <v>5.7388700041025802E-2</v>
      </c>
      <c r="F698" s="21">
        <f>[1]Perfil!E697</f>
        <v>5.8690131045508402E-2</v>
      </c>
      <c r="G698" s="21">
        <f>[1]Perfil!F697</f>
        <v>4.0785872381035898E-2</v>
      </c>
      <c r="H698" s="21">
        <f>[1]Perfil!G697</f>
        <v>6.6672902919522603E-2</v>
      </c>
      <c r="I698" s="21">
        <f>[1]Perfil!H697</f>
        <v>4.3748039633813997E-2</v>
      </c>
      <c r="J698" s="21">
        <f>[1]Perfil!I697</f>
        <v>4.20697064596742E-2</v>
      </c>
      <c r="K698" s="21">
        <f>[1]Perfil!J697</f>
        <v>4.9627326837131502E-2</v>
      </c>
      <c r="L698" s="21">
        <f>[1]Perfil!K697</f>
        <v>7.0731637877068307E-2</v>
      </c>
      <c r="M698" s="21">
        <f>[1]Perfil!L697</f>
        <v>5.2070016634133499E-2</v>
      </c>
      <c r="N698" s="21"/>
      <c r="O698" s="21"/>
    </row>
    <row r="699" spans="1:15" x14ac:dyDescent="0.35">
      <c r="A699" s="20" t="str">
        <f>B525&amp;C699&amp;D699</f>
        <v>CONSUMO PER CAPITA (kg ó litros por individuo)ChiclesT.ESPAÑA</v>
      </c>
      <c r="B699">
        <f>[1]Perfil!A698</f>
        <v>0</v>
      </c>
      <c r="C699" s="20" t="str">
        <f>[1]Perfil!B698</f>
        <v>Chicles</v>
      </c>
      <c r="D699" s="20" t="str">
        <f>[1]Perfil!C698</f>
        <v>T.ESPAÑA</v>
      </c>
      <c r="E699" s="21">
        <f>[1]Perfil!D698</f>
        <v>7.5743653563640498E-3</v>
      </c>
      <c r="F699" s="21">
        <f>[1]Perfil!E698</f>
        <v>8.4854548234972998E-3</v>
      </c>
      <c r="G699" s="21">
        <f>[1]Perfil!F698</f>
        <v>1.01032196985947E-2</v>
      </c>
      <c r="H699" s="21">
        <f>[1]Perfil!G698</f>
        <v>8.8619971783744592E-3</v>
      </c>
      <c r="I699" s="21">
        <f>[1]Perfil!H698</f>
        <v>6.7673217469170497E-3</v>
      </c>
      <c r="J699" s="21">
        <f>[1]Perfil!I698</f>
        <v>8.0815530338325999E-3</v>
      </c>
      <c r="K699" s="21">
        <f>[1]Perfil!J698</f>
        <v>8.5133580785897792E-3</v>
      </c>
      <c r="L699" s="21">
        <f>[1]Perfil!K698</f>
        <v>7.0500107597369997E-3</v>
      </c>
      <c r="M699" s="21">
        <f>[1]Perfil!L698</f>
        <v>7.5660327235001403E-3</v>
      </c>
      <c r="N699" s="21"/>
      <c r="O699" s="21"/>
    </row>
    <row r="700" spans="1:15" x14ac:dyDescent="0.35">
      <c r="A700" s="20" t="str">
        <f>B525&amp;C699&amp;D700</f>
        <v>CONSUMO PER CAPITA (kg ó litros por individuo)ChiclesBCN AM</v>
      </c>
      <c r="B700">
        <f>[1]Perfil!A699</f>
        <v>0</v>
      </c>
      <c r="C700" s="20">
        <f>[1]Perfil!B699</f>
        <v>0</v>
      </c>
      <c r="D700" s="20" t="str">
        <f>[1]Perfil!C699</f>
        <v>BCN AM</v>
      </c>
      <c r="E700" s="21">
        <f>[1]Perfil!D699</f>
        <v>3.1322650564865502E-3</v>
      </c>
      <c r="F700" s="22">
        <f>[1]Perfil!E699</f>
        <v>7.4232572447912098E-3</v>
      </c>
      <c r="G700" s="22">
        <f>[1]Perfil!F699</f>
        <v>6.1953198602444004E-3</v>
      </c>
      <c r="H700" s="22">
        <f>[1]Perfil!G699</f>
        <v>3.7858278104773101E-3</v>
      </c>
      <c r="I700" s="22">
        <f>[1]Perfil!H699</f>
        <v>4.5627269746002298E-4</v>
      </c>
      <c r="J700" s="22">
        <f>[1]Perfil!I699</f>
        <v>9.2651534973230594E-3</v>
      </c>
      <c r="K700" s="22">
        <f>[1]Perfil!J699</f>
        <v>8.4322163766211902E-3</v>
      </c>
      <c r="L700" s="22">
        <f>[1]Perfil!K699</f>
        <v>3.54583359029856E-3</v>
      </c>
      <c r="M700" s="22">
        <f>[1]Perfil!L699</f>
        <v>1.56553338122567E-3</v>
      </c>
      <c r="N700" s="21"/>
      <c r="O700" s="21"/>
    </row>
    <row r="701" spans="1:15" x14ac:dyDescent="0.35">
      <c r="A701" s="20" t="str">
        <f>B525&amp;C699&amp;D701</f>
        <v>CONSUMO PER CAPITA (kg ó litros por individuo)ChiclesREST.CAT ARAGON</v>
      </c>
      <c r="B701">
        <f>[1]Perfil!A700</f>
        <v>0</v>
      </c>
      <c r="C701" s="20">
        <f>[1]Perfil!B700</f>
        <v>0</v>
      </c>
      <c r="D701" s="20" t="str">
        <f>[1]Perfil!C700</f>
        <v>REST.CAT ARAGON</v>
      </c>
      <c r="E701" s="21">
        <f>[1]Perfil!D700</f>
        <v>1.6359561234268901E-2</v>
      </c>
      <c r="F701" s="21">
        <f>[1]Perfil!E700</f>
        <v>1.38175877962988E-2</v>
      </c>
      <c r="G701" s="21">
        <f>[1]Perfil!F700</f>
        <v>1.5661237882931899E-2</v>
      </c>
      <c r="H701" s="21">
        <f>[1]Perfil!G700</f>
        <v>2.1558772373570401E-2</v>
      </c>
      <c r="I701" s="21">
        <f>[1]Perfil!H700</f>
        <v>1.75901523790735E-2</v>
      </c>
      <c r="J701" s="22">
        <f>[1]Perfil!I700</f>
        <v>2.0308512772617901E-2</v>
      </c>
      <c r="K701" s="22">
        <f>[1]Perfil!J700</f>
        <v>1.8826633123131799E-2</v>
      </c>
      <c r="L701" s="21">
        <f>[1]Perfil!K700</f>
        <v>1.9859814480182501E-2</v>
      </c>
      <c r="M701" s="21">
        <f>[1]Perfil!L700</f>
        <v>1.78559079002612E-2</v>
      </c>
      <c r="N701" s="21"/>
      <c r="O701" s="21"/>
    </row>
    <row r="702" spans="1:15" x14ac:dyDescent="0.35">
      <c r="A702" s="20" t="str">
        <f>B525&amp;C699&amp;D702</f>
        <v>CONSUMO PER CAPITA (kg ó litros por individuo)ChiclesLEVANTE</v>
      </c>
      <c r="B702">
        <f>[1]Perfil!A701</f>
        <v>0</v>
      </c>
      <c r="C702" s="20">
        <f>[1]Perfil!B701</f>
        <v>0</v>
      </c>
      <c r="D702" s="20" t="str">
        <f>[1]Perfil!C701</f>
        <v>LEVANTE</v>
      </c>
      <c r="E702" s="21">
        <f>[1]Perfil!D701</f>
        <v>4.5289832409116399E-3</v>
      </c>
      <c r="F702" s="21">
        <f>[1]Perfil!E701</f>
        <v>6.7429912126274602E-3</v>
      </c>
      <c r="G702" s="21">
        <f>[1]Perfil!F701</f>
        <v>7.00018079386847E-3</v>
      </c>
      <c r="H702" s="21">
        <f>[1]Perfil!G701</f>
        <v>1.07043000735764E-2</v>
      </c>
      <c r="I702" s="21">
        <f>[1]Perfil!H701</f>
        <v>4.3420797267280202E-3</v>
      </c>
      <c r="J702" s="21">
        <f>[1]Perfil!I701</f>
        <v>3.7516790525854199E-3</v>
      </c>
      <c r="K702" s="21">
        <f>[1]Perfil!J701</f>
        <v>4.6648992843394297E-3</v>
      </c>
      <c r="L702" s="21">
        <f>[1]Perfil!K701</f>
        <v>4.7965743380177601E-3</v>
      </c>
      <c r="M702" s="21">
        <f>[1]Perfil!L701</f>
        <v>5.7917635698283097E-3</v>
      </c>
      <c r="N702" s="21"/>
      <c r="O702" s="21"/>
    </row>
    <row r="703" spans="1:15" x14ac:dyDescent="0.35">
      <c r="A703" s="20" t="str">
        <f>B525&amp;C699&amp;D703</f>
        <v>CONSUMO PER CAPITA (kg ó litros por individuo)ChiclesANDALUCIA</v>
      </c>
      <c r="B703">
        <f>[1]Perfil!A702</f>
        <v>0</v>
      </c>
      <c r="C703" s="20">
        <f>[1]Perfil!B702</f>
        <v>0</v>
      </c>
      <c r="D703" s="20" t="str">
        <f>[1]Perfil!C702</f>
        <v>ANDALUCIA</v>
      </c>
      <c r="E703" s="21">
        <f>[1]Perfil!D702</f>
        <v>7.6521913905946704E-3</v>
      </c>
      <c r="F703" s="21">
        <f>[1]Perfil!E702</f>
        <v>7.7755253223712696E-3</v>
      </c>
      <c r="G703" s="21">
        <f>[1]Perfil!F702</f>
        <v>1.0566019917377999E-2</v>
      </c>
      <c r="H703" s="21">
        <f>[1]Perfil!G702</f>
        <v>7.6617247416554098E-3</v>
      </c>
      <c r="I703" s="21">
        <f>[1]Perfil!H702</f>
        <v>6.2593655680689801E-3</v>
      </c>
      <c r="J703" s="21">
        <f>[1]Perfil!I702</f>
        <v>4.8982506577280099E-3</v>
      </c>
      <c r="K703" s="21">
        <f>[1]Perfil!J702</f>
        <v>5.4532183092954297E-3</v>
      </c>
      <c r="L703" s="21">
        <f>[1]Perfil!K702</f>
        <v>5.1416550577651097E-3</v>
      </c>
      <c r="M703" s="21">
        <f>[1]Perfil!L702</f>
        <v>9.0086323592695298E-3</v>
      </c>
      <c r="N703" s="21"/>
      <c r="O703" s="21"/>
    </row>
    <row r="704" spans="1:15" x14ac:dyDescent="0.35">
      <c r="A704" s="20" t="str">
        <f>B525&amp;C699&amp;D704</f>
        <v>CONSUMO PER CAPITA (kg ó litros por individuo)ChiclesMDD AM</v>
      </c>
      <c r="B704">
        <f>[1]Perfil!A703</f>
        <v>0</v>
      </c>
      <c r="C704" s="20">
        <f>[1]Perfil!B703</f>
        <v>0</v>
      </c>
      <c r="D704" s="20" t="str">
        <f>[1]Perfil!C703</f>
        <v>MDD AM</v>
      </c>
      <c r="E704" s="21">
        <f>[1]Perfil!D703</f>
        <v>8.7585658023917705E-3</v>
      </c>
      <c r="F704" s="21">
        <f>[1]Perfil!E703</f>
        <v>9.0168117953037495E-3</v>
      </c>
      <c r="G704" s="21">
        <f>[1]Perfil!F703</f>
        <v>9.6001943015634993E-3</v>
      </c>
      <c r="H704" s="21">
        <f>[1]Perfil!G703</f>
        <v>6.5748973266492698E-3</v>
      </c>
      <c r="I704" s="21">
        <f>[1]Perfil!H703</f>
        <v>1.16661622252245E-2</v>
      </c>
      <c r="J704" s="21">
        <f>[1]Perfil!I703</f>
        <v>1.12426109981477E-2</v>
      </c>
      <c r="K704" s="21">
        <f>[1]Perfil!J703</f>
        <v>1.0698272881591701E-2</v>
      </c>
      <c r="L704" s="21">
        <f>[1]Perfil!K703</f>
        <v>9.0902864159688491E-3</v>
      </c>
      <c r="M704" s="21">
        <f>[1]Perfil!L703</f>
        <v>7.6174122557647597E-3</v>
      </c>
      <c r="N704" s="21"/>
      <c r="O704" s="21"/>
    </row>
    <row r="705" spans="1:15" x14ac:dyDescent="0.35">
      <c r="A705" s="20" t="str">
        <f>B525&amp;C699&amp;D705</f>
        <v>CONSUMO PER CAPITA (kg ó litros por individuo)ChiclesRTO CENTRO</v>
      </c>
      <c r="B705">
        <f>[1]Perfil!A704</f>
        <v>0</v>
      </c>
      <c r="C705" s="20">
        <f>[1]Perfil!B704</f>
        <v>0</v>
      </c>
      <c r="D705" s="20" t="str">
        <f>[1]Perfil!C704</f>
        <v>RTO CENTRO</v>
      </c>
      <c r="E705" s="21">
        <f>[1]Perfil!D704</f>
        <v>5.0649767919621301E-3</v>
      </c>
      <c r="F705" s="21">
        <f>[1]Perfil!E704</f>
        <v>8.6649022767616296E-3</v>
      </c>
      <c r="G705" s="21">
        <f>[1]Perfil!F704</f>
        <v>1.4063553080926199E-2</v>
      </c>
      <c r="H705" s="21">
        <f>[1]Perfil!G704</f>
        <v>8.7612642403197705E-3</v>
      </c>
      <c r="I705" s="21">
        <f>[1]Perfil!H704</f>
        <v>3.71855175439262E-3</v>
      </c>
      <c r="J705" s="21">
        <f>[1]Perfil!I704</f>
        <v>6.0435640274257799E-3</v>
      </c>
      <c r="K705" s="21">
        <f>[1]Perfil!J704</f>
        <v>5.9944742318727602E-3</v>
      </c>
      <c r="L705" s="21">
        <f>[1]Perfil!K704</f>
        <v>4.5459327277978002E-3</v>
      </c>
      <c r="M705" s="21">
        <f>[1]Perfil!L704</f>
        <v>3.2114268186846902E-3</v>
      </c>
      <c r="N705" s="21"/>
      <c r="O705" s="21"/>
    </row>
    <row r="706" spans="1:15" x14ac:dyDescent="0.35">
      <c r="A706" s="20" t="str">
        <f>B525&amp;C699&amp;D706</f>
        <v>CONSUMO PER CAPITA (kg ó litros por individuo)ChiclesNORTE-CENTRO</v>
      </c>
      <c r="B706">
        <f>[1]Perfil!A705</f>
        <v>0</v>
      </c>
      <c r="C706" s="20">
        <f>[1]Perfil!B705</f>
        <v>0</v>
      </c>
      <c r="D706" s="20" t="str">
        <f>[1]Perfil!C705</f>
        <v>NORTE-CENTRO</v>
      </c>
      <c r="E706" s="21">
        <f>[1]Perfil!D705</f>
        <v>5.5752136189855198E-3</v>
      </c>
      <c r="F706" s="21">
        <f>[1]Perfil!E705</f>
        <v>8.2505087968026102E-3</v>
      </c>
      <c r="G706" s="21">
        <f>[1]Perfil!F705</f>
        <v>6.8753004183091998E-3</v>
      </c>
      <c r="H706" s="21">
        <f>[1]Perfil!G705</f>
        <v>3.21446996185409E-3</v>
      </c>
      <c r="I706" s="21">
        <f>[1]Perfil!H705</f>
        <v>4.0347078855123199E-3</v>
      </c>
      <c r="J706" s="22">
        <f>[1]Perfil!I705</f>
        <v>3.4556895198409399E-3</v>
      </c>
      <c r="K706" s="22">
        <f>[1]Perfil!J705</f>
        <v>6.9230697494564401E-3</v>
      </c>
      <c r="L706" s="21">
        <f>[1]Perfil!K705</f>
        <v>3.0185603470672001E-3</v>
      </c>
      <c r="M706" s="21">
        <f>[1]Perfil!L705</f>
        <v>4.8264323370121104E-3</v>
      </c>
      <c r="N706" s="21"/>
      <c r="O706" s="21"/>
    </row>
    <row r="707" spans="1:15" x14ac:dyDescent="0.35">
      <c r="A707" s="20" t="str">
        <f>B525&amp;C699&amp;D707</f>
        <v>CONSUMO PER CAPITA (kg ó litros por individuo)ChiclesNOROESTE</v>
      </c>
      <c r="B707">
        <f>[1]Perfil!A706</f>
        <v>0</v>
      </c>
      <c r="C707" s="20">
        <f>[1]Perfil!B706</f>
        <v>0</v>
      </c>
      <c r="D707" s="20" t="str">
        <f>[1]Perfil!C706</f>
        <v>NOROESTE</v>
      </c>
      <c r="E707" s="21">
        <f>[1]Perfil!D706</f>
        <v>7.5716117426652199E-3</v>
      </c>
      <c r="F707" s="21">
        <f>[1]Perfil!E706</f>
        <v>5.7450830825773796E-3</v>
      </c>
      <c r="G707" s="21">
        <f>[1]Perfil!F706</f>
        <v>1.03355188443155E-2</v>
      </c>
      <c r="H707" s="21">
        <f>[1]Perfil!G706</f>
        <v>4.5949502393716497E-3</v>
      </c>
      <c r="I707" s="21">
        <f>[1]Perfil!H706</f>
        <v>1.6691792024035299E-3</v>
      </c>
      <c r="J707" s="21">
        <f>[1]Perfil!I706</f>
        <v>5.8768429603048896E-3</v>
      </c>
      <c r="K707" s="21">
        <f>[1]Perfil!J706</f>
        <v>8.1682567746482505E-3</v>
      </c>
      <c r="L707" s="21">
        <f>[1]Perfil!K706</f>
        <v>3.9221237525625396E-3</v>
      </c>
      <c r="M707" s="21">
        <f>[1]Perfil!L706</f>
        <v>6.0063832027962196E-3</v>
      </c>
      <c r="N707" s="21"/>
      <c r="O707" s="21"/>
    </row>
    <row r="708" spans="1:15" x14ac:dyDescent="0.35">
      <c r="A708" s="20" t="str">
        <f>B525&amp;C699&amp;D708</f>
        <v>CONSUMO PER CAPITA (kg ó litros por individuo)Chicles&lt;2MIL</v>
      </c>
      <c r="B708">
        <f>[1]Perfil!A707</f>
        <v>0</v>
      </c>
      <c r="C708" s="20">
        <f>[1]Perfil!B707</f>
        <v>0</v>
      </c>
      <c r="D708" s="20" t="str">
        <f>[1]Perfil!C707</f>
        <v>&lt;2MIL</v>
      </c>
      <c r="E708" s="22">
        <f>[1]Perfil!D707</f>
        <v>3.8010427165680498E-3</v>
      </c>
      <c r="F708" s="22">
        <f>[1]Perfil!E707</f>
        <v>9.88604290995229E-3</v>
      </c>
      <c r="G708" s="22">
        <f>[1]Perfil!F707</f>
        <v>1.4041633855799301E-2</v>
      </c>
      <c r="H708" s="22">
        <f>[1]Perfil!G707</f>
        <v>1.2659761724198399E-2</v>
      </c>
      <c r="I708" s="22">
        <f>[1]Perfil!H707</f>
        <v>1.17462621637571E-2</v>
      </c>
      <c r="J708" s="22">
        <f>[1]Perfil!I707</f>
        <v>7.1942791131283804E-3</v>
      </c>
      <c r="K708" s="22">
        <f>[1]Perfil!J707</f>
        <v>3.0748039041179598E-3</v>
      </c>
      <c r="L708" s="22" t="str">
        <f>[1]Perfil!K707</f>
        <v/>
      </c>
      <c r="M708" s="22">
        <f>[1]Perfil!L707</f>
        <v>8.4887156735062395E-3</v>
      </c>
      <c r="N708" s="21"/>
      <c r="O708" s="21"/>
    </row>
    <row r="709" spans="1:15" x14ac:dyDescent="0.35">
      <c r="A709" s="20" t="str">
        <f>B525&amp;C699&amp;D709</f>
        <v>CONSUMO PER CAPITA (kg ó litros por individuo)Chicles2-5MIL</v>
      </c>
      <c r="B709">
        <f>[1]Perfil!A708</f>
        <v>0</v>
      </c>
      <c r="C709" s="20">
        <f>[1]Perfil!B708</f>
        <v>0</v>
      </c>
      <c r="D709" s="20" t="str">
        <f>[1]Perfil!C708</f>
        <v>2-5MIL</v>
      </c>
      <c r="E709" s="22">
        <f>[1]Perfil!D708</f>
        <v>4.26123343047825E-3</v>
      </c>
      <c r="F709" s="22">
        <f>[1]Perfil!E708</f>
        <v>9.8285545995829005E-3</v>
      </c>
      <c r="G709" s="22">
        <f>[1]Perfil!F708</f>
        <v>1.2225781596383101E-2</v>
      </c>
      <c r="H709" s="22">
        <f>[1]Perfil!G708</f>
        <v>4.3114886273766398E-3</v>
      </c>
      <c r="I709" s="21">
        <f>[1]Perfil!H708</f>
        <v>5.4246504202797498E-3</v>
      </c>
      <c r="J709" s="22">
        <f>[1]Perfil!I708</f>
        <v>5.1215557338768099E-3</v>
      </c>
      <c r="K709" s="22">
        <f>[1]Perfil!J708</f>
        <v>7.2872916644329397E-3</v>
      </c>
      <c r="L709" s="22">
        <f>[1]Perfil!K708</f>
        <v>4.6480945570300299E-3</v>
      </c>
      <c r="M709" s="22">
        <f>[1]Perfil!L708</f>
        <v>3.72502274369152E-3</v>
      </c>
      <c r="N709" s="21"/>
      <c r="O709" s="21"/>
    </row>
    <row r="710" spans="1:15" x14ac:dyDescent="0.35">
      <c r="A710" s="20" t="str">
        <f>B525&amp;C699&amp;D710</f>
        <v>CONSUMO PER CAPITA (kg ó litros por individuo)Chicles5-10MIL</v>
      </c>
      <c r="B710">
        <f>[1]Perfil!A709</f>
        <v>0</v>
      </c>
      <c r="C710" s="20">
        <f>[1]Perfil!B709</f>
        <v>0</v>
      </c>
      <c r="D710" s="20" t="str">
        <f>[1]Perfil!C709</f>
        <v>5-10MIL</v>
      </c>
      <c r="E710" s="21">
        <f>[1]Perfil!D709</f>
        <v>3.7404272699374901E-3</v>
      </c>
      <c r="F710" s="22">
        <f>[1]Perfil!E709</f>
        <v>3.3411080002945701E-3</v>
      </c>
      <c r="G710" s="21">
        <f>[1]Perfil!F709</f>
        <v>1.2460020220480201E-2</v>
      </c>
      <c r="H710" s="22">
        <f>[1]Perfil!G709</f>
        <v>1.1947413530785499E-2</v>
      </c>
      <c r="I710" s="21">
        <f>[1]Perfil!H709</f>
        <v>5.2764548761553096E-3</v>
      </c>
      <c r="J710" s="22">
        <f>[1]Perfil!I709</f>
        <v>2.61181707627242E-3</v>
      </c>
      <c r="K710" s="22">
        <f>[1]Perfil!J709</f>
        <v>3.9351427939447797E-3</v>
      </c>
      <c r="L710" s="22">
        <f>[1]Perfil!K709</f>
        <v>4.5151404348232104E-3</v>
      </c>
      <c r="M710" s="22">
        <f>[1]Perfil!L709</f>
        <v>9.0315704147816301E-3</v>
      </c>
      <c r="N710" s="21"/>
      <c r="O710" s="21"/>
    </row>
    <row r="711" spans="1:15" x14ac:dyDescent="0.35">
      <c r="A711" s="20" t="str">
        <f>B525&amp;C699&amp;D711</f>
        <v>CONSUMO PER CAPITA (kg ó litros por individuo)Chicles10-30MIL</v>
      </c>
      <c r="B711">
        <f>[1]Perfil!A710</f>
        <v>0</v>
      </c>
      <c r="C711" s="20">
        <f>[1]Perfil!B710</f>
        <v>0</v>
      </c>
      <c r="D711" s="20" t="str">
        <f>[1]Perfil!C710</f>
        <v>10-30MIL</v>
      </c>
      <c r="E711" s="21">
        <f>[1]Perfil!D710</f>
        <v>1.6388521569354799E-2</v>
      </c>
      <c r="F711" s="21">
        <f>[1]Perfil!E710</f>
        <v>1.15499689561985E-2</v>
      </c>
      <c r="G711" s="21">
        <f>[1]Perfil!F710</f>
        <v>1.43423245080204E-2</v>
      </c>
      <c r="H711" s="21">
        <f>[1]Perfil!G710</f>
        <v>1.72940267499248E-2</v>
      </c>
      <c r="I711" s="21">
        <f>[1]Perfil!H710</f>
        <v>1.1643180699613899E-2</v>
      </c>
      <c r="J711" s="21">
        <f>[1]Perfil!I710</f>
        <v>1.2591581749647701E-2</v>
      </c>
      <c r="K711" s="21">
        <f>[1]Perfil!J710</f>
        <v>1.35265670877789E-2</v>
      </c>
      <c r="L711" s="21">
        <f>[1]Perfil!K710</f>
        <v>1.1742262297449801E-2</v>
      </c>
      <c r="M711" s="21">
        <f>[1]Perfil!L710</f>
        <v>7.1577466377295597E-3</v>
      </c>
      <c r="N711" s="21"/>
      <c r="O711" s="21"/>
    </row>
    <row r="712" spans="1:15" x14ac:dyDescent="0.35">
      <c r="A712" s="20" t="str">
        <f>B525&amp;C699&amp;D712</f>
        <v>CONSUMO PER CAPITA (kg ó litros por individuo)Chicles30-100MIL</v>
      </c>
      <c r="B712">
        <f>[1]Perfil!A711</f>
        <v>0</v>
      </c>
      <c r="C712" s="20">
        <f>[1]Perfil!B711</f>
        <v>0</v>
      </c>
      <c r="D712" s="20" t="str">
        <f>[1]Perfil!C711</f>
        <v>30-100MIL</v>
      </c>
      <c r="E712" s="21">
        <f>[1]Perfil!D711</f>
        <v>6.1662890289005904E-3</v>
      </c>
      <c r="F712" s="21">
        <f>[1]Perfil!E711</f>
        <v>7.0598387186095301E-3</v>
      </c>
      <c r="G712" s="21">
        <f>[1]Perfil!F711</f>
        <v>7.0001057132846904E-3</v>
      </c>
      <c r="H712" s="21">
        <f>[1]Perfil!G711</f>
        <v>7.2418943976980104E-3</v>
      </c>
      <c r="I712" s="21">
        <f>[1]Perfil!H711</f>
        <v>3.7836310682262701E-3</v>
      </c>
      <c r="J712" s="21">
        <f>[1]Perfil!I711</f>
        <v>4.1474273798569701E-3</v>
      </c>
      <c r="K712" s="21">
        <f>[1]Perfil!J711</f>
        <v>6.3610554378609897E-3</v>
      </c>
      <c r="L712" s="21">
        <f>[1]Perfil!K711</f>
        <v>6.9517883438796804E-3</v>
      </c>
      <c r="M712" s="21">
        <f>[1]Perfil!L711</f>
        <v>8.6362913372383995E-3</v>
      </c>
      <c r="N712" s="21"/>
      <c r="O712" s="21"/>
    </row>
    <row r="713" spans="1:15" x14ac:dyDescent="0.35">
      <c r="A713" s="20" t="str">
        <f>B525&amp;C699&amp;D713</f>
        <v>CONSUMO PER CAPITA (kg ó litros por individuo)Chicles100-200MIL</v>
      </c>
      <c r="B713">
        <f>[1]Perfil!A712</f>
        <v>0</v>
      </c>
      <c r="C713" s="20">
        <f>[1]Perfil!B712</f>
        <v>0</v>
      </c>
      <c r="D713" s="20" t="str">
        <f>[1]Perfil!C712</f>
        <v>100-200MIL</v>
      </c>
      <c r="E713" s="21">
        <f>[1]Perfil!D712</f>
        <v>2.86475621685194E-3</v>
      </c>
      <c r="F713" s="21">
        <f>[1]Perfil!E712</f>
        <v>6.0353621139414204E-3</v>
      </c>
      <c r="G713" s="21">
        <f>[1]Perfil!F712</f>
        <v>1.114540427569E-2</v>
      </c>
      <c r="H713" s="21">
        <f>[1]Perfil!G712</f>
        <v>2.8783545174793498E-3</v>
      </c>
      <c r="I713" s="21">
        <f>[1]Perfil!H712</f>
        <v>1.82231991067208E-3</v>
      </c>
      <c r="J713" s="21">
        <f>[1]Perfil!I712</f>
        <v>4.2835491451053498E-3</v>
      </c>
      <c r="K713" s="21">
        <f>[1]Perfil!J712</f>
        <v>6.5011673586787399E-3</v>
      </c>
      <c r="L713" s="21">
        <f>[1]Perfil!K712</f>
        <v>3.62852681363896E-3</v>
      </c>
      <c r="M713" s="21">
        <f>[1]Perfil!L712</f>
        <v>8.2359550794630296E-3</v>
      </c>
      <c r="N713" s="21"/>
      <c r="O713" s="21"/>
    </row>
    <row r="714" spans="1:15" x14ac:dyDescent="0.35">
      <c r="A714" s="20" t="str">
        <f>B525&amp;C699&amp;D714</f>
        <v>CONSUMO PER CAPITA (kg ó litros por individuo)Chicles200-500MIL</v>
      </c>
      <c r="B714">
        <f>[1]Perfil!A713</f>
        <v>0</v>
      </c>
      <c r="C714" s="20">
        <f>[1]Perfil!B713</f>
        <v>0</v>
      </c>
      <c r="D714" s="20" t="str">
        <f>[1]Perfil!C713</f>
        <v>200-500MIL</v>
      </c>
      <c r="E714" s="21">
        <f>[1]Perfil!D713</f>
        <v>7.0517906707287196E-3</v>
      </c>
      <c r="F714" s="21">
        <f>[1]Perfil!E713</f>
        <v>9.5361672493692404E-3</v>
      </c>
      <c r="G714" s="21">
        <f>[1]Perfil!F713</f>
        <v>5.8865122091815098E-3</v>
      </c>
      <c r="H714" s="21">
        <f>[1]Perfil!G713</f>
        <v>5.8524466036819003E-3</v>
      </c>
      <c r="I714" s="21">
        <f>[1]Perfil!H713</f>
        <v>4.22994521061842E-3</v>
      </c>
      <c r="J714" s="21">
        <f>[1]Perfil!I713</f>
        <v>6.6442149366972396E-3</v>
      </c>
      <c r="K714" s="21">
        <f>[1]Perfil!J713</f>
        <v>1.0258762768783901E-2</v>
      </c>
      <c r="L714" s="21">
        <f>[1]Perfil!K713</f>
        <v>6.77756878347964E-3</v>
      </c>
      <c r="M714" s="21">
        <f>[1]Perfil!L713</f>
        <v>6.6783521084409197E-3</v>
      </c>
      <c r="N714" s="21"/>
      <c r="O714" s="21"/>
    </row>
    <row r="715" spans="1:15" x14ac:dyDescent="0.35">
      <c r="A715" s="20" t="str">
        <f>B525&amp;C699&amp;D715</f>
        <v>CONSUMO PER CAPITA (kg ó litros por individuo)Chicles&gt;500MIL</v>
      </c>
      <c r="B715">
        <f>[1]Perfil!A714</f>
        <v>0</v>
      </c>
      <c r="C715" s="20">
        <f>[1]Perfil!B714</f>
        <v>0</v>
      </c>
      <c r="D715" s="20" t="str">
        <f>[1]Perfil!C714</f>
        <v>&gt;500MIL</v>
      </c>
      <c r="E715" s="21">
        <f>[1]Perfil!D714</f>
        <v>7.5616475909717996E-3</v>
      </c>
      <c r="F715" s="21">
        <f>[1]Perfil!E714</f>
        <v>9.1308549738127603E-3</v>
      </c>
      <c r="G715" s="21">
        <f>[1]Perfil!F714</f>
        <v>8.7125831700380803E-3</v>
      </c>
      <c r="H715" s="21">
        <f>[1]Perfil!G714</f>
        <v>6.5657669003117702E-3</v>
      </c>
      <c r="I715" s="21">
        <f>[1]Perfil!H714</f>
        <v>9.6377722174398103E-3</v>
      </c>
      <c r="J715" s="21">
        <f>[1]Perfil!I714</f>
        <v>1.5583545216035E-2</v>
      </c>
      <c r="K715" s="21">
        <f>[1]Perfil!J714</f>
        <v>1.0284738526945499E-2</v>
      </c>
      <c r="L715" s="21">
        <f>[1]Perfil!K714</f>
        <v>9.0331264279456501E-3</v>
      </c>
      <c r="M715" s="21">
        <f>[1]Perfil!L714</f>
        <v>7.4192783401466501E-3</v>
      </c>
      <c r="N715" s="21"/>
      <c r="O715" s="21"/>
    </row>
    <row r="716" spans="1:15" x14ac:dyDescent="0.35">
      <c r="A716" s="20" t="str">
        <f>B525&amp;C699&amp;D716</f>
        <v>CONSUMO PER CAPITA (kg ó litros por individuo)ChiclesDE 15 A 19 AÑOS</v>
      </c>
      <c r="B716">
        <f>[1]Perfil!A715</f>
        <v>0</v>
      </c>
      <c r="C716" s="20">
        <f>[1]Perfil!B715</f>
        <v>0</v>
      </c>
      <c r="D716" s="20" t="str">
        <f>[1]Perfil!C715</f>
        <v>DE 15 A 19 AÑOS</v>
      </c>
      <c r="E716" s="22">
        <f>[1]Perfil!D715</f>
        <v>8.4596316408119595E-3</v>
      </c>
      <c r="F716" s="22">
        <f>[1]Perfil!E715</f>
        <v>7.2498421594754297E-3</v>
      </c>
      <c r="G716" s="22">
        <f>[1]Perfil!F715</f>
        <v>1.5040759151614E-2</v>
      </c>
      <c r="H716" s="22">
        <f>[1]Perfil!G715</f>
        <v>8.7076910626512696E-3</v>
      </c>
      <c r="I716" s="22">
        <f>[1]Perfil!H715</f>
        <v>9.3222669218434497E-4</v>
      </c>
      <c r="J716" s="22">
        <f>[1]Perfil!I715</f>
        <v>2.7928175288060601E-3</v>
      </c>
      <c r="K716" s="22">
        <f>[1]Perfil!J715</f>
        <v>3.4284512736634E-3</v>
      </c>
      <c r="L716" s="22">
        <f>[1]Perfil!K715</f>
        <v>3.8991457562566698E-3</v>
      </c>
      <c r="M716" s="22">
        <f>[1]Perfil!L715</f>
        <v>1.19083055234732E-2</v>
      </c>
      <c r="N716" s="21"/>
      <c r="O716" s="21"/>
    </row>
    <row r="717" spans="1:15" x14ac:dyDescent="0.35">
      <c r="A717" s="20" t="str">
        <f>B525&amp;C699&amp;D717</f>
        <v>CONSUMO PER CAPITA (kg ó litros por individuo)ChiclesDE 20 A 24 AÑOS</v>
      </c>
      <c r="B717">
        <f>[1]Perfil!A716</f>
        <v>0</v>
      </c>
      <c r="C717" s="20">
        <f>[1]Perfil!B716</f>
        <v>0</v>
      </c>
      <c r="D717" s="20" t="str">
        <f>[1]Perfil!C716</f>
        <v>DE 20 A 24 AÑOS</v>
      </c>
      <c r="E717" s="21">
        <f>[1]Perfil!D716</f>
        <v>2.2689983223172501E-3</v>
      </c>
      <c r="F717" s="21">
        <f>[1]Perfil!E716</f>
        <v>4.7305040819758098E-3</v>
      </c>
      <c r="G717" s="21">
        <f>[1]Perfil!F716</f>
        <v>1.3351705770585499E-3</v>
      </c>
      <c r="H717" s="21">
        <f>[1]Perfil!G716</f>
        <v>2.1524194161814999E-3</v>
      </c>
      <c r="I717" s="21" t="str">
        <f>[1]Perfil!H716</f>
        <v/>
      </c>
      <c r="J717" s="22">
        <f>[1]Perfil!I716</f>
        <v>1.6009162479879799E-3</v>
      </c>
      <c r="K717" s="22">
        <f>[1]Perfil!J716</f>
        <v>5.7752763848184995E-4</v>
      </c>
      <c r="L717" s="22">
        <f>[1]Perfil!K716</f>
        <v>2.1109203237447498E-3</v>
      </c>
      <c r="M717" s="21">
        <f>[1]Perfil!L716</f>
        <v>3.07997513239395E-3</v>
      </c>
      <c r="N717" s="21"/>
      <c r="O717" s="21"/>
    </row>
    <row r="718" spans="1:15" x14ac:dyDescent="0.35">
      <c r="A718" s="20" t="str">
        <f>B525&amp;C699&amp;D718</f>
        <v>CONSUMO PER CAPITA (kg ó litros por individuo)ChiclesDE 25 A 34 AÑOS</v>
      </c>
      <c r="B718">
        <f>[1]Perfil!A717</f>
        <v>0</v>
      </c>
      <c r="C718" s="20">
        <f>[1]Perfil!B717</f>
        <v>0</v>
      </c>
      <c r="D718" s="20" t="str">
        <f>[1]Perfil!C717</f>
        <v>DE 25 A 34 AÑOS</v>
      </c>
      <c r="E718" s="21">
        <f>[1]Perfil!D717</f>
        <v>1.4855325016541601E-2</v>
      </c>
      <c r="F718" s="21">
        <f>[1]Perfil!E717</f>
        <v>8.0416475228252699E-3</v>
      </c>
      <c r="G718" s="21">
        <f>[1]Perfil!F717</f>
        <v>1.07400360214534E-2</v>
      </c>
      <c r="H718" s="21">
        <f>[1]Perfil!G717</f>
        <v>1.2298836993052601E-2</v>
      </c>
      <c r="I718" s="21">
        <f>[1]Perfil!H717</f>
        <v>9.8457966006909505E-3</v>
      </c>
      <c r="J718" s="21">
        <f>[1]Perfil!I717</f>
        <v>1.10664531595234E-2</v>
      </c>
      <c r="K718" s="21">
        <f>[1]Perfil!J717</f>
        <v>1.0625567060899401E-2</v>
      </c>
      <c r="L718" s="21">
        <f>[1]Perfil!K717</f>
        <v>1.2169381344792E-2</v>
      </c>
      <c r="M718" s="21">
        <f>[1]Perfil!L717</f>
        <v>8.6311240590245496E-4</v>
      </c>
      <c r="N718" s="21"/>
      <c r="O718" s="21"/>
    </row>
    <row r="719" spans="1:15" x14ac:dyDescent="0.35">
      <c r="A719" s="20" t="str">
        <f>B525&amp;C699&amp;D719</f>
        <v>CONSUMO PER CAPITA (kg ó litros por individuo)ChiclesDE 35 A 49 AÑOS</v>
      </c>
      <c r="B719">
        <f>[1]Perfil!A718</f>
        <v>0</v>
      </c>
      <c r="C719" s="20">
        <f>[1]Perfil!B718</f>
        <v>0</v>
      </c>
      <c r="D719" s="20" t="str">
        <f>[1]Perfil!C718</f>
        <v>DE 35 A 49 AÑOS</v>
      </c>
      <c r="E719" s="21">
        <f>[1]Perfil!D718</f>
        <v>6.1291095282732201E-3</v>
      </c>
      <c r="F719" s="21">
        <f>[1]Perfil!E718</f>
        <v>8.4469752040568294E-3</v>
      </c>
      <c r="G719" s="21">
        <f>[1]Perfil!F718</f>
        <v>7.0576024738661699E-3</v>
      </c>
      <c r="H719" s="21">
        <f>[1]Perfil!G718</f>
        <v>6.8620011693546704E-3</v>
      </c>
      <c r="I719" s="21">
        <f>[1]Perfil!H718</f>
        <v>5.9255516244914302E-3</v>
      </c>
      <c r="J719" s="21">
        <f>[1]Perfil!I718</f>
        <v>6.0732572283055302E-3</v>
      </c>
      <c r="K719" s="21">
        <f>[1]Perfil!J718</f>
        <v>7.6933053315903603E-3</v>
      </c>
      <c r="L719" s="21">
        <f>[1]Perfil!K718</f>
        <v>4.0172297674088099E-3</v>
      </c>
      <c r="M719" s="21">
        <f>[1]Perfil!L718</f>
        <v>7.9321839789476996E-3</v>
      </c>
      <c r="N719" s="21"/>
      <c r="O719" s="21"/>
    </row>
    <row r="720" spans="1:15" x14ac:dyDescent="0.35">
      <c r="A720" s="20" t="str">
        <f>B525&amp;C699&amp;D720</f>
        <v>CONSUMO PER CAPITA (kg ó litros por individuo)ChiclesDE 50 A 59 AÑOS</v>
      </c>
      <c r="B720">
        <f>[1]Perfil!A719</f>
        <v>0</v>
      </c>
      <c r="C720" s="20">
        <f>[1]Perfil!B719</f>
        <v>0</v>
      </c>
      <c r="D720" s="20" t="str">
        <f>[1]Perfil!C719</f>
        <v>DE 50 A 59 AÑOS</v>
      </c>
      <c r="E720" s="21">
        <f>[1]Perfil!D719</f>
        <v>6.5360284468082902E-3</v>
      </c>
      <c r="F720" s="21">
        <f>[1]Perfil!E719</f>
        <v>7.9853512154111905E-3</v>
      </c>
      <c r="G720" s="21">
        <f>[1]Perfil!F719</f>
        <v>9.33011757065191E-3</v>
      </c>
      <c r="H720" s="21">
        <f>[1]Perfil!G719</f>
        <v>5.6134219586565998E-3</v>
      </c>
      <c r="I720" s="21">
        <f>[1]Perfil!H719</f>
        <v>6.4993862039376101E-3</v>
      </c>
      <c r="J720" s="21">
        <f>[1]Perfil!I719</f>
        <v>9.9909407376936495E-3</v>
      </c>
      <c r="K720" s="21">
        <f>[1]Perfil!J719</f>
        <v>1.11536720700129E-2</v>
      </c>
      <c r="L720" s="21">
        <f>[1]Perfil!K719</f>
        <v>8.8246634478208203E-3</v>
      </c>
      <c r="M720" s="21">
        <f>[1]Perfil!L719</f>
        <v>7.248251052591E-3</v>
      </c>
      <c r="N720" s="21"/>
      <c r="O720" s="21"/>
    </row>
    <row r="721" spans="1:15" x14ac:dyDescent="0.35">
      <c r="A721" s="20" t="str">
        <f>B525&amp;C699&amp;D721</f>
        <v>CONSUMO PER CAPITA (kg ó litros por individuo)ChiclesDE 60 A 75 AÑOS</v>
      </c>
      <c r="B721">
        <f>[1]Perfil!A720</f>
        <v>0</v>
      </c>
      <c r="C721" s="20">
        <f>[1]Perfil!B720</f>
        <v>0</v>
      </c>
      <c r="D721" s="20" t="str">
        <f>[1]Perfil!C720</f>
        <v>DE 60 A 75 AÑOS</v>
      </c>
      <c r="E721" s="21">
        <f>[1]Perfil!D720</f>
        <v>7.03564992133886E-3</v>
      </c>
      <c r="F721" s="22">
        <f>[1]Perfil!E720</f>
        <v>1.07121680872557E-2</v>
      </c>
      <c r="G721" s="22">
        <f>[1]Perfil!F720</f>
        <v>1.54058477258542E-2</v>
      </c>
      <c r="H721" s="22">
        <f>[1]Perfil!G720</f>
        <v>1.41156303631862E-2</v>
      </c>
      <c r="I721" s="21">
        <f>[1]Perfil!H720</f>
        <v>9.8837419605473705E-3</v>
      </c>
      <c r="J721" s="21">
        <f>[1]Perfil!I720</f>
        <v>1.0609437014857601E-2</v>
      </c>
      <c r="K721" s="21">
        <f>[1]Perfil!J720</f>
        <v>9.8291623594470301E-3</v>
      </c>
      <c r="L721" s="21">
        <f>[1]Perfil!K720</f>
        <v>8.5393393054524706E-3</v>
      </c>
      <c r="M721" s="21">
        <f>[1]Perfil!L720</f>
        <v>1.16164927542633E-2</v>
      </c>
      <c r="N721" s="21"/>
      <c r="O721" s="21"/>
    </row>
    <row r="722" spans="1:15" x14ac:dyDescent="0.35">
      <c r="A722" s="20" t="str">
        <f>B525&amp;C699&amp;D722</f>
        <v>CONSUMO PER CAPITA (kg ó litros por individuo)ChiclesNIVEL ALTO</v>
      </c>
      <c r="B722">
        <f>[1]Perfil!A721</f>
        <v>0</v>
      </c>
      <c r="C722" s="20">
        <f>[1]Perfil!B721</f>
        <v>0</v>
      </c>
      <c r="D722" s="20" t="str">
        <f>[1]Perfil!C721</f>
        <v>NIVEL ALTO</v>
      </c>
      <c r="E722" s="21">
        <f>[1]Perfil!D721</f>
        <v>1.4840951405661201E-2</v>
      </c>
      <c r="F722" s="21">
        <f>[1]Perfil!E721</f>
        <v>9.7976092430551893E-3</v>
      </c>
      <c r="G722" s="21">
        <f>[1]Perfil!F721</f>
        <v>1.23011856810277E-2</v>
      </c>
      <c r="H722" s="21">
        <f>[1]Perfil!G721</f>
        <v>1.4374572661262901E-2</v>
      </c>
      <c r="I722" s="21">
        <f>[1]Perfil!H721</f>
        <v>7.7814252780467304E-3</v>
      </c>
      <c r="J722" s="21">
        <f>[1]Perfil!I721</f>
        <v>1.0628984402226999E-2</v>
      </c>
      <c r="K722" s="21">
        <f>[1]Perfil!J721</f>
        <v>1.19298158760885E-2</v>
      </c>
      <c r="L722" s="21">
        <f>[1]Perfil!K721</f>
        <v>1.0150198614095799E-2</v>
      </c>
      <c r="M722" s="21">
        <f>[1]Perfil!L721</f>
        <v>1.01009823970556E-2</v>
      </c>
      <c r="N722" s="21"/>
      <c r="O722" s="21"/>
    </row>
    <row r="723" spans="1:15" x14ac:dyDescent="0.35">
      <c r="A723" s="20" t="str">
        <f>B525&amp;C699&amp;D723</f>
        <v>CONSUMO PER CAPITA (kg ó litros por individuo)ChiclesNIVEL MEDIO ALTO</v>
      </c>
      <c r="B723">
        <f>[1]Perfil!A722</f>
        <v>0</v>
      </c>
      <c r="C723" s="20">
        <f>[1]Perfil!B722</f>
        <v>0</v>
      </c>
      <c r="D723" s="20" t="str">
        <f>[1]Perfil!C722</f>
        <v>NIVEL MEDIO ALTO</v>
      </c>
      <c r="E723" s="21">
        <f>[1]Perfil!D722</f>
        <v>3.9175715939361701E-3</v>
      </c>
      <c r="F723" s="21">
        <f>[1]Perfil!E722</f>
        <v>9.3953659864576301E-3</v>
      </c>
      <c r="G723" s="21">
        <f>[1]Perfil!F722</f>
        <v>7.9649054998008999E-3</v>
      </c>
      <c r="H723" s="21">
        <f>[1]Perfil!G722</f>
        <v>6.9325957872547099E-3</v>
      </c>
      <c r="I723" s="21">
        <f>[1]Perfil!H722</f>
        <v>6.7948293340917903E-3</v>
      </c>
      <c r="J723" s="21">
        <f>[1]Perfil!I722</f>
        <v>7.0582427206714203E-3</v>
      </c>
      <c r="K723" s="21">
        <f>[1]Perfil!J722</f>
        <v>7.7295403342045E-3</v>
      </c>
      <c r="L723" s="21">
        <f>[1]Perfil!K722</f>
        <v>3.0774031574825802E-3</v>
      </c>
      <c r="M723" s="21">
        <f>[1]Perfil!L722</f>
        <v>4.5334995534759498E-3</v>
      </c>
      <c r="N723" s="21"/>
      <c r="O723" s="21"/>
    </row>
    <row r="724" spans="1:15" x14ac:dyDescent="0.35">
      <c r="A724" s="20" t="str">
        <f>B525&amp;C699&amp;D724</f>
        <v>CONSUMO PER CAPITA (kg ó litros por individuo)ChiclesNIVEL MEDIO</v>
      </c>
      <c r="B724">
        <f>[1]Perfil!A723</f>
        <v>0</v>
      </c>
      <c r="C724" s="20">
        <f>[1]Perfil!B723</f>
        <v>0</v>
      </c>
      <c r="D724" s="20" t="str">
        <f>[1]Perfil!C723</f>
        <v>NIVEL MEDIO</v>
      </c>
      <c r="E724" s="21">
        <f>[1]Perfil!D723</f>
        <v>5.9859857103295401E-3</v>
      </c>
      <c r="F724" s="21">
        <f>[1]Perfil!E723</f>
        <v>7.6533970489574103E-3</v>
      </c>
      <c r="G724" s="21">
        <f>[1]Perfil!F723</f>
        <v>1.2981904730430399E-2</v>
      </c>
      <c r="H724" s="21">
        <f>[1]Perfil!G723</f>
        <v>8.6254808636633297E-3</v>
      </c>
      <c r="I724" s="21">
        <f>[1]Perfil!H723</f>
        <v>6.0560576450730697E-3</v>
      </c>
      <c r="J724" s="21">
        <f>[1]Perfil!I723</f>
        <v>1.02097409976352E-2</v>
      </c>
      <c r="K724" s="21">
        <f>[1]Perfil!J723</f>
        <v>8.3977483858369804E-3</v>
      </c>
      <c r="L724" s="21">
        <f>[1]Perfil!K723</f>
        <v>7.9102425512535494E-3</v>
      </c>
      <c r="M724" s="21">
        <f>[1]Perfil!L723</f>
        <v>7.6338658382885498E-3</v>
      </c>
      <c r="N724" s="21"/>
      <c r="O724" s="21"/>
    </row>
    <row r="725" spans="1:15" x14ac:dyDescent="0.35">
      <c r="A725" s="20" t="str">
        <f>B525&amp;C699&amp;D725</f>
        <v>CONSUMO PER CAPITA (kg ó litros por individuo)ChiclesNIVEL MEDIO BAJO</v>
      </c>
      <c r="B725">
        <f>[1]Perfil!A724</f>
        <v>0</v>
      </c>
      <c r="C725" s="20">
        <f>[1]Perfil!B724</f>
        <v>0</v>
      </c>
      <c r="D725" s="20" t="str">
        <f>[1]Perfil!C724</f>
        <v>NIVEL MEDIO BAJO</v>
      </c>
      <c r="E725" s="21">
        <f>[1]Perfil!D724</f>
        <v>5.3345480603103198E-3</v>
      </c>
      <c r="F725" s="22">
        <f>[1]Perfil!E724</f>
        <v>4.5108096368427697E-3</v>
      </c>
      <c r="G725" s="22">
        <f>[1]Perfil!F724</f>
        <v>6.6150172630789804E-3</v>
      </c>
      <c r="H725" s="21">
        <f>[1]Perfil!G724</f>
        <v>3.5121092398202199E-3</v>
      </c>
      <c r="I725" s="21">
        <f>[1]Perfil!H724</f>
        <v>4.3158265089813996E-3</v>
      </c>
      <c r="J725" s="21">
        <f>[1]Perfil!I724</f>
        <v>3.5434421989640999E-3</v>
      </c>
      <c r="K725" s="21">
        <f>[1]Perfil!J724</f>
        <v>8.9741511487154996E-3</v>
      </c>
      <c r="L725" s="21">
        <f>[1]Perfil!K724</f>
        <v>7.2534221547917704E-3</v>
      </c>
      <c r="M725" s="21">
        <f>[1]Perfil!L724</f>
        <v>4.7696329650361701E-3</v>
      </c>
      <c r="N725" s="21"/>
      <c r="O725" s="21"/>
    </row>
    <row r="726" spans="1:15" x14ac:dyDescent="0.35">
      <c r="A726" s="20" t="str">
        <f>B525&amp;C699&amp;D726</f>
        <v>CONSUMO PER CAPITA (kg ó litros por individuo)ChiclesHOMBRE</v>
      </c>
      <c r="B726">
        <f>[1]Perfil!A725</f>
        <v>0</v>
      </c>
      <c r="C726" s="20">
        <f>[1]Perfil!B725</f>
        <v>0</v>
      </c>
      <c r="D726" s="20" t="str">
        <f>[1]Perfil!C725</f>
        <v>HOMBRE</v>
      </c>
      <c r="E726" s="21">
        <f>[1]Perfil!D725</f>
        <v>6.2334407892315402E-3</v>
      </c>
      <c r="F726" s="21">
        <f>[1]Perfil!E725</f>
        <v>5.1869988451827796E-3</v>
      </c>
      <c r="G726" s="21">
        <f>[1]Perfil!F725</f>
        <v>5.2240346193331098E-3</v>
      </c>
      <c r="H726" s="21">
        <f>[1]Perfil!G725</f>
        <v>4.9924634172051003E-3</v>
      </c>
      <c r="I726" s="21">
        <f>[1]Perfil!H725</f>
        <v>4.3559512175036898E-3</v>
      </c>
      <c r="J726" s="21">
        <f>[1]Perfil!I725</f>
        <v>5.3751766955148104E-3</v>
      </c>
      <c r="K726" s="21">
        <f>[1]Perfil!J725</f>
        <v>5.4329410061723796E-3</v>
      </c>
      <c r="L726" s="21">
        <f>[1]Perfil!K725</f>
        <v>5.1553718108299203E-3</v>
      </c>
      <c r="M726" s="21">
        <f>[1]Perfil!L725</f>
        <v>4.80328343824155E-3</v>
      </c>
      <c r="N726" s="21"/>
      <c r="O726" s="21"/>
    </row>
    <row r="727" spans="1:15" x14ac:dyDescent="0.35">
      <c r="A727" s="20" t="str">
        <f>B525&amp;C699&amp;D727</f>
        <v>CONSUMO PER CAPITA (kg ó litros por individuo)ChiclesMUJER</v>
      </c>
      <c r="B727">
        <f>[1]Perfil!A726</f>
        <v>0</v>
      </c>
      <c r="C727" s="20">
        <f>[1]Perfil!B726</f>
        <v>0</v>
      </c>
      <c r="D727" s="20" t="str">
        <f>[1]Perfil!C726</f>
        <v>MUJER</v>
      </c>
      <c r="E727" s="21">
        <f>[1]Perfil!D726</f>
        <v>8.8992856214684703E-3</v>
      </c>
      <c r="F727" s="21">
        <f>[1]Perfil!E726</f>
        <v>1.1744593450970399E-2</v>
      </c>
      <c r="G727" s="21">
        <f>[1]Perfil!F726</f>
        <v>1.49242563382236E-2</v>
      </c>
      <c r="H727" s="21">
        <f>[1]Perfil!G726</f>
        <v>1.2685447423324E-2</v>
      </c>
      <c r="I727" s="21">
        <f>[1]Perfil!H726</f>
        <v>9.1480319185611603E-3</v>
      </c>
      <c r="J727" s="21">
        <f>[1]Perfil!I726</f>
        <v>1.0753555100965199E-2</v>
      </c>
      <c r="K727" s="21">
        <f>[1]Perfil!J726</f>
        <v>1.15553277821604E-2</v>
      </c>
      <c r="L727" s="21">
        <f>[1]Perfil!K726</f>
        <v>8.9201823792032005E-3</v>
      </c>
      <c r="M727" s="21">
        <f>[1]Perfil!L726</f>
        <v>1.03002183151051E-2</v>
      </c>
      <c r="N727" s="21"/>
      <c r="O727" s="21"/>
    </row>
    <row r="728" spans="1:15" x14ac:dyDescent="0.35">
      <c r="A728" s="20" t="str">
        <f>B525&amp;C728&amp;D728</f>
        <v>CONSUMO PER CAPITA (kg ó litros por individuo)CaramelosT.ESPAÑA</v>
      </c>
      <c r="B728">
        <f>[1]Perfil!A727</f>
        <v>0</v>
      </c>
      <c r="C728" s="20" t="str">
        <f>[1]Perfil!B727</f>
        <v>Caramelos</v>
      </c>
      <c r="D728" s="20" t="str">
        <f>[1]Perfil!C727</f>
        <v>T.ESPAÑA</v>
      </c>
      <c r="E728" s="21">
        <f>[1]Perfil!D727</f>
        <v>1.1001919053285601E-2</v>
      </c>
      <c r="F728" s="21">
        <f>[1]Perfil!E727</f>
        <v>1.13046279570586E-2</v>
      </c>
      <c r="G728" s="21">
        <f>[1]Perfil!F727</f>
        <v>9.7966907335018706E-3</v>
      </c>
      <c r="H728" s="21">
        <f>[1]Perfil!G727</f>
        <v>1.44777219639609E-2</v>
      </c>
      <c r="I728" s="21">
        <f>[1]Perfil!H727</f>
        <v>1.11402762927338E-2</v>
      </c>
      <c r="J728" s="21">
        <f>[1]Perfil!I727</f>
        <v>1.1196963304703799E-2</v>
      </c>
      <c r="K728" s="21">
        <f>[1]Perfil!J727</f>
        <v>1.1709665999222E-2</v>
      </c>
      <c r="L728" s="21">
        <f>[1]Perfil!K727</f>
        <v>1.2549544642890599E-2</v>
      </c>
      <c r="M728" s="21">
        <f>[1]Perfil!L727</f>
        <v>1.4009336249627601E-2</v>
      </c>
      <c r="N728" s="21"/>
      <c r="O728" s="21"/>
    </row>
    <row r="729" spans="1:15" x14ac:dyDescent="0.35">
      <c r="A729" s="20" t="str">
        <f>B525&amp;C728&amp;D729</f>
        <v>CONSUMO PER CAPITA (kg ó litros por individuo)CaramelosBCN AM</v>
      </c>
      <c r="B729">
        <f>[1]Perfil!A728</f>
        <v>0</v>
      </c>
      <c r="C729" s="20">
        <f>[1]Perfil!B728</f>
        <v>0</v>
      </c>
      <c r="D729" s="20" t="str">
        <f>[1]Perfil!C728</f>
        <v>BCN AM</v>
      </c>
      <c r="E729" s="22">
        <f>[1]Perfil!D728</f>
        <v>1.2485243219177799E-2</v>
      </c>
      <c r="F729" s="22">
        <f>[1]Perfil!E728</f>
        <v>1.4862507236652301E-2</v>
      </c>
      <c r="G729" s="21">
        <f>[1]Perfil!F728</f>
        <v>2.2259819470040802E-2</v>
      </c>
      <c r="H729" s="22">
        <f>[1]Perfil!G728</f>
        <v>3.5131924862681199E-2</v>
      </c>
      <c r="I729" s="21">
        <f>[1]Perfil!H728</f>
        <v>1.49626900262574E-2</v>
      </c>
      <c r="J729" s="22">
        <f>[1]Perfil!I728</f>
        <v>1.41656516519327E-2</v>
      </c>
      <c r="K729" s="22">
        <f>[1]Perfil!J728</f>
        <v>3.0396283731133799E-2</v>
      </c>
      <c r="L729" s="22">
        <f>[1]Perfil!K728</f>
        <v>2.3222601194260499E-2</v>
      </c>
      <c r="M729" s="21">
        <f>[1]Perfil!L728</f>
        <v>2.7591087734871299E-2</v>
      </c>
      <c r="N729" s="21"/>
      <c r="O729" s="21"/>
    </row>
    <row r="730" spans="1:15" x14ac:dyDescent="0.35">
      <c r="A730" s="20" t="str">
        <f>B525&amp;C728&amp;D730</f>
        <v>CONSUMO PER CAPITA (kg ó litros por individuo)CaramelosREST.CAT ARAGON</v>
      </c>
      <c r="B730">
        <f>[1]Perfil!A729</f>
        <v>0</v>
      </c>
      <c r="C730" s="20">
        <f>[1]Perfil!B729</f>
        <v>0</v>
      </c>
      <c r="D730" s="20" t="str">
        <f>[1]Perfil!C729</f>
        <v>REST.CAT ARAGON</v>
      </c>
      <c r="E730" s="22">
        <f>[1]Perfil!D729</f>
        <v>1.7694547648934002E-2</v>
      </c>
      <c r="F730" s="22">
        <f>[1]Perfil!E729</f>
        <v>1.8106099632671999E-2</v>
      </c>
      <c r="G730" s="21">
        <f>[1]Perfil!F729</f>
        <v>1.6838776031339601E-2</v>
      </c>
      <c r="H730" s="21">
        <f>[1]Perfil!G729</f>
        <v>1.46746388994366E-2</v>
      </c>
      <c r="I730" s="21">
        <f>[1]Perfil!H729</f>
        <v>2.0996964350426001E-2</v>
      </c>
      <c r="J730" s="21">
        <f>[1]Perfil!I729</f>
        <v>2.25449965202788E-2</v>
      </c>
      <c r="K730" s="22">
        <f>[1]Perfil!J729</f>
        <v>2.3184056169362199E-2</v>
      </c>
      <c r="L730" s="21">
        <f>[1]Perfil!K729</f>
        <v>2.8895020229789702E-2</v>
      </c>
      <c r="M730" s="22">
        <f>[1]Perfil!L729</f>
        <v>3.00587035891134E-2</v>
      </c>
      <c r="N730" s="21"/>
      <c r="O730" s="21"/>
    </row>
    <row r="731" spans="1:15" x14ac:dyDescent="0.35">
      <c r="A731" s="20" t="str">
        <f>B525&amp;C728&amp;D731</f>
        <v>CONSUMO PER CAPITA (kg ó litros por individuo)CaramelosLEVANTE</v>
      </c>
      <c r="B731">
        <f>[1]Perfil!A730</f>
        <v>0</v>
      </c>
      <c r="C731" s="20">
        <f>[1]Perfil!B730</f>
        <v>0</v>
      </c>
      <c r="D731" s="20" t="str">
        <f>[1]Perfil!C730</f>
        <v>LEVANTE</v>
      </c>
      <c r="E731" s="22">
        <f>[1]Perfil!D730</f>
        <v>9.6062968143609505E-3</v>
      </c>
      <c r="F731" s="21">
        <f>[1]Perfil!E730</f>
        <v>3.6140819665391299E-3</v>
      </c>
      <c r="G731" s="21">
        <f>[1]Perfil!F730</f>
        <v>2.8133543878396698E-3</v>
      </c>
      <c r="H731" s="21">
        <f>[1]Perfil!G730</f>
        <v>7.9314625672145499E-3</v>
      </c>
      <c r="I731" s="21">
        <f>[1]Perfil!H730</f>
        <v>7.28261058886255E-3</v>
      </c>
      <c r="J731" s="21">
        <f>[1]Perfil!I730</f>
        <v>5.8608603566895996E-3</v>
      </c>
      <c r="K731" s="21">
        <f>[1]Perfil!J730</f>
        <v>6.02194082776932E-3</v>
      </c>
      <c r="L731" s="22">
        <f>[1]Perfil!K730</f>
        <v>7.4268691151674398E-3</v>
      </c>
      <c r="M731" s="21">
        <f>[1]Perfil!L730</f>
        <v>6.3435976849246199E-3</v>
      </c>
      <c r="N731" s="21"/>
      <c r="O731" s="21"/>
    </row>
    <row r="732" spans="1:15" x14ac:dyDescent="0.35">
      <c r="A732" s="20" t="str">
        <f>B525&amp;C728&amp;D732</f>
        <v>CONSUMO PER CAPITA (kg ó litros por individuo)CaramelosANDALUCIA</v>
      </c>
      <c r="B732">
        <f>[1]Perfil!A731</f>
        <v>0</v>
      </c>
      <c r="C732" s="20">
        <f>[1]Perfil!B731</f>
        <v>0</v>
      </c>
      <c r="D732" s="20" t="str">
        <f>[1]Perfil!C731</f>
        <v>ANDALUCIA</v>
      </c>
      <c r="E732" s="21">
        <f>[1]Perfil!D731</f>
        <v>1.20320170984911E-2</v>
      </c>
      <c r="F732" s="21">
        <f>[1]Perfil!E731</f>
        <v>1.6959819206682599E-2</v>
      </c>
      <c r="G732" s="21">
        <f>[1]Perfil!F731</f>
        <v>1.15537877344014E-2</v>
      </c>
      <c r="H732" s="21">
        <f>[1]Perfil!G731</f>
        <v>1.9857881102830099E-2</v>
      </c>
      <c r="I732" s="21">
        <f>[1]Perfil!H731</f>
        <v>1.7461745342682002E-2</v>
      </c>
      <c r="J732" s="21">
        <f>[1]Perfil!I731</f>
        <v>1.68177776026548E-2</v>
      </c>
      <c r="K732" s="21">
        <f>[1]Perfil!J731</f>
        <v>1.0465220178238701E-2</v>
      </c>
      <c r="L732" s="21">
        <f>[1]Perfil!K731</f>
        <v>1.02307067293388E-2</v>
      </c>
      <c r="M732" s="21">
        <f>[1]Perfil!L731</f>
        <v>2.0278193878907901E-2</v>
      </c>
      <c r="N732" s="21"/>
      <c r="O732" s="21"/>
    </row>
    <row r="733" spans="1:15" x14ac:dyDescent="0.35">
      <c r="A733" s="20" t="str">
        <f>B525&amp;C728&amp;D733</f>
        <v>CONSUMO PER CAPITA (kg ó litros por individuo)CaramelosMDD AM</v>
      </c>
      <c r="B733">
        <f>[1]Perfil!A732</f>
        <v>0</v>
      </c>
      <c r="C733" s="20">
        <f>[1]Perfil!B732</f>
        <v>0</v>
      </c>
      <c r="D733" s="20" t="str">
        <f>[1]Perfil!C732</f>
        <v>MDD AM</v>
      </c>
      <c r="E733" s="22">
        <f>[1]Perfil!D732</f>
        <v>8.1655216362748993E-3</v>
      </c>
      <c r="F733" s="21">
        <f>[1]Perfil!E732</f>
        <v>4.8153167965777101E-3</v>
      </c>
      <c r="G733" s="21">
        <f>[1]Perfil!F732</f>
        <v>2.6424135328187701E-3</v>
      </c>
      <c r="H733" s="21">
        <f>[1]Perfil!G732</f>
        <v>1.1881007603286199E-2</v>
      </c>
      <c r="I733" s="21">
        <f>[1]Perfil!H732</f>
        <v>5.4042868427532599E-3</v>
      </c>
      <c r="J733" s="21">
        <f>[1]Perfil!I732</f>
        <v>7.3692987050175103E-3</v>
      </c>
      <c r="K733" s="22">
        <f>[1]Perfil!J732</f>
        <v>6.1132805828050399E-3</v>
      </c>
      <c r="L733" s="21">
        <f>[1]Perfil!K732</f>
        <v>6.4662580644319102E-3</v>
      </c>
      <c r="M733" s="21">
        <f>[1]Perfil!L732</f>
        <v>4.0646216491137099E-3</v>
      </c>
      <c r="N733" s="21"/>
      <c r="O733" s="21"/>
    </row>
    <row r="734" spans="1:15" x14ac:dyDescent="0.35">
      <c r="A734" s="20" t="str">
        <f>B525&amp;C728&amp;D734</f>
        <v>CONSUMO PER CAPITA (kg ó litros por individuo)CaramelosRTO CENTRO</v>
      </c>
      <c r="B734">
        <f>[1]Perfil!A733</f>
        <v>0</v>
      </c>
      <c r="C734" s="20">
        <f>[1]Perfil!B733</f>
        <v>0</v>
      </c>
      <c r="D734" s="20" t="str">
        <f>[1]Perfil!C733</f>
        <v>RTO CENTRO</v>
      </c>
      <c r="E734" s="21">
        <f>[1]Perfil!D733</f>
        <v>8.8973986252710094E-3</v>
      </c>
      <c r="F734" s="22">
        <f>[1]Perfil!E733</f>
        <v>7.4729986779752001E-3</v>
      </c>
      <c r="G734" s="21">
        <f>[1]Perfil!F733</f>
        <v>7.1615610846222002E-3</v>
      </c>
      <c r="H734" s="21">
        <f>[1]Perfil!G733</f>
        <v>8.8854574885905407E-3</v>
      </c>
      <c r="I734" s="21">
        <f>[1]Perfil!H733</f>
        <v>6.13745162268323E-3</v>
      </c>
      <c r="J734" s="21">
        <f>[1]Perfil!I733</f>
        <v>3.5498212915017501E-3</v>
      </c>
      <c r="K734" s="21">
        <f>[1]Perfil!J733</f>
        <v>6.2786865998578001E-3</v>
      </c>
      <c r="L734" s="21">
        <f>[1]Perfil!K733</f>
        <v>8.6823906604984492E-3</v>
      </c>
      <c r="M734" s="21">
        <f>[1]Perfil!L733</f>
        <v>5.5805870431208399E-3</v>
      </c>
      <c r="N734" s="21"/>
      <c r="O734" s="21"/>
    </row>
    <row r="735" spans="1:15" x14ac:dyDescent="0.35">
      <c r="A735" s="20" t="str">
        <f>B525&amp;C728&amp;D735</f>
        <v>CONSUMO PER CAPITA (kg ó litros por individuo)CaramelosNORTE-CENTRO</v>
      </c>
      <c r="B735">
        <f>[1]Perfil!A734</f>
        <v>0</v>
      </c>
      <c r="C735" s="20">
        <f>[1]Perfil!B734</f>
        <v>0</v>
      </c>
      <c r="D735" s="20" t="str">
        <f>[1]Perfil!C734</f>
        <v>NORTE-CENTRO</v>
      </c>
      <c r="E735" s="22">
        <f>[1]Perfil!D734</f>
        <v>7.7811394162527097E-3</v>
      </c>
      <c r="F735" s="22">
        <f>[1]Perfil!E734</f>
        <v>9.0186571405226294E-3</v>
      </c>
      <c r="G735" s="21">
        <f>[1]Perfil!F734</f>
        <v>6.4008791307217502E-3</v>
      </c>
      <c r="H735" s="22">
        <f>[1]Perfil!G734</f>
        <v>9.9815551886982806E-3</v>
      </c>
      <c r="I735" s="22">
        <f>[1]Perfil!H734</f>
        <v>3.2215313756047701E-3</v>
      </c>
      <c r="J735" s="22">
        <f>[1]Perfil!I734</f>
        <v>3.33830683833347E-3</v>
      </c>
      <c r="K735" s="21">
        <f>[1]Perfil!J734</f>
        <v>9.5794063933886502E-3</v>
      </c>
      <c r="L735" s="22">
        <f>[1]Perfil!K734</f>
        <v>5.28451648481748E-3</v>
      </c>
      <c r="M735" s="22">
        <f>[1]Perfil!L734</f>
        <v>2.8082352652782699E-3</v>
      </c>
      <c r="N735" s="21"/>
      <c r="O735" s="21"/>
    </row>
    <row r="736" spans="1:15" x14ac:dyDescent="0.35">
      <c r="A736" s="20" t="str">
        <f>B525&amp;C728&amp;D736</f>
        <v>CONSUMO PER CAPITA (kg ó litros por individuo)CaramelosNOROESTE</v>
      </c>
      <c r="B736">
        <f>[1]Perfil!A735</f>
        <v>0</v>
      </c>
      <c r="C736" s="20">
        <f>[1]Perfil!B735</f>
        <v>0</v>
      </c>
      <c r="D736" s="20" t="str">
        <f>[1]Perfil!C735</f>
        <v>NOROESTE</v>
      </c>
      <c r="E736" s="22">
        <f>[1]Perfil!D735</f>
        <v>9.5846741501073602E-3</v>
      </c>
      <c r="F736" s="22">
        <f>[1]Perfil!E735</f>
        <v>1.4279006211378001E-2</v>
      </c>
      <c r="G736" s="21">
        <f>[1]Perfil!F735</f>
        <v>1.15376938537055E-2</v>
      </c>
      <c r="H736" s="21">
        <f>[1]Perfil!G735</f>
        <v>6.1842094184245003E-3</v>
      </c>
      <c r="I736" s="21">
        <f>[1]Perfil!H735</f>
        <v>7.1017907317918504E-3</v>
      </c>
      <c r="J736" s="21">
        <f>[1]Perfil!I735</f>
        <v>1.00315465505618E-2</v>
      </c>
      <c r="K736" s="21">
        <f>[1]Perfil!J735</f>
        <v>4.1950200645806696E-3</v>
      </c>
      <c r="L736" s="21">
        <f>[1]Perfil!K735</f>
        <v>1.20980673087681E-2</v>
      </c>
      <c r="M736" s="22">
        <f>[1]Perfil!L735</f>
        <v>1.0868709751585199E-2</v>
      </c>
      <c r="N736" s="21"/>
      <c r="O736" s="21"/>
    </row>
    <row r="737" spans="1:15" x14ac:dyDescent="0.35">
      <c r="A737" s="20" t="str">
        <f>B525&amp;C728&amp;D737</f>
        <v>CONSUMO PER CAPITA (kg ó litros por individuo)Caramelos&lt;2MIL</v>
      </c>
      <c r="B737">
        <f>[1]Perfil!A736</f>
        <v>0</v>
      </c>
      <c r="C737" s="20">
        <f>[1]Perfil!B736</f>
        <v>0</v>
      </c>
      <c r="D737" s="20" t="str">
        <f>[1]Perfil!C736</f>
        <v>&lt;2MIL</v>
      </c>
      <c r="E737" s="22">
        <f>[1]Perfil!D736</f>
        <v>5.3195953430800798E-3</v>
      </c>
      <c r="F737" s="22">
        <f>[1]Perfil!E736</f>
        <v>3.2207699914895598E-3</v>
      </c>
      <c r="G737" s="22">
        <f>[1]Perfil!F736</f>
        <v>1.0899000794804501E-2</v>
      </c>
      <c r="H737" s="22">
        <f>[1]Perfil!G736</f>
        <v>2.00339070782786E-3</v>
      </c>
      <c r="I737" s="22">
        <f>[1]Perfil!H736</f>
        <v>5.8457175224122197E-3</v>
      </c>
      <c r="J737" s="22">
        <f>[1]Perfil!I736</f>
        <v>5.8866895660361299E-3</v>
      </c>
      <c r="K737" s="22">
        <f>[1]Perfil!J736</f>
        <v>3.5246748915572102E-3</v>
      </c>
      <c r="L737" s="22">
        <f>[1]Perfil!K736</f>
        <v>2.5807405485759002E-3</v>
      </c>
      <c r="M737" s="22">
        <f>[1]Perfil!L736</f>
        <v>8.6811213888311391E-3</v>
      </c>
      <c r="N737" s="21"/>
      <c r="O737" s="21"/>
    </row>
    <row r="738" spans="1:15" x14ac:dyDescent="0.35">
      <c r="A738" s="20" t="str">
        <f>B525&amp;C728&amp;D738</f>
        <v>CONSUMO PER CAPITA (kg ó litros por individuo)Caramelos2-5MIL</v>
      </c>
      <c r="B738">
        <f>[1]Perfil!A737</f>
        <v>0</v>
      </c>
      <c r="C738" s="20">
        <f>[1]Perfil!B737</f>
        <v>0</v>
      </c>
      <c r="D738" s="20" t="str">
        <f>[1]Perfil!C737</f>
        <v>2-5MIL</v>
      </c>
      <c r="E738" s="22">
        <f>[1]Perfil!D737</f>
        <v>7.9314603440765706E-3</v>
      </c>
      <c r="F738" s="22">
        <f>[1]Perfil!E737</f>
        <v>1.9382158975584901E-3</v>
      </c>
      <c r="G738" s="22">
        <f>[1]Perfil!F737</f>
        <v>1.039129347983E-2</v>
      </c>
      <c r="H738" s="22">
        <f>[1]Perfil!G737</f>
        <v>1.50134760783394E-2</v>
      </c>
      <c r="I738" s="22">
        <f>[1]Perfil!H737</f>
        <v>2.34486113442601E-3</v>
      </c>
      <c r="J738" s="22">
        <f>[1]Perfil!I737</f>
        <v>5.4047141075352504E-3</v>
      </c>
      <c r="K738" s="22">
        <f>[1]Perfil!J737</f>
        <v>4.6790178878255298E-3</v>
      </c>
      <c r="L738" s="22">
        <f>[1]Perfil!K737</f>
        <v>1.9611119867854799E-3</v>
      </c>
      <c r="M738" s="22">
        <f>[1]Perfil!L737</f>
        <v>6.5412592983471003E-3</v>
      </c>
      <c r="N738" s="21"/>
      <c r="O738" s="21"/>
    </row>
    <row r="739" spans="1:15" x14ac:dyDescent="0.35">
      <c r="A739" s="20" t="str">
        <f>B525&amp;C728&amp;D739</f>
        <v>CONSUMO PER CAPITA (kg ó litros por individuo)Caramelos5-10MIL</v>
      </c>
      <c r="B739">
        <f>[1]Perfil!A738</f>
        <v>0</v>
      </c>
      <c r="C739" s="20">
        <f>[1]Perfil!B738</f>
        <v>0</v>
      </c>
      <c r="D739" s="20" t="str">
        <f>[1]Perfil!C738</f>
        <v>5-10MIL</v>
      </c>
      <c r="E739" s="22">
        <f>[1]Perfil!D738</f>
        <v>8.3137099112251499E-3</v>
      </c>
      <c r="F739" s="22">
        <f>[1]Perfil!E738</f>
        <v>8.5241240415629693E-3</v>
      </c>
      <c r="G739" s="22">
        <f>[1]Perfil!F738</f>
        <v>6.7240988275039399E-3</v>
      </c>
      <c r="H739" s="21">
        <f>[1]Perfil!G738</f>
        <v>6.6563043003105404E-3</v>
      </c>
      <c r="I739" s="22">
        <f>[1]Perfil!H738</f>
        <v>6.4288629659285798E-3</v>
      </c>
      <c r="J739" s="22">
        <f>[1]Perfil!I738</f>
        <v>2.6297330277767301E-3</v>
      </c>
      <c r="K739" s="22">
        <f>[1]Perfil!J738</f>
        <v>4.6588982977594298E-3</v>
      </c>
      <c r="L739" s="22">
        <f>[1]Perfil!K738</f>
        <v>1.27113505468928E-2</v>
      </c>
      <c r="M739" s="22">
        <f>[1]Perfil!L738</f>
        <v>1.9541174980805799E-2</v>
      </c>
      <c r="N739" s="21"/>
      <c r="O739" s="21"/>
    </row>
    <row r="740" spans="1:15" x14ac:dyDescent="0.35">
      <c r="A740" s="20" t="str">
        <f>B525&amp;C728&amp;D740</f>
        <v>CONSUMO PER CAPITA (kg ó litros por individuo)Caramelos10-30MIL</v>
      </c>
      <c r="B740">
        <f>[1]Perfil!A739</f>
        <v>0</v>
      </c>
      <c r="C740" s="20">
        <f>[1]Perfil!B739</f>
        <v>0</v>
      </c>
      <c r="D740" s="20" t="str">
        <f>[1]Perfil!C739</f>
        <v>10-30MIL</v>
      </c>
      <c r="E740" s="21">
        <f>[1]Perfil!D739</f>
        <v>1.15845668868802E-2</v>
      </c>
      <c r="F740" s="21">
        <f>[1]Perfil!E739</f>
        <v>1.01971539877044E-2</v>
      </c>
      <c r="G740" s="21">
        <f>[1]Perfil!F739</f>
        <v>8.4304666015551592E-3</v>
      </c>
      <c r="H740" s="21">
        <f>[1]Perfil!G739</f>
        <v>8.9617779329930203E-3</v>
      </c>
      <c r="I740" s="21">
        <f>[1]Perfil!H739</f>
        <v>1.0389269655236099E-2</v>
      </c>
      <c r="J740" s="21">
        <f>[1]Perfil!I739</f>
        <v>1.1928007425388401E-2</v>
      </c>
      <c r="K740" s="21">
        <f>[1]Perfil!J739</f>
        <v>1.55688599622874E-2</v>
      </c>
      <c r="L740" s="21">
        <f>[1]Perfil!K739</f>
        <v>1.1869117996923299E-2</v>
      </c>
      <c r="M740" s="21">
        <f>[1]Perfil!L739</f>
        <v>1.1604336876442099E-2</v>
      </c>
      <c r="N740" s="21"/>
      <c r="O740" s="21"/>
    </row>
    <row r="741" spans="1:15" x14ac:dyDescent="0.35">
      <c r="A741" s="20" t="str">
        <f>B525&amp;C728&amp;D741</f>
        <v>CONSUMO PER CAPITA (kg ó litros por individuo)Caramelos30-100MIL</v>
      </c>
      <c r="B741">
        <f>[1]Perfil!A740</f>
        <v>0</v>
      </c>
      <c r="C741" s="20">
        <f>[1]Perfil!B740</f>
        <v>0</v>
      </c>
      <c r="D741" s="20" t="str">
        <f>[1]Perfil!C740</f>
        <v>30-100MIL</v>
      </c>
      <c r="E741" s="21">
        <f>[1]Perfil!D740</f>
        <v>1.0758053102779301E-2</v>
      </c>
      <c r="F741" s="21">
        <f>[1]Perfil!E740</f>
        <v>1.30103565599067E-2</v>
      </c>
      <c r="G741" s="21">
        <f>[1]Perfil!F740</f>
        <v>4.7625797859633303E-3</v>
      </c>
      <c r="H741" s="21">
        <f>[1]Perfil!G740</f>
        <v>1.19792809149743E-2</v>
      </c>
      <c r="I741" s="21">
        <f>[1]Perfil!H740</f>
        <v>8.2386016077361408E-3</v>
      </c>
      <c r="J741" s="21">
        <f>[1]Perfil!I740</f>
        <v>1.0595927704809299E-2</v>
      </c>
      <c r="K741" s="21">
        <f>[1]Perfil!J740</f>
        <v>1.3470824573357E-2</v>
      </c>
      <c r="L741" s="21">
        <f>[1]Perfil!K740</f>
        <v>1.38704115954852E-2</v>
      </c>
      <c r="M741" s="21">
        <f>[1]Perfil!L740</f>
        <v>2.17511437956572E-2</v>
      </c>
      <c r="N741" s="21"/>
      <c r="O741" s="21"/>
    </row>
    <row r="742" spans="1:15" x14ac:dyDescent="0.35">
      <c r="A742" s="20" t="str">
        <f>B525&amp;C728&amp;D742</f>
        <v>CONSUMO PER CAPITA (kg ó litros por individuo)Caramelos100-200MIL</v>
      </c>
      <c r="B742">
        <f>[1]Perfil!A741</f>
        <v>0</v>
      </c>
      <c r="C742" s="20">
        <f>[1]Perfil!B741</f>
        <v>0</v>
      </c>
      <c r="D742" s="20" t="str">
        <f>[1]Perfil!C741</f>
        <v>100-200MIL</v>
      </c>
      <c r="E742" s="22">
        <f>[1]Perfil!D741</f>
        <v>7.43173677044923E-3</v>
      </c>
      <c r="F742" s="21">
        <f>[1]Perfil!E741</f>
        <v>4.9229427706172302E-3</v>
      </c>
      <c r="G742" s="21">
        <f>[1]Perfil!F741</f>
        <v>4.4393870727932596E-3</v>
      </c>
      <c r="H742" s="21">
        <f>[1]Perfil!G741</f>
        <v>3.7579014649204798E-3</v>
      </c>
      <c r="I742" s="21">
        <f>[1]Perfil!H741</f>
        <v>7.5785354974322299E-3</v>
      </c>
      <c r="J742" s="21">
        <f>[1]Perfil!I741</f>
        <v>7.3518316690784303E-3</v>
      </c>
      <c r="K742" s="21">
        <f>[1]Perfil!J741</f>
        <v>5.6500300582262098E-3</v>
      </c>
      <c r="L742" s="21">
        <f>[1]Perfil!K741</f>
        <v>6.1654448008953804E-3</v>
      </c>
      <c r="M742" s="21">
        <f>[1]Perfil!L741</f>
        <v>4.0524364897930997E-3</v>
      </c>
      <c r="N742" s="21"/>
      <c r="O742" s="21"/>
    </row>
    <row r="743" spans="1:15" x14ac:dyDescent="0.35">
      <c r="A743" s="20" t="str">
        <f>B525&amp;C728&amp;D743</f>
        <v>CONSUMO PER CAPITA (kg ó litros por individuo)Caramelos200-500MIL</v>
      </c>
      <c r="B743">
        <f>[1]Perfil!A742</f>
        <v>0</v>
      </c>
      <c r="C743" s="20">
        <f>[1]Perfil!B742</f>
        <v>0</v>
      </c>
      <c r="D743" s="20" t="str">
        <f>[1]Perfil!C742</f>
        <v>200-500MIL</v>
      </c>
      <c r="E743" s="22">
        <f>[1]Perfil!D742</f>
        <v>2.07146070591437E-2</v>
      </c>
      <c r="F743" s="21">
        <f>[1]Perfil!E742</f>
        <v>1.7837858528533899E-2</v>
      </c>
      <c r="G743" s="21">
        <f>[1]Perfil!F742</f>
        <v>1.7376316592831498E-2</v>
      </c>
      <c r="H743" s="21">
        <f>[1]Perfil!G742</f>
        <v>2.7696055346046699E-2</v>
      </c>
      <c r="I743" s="21">
        <f>[1]Perfil!H742</f>
        <v>2.44798151174795E-2</v>
      </c>
      <c r="J743" s="21">
        <f>[1]Perfil!I742</f>
        <v>2.1068569387059699E-2</v>
      </c>
      <c r="K743" s="21">
        <f>[1]Perfil!J742</f>
        <v>1.3702375932570499E-2</v>
      </c>
      <c r="L743" s="21">
        <f>[1]Perfil!K742</f>
        <v>1.4691332300285199E-2</v>
      </c>
      <c r="M743" s="21">
        <f>[1]Perfil!L742</f>
        <v>1.79933162244507E-2</v>
      </c>
      <c r="N743" s="21"/>
      <c r="O743" s="21"/>
    </row>
    <row r="744" spans="1:15" x14ac:dyDescent="0.35">
      <c r="A744" s="20" t="str">
        <f>B525&amp;C728&amp;D744</f>
        <v>CONSUMO PER CAPITA (kg ó litros por individuo)Caramelos&gt;500MIL</v>
      </c>
      <c r="B744">
        <f>[1]Perfil!A743</f>
        <v>0</v>
      </c>
      <c r="C744" s="20">
        <f>[1]Perfil!B743</f>
        <v>0</v>
      </c>
      <c r="D744" s="20" t="str">
        <f>[1]Perfil!C743</f>
        <v>&gt;500MIL</v>
      </c>
      <c r="E744" s="21">
        <f>[1]Perfil!D743</f>
        <v>9.7839351183887195E-3</v>
      </c>
      <c r="F744" s="21">
        <f>[1]Perfil!E743</f>
        <v>1.6870676987113999E-2</v>
      </c>
      <c r="G744" s="21">
        <f>[1]Perfil!F743</f>
        <v>1.5658527679906699E-2</v>
      </c>
      <c r="H744" s="21">
        <f>[1]Perfil!G743</f>
        <v>2.7526843791120598E-2</v>
      </c>
      <c r="I744" s="21">
        <f>[1]Perfil!H743</f>
        <v>1.5371912787778001E-2</v>
      </c>
      <c r="J744" s="21">
        <f>[1]Perfil!I743</f>
        <v>1.45276811238361E-2</v>
      </c>
      <c r="K744" s="21">
        <f>[1]Perfil!J743</f>
        <v>1.66631487569796E-2</v>
      </c>
      <c r="L744" s="21">
        <f>[1]Perfil!K743</f>
        <v>2.1541057963868002E-2</v>
      </c>
      <c r="M744" s="21">
        <f>[1]Perfil!L743</f>
        <v>1.21303892827912E-2</v>
      </c>
      <c r="N744" s="21"/>
      <c r="O744" s="21"/>
    </row>
    <row r="745" spans="1:15" x14ac:dyDescent="0.35">
      <c r="A745" s="20" t="str">
        <f>B525&amp;C728&amp;D745</f>
        <v>CONSUMO PER CAPITA (kg ó litros por individuo)CaramelosDE 15 A 19 AÑOS</v>
      </c>
      <c r="B745">
        <f>[1]Perfil!A744</f>
        <v>0</v>
      </c>
      <c r="C745" s="20">
        <f>[1]Perfil!B744</f>
        <v>0</v>
      </c>
      <c r="D745" s="20" t="str">
        <f>[1]Perfil!C744</f>
        <v>DE 15 A 19 AÑOS</v>
      </c>
      <c r="E745" s="22">
        <f>[1]Perfil!D744</f>
        <v>2.9686700158330702E-3</v>
      </c>
      <c r="F745" s="22">
        <f>[1]Perfil!E744</f>
        <v>3.30586010625323E-3</v>
      </c>
      <c r="G745" s="22">
        <f>[1]Perfil!F744</f>
        <v>1.1700834145716E-2</v>
      </c>
      <c r="H745" s="22">
        <f>[1]Perfil!G744</f>
        <v>6.4991919982876102E-3</v>
      </c>
      <c r="I745" s="22" t="str">
        <f>[1]Perfil!H744</f>
        <v/>
      </c>
      <c r="J745" s="22">
        <f>[1]Perfil!I744</f>
        <v>3.7598479569598202E-3</v>
      </c>
      <c r="K745" s="22">
        <f>[1]Perfil!J744</f>
        <v>1.38120486042188E-2</v>
      </c>
      <c r="L745" s="22" t="str">
        <f>[1]Perfil!K744</f>
        <v/>
      </c>
      <c r="M745" s="22">
        <f>[1]Perfil!L744</f>
        <v>1.4221536338245799E-2</v>
      </c>
      <c r="N745" s="21"/>
      <c r="O745" s="21"/>
    </row>
    <row r="746" spans="1:15" x14ac:dyDescent="0.35">
      <c r="A746" s="20" t="str">
        <f>B525&amp;C728&amp;D746</f>
        <v>CONSUMO PER CAPITA (kg ó litros por individuo)CaramelosDE 20 A 24 AÑOS</v>
      </c>
      <c r="B746">
        <f>[1]Perfil!A745</f>
        <v>0</v>
      </c>
      <c r="C746" s="20">
        <f>[1]Perfil!B745</f>
        <v>0</v>
      </c>
      <c r="D746" s="20" t="str">
        <f>[1]Perfil!C745</f>
        <v>DE 20 A 24 AÑOS</v>
      </c>
      <c r="E746" s="22">
        <f>[1]Perfil!D745</f>
        <v>7.4119527890724197E-4</v>
      </c>
      <c r="F746" s="22">
        <f>[1]Perfil!E745</f>
        <v>1.9110094102169899E-3</v>
      </c>
      <c r="G746" s="22">
        <f>[1]Perfil!F745</f>
        <v>2.6908857532184599E-3</v>
      </c>
      <c r="H746" s="22">
        <f>[1]Perfil!G745</f>
        <v>2.3146231499196301E-3</v>
      </c>
      <c r="I746" s="22">
        <f>[1]Perfil!H745</f>
        <v>3.5571269534509999E-3</v>
      </c>
      <c r="J746" s="22">
        <f>[1]Perfil!I745</f>
        <v>8.2616604233493702E-4</v>
      </c>
      <c r="K746" s="22">
        <f>[1]Perfil!J745</f>
        <v>2.2655051094328102E-3</v>
      </c>
      <c r="L746" s="22">
        <f>[1]Perfil!K745</f>
        <v>8.1498455752076204E-3</v>
      </c>
      <c r="M746" s="22">
        <f>[1]Perfil!L745</f>
        <v>1.0162486021612E-3</v>
      </c>
      <c r="N746" s="21"/>
      <c r="O746" s="21"/>
    </row>
    <row r="747" spans="1:15" x14ac:dyDescent="0.35">
      <c r="A747" s="20" t="str">
        <f>B525&amp;C728&amp;D747</f>
        <v>CONSUMO PER CAPITA (kg ó litros por individuo)CaramelosDE 25 A 34 AÑOS</v>
      </c>
      <c r="B747">
        <f>[1]Perfil!A746</f>
        <v>0</v>
      </c>
      <c r="C747" s="20">
        <f>[1]Perfil!B746</f>
        <v>0</v>
      </c>
      <c r="D747" s="20" t="str">
        <f>[1]Perfil!C746</f>
        <v>DE 25 A 34 AÑOS</v>
      </c>
      <c r="E747" s="21">
        <f>[1]Perfil!D746</f>
        <v>6.6764822786390702E-3</v>
      </c>
      <c r="F747" s="21">
        <f>[1]Perfil!E746</f>
        <v>4.8388170622267598E-3</v>
      </c>
      <c r="G747" s="21">
        <f>[1]Perfil!F746</f>
        <v>6.4904937250969902E-3</v>
      </c>
      <c r="H747" s="21">
        <f>[1]Perfil!G746</f>
        <v>5.4991252378512904E-3</v>
      </c>
      <c r="I747" s="21">
        <f>[1]Perfil!H746</f>
        <v>6.7289874530500797E-3</v>
      </c>
      <c r="J747" s="21">
        <f>[1]Perfil!I746</f>
        <v>8.5634762488083702E-3</v>
      </c>
      <c r="K747" s="21">
        <f>[1]Perfil!J746</f>
        <v>8.2345330104868792E-3</v>
      </c>
      <c r="L747" s="21">
        <f>[1]Perfil!K746</f>
        <v>9.3773778644194606E-3</v>
      </c>
      <c r="M747" s="21">
        <f>[1]Perfil!L746</f>
        <v>2.97101515838416E-3</v>
      </c>
      <c r="N747" s="21"/>
      <c r="O747" s="21"/>
    </row>
    <row r="748" spans="1:15" x14ac:dyDescent="0.35">
      <c r="A748" s="20" t="str">
        <f>B525&amp;C728&amp;D748</f>
        <v>CONSUMO PER CAPITA (kg ó litros por individuo)CaramelosDE 35 A 49 AÑOS</v>
      </c>
      <c r="B748">
        <f>[1]Perfil!A747</f>
        <v>0</v>
      </c>
      <c r="C748" s="20">
        <f>[1]Perfil!B747</f>
        <v>0</v>
      </c>
      <c r="D748" s="20" t="str">
        <f>[1]Perfil!C747</f>
        <v>DE 35 A 49 AÑOS</v>
      </c>
      <c r="E748" s="21">
        <f>[1]Perfil!D747</f>
        <v>9.6891555612414401E-3</v>
      </c>
      <c r="F748" s="21">
        <f>[1]Perfil!E747</f>
        <v>9.8593250796663E-3</v>
      </c>
      <c r="G748" s="21">
        <f>[1]Perfil!F747</f>
        <v>9.2305534867334095E-3</v>
      </c>
      <c r="H748" s="21">
        <f>[1]Perfil!G747</f>
        <v>1.71025414679799E-2</v>
      </c>
      <c r="I748" s="21">
        <f>[1]Perfil!H747</f>
        <v>3.2568053113217598E-3</v>
      </c>
      <c r="J748" s="21">
        <f>[1]Perfil!I747</f>
        <v>5.50220408574046E-3</v>
      </c>
      <c r="K748" s="21">
        <f>[1]Perfil!J747</f>
        <v>4.7951724766702201E-3</v>
      </c>
      <c r="L748" s="21">
        <f>[1]Perfil!K747</f>
        <v>5.1051183279436797E-3</v>
      </c>
      <c r="M748" s="21">
        <f>[1]Perfil!L747</f>
        <v>1.2861113803284301E-2</v>
      </c>
      <c r="N748" s="21"/>
      <c r="O748" s="21"/>
    </row>
    <row r="749" spans="1:15" x14ac:dyDescent="0.35">
      <c r="A749" s="20" t="str">
        <f>B525&amp;C728&amp;D749</f>
        <v>CONSUMO PER CAPITA (kg ó litros por individuo)CaramelosDE 50 A 59 AÑOS</v>
      </c>
      <c r="B749">
        <f>[1]Perfil!A748</f>
        <v>0</v>
      </c>
      <c r="C749" s="20">
        <f>[1]Perfil!B748</f>
        <v>0</v>
      </c>
      <c r="D749" s="20" t="str">
        <f>[1]Perfil!C748</f>
        <v>DE 50 A 59 AÑOS</v>
      </c>
      <c r="E749" s="21">
        <f>[1]Perfil!D748</f>
        <v>1.29427275873227E-2</v>
      </c>
      <c r="F749" s="21">
        <f>[1]Perfil!E748</f>
        <v>9.1956459275453692E-3</v>
      </c>
      <c r="G749" s="21">
        <f>[1]Perfil!F748</f>
        <v>7.9903090042432005E-3</v>
      </c>
      <c r="H749" s="21">
        <f>[1]Perfil!G748</f>
        <v>1.3333785419602701E-2</v>
      </c>
      <c r="I749" s="21">
        <f>[1]Perfil!H748</f>
        <v>1.9978516729897301E-2</v>
      </c>
      <c r="J749" s="21">
        <f>[1]Perfil!I748</f>
        <v>1.4760252711700001E-2</v>
      </c>
      <c r="K749" s="21">
        <f>[1]Perfil!J748</f>
        <v>1.0053071658868E-2</v>
      </c>
      <c r="L749" s="21">
        <f>[1]Perfil!K748</f>
        <v>1.3589213407749901E-2</v>
      </c>
      <c r="M749" s="21">
        <f>[1]Perfil!L748</f>
        <v>1.31714664972998E-2</v>
      </c>
      <c r="N749" s="21"/>
      <c r="O749" s="21"/>
    </row>
    <row r="750" spans="1:15" x14ac:dyDescent="0.35">
      <c r="A750" s="20" t="str">
        <f>B525&amp;C728&amp;D750</f>
        <v>CONSUMO PER CAPITA (kg ó litros por individuo)CaramelosDE 60 A 75 AÑOS</v>
      </c>
      <c r="B750">
        <f>[1]Perfil!A749</f>
        <v>0</v>
      </c>
      <c r="C750" s="20">
        <f>[1]Perfil!B749</f>
        <v>0</v>
      </c>
      <c r="D750" s="20" t="str">
        <f>[1]Perfil!C749</f>
        <v>DE 60 A 75 AÑOS</v>
      </c>
      <c r="E750" s="22">
        <f>[1]Perfil!D749</f>
        <v>1.91332797606413E-2</v>
      </c>
      <c r="F750" s="22">
        <f>[1]Perfil!E749</f>
        <v>2.4225568727967099E-2</v>
      </c>
      <c r="G750" s="21">
        <f>[1]Perfil!F749</f>
        <v>1.56831840686118E-2</v>
      </c>
      <c r="H750" s="21">
        <f>[1]Perfil!G749</f>
        <v>2.36559738367269E-2</v>
      </c>
      <c r="I750" s="21">
        <f>[1]Perfil!H749</f>
        <v>2.1805636523864799E-2</v>
      </c>
      <c r="J750" s="21">
        <f>[1]Perfil!I749</f>
        <v>2.22660483745904E-2</v>
      </c>
      <c r="K750" s="21">
        <f>[1]Perfil!J749</f>
        <v>2.6184447501414899E-2</v>
      </c>
      <c r="L750" s="21">
        <f>[1]Perfil!K749</f>
        <v>2.8117134664128601E-2</v>
      </c>
      <c r="M750" s="21">
        <f>[1]Perfil!L749</f>
        <v>2.6829770418910999E-2</v>
      </c>
      <c r="N750" s="21"/>
      <c r="O750" s="21"/>
    </row>
    <row r="751" spans="1:15" x14ac:dyDescent="0.35">
      <c r="A751" s="20" t="str">
        <f>B525&amp;C728&amp;D751</f>
        <v>CONSUMO PER CAPITA (kg ó litros por individuo)CaramelosNIVEL ALTO</v>
      </c>
      <c r="B751">
        <f>[1]Perfil!A750</f>
        <v>0</v>
      </c>
      <c r="C751" s="20">
        <f>[1]Perfil!B750</f>
        <v>0</v>
      </c>
      <c r="D751" s="20" t="str">
        <f>[1]Perfil!C750</f>
        <v>NIVEL ALTO</v>
      </c>
      <c r="E751" s="21">
        <f>[1]Perfil!D750</f>
        <v>1.21201966103916E-2</v>
      </c>
      <c r="F751" s="21">
        <f>[1]Perfil!E750</f>
        <v>9.8695452943043903E-3</v>
      </c>
      <c r="G751" s="21">
        <f>[1]Perfil!F750</f>
        <v>7.0078673776679604E-3</v>
      </c>
      <c r="H751" s="21">
        <f>[1]Perfil!G750</f>
        <v>8.3645348506792404E-3</v>
      </c>
      <c r="I751" s="21">
        <f>[1]Perfil!H750</f>
        <v>9.7988247097262008E-3</v>
      </c>
      <c r="J751" s="21">
        <f>[1]Perfil!I750</f>
        <v>9.64316888626272E-3</v>
      </c>
      <c r="K751" s="21">
        <f>[1]Perfil!J750</f>
        <v>9.9809634208328796E-3</v>
      </c>
      <c r="L751" s="21">
        <f>[1]Perfil!K750</f>
        <v>1.4026919304250899E-2</v>
      </c>
      <c r="M751" s="21">
        <f>[1]Perfil!L750</f>
        <v>1.03911837070938E-2</v>
      </c>
      <c r="N751" s="21"/>
      <c r="O751" s="21"/>
    </row>
    <row r="752" spans="1:15" x14ac:dyDescent="0.35">
      <c r="A752" s="20" t="str">
        <f>B525&amp;C728&amp;D752</f>
        <v>CONSUMO PER CAPITA (kg ó litros por individuo)CaramelosNIVEL MEDIO ALTO</v>
      </c>
      <c r="B752">
        <f>[1]Perfil!A751</f>
        <v>0</v>
      </c>
      <c r="C752" s="20">
        <f>[1]Perfil!B751</f>
        <v>0</v>
      </c>
      <c r="D752" s="20" t="str">
        <f>[1]Perfil!C751</f>
        <v>NIVEL MEDIO ALTO</v>
      </c>
      <c r="E752" s="21">
        <f>[1]Perfil!D751</f>
        <v>7.1590157305181298E-3</v>
      </c>
      <c r="F752" s="21">
        <f>[1]Perfil!E751</f>
        <v>9.6720782875605593E-3</v>
      </c>
      <c r="G752" s="21">
        <f>[1]Perfil!F751</f>
        <v>7.5920196940216997E-3</v>
      </c>
      <c r="H752" s="21">
        <f>[1]Perfil!G751</f>
        <v>7.3266433605854303E-3</v>
      </c>
      <c r="I752" s="21">
        <f>[1]Perfil!H751</f>
        <v>4.3259390440096301E-3</v>
      </c>
      <c r="J752" s="21">
        <f>[1]Perfil!I751</f>
        <v>6.2924982251366503E-3</v>
      </c>
      <c r="K752" s="21">
        <f>[1]Perfil!J751</f>
        <v>5.3204668180876604E-3</v>
      </c>
      <c r="L752" s="21">
        <f>[1]Perfil!K751</f>
        <v>7.3467153896790696E-3</v>
      </c>
      <c r="M752" s="21">
        <f>[1]Perfil!L751</f>
        <v>1.5266502370452699E-2</v>
      </c>
      <c r="N752" s="21"/>
      <c r="O752" s="21"/>
    </row>
    <row r="753" spans="1:15" x14ac:dyDescent="0.35">
      <c r="A753" s="20" t="str">
        <f>B525&amp;C728&amp;D753</f>
        <v>CONSUMO PER CAPITA (kg ó litros por individuo)CaramelosNIVEL MEDIO</v>
      </c>
      <c r="B753">
        <f>[1]Perfil!A752</f>
        <v>0</v>
      </c>
      <c r="C753" s="20">
        <f>[1]Perfil!B752</f>
        <v>0</v>
      </c>
      <c r="D753" s="20" t="str">
        <f>[1]Perfil!C752</f>
        <v>NIVEL MEDIO</v>
      </c>
      <c r="E753" s="21">
        <f>[1]Perfil!D752</f>
        <v>9.6049887106602096E-3</v>
      </c>
      <c r="F753" s="21">
        <f>[1]Perfil!E752</f>
        <v>1.1268658812762801E-2</v>
      </c>
      <c r="G753" s="21">
        <f>[1]Perfil!F752</f>
        <v>1.2756243117853E-2</v>
      </c>
      <c r="H753" s="21">
        <f>[1]Perfil!G752</f>
        <v>1.5559340103352699E-2</v>
      </c>
      <c r="I753" s="21">
        <f>[1]Perfil!H752</f>
        <v>1.0043318185323001E-2</v>
      </c>
      <c r="J753" s="21">
        <f>[1]Perfil!I752</f>
        <v>1.16177622484299E-2</v>
      </c>
      <c r="K753" s="21">
        <f>[1]Perfil!J752</f>
        <v>1.6360501561988799E-2</v>
      </c>
      <c r="L753" s="21">
        <f>[1]Perfil!K752</f>
        <v>1.7342369223203799E-2</v>
      </c>
      <c r="M753" s="21">
        <f>[1]Perfil!L752</f>
        <v>1.5180844929909501E-2</v>
      </c>
      <c r="N753" s="21"/>
      <c r="O753" s="21"/>
    </row>
    <row r="754" spans="1:15" x14ac:dyDescent="0.35">
      <c r="A754" s="20" t="str">
        <f>B525&amp;C728&amp;D754</f>
        <v>CONSUMO PER CAPITA (kg ó litros por individuo)CaramelosNIVEL MEDIO BAJO</v>
      </c>
      <c r="B754">
        <f>[1]Perfil!A753</f>
        <v>0</v>
      </c>
      <c r="C754" s="20">
        <f>[1]Perfil!B753</f>
        <v>0</v>
      </c>
      <c r="D754" s="20" t="str">
        <f>[1]Perfil!C753</f>
        <v>NIVEL MEDIO BAJO</v>
      </c>
      <c r="E754" s="22">
        <f>[1]Perfil!D753</f>
        <v>5.5873069532972799E-3</v>
      </c>
      <c r="F754" s="22">
        <f>[1]Perfil!E753</f>
        <v>6.3329041559067496E-3</v>
      </c>
      <c r="G754" s="21">
        <f>[1]Perfil!F753</f>
        <v>3.2076671680130401E-3</v>
      </c>
      <c r="H754" s="21">
        <f>[1]Perfil!G753</f>
        <v>1.1896678631434E-2</v>
      </c>
      <c r="I754" s="21">
        <f>[1]Perfil!H753</f>
        <v>5.16456904632132E-3</v>
      </c>
      <c r="J754" s="21">
        <f>[1]Perfil!I753</f>
        <v>5.7882567605925302E-3</v>
      </c>
      <c r="K754" s="21">
        <f>[1]Perfil!J753</f>
        <v>1.22431229128239E-2</v>
      </c>
      <c r="L754" s="21">
        <f>[1]Perfil!K753</f>
        <v>8.7236033874797808E-3</v>
      </c>
      <c r="M754" s="21">
        <f>[1]Perfil!L753</f>
        <v>8.8282806601527302E-3</v>
      </c>
      <c r="N754" s="21"/>
      <c r="O754" s="21"/>
    </row>
    <row r="755" spans="1:15" x14ac:dyDescent="0.35">
      <c r="A755" s="20" t="str">
        <f>B525&amp;C728&amp;D755</f>
        <v>CONSUMO PER CAPITA (kg ó litros por individuo)CaramelosHOMBRE</v>
      </c>
      <c r="B755">
        <f>[1]Perfil!A754</f>
        <v>0</v>
      </c>
      <c r="C755" s="20">
        <f>[1]Perfil!B754</f>
        <v>0</v>
      </c>
      <c r="D755" s="20" t="str">
        <f>[1]Perfil!C754</f>
        <v>HOMBRE</v>
      </c>
      <c r="E755" s="21">
        <f>[1]Perfil!D754</f>
        <v>8.6417611024539806E-3</v>
      </c>
      <c r="F755" s="21">
        <f>[1]Perfil!E754</f>
        <v>9.3318851842831407E-3</v>
      </c>
      <c r="G755" s="21">
        <f>[1]Perfil!F754</f>
        <v>8.28687460463607E-3</v>
      </c>
      <c r="H755" s="21">
        <f>[1]Perfil!G754</f>
        <v>1.10657534497425E-2</v>
      </c>
      <c r="I755" s="21">
        <f>[1]Perfil!H754</f>
        <v>9.4777093639002701E-3</v>
      </c>
      <c r="J755" s="21">
        <f>[1]Perfil!I754</f>
        <v>1.13363200064697E-2</v>
      </c>
      <c r="K755" s="21">
        <f>[1]Perfil!J754</f>
        <v>1.1178163486301801E-2</v>
      </c>
      <c r="L755" s="21">
        <f>[1]Perfil!K754</f>
        <v>1.25582717340069E-2</v>
      </c>
      <c r="M755" s="21">
        <f>[1]Perfil!L754</f>
        <v>1.0641863586117699E-2</v>
      </c>
      <c r="N755" s="21"/>
      <c r="O755" s="21"/>
    </row>
    <row r="756" spans="1:15" x14ac:dyDescent="0.35">
      <c r="A756" s="20" t="str">
        <f>B525&amp;C728&amp;D756</f>
        <v>CONSUMO PER CAPITA (kg ó litros por individuo)CaramelosMUJER</v>
      </c>
      <c r="B756">
        <f>[1]Perfil!A755</f>
        <v>0</v>
      </c>
      <c r="C756" s="20">
        <f>[1]Perfil!B755</f>
        <v>0</v>
      </c>
      <c r="D756" s="20" t="str">
        <f>[1]Perfil!C755</f>
        <v>MUJER</v>
      </c>
      <c r="E756" s="21">
        <f>[1]Perfil!D755</f>
        <v>1.3333914434713001E-2</v>
      </c>
      <c r="F756" s="21">
        <f>[1]Perfil!E755</f>
        <v>1.32538606836805E-2</v>
      </c>
      <c r="G756" s="21">
        <f>[1]Perfil!F755</f>
        <v>1.1288520616765101E-2</v>
      </c>
      <c r="H756" s="21">
        <f>[1]Perfil!G755</f>
        <v>1.7849060102850499E-2</v>
      </c>
      <c r="I756" s="21">
        <f>[1]Perfil!H755</f>
        <v>1.27817048432959E-2</v>
      </c>
      <c r="J756" s="21">
        <f>[1]Perfil!I755</f>
        <v>1.10593885358562E-2</v>
      </c>
      <c r="K756" s="21">
        <f>[1]Perfil!J755</f>
        <v>1.2234533276661901E-2</v>
      </c>
      <c r="L756" s="21">
        <f>[1]Perfil!K755</f>
        <v>1.25409356361923E-2</v>
      </c>
      <c r="M756" s="21">
        <f>[1]Perfil!L755</f>
        <v>1.7341990348260401E-2</v>
      </c>
      <c r="N756" s="21"/>
      <c r="O756" s="21"/>
    </row>
    <row r="757" spans="1:15" x14ac:dyDescent="0.35">
      <c r="A757" s="20" t="str">
        <f>B525&amp;C757&amp;D757</f>
        <v>CONSUMO PER CAPITA (kg ó litros por individuo)GolosinasT.ESPAÑA</v>
      </c>
      <c r="B757">
        <f>[1]Perfil!A756</f>
        <v>0</v>
      </c>
      <c r="C757" s="20" t="str">
        <f>[1]Perfil!B756</f>
        <v>Golosinas</v>
      </c>
      <c r="D757" s="20" t="str">
        <f>[1]Perfil!C756</f>
        <v>T.ESPAÑA</v>
      </c>
      <c r="E757" s="21">
        <f>[1]Perfil!D756</f>
        <v>1.9607111797443001E-2</v>
      </c>
      <c r="F757" s="21">
        <f>[1]Perfil!E756</f>
        <v>1.7212927988111099E-2</v>
      </c>
      <c r="G757" s="21">
        <f>[1]Perfil!F756</f>
        <v>2.1470938348435799E-2</v>
      </c>
      <c r="H757" s="21">
        <f>[1]Perfil!G756</f>
        <v>1.47620085236808E-2</v>
      </c>
      <c r="I757" s="21">
        <f>[1]Perfil!H756</f>
        <v>1.6310881990109102E-2</v>
      </c>
      <c r="J757" s="21">
        <f>[1]Perfil!I756</f>
        <v>1.5164157718845101E-2</v>
      </c>
      <c r="K757" s="21">
        <f>[1]Perfil!J756</f>
        <v>1.9779595259563899E-2</v>
      </c>
      <c r="L757" s="21">
        <f>[1]Perfil!K756</f>
        <v>1.61326124873853E-2</v>
      </c>
      <c r="M757" s="21">
        <f>[1]Perfil!L756</f>
        <v>1.32532666052871E-2</v>
      </c>
      <c r="N757" s="21"/>
      <c r="O757" s="21"/>
    </row>
    <row r="758" spans="1:15" x14ac:dyDescent="0.35">
      <c r="A758" s="20" t="str">
        <f>B525&amp;C757&amp;D758</f>
        <v>CONSUMO PER CAPITA (kg ó litros por individuo)GolosinasBCN AM</v>
      </c>
      <c r="B758">
        <f>[1]Perfil!A757</f>
        <v>0</v>
      </c>
      <c r="C758" s="20">
        <f>[1]Perfil!B757</f>
        <v>0</v>
      </c>
      <c r="D758" s="20" t="str">
        <f>[1]Perfil!C757</f>
        <v>BCN AM</v>
      </c>
      <c r="E758" s="21">
        <f>[1]Perfil!D757</f>
        <v>2.7286701787737198E-2</v>
      </c>
      <c r="F758" s="22">
        <f>[1]Perfil!E757</f>
        <v>2.1194253857305199E-2</v>
      </c>
      <c r="G758" s="21">
        <f>[1]Perfil!F757</f>
        <v>2.17647378415919E-2</v>
      </c>
      <c r="H758" s="21">
        <f>[1]Perfil!G757</f>
        <v>2.4943666766482499E-2</v>
      </c>
      <c r="I758" s="22">
        <f>[1]Perfil!H757</f>
        <v>1.37692041082947E-2</v>
      </c>
      <c r="J758" s="21">
        <f>[1]Perfil!I757</f>
        <v>4.6224266977197198E-2</v>
      </c>
      <c r="K758" s="22">
        <f>[1]Perfil!J757</f>
        <v>1.9805685620071501E-2</v>
      </c>
      <c r="L758" s="22">
        <f>[1]Perfil!K757</f>
        <v>1.8916358795535E-2</v>
      </c>
      <c r="M758" s="22">
        <f>[1]Perfil!L757</f>
        <v>2.74940213328757E-2</v>
      </c>
      <c r="N758" s="21"/>
      <c r="O758" s="21"/>
    </row>
    <row r="759" spans="1:15" x14ac:dyDescent="0.35">
      <c r="A759" s="20" t="str">
        <f>B525&amp;C757&amp;D759</f>
        <v>CONSUMO PER CAPITA (kg ó litros por individuo)GolosinasREST.CAT ARAGON</v>
      </c>
      <c r="B759">
        <f>[1]Perfil!A758</f>
        <v>0</v>
      </c>
      <c r="C759" s="20">
        <f>[1]Perfil!B758</f>
        <v>0</v>
      </c>
      <c r="D759" s="20" t="str">
        <f>[1]Perfil!C758</f>
        <v>REST.CAT ARAGON</v>
      </c>
      <c r="E759" s="22">
        <f>[1]Perfil!D758</f>
        <v>3.4984092744057602E-2</v>
      </c>
      <c r="F759" s="22">
        <f>[1]Perfil!E758</f>
        <v>3.6839280711334702E-2</v>
      </c>
      <c r="G759" s="21">
        <f>[1]Perfil!F758</f>
        <v>2.9776118060774199E-2</v>
      </c>
      <c r="H759" s="21">
        <f>[1]Perfil!G758</f>
        <v>1.94272675509671E-2</v>
      </c>
      <c r="I759" s="21">
        <f>[1]Perfil!H758</f>
        <v>2.2855071026007999E-2</v>
      </c>
      <c r="J759" s="21">
        <f>[1]Perfil!I758</f>
        <v>1.38856153012126E-2</v>
      </c>
      <c r="K759" s="21">
        <f>[1]Perfil!J758</f>
        <v>2.5282839038761901E-2</v>
      </c>
      <c r="L759" s="21">
        <f>[1]Perfil!K758</f>
        <v>1.7069073032150599E-2</v>
      </c>
      <c r="M759" s="21">
        <f>[1]Perfil!L758</f>
        <v>1.20201085017194E-2</v>
      </c>
      <c r="N759" s="21"/>
      <c r="O759" s="21"/>
    </row>
    <row r="760" spans="1:15" x14ac:dyDescent="0.35">
      <c r="A760" s="20" t="str">
        <f>B525&amp;C757&amp;D760</f>
        <v>CONSUMO PER CAPITA (kg ó litros por individuo)GolosinasLEVANTE</v>
      </c>
      <c r="B760">
        <f>[1]Perfil!A759</f>
        <v>0</v>
      </c>
      <c r="C760" s="20">
        <f>[1]Perfil!B759</f>
        <v>0</v>
      </c>
      <c r="D760" s="20" t="str">
        <f>[1]Perfil!C759</f>
        <v>LEVANTE</v>
      </c>
      <c r="E760" s="21">
        <f>[1]Perfil!D759</f>
        <v>8.5300989374774497E-3</v>
      </c>
      <c r="F760" s="22">
        <f>[1]Perfil!E759</f>
        <v>6.7032821705355003E-3</v>
      </c>
      <c r="G760" s="21">
        <f>[1]Perfil!F759</f>
        <v>1.2853142487693E-2</v>
      </c>
      <c r="H760" s="21">
        <f>[1]Perfil!G759</f>
        <v>7.7289232189716702E-3</v>
      </c>
      <c r="I760" s="21">
        <f>[1]Perfil!H759</f>
        <v>2.0614813340405401E-2</v>
      </c>
      <c r="J760" s="21">
        <f>[1]Perfil!I759</f>
        <v>6.3055188246636104E-3</v>
      </c>
      <c r="K760" s="21">
        <f>[1]Perfil!J759</f>
        <v>1.7122170585411E-2</v>
      </c>
      <c r="L760" s="21">
        <f>[1]Perfil!K759</f>
        <v>1.0597435003098199E-2</v>
      </c>
      <c r="M760" s="21">
        <f>[1]Perfil!L759</f>
        <v>1.0088624890286601E-2</v>
      </c>
      <c r="N760" s="21"/>
      <c r="O760" s="21"/>
    </row>
    <row r="761" spans="1:15" x14ac:dyDescent="0.35">
      <c r="A761" s="20" t="str">
        <f>B525&amp;C757&amp;D761</f>
        <v>CONSUMO PER CAPITA (kg ó litros por individuo)GolosinasANDALUCIA</v>
      </c>
      <c r="B761">
        <f>[1]Perfil!A760</f>
        <v>0</v>
      </c>
      <c r="C761" s="20">
        <f>[1]Perfil!B760</f>
        <v>0</v>
      </c>
      <c r="D761" s="20" t="str">
        <f>[1]Perfil!C760</f>
        <v>ANDALUCIA</v>
      </c>
      <c r="E761" s="21">
        <f>[1]Perfil!D760</f>
        <v>1.09238011981935E-2</v>
      </c>
      <c r="F761" s="21">
        <f>[1]Perfil!E760</f>
        <v>1.26291872921093E-2</v>
      </c>
      <c r="G761" s="21">
        <f>[1]Perfil!F760</f>
        <v>1.4862839299727801E-2</v>
      </c>
      <c r="H761" s="21">
        <f>[1]Perfil!G760</f>
        <v>1.11648642192706E-2</v>
      </c>
      <c r="I761" s="21">
        <f>[1]Perfil!H760</f>
        <v>5.94864142842059E-3</v>
      </c>
      <c r="J761" s="21">
        <f>[1]Perfil!I760</f>
        <v>9.1612319070151892E-3</v>
      </c>
      <c r="K761" s="21">
        <f>[1]Perfil!J760</f>
        <v>1.4305231404975E-2</v>
      </c>
      <c r="L761" s="21">
        <f>[1]Perfil!K760</f>
        <v>1.27735925519443E-2</v>
      </c>
      <c r="M761" s="21">
        <f>[1]Perfil!L760</f>
        <v>1.1254535597129699E-2</v>
      </c>
      <c r="N761" s="21"/>
      <c r="O761" s="21"/>
    </row>
    <row r="762" spans="1:15" x14ac:dyDescent="0.35">
      <c r="A762" s="20" t="str">
        <f>B525&amp;C757&amp;D762</f>
        <v>CONSUMO PER CAPITA (kg ó litros por individuo)GolosinasMDD AM</v>
      </c>
      <c r="B762">
        <f>[1]Perfil!A761</f>
        <v>0</v>
      </c>
      <c r="C762" s="20">
        <f>[1]Perfil!B761</f>
        <v>0</v>
      </c>
      <c r="D762" s="20" t="str">
        <f>[1]Perfil!C761</f>
        <v>MDD AM</v>
      </c>
      <c r="E762" s="21">
        <f>[1]Perfil!D761</f>
        <v>1.67104769752131E-2</v>
      </c>
      <c r="F762" s="21">
        <f>[1]Perfil!E761</f>
        <v>1.29568135082205E-2</v>
      </c>
      <c r="G762" s="21">
        <f>[1]Perfil!F761</f>
        <v>1.82122854701285E-2</v>
      </c>
      <c r="H762" s="21">
        <f>[1]Perfil!G761</f>
        <v>1.37723686459602E-2</v>
      </c>
      <c r="I762" s="21">
        <f>[1]Perfil!H761</f>
        <v>1.1961073460686899E-2</v>
      </c>
      <c r="J762" s="21">
        <f>[1]Perfil!I761</f>
        <v>6.9139000054129103E-3</v>
      </c>
      <c r="K762" s="21">
        <f>[1]Perfil!J761</f>
        <v>2.0670611648468201E-2</v>
      </c>
      <c r="L762" s="21">
        <f>[1]Perfil!K761</f>
        <v>1.01708768921034E-2</v>
      </c>
      <c r="M762" s="21">
        <f>[1]Perfil!L761</f>
        <v>7.7514018216046504E-3</v>
      </c>
      <c r="N762" s="21"/>
      <c r="O762" s="21"/>
    </row>
    <row r="763" spans="1:15" x14ac:dyDescent="0.35">
      <c r="A763" s="20" t="str">
        <f>B525&amp;C757&amp;D763</f>
        <v>CONSUMO PER CAPITA (kg ó litros por individuo)GolosinasRTO CENTRO</v>
      </c>
      <c r="B763">
        <f>[1]Perfil!A762</f>
        <v>0</v>
      </c>
      <c r="C763" s="20">
        <f>[1]Perfil!B762</f>
        <v>0</v>
      </c>
      <c r="D763" s="20" t="str">
        <f>[1]Perfil!C762</f>
        <v>RTO CENTRO</v>
      </c>
      <c r="E763" s="21">
        <f>[1]Perfil!D762</f>
        <v>1.9338150931061601E-2</v>
      </c>
      <c r="F763" s="21">
        <f>[1]Perfil!E762</f>
        <v>1.5226964355105999E-2</v>
      </c>
      <c r="G763" s="21">
        <f>[1]Perfil!F762</f>
        <v>1.9745748510421102E-2</v>
      </c>
      <c r="H763" s="21">
        <f>[1]Perfil!G762</f>
        <v>1.9658892145383002E-2</v>
      </c>
      <c r="I763" s="21">
        <f>[1]Perfil!H762</f>
        <v>1.4086665737262199E-2</v>
      </c>
      <c r="J763" s="21">
        <f>[1]Perfil!I762</f>
        <v>1.36054112754267E-2</v>
      </c>
      <c r="K763" s="21">
        <f>[1]Perfil!J762</f>
        <v>1.8175225863166999E-2</v>
      </c>
      <c r="L763" s="21">
        <f>[1]Perfil!K762</f>
        <v>3.10069977854882E-2</v>
      </c>
      <c r="M763" s="21">
        <f>[1]Perfil!L762</f>
        <v>1.1680120620018599E-2</v>
      </c>
      <c r="N763" s="21"/>
      <c r="O763" s="21"/>
    </row>
    <row r="764" spans="1:15" x14ac:dyDescent="0.35">
      <c r="A764" s="20" t="str">
        <f>B525&amp;C757&amp;D764</f>
        <v>CONSUMO PER CAPITA (kg ó litros por individuo)GolosinasNORTE-CENTRO</v>
      </c>
      <c r="B764">
        <f>[1]Perfil!A763</f>
        <v>0</v>
      </c>
      <c r="C764" s="20">
        <f>[1]Perfil!B763</f>
        <v>0</v>
      </c>
      <c r="D764" s="20" t="str">
        <f>[1]Perfil!C763</f>
        <v>NORTE-CENTRO</v>
      </c>
      <c r="E764" s="21">
        <f>[1]Perfil!D763</f>
        <v>4.2212652836660397E-2</v>
      </c>
      <c r="F764" s="22">
        <f>[1]Perfil!E763</f>
        <v>1.8682602470100399E-2</v>
      </c>
      <c r="G764" s="21">
        <f>[1]Perfil!F763</f>
        <v>4.8383974444676299E-2</v>
      </c>
      <c r="H764" s="21">
        <f>[1]Perfil!G763</f>
        <v>2.15215302741389E-2</v>
      </c>
      <c r="I764" s="21">
        <f>[1]Perfil!H763</f>
        <v>2.1436651105027502E-2</v>
      </c>
      <c r="J764" s="21">
        <f>[1]Perfil!I763</f>
        <v>1.85991121382366E-2</v>
      </c>
      <c r="K764" s="21">
        <f>[1]Perfil!J763</f>
        <v>2.6296220868469E-2</v>
      </c>
      <c r="L764" s="21">
        <f>[1]Perfil!K763</f>
        <v>1.9760781999491599E-2</v>
      </c>
      <c r="M764" s="21">
        <f>[1]Perfil!L763</f>
        <v>2.2411831412229698E-2</v>
      </c>
      <c r="N764" s="21"/>
      <c r="O764" s="21"/>
    </row>
    <row r="765" spans="1:15" x14ac:dyDescent="0.35">
      <c r="A765" s="20" t="str">
        <f>B525&amp;C757&amp;D765</f>
        <v>CONSUMO PER CAPITA (kg ó litros por individuo)GolosinasNOROESTE</v>
      </c>
      <c r="B765">
        <f>[1]Perfil!A764</f>
        <v>0</v>
      </c>
      <c r="C765" s="20">
        <f>[1]Perfil!B764</f>
        <v>0</v>
      </c>
      <c r="D765" s="20" t="str">
        <f>[1]Perfil!C764</f>
        <v>NOROESTE</v>
      </c>
      <c r="E765" s="21">
        <f>[1]Perfil!D764</f>
        <v>9.14434805124195E-3</v>
      </c>
      <c r="F765" s="22">
        <f>[1]Perfil!E764</f>
        <v>1.9994377796288199E-2</v>
      </c>
      <c r="G765" s="21">
        <f>[1]Perfil!F764</f>
        <v>1.7674017624088701E-2</v>
      </c>
      <c r="H765" s="21">
        <f>[1]Perfil!G764</f>
        <v>6.8616815394538398E-3</v>
      </c>
      <c r="I765" s="21">
        <f>[1]Perfil!H764</f>
        <v>2.87703793411524E-2</v>
      </c>
      <c r="J765" s="21">
        <f>[1]Perfil!I764</f>
        <v>2.3886795069498399E-2</v>
      </c>
      <c r="K765" s="21">
        <f>[1]Perfil!J764</f>
        <v>2.23284079675308E-2</v>
      </c>
      <c r="L765" s="21">
        <f>[1]Perfil!K764</f>
        <v>1.8078110077304001E-2</v>
      </c>
      <c r="M765" s="21">
        <f>[1]Perfil!L764</f>
        <v>1.05227639622009E-2</v>
      </c>
      <c r="N765" s="21"/>
      <c r="O765" s="21"/>
    </row>
    <row r="766" spans="1:15" x14ac:dyDescent="0.35">
      <c r="A766" s="20" t="str">
        <f>B525&amp;C757&amp;D766</f>
        <v>CONSUMO PER CAPITA (kg ó litros por individuo)Golosinas&lt;2MIL</v>
      </c>
      <c r="B766">
        <f>[1]Perfil!A765</f>
        <v>0</v>
      </c>
      <c r="C766" s="20">
        <f>[1]Perfil!B765</f>
        <v>0</v>
      </c>
      <c r="D766" s="20" t="str">
        <f>[1]Perfil!C765</f>
        <v>&lt;2MIL</v>
      </c>
      <c r="E766" s="22">
        <f>[1]Perfil!D765</f>
        <v>1.8516542394285501E-2</v>
      </c>
      <c r="F766" s="22">
        <f>[1]Perfil!E765</f>
        <v>1.60985640561149E-2</v>
      </c>
      <c r="G766" s="22">
        <f>[1]Perfil!F765</f>
        <v>1.63475518369121E-2</v>
      </c>
      <c r="H766" s="22">
        <f>[1]Perfil!G765</f>
        <v>1.0901474148011601E-2</v>
      </c>
      <c r="I766" s="22">
        <f>[1]Perfil!H765</f>
        <v>1.17889254082994E-2</v>
      </c>
      <c r="J766" s="22">
        <f>[1]Perfil!I765</f>
        <v>1.23733100237524E-2</v>
      </c>
      <c r="K766" s="22">
        <f>[1]Perfil!J765</f>
        <v>2.44503382891667E-2</v>
      </c>
      <c r="L766" s="22">
        <f>[1]Perfil!K765</f>
        <v>6.1201613802624498E-3</v>
      </c>
      <c r="M766" s="21">
        <f>[1]Perfil!L765</f>
        <v>8.9326259572441395E-3</v>
      </c>
      <c r="N766" s="21"/>
      <c r="O766" s="21"/>
    </row>
    <row r="767" spans="1:15" x14ac:dyDescent="0.35">
      <c r="A767" s="20" t="str">
        <f>B525&amp;C757&amp;D767</f>
        <v>CONSUMO PER CAPITA (kg ó litros por individuo)Golosinas2-5MIL</v>
      </c>
      <c r="B767">
        <f>[1]Perfil!A766</f>
        <v>0</v>
      </c>
      <c r="C767" s="20">
        <f>[1]Perfil!B766</f>
        <v>0</v>
      </c>
      <c r="D767" s="20" t="str">
        <f>[1]Perfil!C766</f>
        <v>2-5MIL</v>
      </c>
      <c r="E767" s="22">
        <f>[1]Perfil!D766</f>
        <v>2.6499797368828699E-2</v>
      </c>
      <c r="F767" s="22">
        <f>[1]Perfil!E766</f>
        <v>2.92143886249875E-2</v>
      </c>
      <c r="G767" s="21">
        <f>[1]Perfil!F766</f>
        <v>1.389283962033E-2</v>
      </c>
      <c r="H767" s="21">
        <f>[1]Perfil!G766</f>
        <v>6.7552898175629802E-3</v>
      </c>
      <c r="I767" s="22">
        <f>[1]Perfil!H766</f>
        <v>1.3052271100210301E-2</v>
      </c>
      <c r="J767" s="21">
        <f>[1]Perfil!I766</f>
        <v>1.1695962839792301E-2</v>
      </c>
      <c r="K767" s="22">
        <f>[1]Perfil!J766</f>
        <v>2.3593336892021598E-2</v>
      </c>
      <c r="L767" s="22">
        <f>[1]Perfil!K766</f>
        <v>1.6105157041942101E-2</v>
      </c>
      <c r="M767" s="21">
        <f>[1]Perfil!L766</f>
        <v>1.4448821376963799E-2</v>
      </c>
      <c r="N767" s="21"/>
      <c r="O767" s="21"/>
    </row>
    <row r="768" spans="1:15" x14ac:dyDescent="0.35">
      <c r="A768" s="20" t="str">
        <f>B525&amp;C757&amp;D768</f>
        <v>CONSUMO PER CAPITA (kg ó litros por individuo)Golosinas5-10MIL</v>
      </c>
      <c r="B768">
        <f>[1]Perfil!A767</f>
        <v>0</v>
      </c>
      <c r="C768" s="20">
        <f>[1]Perfil!B767</f>
        <v>0</v>
      </c>
      <c r="D768" s="20" t="str">
        <f>[1]Perfil!C767</f>
        <v>5-10MIL</v>
      </c>
      <c r="E768" s="22">
        <f>[1]Perfil!D767</f>
        <v>2.7609793008869801E-2</v>
      </c>
      <c r="F768" s="22">
        <f>[1]Perfil!E767</f>
        <v>1.5294398780183001E-2</v>
      </c>
      <c r="G768" s="21">
        <f>[1]Perfil!F767</f>
        <v>1.6573046778315299E-2</v>
      </c>
      <c r="H768" s="21">
        <f>[1]Perfil!G767</f>
        <v>9.3789210446428607E-3</v>
      </c>
      <c r="I768" s="21">
        <f>[1]Perfil!H767</f>
        <v>1.52824430079E-2</v>
      </c>
      <c r="J768" s="21">
        <f>[1]Perfil!I767</f>
        <v>1.15289996721028E-2</v>
      </c>
      <c r="K768" s="21">
        <f>[1]Perfil!J767</f>
        <v>8.1134201884797592E-3</v>
      </c>
      <c r="L768" s="21">
        <f>[1]Perfil!K767</f>
        <v>1.4457185242733799E-2</v>
      </c>
      <c r="M768" s="21">
        <f>[1]Perfil!L767</f>
        <v>6.4477969053942001E-3</v>
      </c>
      <c r="N768" s="21"/>
      <c r="O768" s="21"/>
    </row>
    <row r="769" spans="1:15" x14ac:dyDescent="0.35">
      <c r="A769" s="20" t="str">
        <f>B525&amp;C757&amp;D769</f>
        <v>CONSUMO PER CAPITA (kg ó litros por individuo)Golosinas10-30MIL</v>
      </c>
      <c r="B769">
        <f>[1]Perfil!A768</f>
        <v>0</v>
      </c>
      <c r="C769" s="20">
        <f>[1]Perfil!B768</f>
        <v>0</v>
      </c>
      <c r="D769" s="20" t="str">
        <f>[1]Perfil!C768</f>
        <v>10-30MIL</v>
      </c>
      <c r="E769" s="21">
        <f>[1]Perfil!D768</f>
        <v>2.06274349060422E-2</v>
      </c>
      <c r="F769" s="21">
        <f>[1]Perfil!E768</f>
        <v>2.5480852366916201E-2</v>
      </c>
      <c r="G769" s="21">
        <f>[1]Perfil!F768</f>
        <v>3.0048396573336199E-2</v>
      </c>
      <c r="H769" s="21">
        <f>[1]Perfil!G768</f>
        <v>2.3006774429437299E-2</v>
      </c>
      <c r="I769" s="21">
        <f>[1]Perfil!H768</f>
        <v>1.98077063807367E-2</v>
      </c>
      <c r="J769" s="21">
        <f>[1]Perfil!I768</f>
        <v>1.6822893668074702E-2</v>
      </c>
      <c r="K769" s="21">
        <f>[1]Perfil!J768</f>
        <v>2.7710441531504801E-2</v>
      </c>
      <c r="L769" s="21">
        <f>[1]Perfil!K768</f>
        <v>1.6534927817205499E-2</v>
      </c>
      <c r="M769" s="21">
        <f>[1]Perfil!L768</f>
        <v>8.0109934686865593E-3</v>
      </c>
      <c r="N769" s="21"/>
      <c r="O769" s="21"/>
    </row>
    <row r="770" spans="1:15" x14ac:dyDescent="0.35">
      <c r="A770" s="20" t="str">
        <f>B525&amp;C757&amp;D770</f>
        <v>CONSUMO PER CAPITA (kg ó litros por individuo)Golosinas30-100MIL</v>
      </c>
      <c r="B770">
        <f>[1]Perfil!A769</f>
        <v>0</v>
      </c>
      <c r="C770" s="20">
        <f>[1]Perfil!B769</f>
        <v>0</v>
      </c>
      <c r="D770" s="20" t="str">
        <f>[1]Perfil!C769</f>
        <v>30-100MIL</v>
      </c>
      <c r="E770" s="21">
        <f>[1]Perfil!D769</f>
        <v>1.7483109140545901E-2</v>
      </c>
      <c r="F770" s="21">
        <f>[1]Perfil!E769</f>
        <v>1.2890760174529401E-2</v>
      </c>
      <c r="G770" s="21">
        <f>[1]Perfil!F769</f>
        <v>1.7745241472885701E-2</v>
      </c>
      <c r="H770" s="21">
        <f>[1]Perfil!G769</f>
        <v>1.3265863952072399E-2</v>
      </c>
      <c r="I770" s="21">
        <f>[1]Perfil!H769</f>
        <v>1.3246022663785301E-2</v>
      </c>
      <c r="J770" s="21">
        <f>[1]Perfil!I769</f>
        <v>1.48842300810347E-2</v>
      </c>
      <c r="K770" s="21">
        <f>[1]Perfil!J769</f>
        <v>1.6638093326523402E-2</v>
      </c>
      <c r="L770" s="21">
        <f>[1]Perfil!K769</f>
        <v>1.36768400488637E-2</v>
      </c>
      <c r="M770" s="21">
        <f>[1]Perfil!L769</f>
        <v>1.5466975561659199E-2</v>
      </c>
      <c r="N770" s="21"/>
      <c r="O770" s="21"/>
    </row>
    <row r="771" spans="1:15" x14ac:dyDescent="0.35">
      <c r="A771" s="20" t="str">
        <f>B525&amp;C757&amp;D771</f>
        <v>CONSUMO PER CAPITA (kg ó litros por individuo)Golosinas100-200MIL</v>
      </c>
      <c r="B771">
        <f>[1]Perfil!A770</f>
        <v>0</v>
      </c>
      <c r="C771" s="20">
        <f>[1]Perfil!B770</f>
        <v>0</v>
      </c>
      <c r="D771" s="20" t="str">
        <f>[1]Perfil!C770</f>
        <v>100-200MIL</v>
      </c>
      <c r="E771" s="21">
        <f>[1]Perfil!D770</f>
        <v>1.4563720312257099E-2</v>
      </c>
      <c r="F771" s="21">
        <f>[1]Perfil!E770</f>
        <v>1.36780393189232E-2</v>
      </c>
      <c r="G771" s="21">
        <f>[1]Perfil!F770</f>
        <v>2.2401714523633601E-2</v>
      </c>
      <c r="H771" s="21">
        <f>[1]Perfil!G770</f>
        <v>1.04289108815196E-2</v>
      </c>
      <c r="I771" s="21">
        <f>[1]Perfil!H770</f>
        <v>8.9892612695012201E-3</v>
      </c>
      <c r="J771" s="21">
        <f>[1]Perfil!I770</f>
        <v>1.02261500661689E-2</v>
      </c>
      <c r="K771" s="21">
        <f>[1]Perfil!J770</f>
        <v>1.7194644043479899E-2</v>
      </c>
      <c r="L771" s="21">
        <f>[1]Perfil!K770</f>
        <v>1.8418994619212498E-2</v>
      </c>
      <c r="M771" s="21">
        <f>[1]Perfil!L770</f>
        <v>1.04122494837098E-2</v>
      </c>
      <c r="N771" s="21"/>
      <c r="O771" s="21"/>
    </row>
    <row r="772" spans="1:15" x14ac:dyDescent="0.35">
      <c r="A772" s="20" t="str">
        <f>B525&amp;C757&amp;D772</f>
        <v>CONSUMO PER CAPITA (kg ó litros por individuo)Golosinas200-500MIL</v>
      </c>
      <c r="B772">
        <f>[1]Perfil!A771</f>
        <v>0</v>
      </c>
      <c r="C772" s="20">
        <f>[1]Perfil!B771</f>
        <v>0</v>
      </c>
      <c r="D772" s="20" t="str">
        <f>[1]Perfil!C771</f>
        <v>200-500MIL</v>
      </c>
      <c r="E772" s="21">
        <f>[1]Perfil!D771</f>
        <v>2.5043930694809799E-2</v>
      </c>
      <c r="F772" s="21">
        <f>[1]Perfil!E771</f>
        <v>2.3272919178954701E-2</v>
      </c>
      <c r="G772" s="21">
        <f>[1]Perfil!F771</f>
        <v>2.65941593997517E-2</v>
      </c>
      <c r="H772" s="21">
        <f>[1]Perfil!G771</f>
        <v>2.0574760748372199E-2</v>
      </c>
      <c r="I772" s="21">
        <f>[1]Perfil!H771</f>
        <v>3.6182759050821502E-2</v>
      </c>
      <c r="J772" s="21">
        <f>[1]Perfil!I771</f>
        <v>3.42358727906001E-2</v>
      </c>
      <c r="K772" s="21">
        <f>[1]Perfil!J771</f>
        <v>2.6563126948247601E-2</v>
      </c>
      <c r="L772" s="21">
        <f>[1]Perfil!K771</f>
        <v>3.0835135417134601E-2</v>
      </c>
      <c r="M772" s="21">
        <f>[1]Perfil!L771</f>
        <v>2.74720201731713E-2</v>
      </c>
      <c r="N772" s="21"/>
      <c r="O772" s="21"/>
    </row>
    <row r="773" spans="1:15" x14ac:dyDescent="0.35">
      <c r="A773" s="20" t="str">
        <f>B525&amp;C757&amp;D773</f>
        <v>CONSUMO PER CAPITA (kg ó litros por individuo)Golosinas&gt;500MIL</v>
      </c>
      <c r="B773">
        <f>[1]Perfil!A772</f>
        <v>0</v>
      </c>
      <c r="C773" s="20">
        <f>[1]Perfil!B772</f>
        <v>0</v>
      </c>
      <c r="D773" s="20" t="str">
        <f>[1]Perfil!C772</f>
        <v>&gt;500MIL</v>
      </c>
      <c r="E773" s="21">
        <f>[1]Perfil!D772</f>
        <v>1.36518450236475E-2</v>
      </c>
      <c r="F773" s="21">
        <f>[1]Perfil!E772</f>
        <v>7.8154007622454995E-3</v>
      </c>
      <c r="G773" s="21">
        <f>[1]Perfil!F772</f>
        <v>1.9534271565468199E-2</v>
      </c>
      <c r="H773" s="21">
        <f>[1]Perfil!G772</f>
        <v>1.2922346377949701E-2</v>
      </c>
      <c r="I773" s="21">
        <f>[1]Perfil!H772</f>
        <v>9.3612839343360892E-3</v>
      </c>
      <c r="J773" s="21">
        <f>[1]Perfil!I772</f>
        <v>6.77525286176238E-3</v>
      </c>
      <c r="K773" s="21">
        <f>[1]Perfil!J772</f>
        <v>1.42293854927442E-2</v>
      </c>
      <c r="L773" s="21">
        <f>[1]Perfil!K772</f>
        <v>1.06533198626017E-2</v>
      </c>
      <c r="M773" s="21">
        <f>[1]Perfil!L772</f>
        <v>1.1266207382993399E-2</v>
      </c>
      <c r="N773" s="21"/>
      <c r="O773" s="21"/>
    </row>
    <row r="774" spans="1:15" x14ac:dyDescent="0.35">
      <c r="A774" s="20" t="str">
        <f>B525&amp;C757&amp;D774</f>
        <v>CONSUMO PER CAPITA (kg ó litros por individuo)GolosinasDE 15 A 19 AÑOS</v>
      </c>
      <c r="B774">
        <f>[1]Perfil!A773</f>
        <v>0</v>
      </c>
      <c r="C774" s="20">
        <f>[1]Perfil!B773</f>
        <v>0</v>
      </c>
      <c r="D774" s="20" t="str">
        <f>[1]Perfil!C773</f>
        <v>DE 15 A 19 AÑOS</v>
      </c>
      <c r="E774" s="22">
        <f>[1]Perfil!D773</f>
        <v>5.1349185105295904E-3</v>
      </c>
      <c r="F774" s="22">
        <f>[1]Perfil!E773</f>
        <v>4.3610744281696503E-3</v>
      </c>
      <c r="G774" s="21">
        <f>[1]Perfil!F773</f>
        <v>1.21621476792528E-2</v>
      </c>
      <c r="H774" s="21">
        <f>[1]Perfil!G773</f>
        <v>1.7664077923018499E-2</v>
      </c>
      <c r="I774" s="21">
        <f>[1]Perfil!H773</f>
        <v>3.0843717067789199E-3</v>
      </c>
      <c r="J774" s="21">
        <f>[1]Perfil!I773</f>
        <v>3.5160725823359898E-2</v>
      </c>
      <c r="K774" s="22">
        <f>[1]Perfil!J773</f>
        <v>3.0066925056548802E-2</v>
      </c>
      <c r="L774" s="22">
        <f>[1]Perfil!K773</f>
        <v>2.9959745323638098E-2</v>
      </c>
      <c r="M774" s="22">
        <f>[1]Perfil!L773</f>
        <v>2.4745406017604301E-2</v>
      </c>
      <c r="N774" s="21"/>
      <c r="O774" s="21"/>
    </row>
    <row r="775" spans="1:15" x14ac:dyDescent="0.35">
      <c r="A775" s="20" t="str">
        <f>B525&amp;C757&amp;D775</f>
        <v>CONSUMO PER CAPITA (kg ó litros por individuo)GolosinasDE 20 A 24 AÑOS</v>
      </c>
      <c r="B775">
        <f>[1]Perfil!A774</f>
        <v>0</v>
      </c>
      <c r="C775" s="20">
        <f>[1]Perfil!B774</f>
        <v>0</v>
      </c>
      <c r="D775" s="20" t="str">
        <f>[1]Perfil!C774</f>
        <v>DE 20 A 24 AÑOS</v>
      </c>
      <c r="E775" s="21">
        <f>[1]Perfil!D774</f>
        <v>8.9789148156090605E-3</v>
      </c>
      <c r="F775" s="22">
        <f>[1]Perfil!E774</f>
        <v>1.1992884210512899E-2</v>
      </c>
      <c r="G775" s="21">
        <f>[1]Perfil!F774</f>
        <v>8.3575565252227806E-3</v>
      </c>
      <c r="H775" s="21">
        <f>[1]Perfil!G774</f>
        <v>3.9842271661133001E-3</v>
      </c>
      <c r="I775" s="21">
        <f>[1]Perfil!H774</f>
        <v>1.0381405140351199E-2</v>
      </c>
      <c r="J775" s="21">
        <f>[1]Perfil!I774</f>
        <v>8.3344786727946596E-3</v>
      </c>
      <c r="K775" s="21">
        <f>[1]Perfil!J774</f>
        <v>9.1387262435276909E-3</v>
      </c>
      <c r="L775" s="21">
        <f>[1]Perfil!K774</f>
        <v>2.06124536003577E-2</v>
      </c>
      <c r="M775" s="21">
        <f>[1]Perfil!L774</f>
        <v>6.9709299027854504E-3</v>
      </c>
      <c r="N775" s="21"/>
      <c r="O775" s="21"/>
    </row>
    <row r="776" spans="1:15" x14ac:dyDescent="0.35">
      <c r="A776" s="20" t="str">
        <f>B525&amp;C757&amp;D776</f>
        <v>CONSUMO PER CAPITA (kg ó litros por individuo)GolosinasDE 25 A 34 AÑOS</v>
      </c>
      <c r="B776">
        <f>[1]Perfil!A775</f>
        <v>0</v>
      </c>
      <c r="C776" s="20">
        <f>[1]Perfil!B775</f>
        <v>0</v>
      </c>
      <c r="D776" s="20" t="str">
        <f>[1]Perfil!C775</f>
        <v>DE 25 A 34 AÑOS</v>
      </c>
      <c r="E776" s="21">
        <f>[1]Perfil!D775</f>
        <v>2.1603927376296E-2</v>
      </c>
      <c r="F776" s="21">
        <f>[1]Perfil!E775</f>
        <v>2.97276235359888E-2</v>
      </c>
      <c r="G776" s="21">
        <f>[1]Perfil!F775</f>
        <v>3.1967180777283603E-2</v>
      </c>
      <c r="H776" s="21">
        <f>[1]Perfil!G775</f>
        <v>1.29056049177449E-2</v>
      </c>
      <c r="I776" s="21">
        <f>[1]Perfil!H775</f>
        <v>1.9999212925799599E-2</v>
      </c>
      <c r="J776" s="21">
        <f>[1]Perfil!I775</f>
        <v>1.38590394061002E-2</v>
      </c>
      <c r="K776" s="21">
        <f>[1]Perfil!J775</f>
        <v>2.2309576192175499E-2</v>
      </c>
      <c r="L776" s="21">
        <f>[1]Perfil!K775</f>
        <v>1.6983802727449499E-2</v>
      </c>
      <c r="M776" s="21">
        <f>[1]Perfil!L775</f>
        <v>7.3872563597933002E-3</v>
      </c>
      <c r="N776" s="21"/>
      <c r="O776" s="21"/>
    </row>
    <row r="777" spans="1:15" x14ac:dyDescent="0.35">
      <c r="A777" s="20" t="str">
        <f>B525&amp;C757&amp;D777</f>
        <v>CONSUMO PER CAPITA (kg ó litros por individuo)GolosinasDE 35 A 49 AÑOS</v>
      </c>
      <c r="B777">
        <f>[1]Perfil!A776</f>
        <v>0</v>
      </c>
      <c r="C777" s="20">
        <f>[1]Perfil!B776</f>
        <v>0</v>
      </c>
      <c r="D777" s="20" t="str">
        <f>[1]Perfil!C776</f>
        <v>DE 35 A 49 AÑOS</v>
      </c>
      <c r="E777" s="21">
        <f>[1]Perfil!D776</f>
        <v>1.8175840537212402E-2</v>
      </c>
      <c r="F777" s="21">
        <f>[1]Perfil!E776</f>
        <v>1.7829987825785199E-2</v>
      </c>
      <c r="G777" s="21">
        <f>[1]Perfil!F776</f>
        <v>2.24742833725213E-2</v>
      </c>
      <c r="H777" s="21">
        <f>[1]Perfil!G776</f>
        <v>1.55627705500321E-2</v>
      </c>
      <c r="I777" s="21">
        <f>[1]Perfil!H776</f>
        <v>1.3090585233703799E-2</v>
      </c>
      <c r="J777" s="21">
        <f>[1]Perfil!I776</f>
        <v>1.4879999549042301E-2</v>
      </c>
      <c r="K777" s="21">
        <f>[1]Perfil!J776</f>
        <v>2.0495979048866401E-2</v>
      </c>
      <c r="L777" s="21">
        <f>[1]Perfil!K776</f>
        <v>1.6047802697386801E-2</v>
      </c>
      <c r="M777" s="21">
        <f>[1]Perfil!L776</f>
        <v>1.10341211179625E-2</v>
      </c>
      <c r="N777" s="21"/>
      <c r="O777" s="21"/>
    </row>
    <row r="778" spans="1:15" x14ac:dyDescent="0.35">
      <c r="A778" s="20" t="str">
        <f>B525&amp;C757&amp;D778</f>
        <v>CONSUMO PER CAPITA (kg ó litros por individuo)GolosinasDE 50 A 59 AÑOS</v>
      </c>
      <c r="B778">
        <f>[1]Perfil!A777</f>
        <v>0</v>
      </c>
      <c r="C778" s="20">
        <f>[1]Perfil!B777</f>
        <v>0</v>
      </c>
      <c r="D778" s="20" t="str">
        <f>[1]Perfil!C777</f>
        <v>DE 50 A 59 AÑOS</v>
      </c>
      <c r="E778" s="21">
        <f>[1]Perfil!D777</f>
        <v>2.1261912202594199E-2</v>
      </c>
      <c r="F778" s="22">
        <f>[1]Perfil!E777</f>
        <v>1.6595603747241901E-2</v>
      </c>
      <c r="G778" s="21">
        <f>[1]Perfil!F777</f>
        <v>2.66467821230022E-2</v>
      </c>
      <c r="H778" s="21">
        <f>[1]Perfil!G777</f>
        <v>1.7894583032077499E-2</v>
      </c>
      <c r="I778" s="21">
        <f>[1]Perfil!H777</f>
        <v>2.83329815192154E-2</v>
      </c>
      <c r="J778" s="21">
        <f>[1]Perfil!I777</f>
        <v>2.1526160131845801E-2</v>
      </c>
      <c r="K778" s="21">
        <f>[1]Perfil!J777</f>
        <v>2.1078145042243101E-2</v>
      </c>
      <c r="L778" s="21">
        <f>[1]Perfil!K777</f>
        <v>1.457790137767E-2</v>
      </c>
      <c r="M778" s="21">
        <f>[1]Perfil!L777</f>
        <v>1.5801130679154101E-2</v>
      </c>
      <c r="N778" s="21"/>
      <c r="O778" s="21"/>
    </row>
    <row r="779" spans="1:15" x14ac:dyDescent="0.35">
      <c r="A779" s="20" t="str">
        <f>B525&amp;C757&amp;D779</f>
        <v>CONSUMO PER CAPITA (kg ó litros por individuo)GolosinasDE 60 A 75 AÑOS</v>
      </c>
      <c r="B779">
        <f>[1]Perfil!A778</f>
        <v>0</v>
      </c>
      <c r="C779" s="20">
        <f>[1]Perfil!B778</f>
        <v>0</v>
      </c>
      <c r="D779" s="20" t="str">
        <f>[1]Perfil!C778</f>
        <v>DE 60 A 75 AÑOS</v>
      </c>
      <c r="E779" s="22">
        <f>[1]Perfil!D778</f>
        <v>2.6175825547916701E-2</v>
      </c>
      <c r="F779" s="22">
        <f>[1]Perfil!E778</f>
        <v>1.44253802499107E-2</v>
      </c>
      <c r="G779" s="22">
        <f>[1]Perfil!F778</f>
        <v>1.5676572770717701E-2</v>
      </c>
      <c r="H779" s="22">
        <f>[1]Perfil!G778</f>
        <v>1.4443495225133701E-2</v>
      </c>
      <c r="I779" s="22">
        <f>[1]Perfil!H778</f>
        <v>1.3414584005174699E-2</v>
      </c>
      <c r="J779" s="22">
        <f>[1]Perfil!I778</f>
        <v>6.8191439633638398E-3</v>
      </c>
      <c r="K779" s="22">
        <f>[1]Perfil!J778</f>
        <v>1.62045220649745E-2</v>
      </c>
      <c r="L779" s="22">
        <f>[1]Perfil!K778</f>
        <v>1.15419206689768E-2</v>
      </c>
      <c r="M779" s="22">
        <f>[1]Perfil!L778</f>
        <v>1.5880792098748899E-2</v>
      </c>
      <c r="N779" s="21"/>
      <c r="O779" s="21"/>
    </row>
    <row r="780" spans="1:15" x14ac:dyDescent="0.35">
      <c r="A780" s="20" t="str">
        <f>B525&amp;C757&amp;D780</f>
        <v>CONSUMO PER CAPITA (kg ó litros por individuo)GolosinasNIVEL ALTO</v>
      </c>
      <c r="B780">
        <f>[1]Perfil!A779</f>
        <v>0</v>
      </c>
      <c r="C780" s="20">
        <f>[1]Perfil!B779</f>
        <v>0</v>
      </c>
      <c r="D780" s="20" t="str">
        <f>[1]Perfil!C779</f>
        <v>NIVEL ALTO</v>
      </c>
      <c r="E780" s="21">
        <f>[1]Perfil!D779</f>
        <v>1.9742520041046902E-2</v>
      </c>
      <c r="F780" s="21">
        <f>[1]Perfil!E779</f>
        <v>2.0587305483302999E-2</v>
      </c>
      <c r="G780" s="21">
        <f>[1]Perfil!F779</f>
        <v>1.9889011686285499E-2</v>
      </c>
      <c r="H780" s="21">
        <f>[1]Perfil!G779</f>
        <v>1.34129977345827E-2</v>
      </c>
      <c r="I780" s="21">
        <f>[1]Perfil!H779</f>
        <v>2.1176275034225998E-2</v>
      </c>
      <c r="J780" s="21">
        <f>[1]Perfil!I779</f>
        <v>1.42902102781063E-2</v>
      </c>
      <c r="K780" s="21">
        <f>[1]Perfil!J779</f>
        <v>2.2165447880121199E-2</v>
      </c>
      <c r="L780" s="21">
        <f>[1]Perfil!K779</f>
        <v>2.0312513061842102E-2</v>
      </c>
      <c r="M780" s="21">
        <f>[1]Perfil!L779</f>
        <v>1.1845519281685901E-2</v>
      </c>
      <c r="N780" s="21"/>
      <c r="O780" s="21"/>
    </row>
    <row r="781" spans="1:15" x14ac:dyDescent="0.35">
      <c r="A781" s="20" t="str">
        <f>B525&amp;C757&amp;D781</f>
        <v>CONSUMO PER CAPITA (kg ó litros por individuo)GolosinasNIVEL MEDIO ALTO</v>
      </c>
      <c r="B781">
        <f>[1]Perfil!A780</f>
        <v>0</v>
      </c>
      <c r="C781" s="20">
        <f>[1]Perfil!B780</f>
        <v>0</v>
      </c>
      <c r="D781" s="20" t="str">
        <f>[1]Perfil!C780</f>
        <v>NIVEL MEDIO ALTO</v>
      </c>
      <c r="E781" s="21">
        <f>[1]Perfil!D780</f>
        <v>1.31983779193596E-2</v>
      </c>
      <c r="F781" s="21">
        <f>[1]Perfil!E780</f>
        <v>1.42028880957975E-2</v>
      </c>
      <c r="G781" s="21">
        <f>[1]Perfil!F780</f>
        <v>1.83802480609082E-2</v>
      </c>
      <c r="H781" s="21">
        <f>[1]Perfil!G780</f>
        <v>1.2843216203915601E-2</v>
      </c>
      <c r="I781" s="21">
        <f>[1]Perfil!H780</f>
        <v>1.1599576457252601E-2</v>
      </c>
      <c r="J781" s="21">
        <f>[1]Perfil!I780</f>
        <v>9.0912944110939208E-3</v>
      </c>
      <c r="K781" s="21">
        <f>[1]Perfil!J780</f>
        <v>1.89150589819473E-2</v>
      </c>
      <c r="L781" s="21">
        <f>[1]Perfil!K780</f>
        <v>1.1508391174648599E-2</v>
      </c>
      <c r="M781" s="21">
        <f>[1]Perfil!L780</f>
        <v>1.2335901633619001E-2</v>
      </c>
      <c r="N781" s="21"/>
      <c r="O781" s="21"/>
    </row>
    <row r="782" spans="1:15" x14ac:dyDescent="0.35">
      <c r="A782" s="20" t="str">
        <f>B525&amp;C757&amp;D782</f>
        <v>CONSUMO PER CAPITA (kg ó litros por individuo)GolosinasNIVEL MEDIO</v>
      </c>
      <c r="B782">
        <f>[1]Perfil!A781</f>
        <v>0</v>
      </c>
      <c r="C782" s="20">
        <f>[1]Perfil!B781</f>
        <v>0</v>
      </c>
      <c r="D782" s="20" t="str">
        <f>[1]Perfil!C781</f>
        <v>NIVEL MEDIO</v>
      </c>
      <c r="E782" s="21">
        <f>[1]Perfil!D781</f>
        <v>2.01013732656352E-2</v>
      </c>
      <c r="F782" s="21">
        <f>[1]Perfil!E781</f>
        <v>2.2794920427137901E-2</v>
      </c>
      <c r="G782" s="21">
        <f>[1]Perfil!F781</f>
        <v>1.92135629979319E-2</v>
      </c>
      <c r="H782" s="21">
        <f>[1]Perfil!G781</f>
        <v>1.5456850573236799E-2</v>
      </c>
      <c r="I782" s="21">
        <f>[1]Perfil!H781</f>
        <v>1.1503009314765699E-2</v>
      </c>
      <c r="J782" s="21">
        <f>[1]Perfil!I781</f>
        <v>1.8919719828273899E-2</v>
      </c>
      <c r="K782" s="21">
        <f>[1]Perfil!J781</f>
        <v>1.72925528955627E-2</v>
      </c>
      <c r="L782" s="21">
        <f>[1]Perfil!K781</f>
        <v>1.6045872283400299E-2</v>
      </c>
      <c r="M782" s="21">
        <f>[1]Perfil!L781</f>
        <v>1.13520839930838E-2</v>
      </c>
      <c r="N782" s="21"/>
      <c r="O782" s="21"/>
    </row>
    <row r="783" spans="1:15" x14ac:dyDescent="0.35">
      <c r="A783" s="20" t="str">
        <f>B525&amp;C757&amp;D783</f>
        <v>CONSUMO PER CAPITA (kg ó litros por individuo)GolosinasNIVEL MEDIO BAJO</v>
      </c>
      <c r="B783">
        <f>[1]Perfil!A782</f>
        <v>0</v>
      </c>
      <c r="C783" s="20">
        <f>[1]Perfil!B782</f>
        <v>0</v>
      </c>
      <c r="D783" s="20" t="str">
        <f>[1]Perfil!C782</f>
        <v>NIVEL MEDIO BAJO</v>
      </c>
      <c r="E783" s="21">
        <f>[1]Perfil!D782</f>
        <v>1.91035844612856E-2</v>
      </c>
      <c r="F783" s="22">
        <f>[1]Perfil!E782</f>
        <v>1.57224257542707E-2</v>
      </c>
      <c r="G783" s="21">
        <f>[1]Perfil!F782</f>
        <v>2.1046876650388201E-2</v>
      </c>
      <c r="H783" s="21">
        <f>[1]Perfil!G782</f>
        <v>1.1753323765931099E-2</v>
      </c>
      <c r="I783" s="21">
        <f>[1]Perfil!H782</f>
        <v>1.67764804657108E-2</v>
      </c>
      <c r="J783" s="21">
        <f>[1]Perfil!I782</f>
        <v>1.01496495130579E-2</v>
      </c>
      <c r="K783" s="21">
        <f>[1]Perfil!J782</f>
        <v>1.7688356450429599E-2</v>
      </c>
      <c r="L783" s="21">
        <f>[1]Perfil!K782</f>
        <v>1.4702970408412799E-2</v>
      </c>
      <c r="M783" s="21">
        <f>[1]Perfil!L782</f>
        <v>1.7518612441959101E-2</v>
      </c>
      <c r="N783" s="21"/>
      <c r="O783" s="21"/>
    </row>
    <row r="784" spans="1:15" x14ac:dyDescent="0.35">
      <c r="A784" s="20" t="str">
        <f>B525&amp;C757&amp;D784</f>
        <v>CONSUMO PER CAPITA (kg ó litros por individuo)GolosinasHOMBRE</v>
      </c>
      <c r="B784">
        <f>[1]Perfil!A783</f>
        <v>0</v>
      </c>
      <c r="C784" s="20">
        <f>[1]Perfil!B783</f>
        <v>0</v>
      </c>
      <c r="D784" s="20" t="str">
        <f>[1]Perfil!C783</f>
        <v>HOMBRE</v>
      </c>
      <c r="E784" s="21">
        <f>[1]Perfil!D783</f>
        <v>1.40198056933016E-2</v>
      </c>
      <c r="F784" s="21">
        <f>[1]Perfil!E783</f>
        <v>1.46854342420646E-2</v>
      </c>
      <c r="G784" s="21">
        <f>[1]Perfil!F783</f>
        <v>1.18677081114495E-2</v>
      </c>
      <c r="H784" s="21">
        <f>[1]Perfil!G783</f>
        <v>9.6723372116914903E-3</v>
      </c>
      <c r="I784" s="21">
        <f>[1]Perfil!H783</f>
        <v>1.3017587142874701E-2</v>
      </c>
      <c r="J784" s="21">
        <f>[1]Perfil!I783</f>
        <v>9.1045212528396008E-3</v>
      </c>
      <c r="K784" s="21">
        <f>[1]Perfil!J783</f>
        <v>1.47258703896895E-2</v>
      </c>
      <c r="L784" s="21">
        <f>[1]Perfil!K783</f>
        <v>1.0960005569610101E-2</v>
      </c>
      <c r="M784" s="21">
        <f>[1]Perfil!L783</f>
        <v>7.4397768458849501E-3</v>
      </c>
      <c r="N784" s="21"/>
      <c r="O784" s="21"/>
    </row>
    <row r="785" spans="1:15" x14ac:dyDescent="0.35">
      <c r="A785" s="20" t="str">
        <f>B525&amp;C757&amp;D785</f>
        <v>CONSUMO PER CAPITA (kg ó litros por individuo)GolosinasMUJER</v>
      </c>
      <c r="B785">
        <f>[1]Perfil!A784</f>
        <v>0</v>
      </c>
      <c r="C785" s="20">
        <f>[1]Perfil!B784</f>
        <v>0</v>
      </c>
      <c r="D785" s="20" t="str">
        <f>[1]Perfil!C784</f>
        <v>MUJER</v>
      </c>
      <c r="E785" s="21">
        <f>[1]Perfil!D784</f>
        <v>2.51277470266092E-2</v>
      </c>
      <c r="F785" s="21">
        <f>[1]Perfil!E784</f>
        <v>1.9710306313909201E-2</v>
      </c>
      <c r="G785" s="21">
        <f>[1]Perfil!F784</f>
        <v>3.09597291910612E-2</v>
      </c>
      <c r="H785" s="21">
        <f>[1]Perfil!G784</f>
        <v>1.9791059860305701E-2</v>
      </c>
      <c r="I785" s="21">
        <f>[1]Perfil!H784</f>
        <v>1.9562305301495501E-2</v>
      </c>
      <c r="J785" s="21">
        <f>[1]Perfil!I784</f>
        <v>2.1146829023634899E-2</v>
      </c>
      <c r="K785" s="21">
        <f>[1]Perfil!J784</f>
        <v>2.4770254484984301E-2</v>
      </c>
      <c r="L785" s="21">
        <f>[1]Perfil!K784</f>
        <v>2.12384298764067E-2</v>
      </c>
      <c r="M785" s="21">
        <f>[1]Perfil!L784</f>
        <v>1.90066616824223E-2</v>
      </c>
      <c r="N785" s="21"/>
      <c r="O785"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N12" sqref="N12"/>
    </sheetView>
  </sheetViews>
  <sheetFormatPr baseColWidth="10" defaultColWidth="11.453125" defaultRowHeight="14.5" x14ac:dyDescent="0.35"/>
  <cols>
    <col min="1" max="1" width="45.54296875" style="20" customWidth="1"/>
    <col min="2" max="2" width="68.453125" style="20" customWidth="1"/>
    <col min="3" max="3" width="24.81640625" style="20" customWidth="1"/>
    <col min="4" max="4" width="37.26953125" style="20" customWidth="1"/>
    <col min="5" max="5" width="12" style="20" bestFit="1" customWidth="1"/>
    <col min="6" max="6" width="11.453125" style="20"/>
    <col min="7" max="9" width="12" style="20" bestFit="1" customWidth="1"/>
    <col min="10" max="13" width="11.453125" style="20"/>
    <col min="14" max="14" width="12" style="20" bestFit="1" customWidth="1"/>
    <col min="15" max="16384" width="11.453125" style="20"/>
  </cols>
  <sheetData>
    <row r="2" spans="1:15" x14ac:dyDescent="0.35">
      <c r="E2" t="str">
        <f>'[1]Perfil (2)'!D1</f>
        <v>TRIM 1 23</v>
      </c>
      <c r="F2" t="str">
        <f>'[1]Perfil (2)'!E1</f>
        <v>TRIM 2 23</v>
      </c>
      <c r="G2" t="str">
        <f>'[1]Perfil (2)'!F1</f>
        <v>TRIM 3 23</v>
      </c>
      <c r="H2" t="str">
        <f>'[1]Perfil (2)'!G1</f>
        <v>TRIM 4 23</v>
      </c>
      <c r="I2" t="str">
        <f>'[1]Perfil (2)'!H1</f>
        <v>TRIM 1 24</v>
      </c>
      <c r="J2" t="str">
        <f>'[1]Perfil (2)'!I1</f>
        <v>TRIM 2 24</v>
      </c>
      <c r="K2" t="str">
        <f>'[1]Perfil (2)'!J1</f>
        <v>TRIM 3 24</v>
      </c>
      <c r="L2" t="str">
        <f>'[1]Perfil (2)'!K1</f>
        <v>TRIM 4 24</v>
      </c>
      <c r="M2" t="str">
        <f>'[1]Perfil (2)'!L1</f>
        <v>TRIM 1 25</v>
      </c>
    </row>
    <row r="3" spans="1:15" x14ac:dyDescent="0.35">
      <c r="A3" s="20" t="str">
        <f>B3&amp;C3&amp;D3</f>
        <v>DISTRIBUCION VOLUMEN X CRITERIO (Consumiciones)Total AperitivosT.ESPAÑA</v>
      </c>
      <c r="B3" s="20" t="str">
        <f>'[1]Perfil (2)'!$A$2</f>
        <v>DISTRIBUCION VOLUMEN X CRITERIO (Consumiciones)</v>
      </c>
      <c r="C3" s="20" t="str">
        <f>'[1]Perfil (2)'!$B$2</f>
        <v>Total Aperitivos</v>
      </c>
      <c r="D3" s="20" t="str">
        <f>'[1]Perfil (2)'!C2</f>
        <v>T.ESPAÑA</v>
      </c>
      <c r="E3" s="21">
        <f>'[1]Perfil (2)'!D2</f>
        <v>100</v>
      </c>
      <c r="F3" s="21">
        <f>'[1]Perfil (2)'!E2</f>
        <v>100</v>
      </c>
      <c r="G3" s="21">
        <f>'[1]Perfil (2)'!F2</f>
        <v>100</v>
      </c>
      <c r="H3" s="21">
        <f>'[1]Perfil (2)'!G2</f>
        <v>100</v>
      </c>
      <c r="I3" s="21">
        <f>'[1]Perfil (2)'!H2</f>
        <v>100</v>
      </c>
      <c r="J3" s="21">
        <f>'[1]Perfil (2)'!I2</f>
        <v>100</v>
      </c>
      <c r="K3" s="21">
        <f>'[1]Perfil (2)'!J2</f>
        <v>100</v>
      </c>
      <c r="L3" s="21">
        <f>'[1]Perfil (2)'!K2</f>
        <v>100</v>
      </c>
      <c r="M3" s="21">
        <f>'[1]Perfil (2)'!L2</f>
        <v>100</v>
      </c>
      <c r="N3" s="21"/>
      <c r="O3" s="21"/>
    </row>
    <row r="4" spans="1:15" x14ac:dyDescent="0.35">
      <c r="A4" s="20" t="str">
        <f t="shared" ref="A4:A67" si="0">B4&amp;C4&amp;D4</f>
        <v>DISTRIBUCION VOLUMEN X CRITERIO (Consumiciones)Total AperitivosHiper+Super+Discount+G.A</v>
      </c>
      <c r="B4" s="20" t="str">
        <f>'[1]Perfil (2)'!$A$2</f>
        <v>DISTRIBUCION VOLUMEN X CRITERIO (Consumiciones)</v>
      </c>
      <c r="C4" s="20" t="str">
        <f>'[1]Perfil (2)'!$B$2</f>
        <v>Total Aperitivos</v>
      </c>
      <c r="D4" s="20" t="str">
        <f>'[1]Perfil (2)'!C3</f>
        <v>Hiper+Super+Discount+G.A</v>
      </c>
      <c r="E4" s="21">
        <f>'[1]Perfil (2)'!D3</f>
        <v>42.1998492840995</v>
      </c>
      <c r="F4" s="21">
        <f>'[1]Perfil (2)'!E3</f>
        <v>40.783859084270603</v>
      </c>
      <c r="G4" s="21">
        <f>'[1]Perfil (2)'!F3</f>
        <v>35.539402132860801</v>
      </c>
      <c r="H4" s="21">
        <f>'[1]Perfil (2)'!G3</f>
        <v>39.194150968470701</v>
      </c>
      <c r="I4" s="21">
        <f>'[1]Perfil (2)'!H3</f>
        <v>41.507512932096198</v>
      </c>
      <c r="J4" s="21">
        <f>'[1]Perfil (2)'!I3</f>
        <v>39.688081978813898</v>
      </c>
      <c r="K4" s="21">
        <f>'[1]Perfil (2)'!J3</f>
        <v>39.657110553358699</v>
      </c>
      <c r="L4" s="21">
        <f>'[1]Perfil (2)'!K3</f>
        <v>42.627628661657603</v>
      </c>
      <c r="M4" s="21">
        <f>'[1]Perfil (2)'!L3</f>
        <v>42.677383310259202</v>
      </c>
      <c r="N4" s="21"/>
      <c r="O4" s="21"/>
    </row>
    <row r="5" spans="1:15" x14ac:dyDescent="0.35">
      <c r="A5" s="20" t="str">
        <f t="shared" si="0"/>
        <v>DISTRIBUCION VOLUMEN X CRITERIO (Consumiciones)Total AperitivosRestaurantes</v>
      </c>
      <c r="B5" s="20" t="str">
        <f>'[1]Perfil (2)'!$A$2</f>
        <v>DISTRIBUCION VOLUMEN X CRITERIO (Consumiciones)</v>
      </c>
      <c r="C5" s="20" t="str">
        <f>'[1]Perfil (2)'!$B$2</f>
        <v>Total Aperitivos</v>
      </c>
      <c r="D5" s="20" t="str">
        <f>'[1]Perfil (2)'!C4</f>
        <v>Restaurantes</v>
      </c>
      <c r="E5" s="21">
        <f>'[1]Perfil (2)'!D4</f>
        <v>1.94708171506966</v>
      </c>
      <c r="F5" s="21">
        <f>'[1]Perfil (2)'!E4</f>
        <v>1.06404196211816</v>
      </c>
      <c r="G5" s="21">
        <f>'[1]Perfil (2)'!F4</f>
        <v>1.77290380062944</v>
      </c>
      <c r="H5" s="21">
        <f>'[1]Perfil (2)'!G4</f>
        <v>1.73499036512841</v>
      </c>
      <c r="I5" s="21">
        <f>'[1]Perfil (2)'!H4</f>
        <v>2.13173716777175</v>
      </c>
      <c r="J5" s="21">
        <f>'[1]Perfil (2)'!I4</f>
        <v>3.5624623325665601</v>
      </c>
      <c r="K5" s="21">
        <f>'[1]Perfil (2)'!J4</f>
        <v>2.57230868041579</v>
      </c>
      <c r="L5" s="21">
        <f>'[1]Perfil (2)'!K4</f>
        <v>1.73087101681682</v>
      </c>
      <c r="M5" s="21">
        <f>'[1]Perfil (2)'!L4</f>
        <v>2.8351193927369298</v>
      </c>
      <c r="N5" s="21"/>
      <c r="O5" s="21"/>
    </row>
    <row r="6" spans="1:15" x14ac:dyDescent="0.35">
      <c r="A6" s="20" t="str">
        <f t="shared" si="0"/>
        <v>DISTRIBUCION VOLUMEN X CRITERIO (Consumiciones)Total AperitivosRestaurantes Fast Food</v>
      </c>
      <c r="B6" s="20" t="str">
        <f>'[1]Perfil (2)'!$A$2</f>
        <v>DISTRIBUCION VOLUMEN X CRITERIO (Consumiciones)</v>
      </c>
      <c r="C6" s="20" t="str">
        <f>'[1]Perfil (2)'!$B$2</f>
        <v>Total Aperitivos</v>
      </c>
      <c r="D6" s="20" t="str">
        <f>'[1]Perfil (2)'!C5</f>
        <v>Restaurantes Fast Food</v>
      </c>
      <c r="E6" s="21">
        <f>'[1]Perfil (2)'!D5</f>
        <v>1.74351863660078</v>
      </c>
      <c r="F6" s="21">
        <f>'[1]Perfil (2)'!E5</f>
        <v>1.6115048670276499</v>
      </c>
      <c r="G6" s="21">
        <f>'[1]Perfil (2)'!F5</f>
        <v>2.3945750264025301</v>
      </c>
      <c r="H6" s="21">
        <f>'[1]Perfil (2)'!G5</f>
        <v>1.64022226652048</v>
      </c>
      <c r="I6" s="21">
        <f>'[1]Perfil (2)'!H5</f>
        <v>1.4247724255510701</v>
      </c>
      <c r="J6" s="21">
        <f>'[1]Perfil (2)'!I5</f>
        <v>1.9295046630699</v>
      </c>
      <c r="K6" s="21">
        <f>'[1]Perfil (2)'!J5</f>
        <v>2.0465475753557598</v>
      </c>
      <c r="L6" s="21">
        <f>'[1]Perfil (2)'!K5</f>
        <v>1.9587052044213999</v>
      </c>
      <c r="M6" s="21">
        <f>'[1]Perfil (2)'!L5</f>
        <v>1.9962196822913501</v>
      </c>
      <c r="N6" s="21"/>
      <c r="O6" s="21"/>
    </row>
    <row r="7" spans="1:15" x14ac:dyDescent="0.35">
      <c r="A7" s="20" t="str">
        <f t="shared" si="0"/>
        <v>DISTRIBUCION VOLUMEN X CRITERIO (Consumiciones)Total AperitivosBares/Cafeterias/Cervecerias</v>
      </c>
      <c r="B7" s="20" t="str">
        <f>'[1]Perfil (2)'!$A$2</f>
        <v>DISTRIBUCION VOLUMEN X CRITERIO (Consumiciones)</v>
      </c>
      <c r="C7" s="20" t="str">
        <f>'[1]Perfil (2)'!$B$2</f>
        <v>Total Aperitivos</v>
      </c>
      <c r="D7" s="20" t="str">
        <f>'[1]Perfil (2)'!C6</f>
        <v>Bares/Cafeterias/Cervecerias</v>
      </c>
      <c r="E7" s="21">
        <f>'[1]Perfil (2)'!D6</f>
        <v>9.1020810387803603</v>
      </c>
      <c r="F7" s="21">
        <f>'[1]Perfil (2)'!E6</f>
        <v>10.140064796821701</v>
      </c>
      <c r="G7" s="21">
        <f>'[1]Perfil (2)'!F6</f>
        <v>11.0718900699079</v>
      </c>
      <c r="H7" s="21">
        <f>'[1]Perfil (2)'!G6</f>
        <v>9.9818017209874093</v>
      </c>
      <c r="I7" s="21">
        <f>'[1]Perfil (2)'!H6</f>
        <v>10.004677419503601</v>
      </c>
      <c r="J7" s="21">
        <f>'[1]Perfil (2)'!I6</f>
        <v>9.7464857302640695</v>
      </c>
      <c r="K7" s="21">
        <f>'[1]Perfil (2)'!J6</f>
        <v>12.853914592853901</v>
      </c>
      <c r="L7" s="21">
        <f>'[1]Perfil (2)'!K6</f>
        <v>7.0254930878708404</v>
      </c>
      <c r="M7" s="21">
        <f>'[1]Perfil (2)'!L6</f>
        <v>7.8772085954844702</v>
      </c>
      <c r="N7" s="21"/>
      <c r="O7" s="21"/>
    </row>
    <row r="8" spans="1:15" x14ac:dyDescent="0.35">
      <c r="A8" s="20" t="str">
        <f t="shared" si="0"/>
        <v>DISTRIBUCION VOLUMEN X CRITERIO (Consumiciones)Total AperitivosPanaderias/Pastelerias</v>
      </c>
      <c r="B8" s="20" t="str">
        <f>'[1]Perfil (2)'!$A$2</f>
        <v>DISTRIBUCION VOLUMEN X CRITERIO (Consumiciones)</v>
      </c>
      <c r="C8" s="20" t="str">
        <f>'[1]Perfil (2)'!$B$2</f>
        <v>Total Aperitivos</v>
      </c>
      <c r="D8" s="20" t="str">
        <f>'[1]Perfil (2)'!C7</f>
        <v>Panaderias/Pastelerias</v>
      </c>
      <c r="E8" s="21">
        <f>'[1]Perfil (2)'!D7</f>
        <v>1.29545649527564</v>
      </c>
      <c r="F8" s="21">
        <f>'[1]Perfil (2)'!E7</f>
        <v>3.1294426714439498</v>
      </c>
      <c r="G8" s="21">
        <f>'[1]Perfil (2)'!F7</f>
        <v>1.04752104297552</v>
      </c>
      <c r="H8" s="21">
        <f>'[1]Perfil (2)'!G7</f>
        <v>0.71996993255589903</v>
      </c>
      <c r="I8" s="21">
        <f>'[1]Perfil (2)'!H7</f>
        <v>1.5289377275859799</v>
      </c>
      <c r="J8" s="21">
        <f>'[1]Perfil (2)'!I7</f>
        <v>1.6098794099175999</v>
      </c>
      <c r="K8" s="21">
        <f>'[1]Perfil (2)'!J7</f>
        <v>0.69519111240025599</v>
      </c>
      <c r="L8" s="21">
        <f>'[1]Perfil (2)'!K7</f>
        <v>0.85205047459679595</v>
      </c>
      <c r="M8" s="21">
        <f>'[1]Perfil (2)'!L7</f>
        <v>0.936262706235371</v>
      </c>
      <c r="N8" s="21"/>
      <c r="O8" s="21"/>
    </row>
    <row r="9" spans="1:15" x14ac:dyDescent="0.35">
      <c r="A9" s="20" t="str">
        <f t="shared" si="0"/>
        <v>DISTRIBUCION VOLUMEN X CRITERIO (Consumiciones)Total AperitivosTda.Alimentacion/Delicatesen</v>
      </c>
      <c r="B9" s="20" t="str">
        <f>'[1]Perfil (2)'!$A$2</f>
        <v>DISTRIBUCION VOLUMEN X CRITERIO (Consumiciones)</v>
      </c>
      <c r="C9" s="20" t="str">
        <f>'[1]Perfil (2)'!$B$2</f>
        <v>Total Aperitivos</v>
      </c>
      <c r="D9" s="20" t="str">
        <f>'[1]Perfil (2)'!C8</f>
        <v>Tda.Alimentacion/Delicatesen</v>
      </c>
      <c r="E9" s="21">
        <f>'[1]Perfil (2)'!D8</f>
        <v>6.5400428960639996</v>
      </c>
      <c r="F9" s="21">
        <f>'[1]Perfil (2)'!E8</f>
        <v>7.3467421149469496</v>
      </c>
      <c r="G9" s="21">
        <f>'[1]Perfil (2)'!F8</f>
        <v>7.9536650507778797</v>
      </c>
      <c r="H9" s="21">
        <f>'[1]Perfil (2)'!G8</f>
        <v>8.0692963221369496</v>
      </c>
      <c r="I9" s="21">
        <f>'[1]Perfil (2)'!H8</f>
        <v>7.1713706868795102</v>
      </c>
      <c r="J9" s="21">
        <f>'[1]Perfil (2)'!I8</f>
        <v>7.9141562585402099</v>
      </c>
      <c r="K9" s="21">
        <f>'[1]Perfil (2)'!J8</f>
        <v>8.0281267018682101</v>
      </c>
      <c r="L9" s="21">
        <f>'[1]Perfil (2)'!K8</f>
        <v>6.55237557765044</v>
      </c>
      <c r="M9" s="21">
        <f>'[1]Perfil (2)'!L8</f>
        <v>7.2730297420027901</v>
      </c>
      <c r="N9" s="21"/>
      <c r="O9" s="21"/>
    </row>
    <row r="10" spans="1:15" x14ac:dyDescent="0.35">
      <c r="A10" s="20" t="str">
        <f t="shared" si="0"/>
        <v>DISTRIBUCION VOLUMEN X CRITERIO (Consumiciones)Total AperitivosCanal Conveniencia/24h</v>
      </c>
      <c r="B10" s="20" t="str">
        <f>'[1]Perfil (2)'!$A$2</f>
        <v>DISTRIBUCION VOLUMEN X CRITERIO (Consumiciones)</v>
      </c>
      <c r="C10" s="20" t="str">
        <f>'[1]Perfil (2)'!$B$2</f>
        <v>Total Aperitivos</v>
      </c>
      <c r="D10" s="20" t="str">
        <f>'[1]Perfil (2)'!C9</f>
        <v>Canal Conveniencia/24h</v>
      </c>
      <c r="E10" s="21">
        <f>'[1]Perfil (2)'!D9</f>
        <v>23.008420767878199</v>
      </c>
      <c r="F10" s="21">
        <f>'[1]Perfil (2)'!E9</f>
        <v>21.528756112545899</v>
      </c>
      <c r="G10" s="21">
        <f>'[1]Perfil (2)'!F9</f>
        <v>20.367738249907401</v>
      </c>
      <c r="H10" s="21">
        <f>'[1]Perfil (2)'!G9</f>
        <v>23.453711086747099</v>
      </c>
      <c r="I10" s="21">
        <f>'[1]Perfil (2)'!H9</f>
        <v>20.954627185678799</v>
      </c>
      <c r="J10" s="21">
        <f>'[1]Perfil (2)'!I9</f>
        <v>21.773278700095702</v>
      </c>
      <c r="K10" s="21">
        <f>'[1]Perfil (2)'!J9</f>
        <v>15.121039826675799</v>
      </c>
      <c r="L10" s="21">
        <f>'[1]Perfil (2)'!K9</f>
        <v>18.601242993738499</v>
      </c>
      <c r="M10" s="21">
        <f>'[1]Perfil (2)'!L9</f>
        <v>17.7186799213267</v>
      </c>
      <c r="N10" s="21"/>
      <c r="O10" s="21"/>
    </row>
    <row r="11" spans="1:15" x14ac:dyDescent="0.35">
      <c r="A11" s="20" t="str">
        <f t="shared" si="0"/>
        <v>DISTRIBUCION VOLUMEN X CRITERIO (Consumiciones)Total AperitivosHoteles</v>
      </c>
      <c r="B11" s="20" t="str">
        <f>'[1]Perfil (2)'!$A$2</f>
        <v>DISTRIBUCION VOLUMEN X CRITERIO (Consumiciones)</v>
      </c>
      <c r="C11" s="20" t="str">
        <f>'[1]Perfil (2)'!$B$2</f>
        <v>Total Aperitivos</v>
      </c>
      <c r="D11" s="20" t="str">
        <f>'[1]Perfil (2)'!C10</f>
        <v>Hoteles</v>
      </c>
      <c r="E11" s="21">
        <f>'[1]Perfil (2)'!D10</f>
        <v>5.43621200703341E-2</v>
      </c>
      <c r="F11" s="21">
        <f>'[1]Perfil (2)'!E10</f>
        <v>6.3581433199772996E-2</v>
      </c>
      <c r="G11" s="21">
        <f>'[1]Perfil (2)'!F10</f>
        <v>0.317501909484464</v>
      </c>
      <c r="H11" s="21">
        <f>'[1]Perfil (2)'!G10</f>
        <v>0.14692165852686101</v>
      </c>
      <c r="I11" s="21">
        <f>'[1]Perfil (2)'!H10</f>
        <v>7.3235279736440798E-2</v>
      </c>
      <c r="J11" s="21">
        <f>'[1]Perfil (2)'!I10</f>
        <v>5.1917261050471203E-2</v>
      </c>
      <c r="K11" s="21">
        <f>'[1]Perfil (2)'!J10</f>
        <v>6.55059506191841E-2</v>
      </c>
      <c r="L11" s="21">
        <f>'[1]Perfil (2)'!K10</f>
        <v>1.50039218071258</v>
      </c>
      <c r="M11" s="21">
        <f>'[1]Perfil (2)'!L10</f>
        <v>7.33075712320235E-2</v>
      </c>
      <c r="N11" s="21"/>
      <c r="O11" s="21"/>
    </row>
    <row r="12" spans="1:15" x14ac:dyDescent="0.35">
      <c r="A12" s="20" t="str">
        <f t="shared" si="0"/>
        <v>DISTRIBUCION VOLUMEN X CRITERIO (Consumiciones)Total AperitivosEstaciones de servicio</v>
      </c>
      <c r="B12" s="20" t="str">
        <f>'[1]Perfil (2)'!$A$2</f>
        <v>DISTRIBUCION VOLUMEN X CRITERIO (Consumiciones)</v>
      </c>
      <c r="C12" s="20" t="str">
        <f>'[1]Perfil (2)'!$B$2</f>
        <v>Total Aperitivos</v>
      </c>
      <c r="D12" s="20" t="str">
        <f>'[1]Perfil (2)'!C11</f>
        <v>Estaciones de servicio</v>
      </c>
      <c r="E12" s="21">
        <f>'[1]Perfil (2)'!D11</f>
        <v>1.93984735184434</v>
      </c>
      <c r="F12" s="21">
        <f>'[1]Perfil (2)'!E11</f>
        <v>2.6150983214668302</v>
      </c>
      <c r="G12" s="21">
        <f>'[1]Perfil (2)'!F11</f>
        <v>4.3373298415707602</v>
      </c>
      <c r="H12" s="21">
        <f>'[1]Perfil (2)'!G11</f>
        <v>2.9435346689258801</v>
      </c>
      <c r="I12" s="21">
        <f>'[1]Perfil (2)'!H11</f>
        <v>2.5647296737523</v>
      </c>
      <c r="J12" s="21">
        <f>'[1]Perfil (2)'!I11</f>
        <v>2.4016864151100501</v>
      </c>
      <c r="K12" s="21">
        <f>'[1]Perfil (2)'!J11</f>
        <v>3.8215176816707301</v>
      </c>
      <c r="L12" s="21">
        <f>'[1]Perfil (2)'!K11</f>
        <v>2.8033971703960399</v>
      </c>
      <c r="M12" s="21">
        <f>'[1]Perfil (2)'!L11</f>
        <v>1.5124768576152099</v>
      </c>
      <c r="N12" s="21"/>
      <c r="O12" s="21"/>
    </row>
    <row r="13" spans="1:15" x14ac:dyDescent="0.35">
      <c r="A13" s="20" t="str">
        <f t="shared" si="0"/>
        <v>DISTRIBUCION VOLUMEN X CRITERIO (Consumiciones)Total AperitivosMaquinas dispensadoras</v>
      </c>
      <c r="B13" s="20" t="str">
        <f>'[1]Perfil (2)'!$A$2</f>
        <v>DISTRIBUCION VOLUMEN X CRITERIO (Consumiciones)</v>
      </c>
      <c r="C13" s="20" t="str">
        <f>'[1]Perfil (2)'!$B$2</f>
        <v>Total Aperitivos</v>
      </c>
      <c r="D13" s="20" t="str">
        <f>'[1]Perfil (2)'!C12</f>
        <v>Maquinas dispensadoras</v>
      </c>
      <c r="E13" s="21">
        <f>'[1]Perfil (2)'!D12</f>
        <v>5.9504979421482798</v>
      </c>
      <c r="F13" s="21">
        <f>'[1]Perfil (2)'!E12</f>
        <v>4.9931763925140498</v>
      </c>
      <c r="G13" s="21">
        <f>'[1]Perfil (2)'!F12</f>
        <v>4.9581030650826801</v>
      </c>
      <c r="H13" s="21">
        <f>'[1]Perfil (2)'!G12</f>
        <v>4.9875801521645204</v>
      </c>
      <c r="I13" s="21">
        <f>'[1]Perfil (2)'!H12</f>
        <v>6.8143064457054896</v>
      </c>
      <c r="J13" s="21">
        <f>'[1]Perfil (2)'!I12</f>
        <v>6.2776920111558896</v>
      </c>
      <c r="K13" s="21">
        <f>'[1]Perfil (2)'!J12</f>
        <v>6.7377598678758304</v>
      </c>
      <c r="L13" s="21">
        <f>'[1]Perfil (2)'!K12</f>
        <v>4.7738642187196803</v>
      </c>
      <c r="M13" s="21">
        <f>'[1]Perfil (2)'!L12</f>
        <v>4.9192340462925204</v>
      </c>
      <c r="N13" s="21"/>
      <c r="O13" s="21"/>
    </row>
    <row r="14" spans="1:15" x14ac:dyDescent="0.35">
      <c r="A14" s="20" t="str">
        <f t="shared" si="0"/>
        <v>DISTRIBUCION VOLUMEN X CRITERIO (Consumiciones)Total AperitivosServicio en la empresa</v>
      </c>
      <c r="B14" s="20" t="str">
        <f>'[1]Perfil (2)'!$A$2</f>
        <v>DISTRIBUCION VOLUMEN X CRITERIO (Consumiciones)</v>
      </c>
      <c r="C14" s="20" t="str">
        <f>'[1]Perfil (2)'!$B$2</f>
        <v>Total Aperitivos</v>
      </c>
      <c r="D14" s="20" t="str">
        <f>'[1]Perfil (2)'!C13</f>
        <v>Servicio en la empresa</v>
      </c>
      <c r="E14" s="21">
        <f>'[1]Perfil (2)'!D13</f>
        <v>0.81974223716499495</v>
      </c>
      <c r="F14" s="21">
        <f>'[1]Perfil (2)'!E13</f>
        <v>1.01843149064176</v>
      </c>
      <c r="G14" s="21">
        <f>'[1]Perfil (2)'!F13</f>
        <v>0.58271401860227801</v>
      </c>
      <c r="H14" s="21">
        <f>'[1]Perfil (2)'!G13</f>
        <v>1.2671583773547299</v>
      </c>
      <c r="I14" s="21">
        <f>'[1]Perfil (2)'!H13</f>
        <v>0.38961197714614698</v>
      </c>
      <c r="J14" s="21">
        <f>'[1]Perfil (2)'!I13</f>
        <v>0.74486600800314196</v>
      </c>
      <c r="K14" s="21">
        <f>'[1]Perfil (2)'!J13</f>
        <v>0.35519432375156901</v>
      </c>
      <c r="L14" s="21">
        <f>'[1]Perfil (2)'!K13</f>
        <v>0.759458620686571</v>
      </c>
      <c r="M14" s="21">
        <f>'[1]Perfil (2)'!L13</f>
        <v>0.424721623710208</v>
      </c>
      <c r="N14" s="21"/>
      <c r="O14" s="21"/>
    </row>
    <row r="15" spans="1:15" x14ac:dyDescent="0.35">
      <c r="A15" s="20" t="str">
        <f t="shared" si="0"/>
        <v>DISTRIBUCION VOLUMEN X CRITERIO (Consumiciones)Total AperitivosResto de canales</v>
      </c>
      <c r="B15" s="20" t="str">
        <f>'[1]Perfil (2)'!$A$2</f>
        <v>DISTRIBUCION VOLUMEN X CRITERIO (Consumiciones)</v>
      </c>
      <c r="C15" s="20" t="str">
        <f>'[1]Perfil (2)'!$B$2</f>
        <v>Total Aperitivos</v>
      </c>
      <c r="D15" s="20" t="str">
        <f>'[1]Perfil (2)'!C14</f>
        <v>Resto de canales</v>
      </c>
      <c r="E15" s="21">
        <f>'[1]Perfil (2)'!D14</f>
        <v>5.3991281664831003</v>
      </c>
      <c r="F15" s="21">
        <f>'[1]Perfil (2)'!E14</f>
        <v>5.70528345178304</v>
      </c>
      <c r="G15" s="21">
        <f>'[1]Perfil (2)'!F14</f>
        <v>9.6566933139586002</v>
      </c>
      <c r="H15" s="21">
        <f>'[1]Perfil (2)'!G14</f>
        <v>5.8606440413302803</v>
      </c>
      <c r="I15" s="21">
        <f>'[1]Perfil (2)'!H14</f>
        <v>5.4344704598355396</v>
      </c>
      <c r="J15" s="21">
        <f>'[1]Perfil (2)'!I14</f>
        <v>4.2999585545116803</v>
      </c>
      <c r="K15" s="21">
        <f>'[1]Perfil (2)'!J14</f>
        <v>8.0457595363814995</v>
      </c>
      <c r="L15" s="21">
        <f>'[1]Perfil (2)'!K14</f>
        <v>10.814510596928599</v>
      </c>
      <c r="M15" s="21">
        <f>'[1]Perfil (2)'!L14</f>
        <v>11.756357317559599</v>
      </c>
      <c r="N15" s="21"/>
      <c r="O15" s="21"/>
    </row>
    <row r="16" spans="1:15" x14ac:dyDescent="0.35">
      <c r="A16" s="20" t="str">
        <f t="shared" si="0"/>
        <v>DISTRIBUCION VOLUMEN X CRITERIO (Consumiciones)Total AperitivosEN LA CALLE</v>
      </c>
      <c r="B16" s="20" t="str">
        <f>'[1]Perfil (2)'!$A$2</f>
        <v>DISTRIBUCION VOLUMEN X CRITERIO (Consumiciones)</v>
      </c>
      <c r="C16" s="20" t="str">
        <f>'[1]Perfil (2)'!$B$2</f>
        <v>Total Aperitivos</v>
      </c>
      <c r="D16" s="20" t="str">
        <f>'[1]Perfil (2)'!C15</f>
        <v>EN LA CALLE</v>
      </c>
      <c r="E16" s="21">
        <f>'[1]Perfil (2)'!D15</f>
        <v>39.630630108399501</v>
      </c>
      <c r="F16" s="21">
        <f>'[1]Perfil (2)'!E15</f>
        <v>39.943454156611999</v>
      </c>
      <c r="G16" s="21">
        <f>'[1]Perfil (2)'!F15</f>
        <v>41.799616205919399</v>
      </c>
      <c r="H16" s="21">
        <f>'[1]Perfil (2)'!G15</f>
        <v>35.900744210771101</v>
      </c>
      <c r="I16" s="21">
        <f>'[1]Perfil (2)'!H15</f>
        <v>35.1760398032716</v>
      </c>
      <c r="J16" s="21">
        <f>'[1]Perfil (2)'!I15</f>
        <v>35.314804726595497</v>
      </c>
      <c r="K16" s="21">
        <f>'[1]Perfil (2)'!J15</f>
        <v>36.080101756919902</v>
      </c>
      <c r="L16" s="21">
        <f>'[1]Perfil (2)'!K15</f>
        <v>32.053756930240098</v>
      </c>
      <c r="M16" s="21">
        <f>'[1]Perfil (2)'!L15</f>
        <v>34.497854402631397</v>
      </c>
      <c r="N16" s="21"/>
      <c r="O16" s="21"/>
    </row>
    <row r="17" spans="1:15" x14ac:dyDescent="0.35">
      <c r="A17" s="20" t="str">
        <f t="shared" si="0"/>
        <v>DISTRIBUCION VOLUMEN X CRITERIO (Consumiciones)Total AperitivosEN CASA DE OTROS</v>
      </c>
      <c r="B17" s="20" t="str">
        <f>'[1]Perfil (2)'!$A$2</f>
        <v>DISTRIBUCION VOLUMEN X CRITERIO (Consumiciones)</v>
      </c>
      <c r="C17" s="20" t="str">
        <f>'[1]Perfil (2)'!$B$2</f>
        <v>Total Aperitivos</v>
      </c>
      <c r="D17" s="20" t="str">
        <f>'[1]Perfil (2)'!C16</f>
        <v>EN CASA DE OTROS</v>
      </c>
      <c r="E17" s="21">
        <f>'[1]Perfil (2)'!D16</f>
        <v>16.416810619674202</v>
      </c>
      <c r="F17" s="21">
        <f>'[1]Perfil (2)'!E16</f>
        <v>16.349773663232501</v>
      </c>
      <c r="G17" s="21">
        <f>'[1]Perfil (2)'!F16</f>
        <v>10.4291790305932</v>
      </c>
      <c r="H17" s="21">
        <f>'[1]Perfil (2)'!G16</f>
        <v>19.0623774876242</v>
      </c>
      <c r="I17" s="21">
        <f>'[1]Perfil (2)'!H16</f>
        <v>17.790781885562801</v>
      </c>
      <c r="J17" s="21">
        <f>'[1]Perfil (2)'!I16</f>
        <v>17.683088611901901</v>
      </c>
      <c r="K17" s="21">
        <f>'[1]Perfil (2)'!J16</f>
        <v>14.3012647100609</v>
      </c>
      <c r="L17" s="21">
        <f>'[1]Perfil (2)'!K16</f>
        <v>17.415193715807199</v>
      </c>
      <c r="M17" s="21">
        <f>'[1]Perfil (2)'!L16</f>
        <v>15.9915020387698</v>
      </c>
      <c r="N17" s="21"/>
      <c r="O17" s="21"/>
    </row>
    <row r="18" spans="1:15" x14ac:dyDescent="0.35">
      <c r="A18" s="20" t="str">
        <f t="shared" si="0"/>
        <v>DISTRIBUCION VOLUMEN X CRITERIO (Consumiciones)Total AperitivosEN EL ESTABLECIMIENTO</v>
      </c>
      <c r="B18" s="20" t="str">
        <f>'[1]Perfil (2)'!$A$2</f>
        <v>DISTRIBUCION VOLUMEN X CRITERIO (Consumiciones)</v>
      </c>
      <c r="C18" s="20" t="str">
        <f>'[1]Perfil (2)'!$B$2</f>
        <v>Total Aperitivos</v>
      </c>
      <c r="D18" s="20" t="str">
        <f>'[1]Perfil (2)'!C17</f>
        <v>EN EL ESTABLECIMIENTO</v>
      </c>
      <c r="E18" s="21">
        <f>'[1]Perfil (2)'!D17</f>
        <v>16.378667903309999</v>
      </c>
      <c r="F18" s="21">
        <f>'[1]Perfil (2)'!E17</f>
        <v>16.1323902567411</v>
      </c>
      <c r="G18" s="21">
        <f>'[1]Perfil (2)'!F17</f>
        <v>18.404099612200699</v>
      </c>
      <c r="H18" s="21">
        <f>'[1]Perfil (2)'!G17</f>
        <v>16.616075284893199</v>
      </c>
      <c r="I18" s="21">
        <f>'[1]Perfil (2)'!H17</f>
        <v>16.2245382778055</v>
      </c>
      <c r="J18" s="21">
        <f>'[1]Perfil (2)'!I17</f>
        <v>16.7256978316227</v>
      </c>
      <c r="K18" s="21">
        <f>'[1]Perfil (2)'!J17</f>
        <v>19.3927438259181</v>
      </c>
      <c r="L18" s="21">
        <f>'[1]Perfil (2)'!K17</f>
        <v>13.6074454412681</v>
      </c>
      <c r="M18" s="21">
        <f>'[1]Perfil (2)'!L17</f>
        <v>13.9608735394129</v>
      </c>
      <c r="N18" s="21"/>
      <c r="O18" s="21"/>
    </row>
    <row r="19" spans="1:15" x14ac:dyDescent="0.35">
      <c r="A19" s="20" t="str">
        <f t="shared" si="0"/>
        <v>DISTRIBUCION VOLUMEN X CRITERIO (Consumiciones)Total AperitivosEN EL TRABAJO</v>
      </c>
      <c r="B19" s="20" t="str">
        <f>'[1]Perfil (2)'!$A$2</f>
        <v>DISTRIBUCION VOLUMEN X CRITERIO (Consumiciones)</v>
      </c>
      <c r="C19" s="20" t="str">
        <f>'[1]Perfil (2)'!$B$2</f>
        <v>Total Aperitivos</v>
      </c>
      <c r="D19" s="20" t="str">
        <f>'[1]Perfil (2)'!C18</f>
        <v>EN EL TRABAJO</v>
      </c>
      <c r="E19" s="21">
        <f>'[1]Perfil (2)'!D18</f>
        <v>9.6766255096322897</v>
      </c>
      <c r="F19" s="21">
        <f>'[1]Perfil (2)'!E18</f>
        <v>9.1280928049370207</v>
      </c>
      <c r="G19" s="21">
        <f>'[1]Perfil (2)'!F18</f>
        <v>8.3851347600654602</v>
      </c>
      <c r="H19" s="21">
        <f>'[1]Perfil (2)'!G18</f>
        <v>10.0106980298349</v>
      </c>
      <c r="I19" s="21">
        <f>'[1]Perfil (2)'!H18</f>
        <v>10.5472673076054</v>
      </c>
      <c r="J19" s="21">
        <f>'[1]Perfil (2)'!I18</f>
        <v>12.4937967506013</v>
      </c>
      <c r="K19" s="21">
        <f>'[1]Perfil (2)'!J18</f>
        <v>9.1670021073568098</v>
      </c>
      <c r="L19" s="21">
        <f>'[1]Perfil (2)'!K18</f>
        <v>10.3320344117334</v>
      </c>
      <c r="M19" s="21">
        <f>'[1]Perfil (2)'!L18</f>
        <v>8.7041039880284199</v>
      </c>
      <c r="N19" s="21"/>
      <c r="O19" s="21"/>
    </row>
    <row r="20" spans="1:15" x14ac:dyDescent="0.35">
      <c r="A20" s="20" t="str">
        <f t="shared" si="0"/>
        <v>DISTRIBUCION VOLUMEN X CRITERIO (Consumiciones)Total AperitivosEN COLEGIO/INSTITUTO/UNIV.</v>
      </c>
      <c r="B20" s="20" t="str">
        <f>'[1]Perfil (2)'!$A$2</f>
        <v>DISTRIBUCION VOLUMEN X CRITERIO (Consumiciones)</v>
      </c>
      <c r="C20" s="20" t="str">
        <f>'[1]Perfil (2)'!$B$2</f>
        <v>Total Aperitivos</v>
      </c>
      <c r="D20" s="20" t="str">
        <f>'[1]Perfil (2)'!C19</f>
        <v>EN COLEGIO/INSTITUTO/UNIV.</v>
      </c>
      <c r="E20" s="21">
        <f>'[1]Perfil (2)'!D19</f>
        <v>2.7801874287480901</v>
      </c>
      <c r="F20" s="21">
        <f>'[1]Perfil (2)'!E19</f>
        <v>2.53233584226584</v>
      </c>
      <c r="G20" s="21">
        <f>'[1]Perfil (2)'!F19</f>
        <v>1.3962839008150201</v>
      </c>
      <c r="H20" s="21">
        <f>'[1]Perfil (2)'!G19</f>
        <v>1.8972989135851701</v>
      </c>
      <c r="I20" s="21">
        <f>'[1]Perfil (2)'!H19</f>
        <v>1.7561016337755799</v>
      </c>
      <c r="J20" s="21">
        <f>'[1]Perfil (2)'!I19</f>
        <v>1.39296023947891</v>
      </c>
      <c r="K20" s="21">
        <f>'[1]Perfil (2)'!J19</f>
        <v>0.90720600596689804</v>
      </c>
      <c r="L20" s="21">
        <f>'[1]Perfil (2)'!K19</f>
        <v>2.20754990354233</v>
      </c>
      <c r="M20" s="21">
        <f>'[1]Perfil (2)'!L19</f>
        <v>0.56492669819228802</v>
      </c>
      <c r="N20" s="21"/>
      <c r="O20" s="21"/>
    </row>
    <row r="21" spans="1:15" x14ac:dyDescent="0.35">
      <c r="A21" s="20" t="str">
        <f t="shared" si="0"/>
        <v>DISTRIBUCION VOLUMEN X CRITERIO (Consumiciones)Total AperitivosEN MI CASA</v>
      </c>
      <c r="B21" s="20" t="str">
        <f>'[1]Perfil (2)'!$A$2</f>
        <v>DISTRIBUCION VOLUMEN X CRITERIO (Consumiciones)</v>
      </c>
      <c r="C21" s="20" t="str">
        <f>'[1]Perfil (2)'!$B$2</f>
        <v>Total Aperitivos</v>
      </c>
      <c r="D21" s="20" t="str">
        <f>'[1]Perfil (2)'!C20</f>
        <v>EN MI CASA</v>
      </c>
      <c r="E21" s="21">
        <f>'[1]Perfil (2)'!D20</f>
        <v>4.8223971557204397</v>
      </c>
      <c r="F21" s="21">
        <f>'[1]Perfil (2)'!E20</f>
        <v>4.6889954393565203</v>
      </c>
      <c r="G21" s="21">
        <f>'[1]Perfil (2)'!F20</f>
        <v>4.1041071306860299</v>
      </c>
      <c r="H21" s="21">
        <f>'[1]Perfil (2)'!G20</f>
        <v>4.0862013688162397</v>
      </c>
      <c r="I21" s="21">
        <f>'[1]Perfil (2)'!H20</f>
        <v>4.2098703699774198</v>
      </c>
      <c r="J21" s="21">
        <f>'[1]Perfil (2)'!I20</f>
        <v>3.6553635710446302</v>
      </c>
      <c r="K21" s="21">
        <f>'[1]Perfil (2)'!J20</f>
        <v>6.2472844102952703</v>
      </c>
      <c r="L21" s="21">
        <f>'[1]Perfil (2)'!K20</f>
        <v>6.1023113172531804</v>
      </c>
      <c r="M21" s="21">
        <f>'[1]Perfil (2)'!L20</f>
        <v>7.03675299311048</v>
      </c>
      <c r="N21" s="21"/>
      <c r="O21" s="21"/>
    </row>
    <row r="22" spans="1:15" x14ac:dyDescent="0.35">
      <c r="A22" s="20" t="str">
        <f t="shared" si="0"/>
        <v>DISTRIBUCION VOLUMEN X CRITERIO (Consumiciones)Total AperitivosEN M.TRANSP.(AVION,TREN,AUTOC,E</v>
      </c>
      <c r="B22" s="20" t="str">
        <f>'[1]Perfil (2)'!$A$2</f>
        <v>DISTRIBUCION VOLUMEN X CRITERIO (Consumiciones)</v>
      </c>
      <c r="C22" s="20" t="str">
        <f>'[1]Perfil (2)'!$B$2</f>
        <v>Total Aperitivos</v>
      </c>
      <c r="D22" s="20" t="str">
        <f>'[1]Perfil (2)'!C21</f>
        <v>EN M.TRANSP.(AVION,TREN,AUTOC,E</v>
      </c>
      <c r="E22" s="21">
        <f>'[1]Perfil (2)'!D21</f>
        <v>0.51325921202635605</v>
      </c>
      <c r="F22" s="21">
        <f>'[1]Perfil (2)'!E21</f>
        <v>0.43019236405060102</v>
      </c>
      <c r="G22" s="21">
        <f>'[1]Perfil (2)'!F21</f>
        <v>0.71218957263383798</v>
      </c>
      <c r="H22" s="21">
        <f>'[1]Perfil (2)'!G21</f>
        <v>0.205554918768065</v>
      </c>
      <c r="I22" s="21">
        <f>'[1]Perfil (2)'!H21</f>
        <v>0.47511935722845799</v>
      </c>
      <c r="J22" s="21">
        <f>'[1]Perfil (2)'!I21</f>
        <v>0.243641556250939</v>
      </c>
      <c r="K22" s="21">
        <f>'[1]Perfil (2)'!J21</f>
        <v>0.55246985473444898</v>
      </c>
      <c r="L22" s="21">
        <f>'[1]Perfil (2)'!K21</f>
        <v>0.81112755755933896</v>
      </c>
      <c r="M22" s="21">
        <f>'[1]Perfil (2)'!L21</f>
        <v>0.69857617796784699</v>
      </c>
      <c r="N22" s="21"/>
      <c r="O22" s="21"/>
    </row>
    <row r="23" spans="1:15" x14ac:dyDescent="0.35">
      <c r="A23" s="20" t="str">
        <f t="shared" si="0"/>
        <v>DISTRIBUCION VOLUMEN X CRITERIO (Consumiciones)Total AperitivosEN OTRO LUGAR</v>
      </c>
      <c r="B23" s="20" t="str">
        <f>'[1]Perfil (2)'!$A$2</f>
        <v>DISTRIBUCION VOLUMEN X CRITERIO (Consumiciones)</v>
      </c>
      <c r="C23" s="20" t="str">
        <f>'[1]Perfil (2)'!$B$2</f>
        <v>Total Aperitivos</v>
      </c>
      <c r="D23" s="20" t="str">
        <f>'[1]Perfil (2)'!C22</f>
        <v>EN OTRO LUGAR</v>
      </c>
      <c r="E23" s="21">
        <f>'[1]Perfil (2)'!D22</f>
        <v>9.7814464861940404</v>
      </c>
      <c r="F23" s="21">
        <f>'[1]Perfil (2)'!E22</f>
        <v>10.794750052678699</v>
      </c>
      <c r="G23" s="21">
        <f>'[1]Perfil (2)'!F22</f>
        <v>14.769417893573401</v>
      </c>
      <c r="H23" s="21">
        <f>'[1]Perfil (2)'!G22</f>
        <v>12.2210372437623</v>
      </c>
      <c r="I23" s="21">
        <f>'[1]Perfil (2)'!H22</f>
        <v>13.8202800731781</v>
      </c>
      <c r="J23" s="21">
        <f>'[1]Perfil (2)'!I22</f>
        <v>12.490620469727601</v>
      </c>
      <c r="K23" s="21">
        <f>'[1]Perfil (2)'!J22</f>
        <v>13.351903428598501</v>
      </c>
      <c r="L23" s="21">
        <f>'[1]Perfil (2)'!K22</f>
        <v>17.470573031024799</v>
      </c>
      <c r="M23" s="21">
        <f>'[1]Perfil (2)'!L22</f>
        <v>18.545421964610799</v>
      </c>
      <c r="N23" s="21"/>
      <c r="O23" s="21"/>
    </row>
    <row r="24" spans="1:15" x14ac:dyDescent="0.35">
      <c r="A24" s="20" t="str">
        <f t="shared" si="0"/>
        <v>DISTRIBUCION VOLUMEN X CRITERIO (Consumiciones)Total AperitivosDESAYUNO</v>
      </c>
      <c r="B24" s="20" t="str">
        <f>'[1]Perfil (2)'!$A$2</f>
        <v>DISTRIBUCION VOLUMEN X CRITERIO (Consumiciones)</v>
      </c>
      <c r="C24" s="20" t="str">
        <f>'[1]Perfil (2)'!$B$2</f>
        <v>Total Aperitivos</v>
      </c>
      <c r="D24" s="20" t="str">
        <f>'[1]Perfil (2)'!C23</f>
        <v>DESAYUNO</v>
      </c>
      <c r="E24" s="21">
        <f>'[1]Perfil (2)'!D23</f>
        <v>5.6439618959287401</v>
      </c>
      <c r="F24" s="21">
        <f>'[1]Perfil (2)'!E23</f>
        <v>4.7631355655109102</v>
      </c>
      <c r="G24" s="21">
        <f>'[1]Perfil (2)'!F23</f>
        <v>6.2280405773353502</v>
      </c>
      <c r="H24" s="21">
        <f>'[1]Perfil (2)'!G23</f>
        <v>4.4681019302966902</v>
      </c>
      <c r="I24" s="21">
        <f>'[1]Perfil (2)'!H23</f>
        <v>5.0158072792456299</v>
      </c>
      <c r="J24" s="21">
        <f>'[1]Perfil (2)'!I23</f>
        <v>4.0738697960121799</v>
      </c>
      <c r="K24" s="21">
        <f>'[1]Perfil (2)'!J23</f>
        <v>4.0050649077735399</v>
      </c>
      <c r="L24" s="21">
        <f>'[1]Perfil (2)'!K23</f>
        <v>3.9657993376304801</v>
      </c>
      <c r="M24" s="21">
        <f>'[1]Perfil (2)'!L23</f>
        <v>2.8683358762316402</v>
      </c>
      <c r="N24" s="21"/>
      <c r="O24" s="21"/>
    </row>
    <row r="25" spans="1:15" x14ac:dyDescent="0.35">
      <c r="A25" s="20" t="str">
        <f t="shared" si="0"/>
        <v>DISTRIBUCION VOLUMEN X CRITERIO (Consumiciones)Total AperitivosAPERITIVO/ANTES DE COMER</v>
      </c>
      <c r="B25" s="20" t="str">
        <f>'[1]Perfil (2)'!$A$2</f>
        <v>DISTRIBUCION VOLUMEN X CRITERIO (Consumiciones)</v>
      </c>
      <c r="C25" s="20" t="str">
        <f>'[1]Perfil (2)'!$B$2</f>
        <v>Total Aperitivos</v>
      </c>
      <c r="D25" s="20" t="str">
        <f>'[1]Perfil (2)'!C24</f>
        <v>APERITIVO/ANTES DE COMER</v>
      </c>
      <c r="E25" s="21">
        <f>'[1]Perfil (2)'!D24</f>
        <v>19.539188066392299</v>
      </c>
      <c r="F25" s="21">
        <f>'[1]Perfil (2)'!E24</f>
        <v>19.080540689352301</v>
      </c>
      <c r="G25" s="21">
        <f>'[1]Perfil (2)'!F24</f>
        <v>21.702536399657401</v>
      </c>
      <c r="H25" s="21">
        <f>'[1]Perfil (2)'!G24</f>
        <v>20.472631981128899</v>
      </c>
      <c r="I25" s="21">
        <f>'[1]Perfil (2)'!H24</f>
        <v>19.350816611020399</v>
      </c>
      <c r="J25" s="21">
        <f>'[1]Perfil (2)'!I24</f>
        <v>18.665156651276899</v>
      </c>
      <c r="K25" s="21">
        <f>'[1]Perfil (2)'!J24</f>
        <v>21.898485781261101</v>
      </c>
      <c r="L25" s="21">
        <f>'[1]Perfil (2)'!K24</f>
        <v>21.620927156345498</v>
      </c>
      <c r="M25" s="21">
        <f>'[1]Perfil (2)'!L24</f>
        <v>21.188620451105301</v>
      </c>
      <c r="N25" s="21"/>
      <c r="O25" s="21"/>
    </row>
    <row r="26" spans="1:15" x14ac:dyDescent="0.35">
      <c r="A26" s="20" t="str">
        <f t="shared" si="0"/>
        <v>DISTRIBUCION VOLUMEN X CRITERIO (Consumiciones)Total AperitivosCOMIDA</v>
      </c>
      <c r="B26" s="20" t="str">
        <f>'[1]Perfil (2)'!$A$2</f>
        <v>DISTRIBUCION VOLUMEN X CRITERIO (Consumiciones)</v>
      </c>
      <c r="C26" s="20" t="str">
        <f>'[1]Perfil (2)'!$B$2</f>
        <v>Total Aperitivos</v>
      </c>
      <c r="D26" s="20" t="str">
        <f>'[1]Perfil (2)'!C25</f>
        <v>COMIDA</v>
      </c>
      <c r="E26" s="21">
        <f>'[1]Perfil (2)'!D25</f>
        <v>6.9041099066720797</v>
      </c>
      <c r="F26" s="21">
        <f>'[1]Perfil (2)'!E25</f>
        <v>7.4575926358000402</v>
      </c>
      <c r="G26" s="21">
        <f>'[1]Perfil (2)'!F25</f>
        <v>7.8720297591484902</v>
      </c>
      <c r="H26" s="21">
        <f>'[1]Perfil (2)'!G25</f>
        <v>6.6660262799428596</v>
      </c>
      <c r="I26" s="21">
        <f>'[1]Perfil (2)'!H25</f>
        <v>7.3608061767769302</v>
      </c>
      <c r="J26" s="21">
        <f>'[1]Perfil (2)'!I25</f>
        <v>7.9473425116689898</v>
      </c>
      <c r="K26" s="21">
        <f>'[1]Perfil (2)'!J25</f>
        <v>9.4081642317618908</v>
      </c>
      <c r="L26" s="21">
        <f>'[1]Perfil (2)'!K25</f>
        <v>9.8948580055397208</v>
      </c>
      <c r="M26" s="21">
        <f>'[1]Perfil (2)'!L25</f>
        <v>10.012362707183</v>
      </c>
      <c r="N26" s="21"/>
      <c r="O26" s="21"/>
    </row>
    <row r="27" spans="1:15" x14ac:dyDescent="0.35">
      <c r="A27" s="20" t="str">
        <f t="shared" si="0"/>
        <v>DISTRIBUCION VOLUMEN X CRITERIO (Consumiciones)Total AperitivosTARDE/MERIENDA</v>
      </c>
      <c r="B27" s="20" t="str">
        <f>'[1]Perfil (2)'!$A$2</f>
        <v>DISTRIBUCION VOLUMEN X CRITERIO (Consumiciones)</v>
      </c>
      <c r="C27" s="20" t="str">
        <f>'[1]Perfil (2)'!$B$2</f>
        <v>Total Aperitivos</v>
      </c>
      <c r="D27" s="20" t="str">
        <f>'[1]Perfil (2)'!C26</f>
        <v>TARDE/MERIENDA</v>
      </c>
      <c r="E27" s="21">
        <f>'[1]Perfil (2)'!D26</f>
        <v>36.596224373466299</v>
      </c>
      <c r="F27" s="21">
        <f>'[1]Perfil (2)'!E26</f>
        <v>37.217660322886097</v>
      </c>
      <c r="G27" s="21">
        <f>'[1]Perfil (2)'!F26</f>
        <v>33.362463364950798</v>
      </c>
      <c r="H27" s="21">
        <f>'[1]Perfil (2)'!G26</f>
        <v>30.9220073756603</v>
      </c>
      <c r="I27" s="21">
        <f>'[1]Perfil (2)'!H26</f>
        <v>34.738788723636503</v>
      </c>
      <c r="J27" s="21">
        <f>'[1]Perfil (2)'!I26</f>
        <v>37.338149938555702</v>
      </c>
      <c r="K27" s="21">
        <f>'[1]Perfil (2)'!J26</f>
        <v>30.634071697487698</v>
      </c>
      <c r="L27" s="21">
        <f>'[1]Perfil (2)'!K26</f>
        <v>31.033765104770801</v>
      </c>
      <c r="M27" s="21">
        <f>'[1]Perfil (2)'!L26</f>
        <v>30.195382464253701</v>
      </c>
      <c r="N27" s="21"/>
      <c r="O27" s="21"/>
    </row>
    <row r="28" spans="1:15" x14ac:dyDescent="0.35">
      <c r="A28" s="20" t="str">
        <f t="shared" si="0"/>
        <v>DISTRIBUCION VOLUMEN X CRITERIO (Consumiciones)Total AperitivosANTES DE CENAR</v>
      </c>
      <c r="B28" s="20" t="str">
        <f>'[1]Perfil (2)'!$A$2</f>
        <v>DISTRIBUCION VOLUMEN X CRITERIO (Consumiciones)</v>
      </c>
      <c r="C28" s="20" t="str">
        <f>'[1]Perfil (2)'!$B$2</f>
        <v>Total Aperitivos</v>
      </c>
      <c r="D28" s="20" t="str">
        <f>'[1]Perfil (2)'!C27</f>
        <v>ANTES DE CENAR</v>
      </c>
      <c r="E28" s="21">
        <f>'[1]Perfil (2)'!D27</f>
        <v>6.4591919309025601</v>
      </c>
      <c r="F28" s="21">
        <f>'[1]Perfil (2)'!E27</f>
        <v>6.6836985050551396</v>
      </c>
      <c r="G28" s="21">
        <f>'[1]Perfil (2)'!F27</f>
        <v>8.2225317058740508</v>
      </c>
      <c r="H28" s="21">
        <f>'[1]Perfil (2)'!G27</f>
        <v>6.8484775241702396</v>
      </c>
      <c r="I28" s="21">
        <f>'[1]Perfil (2)'!H27</f>
        <v>9.2797973302728707</v>
      </c>
      <c r="J28" s="21">
        <f>'[1]Perfil (2)'!I27</f>
        <v>6.6349068743405404</v>
      </c>
      <c r="K28" s="21">
        <f>'[1]Perfil (2)'!J27</f>
        <v>8.2118174768545895</v>
      </c>
      <c r="L28" s="21">
        <f>'[1]Perfil (2)'!K27</f>
        <v>6.5591996114861999</v>
      </c>
      <c r="M28" s="21">
        <f>'[1]Perfil (2)'!L27</f>
        <v>5.8267032752128198</v>
      </c>
      <c r="N28" s="21"/>
      <c r="O28" s="21"/>
    </row>
    <row r="29" spans="1:15" x14ac:dyDescent="0.35">
      <c r="A29" s="20" t="str">
        <f t="shared" si="0"/>
        <v>DISTRIBUCION VOLUMEN X CRITERIO (Consumiciones)Total AperitivosCENA</v>
      </c>
      <c r="B29" s="20" t="str">
        <f>'[1]Perfil (2)'!$A$2</f>
        <v>DISTRIBUCION VOLUMEN X CRITERIO (Consumiciones)</v>
      </c>
      <c r="C29" s="20" t="str">
        <f>'[1]Perfil (2)'!$B$2</f>
        <v>Total Aperitivos</v>
      </c>
      <c r="D29" s="20" t="str">
        <f>'[1]Perfil (2)'!C28</f>
        <v>CENA</v>
      </c>
      <c r="E29" s="21">
        <f>'[1]Perfil (2)'!D28</f>
        <v>4.54372577435125</v>
      </c>
      <c r="F29" s="21">
        <f>'[1]Perfil (2)'!E28</f>
        <v>4.1700202076307802</v>
      </c>
      <c r="G29" s="21">
        <f>'[1]Perfil (2)'!F28</f>
        <v>5.1349757827481</v>
      </c>
      <c r="H29" s="21">
        <f>'[1]Perfil (2)'!G28</f>
        <v>5.3111016977308196</v>
      </c>
      <c r="I29" s="21">
        <f>'[1]Perfil (2)'!H28</f>
        <v>4.6866036675766303</v>
      </c>
      <c r="J29" s="21">
        <f>'[1]Perfil (2)'!I28</f>
        <v>5.2681830768479001</v>
      </c>
      <c r="K29" s="21">
        <f>'[1]Perfil (2)'!J28</f>
        <v>5.1077223379821497</v>
      </c>
      <c r="L29" s="21">
        <f>'[1]Perfil (2)'!K28</f>
        <v>3.6555758974767198</v>
      </c>
      <c r="M29" s="21">
        <f>'[1]Perfil (2)'!L28</f>
        <v>4.67461526996793</v>
      </c>
      <c r="N29" s="21"/>
      <c r="O29" s="21"/>
    </row>
    <row r="30" spans="1:15" x14ac:dyDescent="0.35">
      <c r="A30" s="20" t="str">
        <f t="shared" si="0"/>
        <v>DISTRIBUCION VOLUMEN X CRITERIO (Consumiciones)Total AperitivosDESPUES DE LA CENA</v>
      </c>
      <c r="B30" s="20" t="str">
        <f>'[1]Perfil (2)'!$A$2</f>
        <v>DISTRIBUCION VOLUMEN X CRITERIO (Consumiciones)</v>
      </c>
      <c r="C30" s="20" t="str">
        <f>'[1]Perfil (2)'!$B$2</f>
        <v>Total Aperitivos</v>
      </c>
      <c r="D30" s="20" t="str">
        <f>'[1]Perfil (2)'!C29</f>
        <v>DESPUES DE LA CENA</v>
      </c>
      <c r="E30" s="21">
        <f>'[1]Perfil (2)'!D29</f>
        <v>1.7609367572894301</v>
      </c>
      <c r="F30" s="21">
        <f>'[1]Perfil (2)'!E29</f>
        <v>1.4621605453073201</v>
      </c>
      <c r="G30" s="21">
        <f>'[1]Perfil (2)'!F29</f>
        <v>2.4071850018163801</v>
      </c>
      <c r="H30" s="21">
        <f>'[1]Perfil (2)'!G29</f>
        <v>1.9778414565268001</v>
      </c>
      <c r="I30" s="21">
        <f>'[1]Perfil (2)'!H29</f>
        <v>2.6927608860711598</v>
      </c>
      <c r="J30" s="21">
        <f>'[1]Perfil (2)'!I29</f>
        <v>2.9424034401565198</v>
      </c>
      <c r="K30" s="21">
        <f>'[1]Perfil (2)'!J29</f>
        <v>4.29063099353586</v>
      </c>
      <c r="L30" s="21">
        <f>'[1]Perfil (2)'!K29</f>
        <v>3.5149068917375499</v>
      </c>
      <c r="M30" s="21">
        <f>'[1]Perfil (2)'!L29</f>
        <v>3.28898581863952</v>
      </c>
      <c r="N30" s="21"/>
      <c r="O30" s="21"/>
    </row>
    <row r="31" spans="1:15" x14ac:dyDescent="0.35">
      <c r="A31" s="20" t="str">
        <f t="shared" si="0"/>
        <v>DISTRIBUCION VOLUMEN X CRITERIO (Consumiciones)Total AperitivosDURANTE EL DIA</v>
      </c>
      <c r="B31" s="20" t="str">
        <f>'[1]Perfil (2)'!$A$2</f>
        <v>DISTRIBUCION VOLUMEN X CRITERIO (Consumiciones)</v>
      </c>
      <c r="C31" s="20" t="str">
        <f>'[1]Perfil (2)'!$B$2</f>
        <v>Total Aperitivos</v>
      </c>
      <c r="D31" s="20" t="str">
        <f>'[1]Perfil (2)'!C30</f>
        <v>DURANTE EL DIA</v>
      </c>
      <c r="E31" s="21">
        <f>'[1]Perfil (2)'!D30</f>
        <v>18.552686800765201</v>
      </c>
      <c r="F31" s="21">
        <f>'[1]Perfil (2)'!E30</f>
        <v>19.165173767056</v>
      </c>
      <c r="G31" s="21">
        <f>'[1]Perfil (2)'!F30</f>
        <v>15.070269730929599</v>
      </c>
      <c r="H31" s="21">
        <f>'[1]Perfil (2)'!G30</f>
        <v>23.3337984650653</v>
      </c>
      <c r="I31" s="21">
        <f>'[1]Perfil (2)'!H30</f>
        <v>16.874607332016499</v>
      </c>
      <c r="J31" s="21">
        <f>'[1]Perfil (2)'!I30</f>
        <v>17.1299542289782</v>
      </c>
      <c r="K31" s="21">
        <f>'[1]Perfil (2)'!J30</f>
        <v>16.4440129756352</v>
      </c>
      <c r="L31" s="21">
        <f>'[1]Perfil (2)'!K30</f>
        <v>19.754960840062701</v>
      </c>
      <c r="M31" s="21">
        <f>'[1]Perfil (2)'!L30</f>
        <v>21.945011367660001</v>
      </c>
      <c r="N31" s="21"/>
      <c r="O31" s="21"/>
    </row>
    <row r="32" spans="1:15" x14ac:dyDescent="0.35">
      <c r="A32" s="20" t="str">
        <f t="shared" si="0"/>
        <v>DISTRIBUCION VOLUMEN X CRITERIO (Consumiciones)Total AperitivosCON AMIGOS</v>
      </c>
      <c r="B32" s="20" t="str">
        <f>'[1]Perfil (2)'!$A$2</f>
        <v>DISTRIBUCION VOLUMEN X CRITERIO (Consumiciones)</v>
      </c>
      <c r="C32" s="20" t="str">
        <f>'[1]Perfil (2)'!$B$2</f>
        <v>Total Aperitivos</v>
      </c>
      <c r="D32" s="20" t="str">
        <f>'[1]Perfil (2)'!C31</f>
        <v>CON AMIGOS</v>
      </c>
      <c r="E32" s="21">
        <f>'[1]Perfil (2)'!D31</f>
        <v>18.066832840608299</v>
      </c>
      <c r="F32" s="21">
        <f>'[1]Perfil (2)'!E31</f>
        <v>19.2903835736101</v>
      </c>
      <c r="G32" s="21">
        <f>'[1]Perfil (2)'!F31</f>
        <v>20.498538814004601</v>
      </c>
      <c r="H32" s="21">
        <f>'[1]Perfil (2)'!G31</f>
        <v>21.584363267882701</v>
      </c>
      <c r="I32" s="21">
        <f>'[1]Perfil (2)'!H31</f>
        <v>18.230809894725802</v>
      </c>
      <c r="J32" s="21">
        <f>'[1]Perfil (2)'!I31</f>
        <v>16.4281499928511</v>
      </c>
      <c r="K32" s="21">
        <f>'[1]Perfil (2)'!J31</f>
        <v>19.924910614921998</v>
      </c>
      <c r="L32" s="21">
        <f>'[1]Perfil (2)'!K31</f>
        <v>18.682532172681199</v>
      </c>
      <c r="M32" s="21">
        <f>'[1]Perfil (2)'!L31</f>
        <v>19.153736079031699</v>
      </c>
      <c r="N32" s="21"/>
      <c r="O32" s="21"/>
    </row>
    <row r="33" spans="1:15" x14ac:dyDescent="0.35">
      <c r="A33" s="20" t="str">
        <f t="shared" si="0"/>
        <v>DISTRIBUCION VOLUMEN X CRITERIO (Consumiciones)Total AperitivosCON CLIENTES</v>
      </c>
      <c r="B33" s="20" t="str">
        <f>'[1]Perfil (2)'!$A$2</f>
        <v>DISTRIBUCION VOLUMEN X CRITERIO (Consumiciones)</v>
      </c>
      <c r="C33" s="20" t="str">
        <f>'[1]Perfil (2)'!$B$2</f>
        <v>Total Aperitivos</v>
      </c>
      <c r="D33" s="20" t="str">
        <f>'[1]Perfil (2)'!C32</f>
        <v>CON CLIENTES</v>
      </c>
      <c r="E33" s="21">
        <f>'[1]Perfil (2)'!D32</f>
        <v>0.25650161343303801</v>
      </c>
      <c r="F33" s="21">
        <f>'[1]Perfil (2)'!E32</f>
        <v>1.04473935547104</v>
      </c>
      <c r="G33" s="21">
        <f>'[1]Perfil (2)'!F32</f>
        <v>0.40440161640407002</v>
      </c>
      <c r="H33" s="21">
        <f>'[1]Perfil (2)'!G32</f>
        <v>0.64613882521013999</v>
      </c>
      <c r="I33" s="21">
        <f>'[1]Perfil (2)'!H32</f>
        <v>0.245025744258629</v>
      </c>
      <c r="J33" s="21">
        <f>'[1]Perfil (2)'!I32</f>
        <v>0.320259423419054</v>
      </c>
      <c r="K33" s="21">
        <f>'[1]Perfil (2)'!J32</f>
        <v>0.14378951294011799</v>
      </c>
      <c r="L33" s="21">
        <f>'[1]Perfil (2)'!K32</f>
        <v>0.17472800009301401</v>
      </c>
      <c r="M33" s="21">
        <f>'[1]Perfil (2)'!L32</f>
        <v>0.250134352904892</v>
      </c>
      <c r="N33" s="21"/>
      <c r="O33" s="21"/>
    </row>
    <row r="34" spans="1:15" x14ac:dyDescent="0.35">
      <c r="A34" s="20" t="str">
        <f t="shared" si="0"/>
        <v>DISTRIBUCION VOLUMEN X CRITERIO (Consumiciones)Total AperitivosCON COMPAÑEROS DE TRABAJO</v>
      </c>
      <c r="B34" s="20" t="str">
        <f>'[1]Perfil (2)'!$A$2</f>
        <v>DISTRIBUCION VOLUMEN X CRITERIO (Consumiciones)</v>
      </c>
      <c r="C34" s="20" t="str">
        <f>'[1]Perfil (2)'!$B$2</f>
        <v>Total Aperitivos</v>
      </c>
      <c r="D34" s="20" t="str">
        <f>'[1]Perfil (2)'!C33</f>
        <v>CON COMPAÑEROS DE TRABAJO</v>
      </c>
      <c r="E34" s="21">
        <f>'[1]Perfil (2)'!D33</f>
        <v>5.9678403184356501</v>
      </c>
      <c r="F34" s="21">
        <f>'[1]Perfil (2)'!E33</f>
        <v>4.0453287110631697</v>
      </c>
      <c r="G34" s="21">
        <f>'[1]Perfil (2)'!F33</f>
        <v>4.01008179690393</v>
      </c>
      <c r="H34" s="21">
        <f>'[1]Perfil (2)'!G33</f>
        <v>3.5996453370543899</v>
      </c>
      <c r="I34" s="21">
        <f>'[1]Perfil (2)'!H33</f>
        <v>4.3804393453088801</v>
      </c>
      <c r="J34" s="21">
        <f>'[1]Perfil (2)'!I33</f>
        <v>5.3729469552044904</v>
      </c>
      <c r="K34" s="21">
        <f>'[1]Perfil (2)'!J33</f>
        <v>3.7612419494234399</v>
      </c>
      <c r="L34" s="21">
        <f>'[1]Perfil (2)'!K33</f>
        <v>4.2504017951770301</v>
      </c>
      <c r="M34" s="21">
        <f>'[1]Perfil (2)'!L33</f>
        <v>2.8795467409405502</v>
      </c>
      <c r="N34" s="21"/>
      <c r="O34" s="21"/>
    </row>
    <row r="35" spans="1:15" x14ac:dyDescent="0.35">
      <c r="A35" s="20" t="str">
        <f t="shared" si="0"/>
        <v>DISTRIBUCION VOLUMEN X CRITERIO (Consumiciones)Total AperitivosCON COMPAÑEROS DE CLASE</v>
      </c>
      <c r="B35" s="20" t="str">
        <f>'[1]Perfil (2)'!$A$2</f>
        <v>DISTRIBUCION VOLUMEN X CRITERIO (Consumiciones)</v>
      </c>
      <c r="C35" s="20" t="str">
        <f>'[1]Perfil (2)'!$B$2</f>
        <v>Total Aperitivos</v>
      </c>
      <c r="D35" s="20" t="str">
        <f>'[1]Perfil (2)'!C34</f>
        <v>CON COMPAÑEROS DE CLASE</v>
      </c>
      <c r="E35" s="21">
        <f>'[1]Perfil (2)'!D34</f>
        <v>2.75594458292273</v>
      </c>
      <c r="F35" s="21">
        <f>'[1]Perfil (2)'!E34</f>
        <v>1.3018154574247101</v>
      </c>
      <c r="G35" s="21">
        <f>'[1]Perfil (2)'!F34</f>
        <v>0.72763900590165997</v>
      </c>
      <c r="H35" s="21">
        <f>'[1]Perfil (2)'!G34</f>
        <v>0.89318083657264402</v>
      </c>
      <c r="I35" s="21">
        <f>'[1]Perfil (2)'!H34</f>
        <v>1.56137890695994</v>
      </c>
      <c r="J35" s="21">
        <f>'[1]Perfil (2)'!I34</f>
        <v>0.922246273073282</v>
      </c>
      <c r="K35" s="21">
        <f>'[1]Perfil (2)'!J34</f>
        <v>1.00863143158194</v>
      </c>
      <c r="L35" s="21">
        <f>'[1]Perfil (2)'!K34</f>
        <v>1.19872963857663</v>
      </c>
      <c r="M35" s="21">
        <f>'[1]Perfil (2)'!L34</f>
        <v>0.59531388784310801</v>
      </c>
      <c r="N35" s="21"/>
      <c r="O35" s="21"/>
    </row>
    <row r="36" spans="1:15" x14ac:dyDescent="0.35">
      <c r="A36" s="20" t="str">
        <f t="shared" si="0"/>
        <v>DISTRIBUCION VOLUMEN X CRITERIO (Consumiciones)Total AperitivosCON FAMILIA</v>
      </c>
      <c r="B36" s="20" t="str">
        <f>'[1]Perfil (2)'!$A$2</f>
        <v>DISTRIBUCION VOLUMEN X CRITERIO (Consumiciones)</v>
      </c>
      <c r="C36" s="20" t="str">
        <f>'[1]Perfil (2)'!$B$2</f>
        <v>Total Aperitivos</v>
      </c>
      <c r="D36" s="20" t="str">
        <f>'[1]Perfil (2)'!C35</f>
        <v>CON FAMILIA</v>
      </c>
      <c r="E36" s="21">
        <f>'[1]Perfil (2)'!D35</f>
        <v>34.487198809730799</v>
      </c>
      <c r="F36" s="21">
        <f>'[1]Perfil (2)'!E35</f>
        <v>37.267900868774703</v>
      </c>
      <c r="G36" s="21">
        <f>'[1]Perfil (2)'!F35</f>
        <v>37.653445609380299</v>
      </c>
      <c r="H36" s="21">
        <f>'[1]Perfil (2)'!G35</f>
        <v>32.2141267151733</v>
      </c>
      <c r="I36" s="21">
        <f>'[1]Perfil (2)'!H35</f>
        <v>32.480130192788998</v>
      </c>
      <c r="J36" s="21">
        <f>'[1]Perfil (2)'!I35</f>
        <v>35.329012022811298</v>
      </c>
      <c r="K36" s="21">
        <f>'[1]Perfil (2)'!J35</f>
        <v>35.029627305661499</v>
      </c>
      <c r="L36" s="21">
        <f>'[1]Perfil (2)'!K35</f>
        <v>33.1694372721037</v>
      </c>
      <c r="M36" s="21">
        <f>'[1]Perfil (2)'!L35</f>
        <v>30.447340467232799</v>
      </c>
      <c r="N36" s="21"/>
      <c r="O36" s="21"/>
    </row>
    <row r="37" spans="1:15" x14ac:dyDescent="0.35">
      <c r="A37" s="20" t="str">
        <f t="shared" si="0"/>
        <v>DISTRIBUCION VOLUMEN X CRITERIO (Consumiciones)Total AperitivosCON LA PAREJA</v>
      </c>
      <c r="B37" s="20" t="str">
        <f>'[1]Perfil (2)'!$A$2</f>
        <v>DISTRIBUCION VOLUMEN X CRITERIO (Consumiciones)</v>
      </c>
      <c r="C37" s="20" t="str">
        <f>'[1]Perfil (2)'!$B$2</f>
        <v>Total Aperitivos</v>
      </c>
      <c r="D37" s="20" t="str">
        <f>'[1]Perfil (2)'!C36</f>
        <v>CON LA PAREJA</v>
      </c>
      <c r="E37" s="21">
        <f>'[1]Perfil (2)'!D36</f>
        <v>7.7629973141653599</v>
      </c>
      <c r="F37" s="21">
        <f>'[1]Perfil (2)'!E36</f>
        <v>7.9740998400666498</v>
      </c>
      <c r="G37" s="21">
        <f>'[1]Perfil (2)'!F36</f>
        <v>9.92650153637085</v>
      </c>
      <c r="H37" s="21">
        <f>'[1]Perfil (2)'!G36</f>
        <v>8.1064553639655799</v>
      </c>
      <c r="I37" s="21">
        <f>'[1]Perfil (2)'!H36</f>
        <v>8.3233203958554594</v>
      </c>
      <c r="J37" s="21">
        <f>'[1]Perfil (2)'!I36</f>
        <v>8.9137508528902405</v>
      </c>
      <c r="K37" s="21">
        <f>'[1]Perfil (2)'!J36</f>
        <v>10.049036002652</v>
      </c>
      <c r="L37" s="21">
        <f>'[1]Perfil (2)'!K36</f>
        <v>8.6984394159056304</v>
      </c>
      <c r="M37" s="21">
        <f>'[1]Perfil (2)'!L36</f>
        <v>10.4369764695037</v>
      </c>
      <c r="N37" s="21"/>
      <c r="O37" s="21"/>
    </row>
    <row r="38" spans="1:15" x14ac:dyDescent="0.35">
      <c r="A38" s="20" t="str">
        <f t="shared" si="0"/>
        <v>DISTRIBUCION VOLUMEN X CRITERIO (Consumiciones)Total AperitivosESTABA SOLO/A</v>
      </c>
      <c r="B38" s="20" t="str">
        <f>'[1]Perfil (2)'!$A$2</f>
        <v>DISTRIBUCION VOLUMEN X CRITERIO (Consumiciones)</v>
      </c>
      <c r="C38" s="20" t="str">
        <f>'[1]Perfil (2)'!$B$2</f>
        <v>Total Aperitivos</v>
      </c>
      <c r="D38" s="20" t="str">
        <f>'[1]Perfil (2)'!C37</f>
        <v>ESTABA SOLO/A</v>
      </c>
      <c r="E38" s="21">
        <f>'[1]Perfil (2)'!D37</f>
        <v>28.3634958359902</v>
      </c>
      <c r="F38" s="21">
        <f>'[1]Perfil (2)'!E37</f>
        <v>27.128441574273701</v>
      </c>
      <c r="G38" s="21">
        <f>'[1]Perfil (2)'!F37</f>
        <v>25.7635583936862</v>
      </c>
      <c r="H38" s="21">
        <f>'[1]Perfil (2)'!G37</f>
        <v>30.886640752184501</v>
      </c>
      <c r="I38" s="21">
        <f>'[1]Perfil (2)'!H37</f>
        <v>33.5663985991728</v>
      </c>
      <c r="J38" s="21">
        <f>'[1]Perfil (2)'!I37</f>
        <v>30.912922848047099</v>
      </c>
      <c r="K38" s="21">
        <f>'[1]Perfil (2)'!J37</f>
        <v>28.642745305803501</v>
      </c>
      <c r="L38" s="21">
        <f>'[1]Perfil (2)'!K37</f>
        <v>32.294306358872603</v>
      </c>
      <c r="M38" s="21">
        <f>'[1]Perfil (2)'!L37</f>
        <v>34.7552743961011</v>
      </c>
      <c r="N38" s="21"/>
      <c r="O38" s="21"/>
    </row>
    <row r="39" spans="1:15" x14ac:dyDescent="0.35">
      <c r="A39" s="20" t="str">
        <f t="shared" si="0"/>
        <v>DISTRIBUCION VOLUMEN X CRITERIO (Consumiciones)Total AperitivosOTROS</v>
      </c>
      <c r="B39" s="20" t="str">
        <f>'[1]Perfil (2)'!$A$2</f>
        <v>DISTRIBUCION VOLUMEN X CRITERIO (Consumiciones)</v>
      </c>
      <c r="C39" s="20" t="str">
        <f>'[1]Perfil (2)'!$B$2</f>
        <v>Total Aperitivos</v>
      </c>
      <c r="D39" s="20" t="str">
        <f>'[1]Perfil (2)'!C38</f>
        <v>OTROS</v>
      </c>
      <c r="E39" s="21">
        <f>'[1]Perfil (2)'!D38</f>
        <v>2.3392166637682799</v>
      </c>
      <c r="F39" s="21">
        <f>'[1]Perfil (2)'!E38</f>
        <v>1.94727285791444</v>
      </c>
      <c r="G39" s="21">
        <f>'[1]Perfil (2)'!F38</f>
        <v>1.0158618959652399</v>
      </c>
      <c r="H39" s="21">
        <f>'[1]Perfil (2)'!G38</f>
        <v>2.0694300475098801</v>
      </c>
      <c r="I39" s="21">
        <f>'[1]Perfil (2)'!H38</f>
        <v>1.2124812372743301</v>
      </c>
      <c r="J39" s="21">
        <f>'[1]Perfil (2)'!I38</f>
        <v>1.8006815882490299</v>
      </c>
      <c r="K39" s="21">
        <f>'[1]Perfil (2)'!J38</f>
        <v>1.43999064712429</v>
      </c>
      <c r="L39" s="21">
        <f>'[1]Perfil (2)'!K38</f>
        <v>1.5314187282612499</v>
      </c>
      <c r="M39" s="21">
        <f>'[1]Perfil (2)'!L38</f>
        <v>1.48168208630807</v>
      </c>
      <c r="N39" s="21"/>
      <c r="O39" s="21"/>
    </row>
    <row r="40" spans="1:15" x14ac:dyDescent="0.35">
      <c r="A40" s="20" t="str">
        <f t="shared" si="0"/>
        <v>DISTRIBUCION VOLUMEN X CRITERIO (Consumiciones)Total AperitivosESTAR TRABAJANDO</v>
      </c>
      <c r="B40" s="20" t="str">
        <f>'[1]Perfil (2)'!$A$2</f>
        <v>DISTRIBUCION VOLUMEN X CRITERIO (Consumiciones)</v>
      </c>
      <c r="C40" s="20" t="str">
        <f>'[1]Perfil (2)'!$B$2</f>
        <v>Total Aperitivos</v>
      </c>
      <c r="D40" s="20" t="str">
        <f>'[1]Perfil (2)'!C39</f>
        <v>ESTAR TRABAJANDO</v>
      </c>
      <c r="E40" s="21">
        <f>'[1]Perfil (2)'!D39</f>
        <v>7.9935849129519099</v>
      </c>
      <c r="F40" s="21">
        <f>'[1]Perfil (2)'!E39</f>
        <v>7.2142848492824001</v>
      </c>
      <c r="G40" s="21">
        <f>'[1]Perfil (2)'!F39</f>
        <v>6.3781502980341598</v>
      </c>
      <c r="H40" s="21">
        <f>'[1]Perfil (2)'!G39</f>
        <v>12.508837502907101</v>
      </c>
      <c r="I40" s="21">
        <f>'[1]Perfil (2)'!H39</f>
        <v>8.7396024285678706</v>
      </c>
      <c r="J40" s="21">
        <f>'[1]Perfil (2)'!I39</f>
        <v>9.4711266114422106</v>
      </c>
      <c r="K40" s="21">
        <f>'[1]Perfil (2)'!J39</f>
        <v>6.86883775720408</v>
      </c>
      <c r="L40" s="21">
        <f>'[1]Perfil (2)'!K39</f>
        <v>7.1776019647493499</v>
      </c>
      <c r="M40" s="21">
        <f>'[1]Perfil (2)'!L39</f>
        <v>6.2588337358033499</v>
      </c>
      <c r="N40" s="21"/>
      <c r="O40" s="21"/>
    </row>
    <row r="41" spans="1:15" x14ac:dyDescent="0.35">
      <c r="A41" s="20" t="str">
        <f t="shared" si="0"/>
        <v>DISTRIBUCION VOLUMEN X CRITERIO (Consumiciones)Total AperitivosCOMIDA DE NEGOCIOS</v>
      </c>
      <c r="B41" s="20" t="str">
        <f>'[1]Perfil (2)'!$A$2</f>
        <v>DISTRIBUCION VOLUMEN X CRITERIO (Consumiciones)</v>
      </c>
      <c r="C41" s="20" t="str">
        <f>'[1]Perfil (2)'!$B$2</f>
        <v>Total Aperitivos</v>
      </c>
      <c r="D41" s="20" t="str">
        <f>'[1]Perfil (2)'!C40</f>
        <v>COMIDA DE NEGOCIOS</v>
      </c>
      <c r="E41" s="21">
        <f>'[1]Perfil (2)'!D40</f>
        <v>0.50235255927192601</v>
      </c>
      <c r="F41" s="21">
        <f>'[1]Perfil (2)'!E40</f>
        <v>0.110537274319193</v>
      </c>
      <c r="G41" s="21">
        <f>'[1]Perfil (2)'!F40</f>
        <v>6.7078225272088399E-2</v>
      </c>
      <c r="H41" s="21">
        <f>'[1]Perfil (2)'!G40</f>
        <v>0.25357661384099101</v>
      </c>
      <c r="I41" s="21">
        <f>'[1]Perfil (2)'!H40</f>
        <v>0.39536889340742198</v>
      </c>
      <c r="J41" s="21" t="str">
        <f>'[1]Perfil (2)'!I40</f>
        <v/>
      </c>
      <c r="K41" s="21">
        <f>'[1]Perfil (2)'!J40</f>
        <v>0.376134036180238</v>
      </c>
      <c r="L41" s="21">
        <f>'[1]Perfil (2)'!K40</f>
        <v>0.301958757077811</v>
      </c>
      <c r="M41" s="21">
        <f>'[1]Perfil (2)'!L40</f>
        <v>0.110688098805168</v>
      </c>
      <c r="N41" s="21"/>
      <c r="O41" s="21"/>
    </row>
    <row r="42" spans="1:15" x14ac:dyDescent="0.35">
      <c r="A42" s="20" t="str">
        <f t="shared" si="0"/>
        <v>DISTRIBUCION VOLUMEN X CRITERIO (Consumiciones)Total AperitivosPOR PLACER/RELAX</v>
      </c>
      <c r="B42" s="20" t="str">
        <f>'[1]Perfil (2)'!$A$2</f>
        <v>DISTRIBUCION VOLUMEN X CRITERIO (Consumiciones)</v>
      </c>
      <c r="C42" s="20" t="str">
        <f>'[1]Perfil (2)'!$B$2</f>
        <v>Total Aperitivos</v>
      </c>
      <c r="D42" s="20" t="str">
        <f>'[1]Perfil (2)'!C41</f>
        <v>POR PLACER/RELAX</v>
      </c>
      <c r="E42" s="21">
        <f>'[1]Perfil (2)'!D41</f>
        <v>14.731381755647</v>
      </c>
      <c r="F42" s="21">
        <f>'[1]Perfil (2)'!E41</f>
        <v>17.834885168503199</v>
      </c>
      <c r="G42" s="21">
        <f>'[1]Perfil (2)'!F41</f>
        <v>21.196493153611101</v>
      </c>
      <c r="H42" s="21">
        <f>'[1]Perfil (2)'!G41</f>
        <v>16.383492807069999</v>
      </c>
      <c r="I42" s="21">
        <f>'[1]Perfil (2)'!H41</f>
        <v>19.135544605699099</v>
      </c>
      <c r="J42" s="21">
        <f>'[1]Perfil (2)'!I41</f>
        <v>15.6919858180416</v>
      </c>
      <c r="K42" s="21">
        <f>'[1]Perfil (2)'!J41</f>
        <v>22.890578753581298</v>
      </c>
      <c r="L42" s="21">
        <f>'[1]Perfil (2)'!K41</f>
        <v>19.8233085026746</v>
      </c>
      <c r="M42" s="21">
        <f>'[1]Perfil (2)'!L41</f>
        <v>20.0190049700667</v>
      </c>
      <c r="N42" s="21"/>
      <c r="O42" s="21"/>
    </row>
    <row r="43" spans="1:15" x14ac:dyDescent="0.35">
      <c r="A43" s="20" t="str">
        <f t="shared" si="0"/>
        <v>DISTRIBUCION VOLUMEN X CRITERIO (Consumiciones)Total AperitivosTENER HAMBRE/SIN PLANIFICAR</v>
      </c>
      <c r="B43" s="20" t="str">
        <f>'[1]Perfil (2)'!$A$2</f>
        <v>DISTRIBUCION VOLUMEN X CRITERIO (Consumiciones)</v>
      </c>
      <c r="C43" s="20" t="str">
        <f>'[1]Perfil (2)'!$B$2</f>
        <v>Total Aperitivos</v>
      </c>
      <c r="D43" s="20" t="str">
        <f>'[1]Perfil (2)'!C42</f>
        <v>TENER HAMBRE/SIN PLANIFICAR</v>
      </c>
      <c r="E43" s="21">
        <f>'[1]Perfil (2)'!D42</f>
        <v>44.168910014878399</v>
      </c>
      <c r="F43" s="21">
        <f>'[1]Perfil (2)'!E42</f>
        <v>41.689246520985499</v>
      </c>
      <c r="G43" s="21">
        <f>'[1]Perfil (2)'!F42</f>
        <v>41.490950765164001</v>
      </c>
      <c r="H43" s="21">
        <f>'[1]Perfil (2)'!G42</f>
        <v>38.377944449981698</v>
      </c>
      <c r="I43" s="21">
        <f>'[1]Perfil (2)'!H42</f>
        <v>40.314291223334301</v>
      </c>
      <c r="J43" s="21">
        <f>'[1]Perfil (2)'!I42</f>
        <v>41.845772107729303</v>
      </c>
      <c r="K43" s="21">
        <f>'[1]Perfil (2)'!J42</f>
        <v>37.313053477138702</v>
      </c>
      <c r="L43" s="21">
        <f>'[1]Perfil (2)'!K42</f>
        <v>43.024406429796102</v>
      </c>
      <c r="M43" s="21">
        <f>'[1]Perfil (2)'!L42</f>
        <v>42.837409293482096</v>
      </c>
      <c r="N43" s="21"/>
      <c r="O43" s="21"/>
    </row>
    <row r="44" spans="1:15" x14ac:dyDescent="0.35">
      <c r="A44" s="20" t="str">
        <f t="shared" si="0"/>
        <v>DISTRIBUCION VOLUMEN X CRITERIO (Consumiciones)Total AperitivosESTAR DE COMPRAS</v>
      </c>
      <c r="B44" s="20" t="str">
        <f>'[1]Perfil (2)'!$A$2</f>
        <v>DISTRIBUCION VOLUMEN X CRITERIO (Consumiciones)</v>
      </c>
      <c r="C44" s="20" t="str">
        <f>'[1]Perfil (2)'!$B$2</f>
        <v>Total Aperitivos</v>
      </c>
      <c r="D44" s="20" t="str">
        <f>'[1]Perfil (2)'!C43</f>
        <v>ESTAR DE COMPRAS</v>
      </c>
      <c r="E44" s="21">
        <f>'[1]Perfil (2)'!D43</f>
        <v>4.1411481460011998</v>
      </c>
      <c r="F44" s="21">
        <f>'[1]Perfil (2)'!E43</f>
        <v>3.35930507709659</v>
      </c>
      <c r="G44" s="21">
        <f>'[1]Perfil (2)'!F43</f>
        <v>2.4506327121565499</v>
      </c>
      <c r="H44" s="21">
        <f>'[1]Perfil (2)'!G43</f>
        <v>3.09465679922921</v>
      </c>
      <c r="I44" s="21">
        <f>'[1]Perfil (2)'!H43</f>
        <v>1.8002483552919899</v>
      </c>
      <c r="J44" s="21">
        <f>'[1]Perfil (2)'!I43</f>
        <v>1.99945976077447</v>
      </c>
      <c r="K44" s="21">
        <f>'[1]Perfil (2)'!J43</f>
        <v>2.8060854367437802</v>
      </c>
      <c r="L44" s="21">
        <f>'[1]Perfil (2)'!K43</f>
        <v>2.35324973370169</v>
      </c>
      <c r="M44" s="21">
        <f>'[1]Perfil (2)'!L43</f>
        <v>1.80043747614687</v>
      </c>
      <c r="N44" s="21"/>
      <c r="O44" s="21"/>
    </row>
    <row r="45" spans="1:15" x14ac:dyDescent="0.35">
      <c r="A45" s="20" t="str">
        <f t="shared" si="0"/>
        <v>DISTRIBUCION VOLUMEN X CRITERIO (Consumiciones)Total AperitivosNO COCINAR EN CASA</v>
      </c>
      <c r="B45" s="20" t="str">
        <f>'[1]Perfil (2)'!$A$2</f>
        <v>DISTRIBUCION VOLUMEN X CRITERIO (Consumiciones)</v>
      </c>
      <c r="C45" s="20" t="str">
        <f>'[1]Perfil (2)'!$B$2</f>
        <v>Total Aperitivos</v>
      </c>
      <c r="D45" s="20" t="str">
        <f>'[1]Perfil (2)'!C44</f>
        <v>NO COCINAR EN CASA</v>
      </c>
      <c r="E45" s="21">
        <f>'[1]Perfil (2)'!D44</f>
        <v>2.1411257318416301</v>
      </c>
      <c r="F45" s="21">
        <f>'[1]Perfil (2)'!E44</f>
        <v>2.1507127569650901</v>
      </c>
      <c r="G45" s="21">
        <f>'[1]Perfil (2)'!F44</f>
        <v>2.09625277288061</v>
      </c>
      <c r="H45" s="21">
        <f>'[1]Perfil (2)'!G44</f>
        <v>1.9882421342901799</v>
      </c>
      <c r="I45" s="21">
        <f>'[1]Perfil (2)'!H44</f>
        <v>2.3259700110062398</v>
      </c>
      <c r="J45" s="21">
        <f>'[1]Perfil (2)'!I44</f>
        <v>2.4251619360291601</v>
      </c>
      <c r="K45" s="21">
        <f>'[1]Perfil (2)'!J44</f>
        <v>2.7297832855823598</v>
      </c>
      <c r="L45" s="21">
        <f>'[1]Perfil (2)'!K44</f>
        <v>2.1614299883642598</v>
      </c>
      <c r="M45" s="21">
        <f>'[1]Perfil (2)'!L44</f>
        <v>3.5007258244461101</v>
      </c>
      <c r="N45" s="21"/>
      <c r="O45" s="21"/>
    </row>
    <row r="46" spans="1:15" x14ac:dyDescent="0.35">
      <c r="A46" s="20" t="str">
        <f t="shared" si="0"/>
        <v>DISTRIBUCION VOLUMEN X CRITERIO (Consumiciones)Total AperitivosCELEBRACION/FIESTA/SALIR TOMAR</v>
      </c>
      <c r="B46" s="20" t="str">
        <f>'[1]Perfil (2)'!$A$2</f>
        <v>DISTRIBUCION VOLUMEN X CRITERIO (Consumiciones)</v>
      </c>
      <c r="C46" s="20" t="str">
        <f>'[1]Perfil (2)'!$B$2</f>
        <v>Total Aperitivos</v>
      </c>
      <c r="D46" s="20" t="str">
        <f>'[1]Perfil (2)'!C45</f>
        <v>CELEBRACION/FIESTA/SALIR TOMAR</v>
      </c>
      <c r="E46" s="21">
        <f>'[1]Perfil (2)'!D45</f>
        <v>16.182714045562602</v>
      </c>
      <c r="F46" s="21">
        <f>'[1]Perfil (2)'!E45</f>
        <v>17.902265466749402</v>
      </c>
      <c r="G46" s="21">
        <f>'[1]Perfil (2)'!F45</f>
        <v>17.747194796927101</v>
      </c>
      <c r="H46" s="21">
        <f>'[1]Perfil (2)'!G45</f>
        <v>16.376133758596598</v>
      </c>
      <c r="I46" s="21">
        <f>'[1]Perfil (2)'!H45</f>
        <v>17.6224962659062</v>
      </c>
      <c r="J46" s="21">
        <f>'[1]Perfil (2)'!I45</f>
        <v>17.4087158595052</v>
      </c>
      <c r="K46" s="21">
        <f>'[1]Perfil (2)'!J45</f>
        <v>16.5061459640565</v>
      </c>
      <c r="L46" s="21">
        <f>'[1]Perfil (2)'!K45</f>
        <v>15.166079811681699</v>
      </c>
      <c r="M46" s="21">
        <f>'[1]Perfil (2)'!L45</f>
        <v>16.450472927394301</v>
      </c>
      <c r="N46" s="21"/>
      <c r="O46" s="21"/>
    </row>
    <row r="47" spans="1:15" x14ac:dyDescent="0.35">
      <c r="A47" s="20" t="str">
        <f t="shared" si="0"/>
        <v>DISTRIBUCION VOLUMEN X CRITERIO (Consumiciones)Total AperitivosVIENDO DEPORTES</v>
      </c>
      <c r="B47" s="20" t="str">
        <f>'[1]Perfil (2)'!$A$2</f>
        <v>DISTRIBUCION VOLUMEN X CRITERIO (Consumiciones)</v>
      </c>
      <c r="C47" s="20" t="str">
        <f>'[1]Perfil (2)'!$B$2</f>
        <v>Total Aperitivos</v>
      </c>
      <c r="D47" s="20" t="str">
        <f>'[1]Perfil (2)'!C46</f>
        <v>VIENDO DEPORTES</v>
      </c>
      <c r="E47" s="21">
        <f>'[1]Perfil (2)'!D46</f>
        <v>2.9512314261975199</v>
      </c>
      <c r="F47" s="21">
        <f>'[1]Perfil (2)'!E46</f>
        <v>2.29404888099134</v>
      </c>
      <c r="G47" s="21">
        <f>'[1]Perfil (2)'!F46</f>
        <v>1.3857348335639199</v>
      </c>
      <c r="H47" s="21">
        <f>'[1]Perfil (2)'!G46</f>
        <v>3.1344928402936998</v>
      </c>
      <c r="I47" s="21">
        <f>'[1]Perfil (2)'!H46</f>
        <v>2.1739594125456301</v>
      </c>
      <c r="J47" s="21">
        <f>'[1]Perfil (2)'!I46</f>
        <v>1.78861443569886</v>
      </c>
      <c r="K47" s="21">
        <f>'[1]Perfil (2)'!J46</f>
        <v>2.4887328925248</v>
      </c>
      <c r="L47" s="21">
        <f>'[1]Perfil (2)'!K46</f>
        <v>1.6832172591710799</v>
      </c>
      <c r="M47" s="21">
        <f>'[1]Perfil (2)'!L46</f>
        <v>1.65246147099847</v>
      </c>
      <c r="N47" s="21"/>
      <c r="O47" s="21"/>
    </row>
    <row r="48" spans="1:15" x14ac:dyDescent="0.35">
      <c r="A48" s="20" t="str">
        <f t="shared" si="0"/>
        <v>DISTRIBUCION VOLUMEN X CRITERIO (Consumiciones)Total AperitivosOTROS MOTIVOS</v>
      </c>
      <c r="B48" s="20" t="str">
        <f>'[1]Perfil (2)'!$A$2</f>
        <v>DISTRIBUCION VOLUMEN X CRITERIO (Consumiciones)</v>
      </c>
      <c r="C48" s="20" t="str">
        <f>'[1]Perfil (2)'!$B$2</f>
        <v>Total Aperitivos</v>
      </c>
      <c r="D48" s="20" t="str">
        <f>'[1]Perfil (2)'!C47</f>
        <v>OTROS MOTIVOS</v>
      </c>
      <c r="E48" s="21">
        <f>'[1]Perfil (2)'!D47</f>
        <v>7.1875732807759896</v>
      </c>
      <c r="F48" s="21">
        <f>'[1]Perfil (2)'!E47</f>
        <v>7.4446897850143801</v>
      </c>
      <c r="G48" s="21">
        <f>'[1]Perfil (2)'!F47</f>
        <v>7.1875314002159998</v>
      </c>
      <c r="H48" s="21">
        <f>'[1]Perfil (2)'!G47</f>
        <v>7.8826132097411898</v>
      </c>
      <c r="I48" s="21">
        <f>'[1]Perfil (2)'!H47</f>
        <v>7.4925110546704499</v>
      </c>
      <c r="J48" s="21">
        <f>'[1]Perfil (2)'!I47</f>
        <v>9.3691417526192993</v>
      </c>
      <c r="K48" s="21">
        <f>'[1]Perfil (2)'!J47</f>
        <v>8.0206236829020003</v>
      </c>
      <c r="L48" s="21">
        <f>'[1]Perfil (2)'!K47</f>
        <v>8.3087334217565907</v>
      </c>
      <c r="M48" s="21">
        <f>'[1]Perfil (2)'!L47</f>
        <v>7.3699697350589997</v>
      </c>
      <c r="N48" s="21"/>
      <c r="O48" s="21"/>
    </row>
    <row r="49" spans="1:15" x14ac:dyDescent="0.35">
      <c r="A49" s="20" t="str">
        <f t="shared" si="0"/>
        <v>DISTRIBUCION VOLUMEN X CRITERIO (kg ó litros)Total AperitivosT.ESPAÑA</v>
      </c>
      <c r="B49" s="20" t="str">
        <f>'[1]Perfil (2)'!$A$48</f>
        <v>DISTRIBUCION VOLUMEN X CRITERIO (kg ó litros)</v>
      </c>
      <c r="C49" s="20" t="str">
        <f>'[1]Perfil (2)'!$B$2</f>
        <v>Total Aperitivos</v>
      </c>
      <c r="D49" s="20" t="str">
        <f>'[1]Perfil (2)'!C48</f>
        <v>T.ESPAÑA</v>
      </c>
      <c r="E49" s="21">
        <f>'[1]Perfil (2)'!D48</f>
        <v>100</v>
      </c>
      <c r="F49" s="21">
        <f>'[1]Perfil (2)'!E48</f>
        <v>100</v>
      </c>
      <c r="G49" s="21">
        <f>'[1]Perfil (2)'!F48</f>
        <v>100</v>
      </c>
      <c r="H49" s="21">
        <f>'[1]Perfil (2)'!G48</f>
        <v>100</v>
      </c>
      <c r="I49" s="21">
        <f>'[1]Perfil (2)'!H48</f>
        <v>100</v>
      </c>
      <c r="J49" s="21">
        <f>'[1]Perfil (2)'!I48</f>
        <v>100</v>
      </c>
      <c r="K49" s="21">
        <f>'[1]Perfil (2)'!J48</f>
        <v>100</v>
      </c>
      <c r="L49" s="21">
        <f>'[1]Perfil (2)'!K48</f>
        <v>100</v>
      </c>
      <c r="M49" s="21">
        <f>'[1]Perfil (2)'!L48</f>
        <v>100</v>
      </c>
      <c r="N49" s="21"/>
      <c r="O49" s="21"/>
    </row>
    <row r="50" spans="1:15" x14ac:dyDescent="0.35">
      <c r="A50" s="20" t="str">
        <f t="shared" si="0"/>
        <v>DISTRIBUCION VOLUMEN X CRITERIO (kg ó litros)Total AperitivosHiper+Super+Discount+G.A</v>
      </c>
      <c r="B50" s="20" t="str">
        <f>'[1]Perfil (2)'!$A$48</f>
        <v>DISTRIBUCION VOLUMEN X CRITERIO (kg ó litros)</v>
      </c>
      <c r="C50" s="20" t="str">
        <f>'[1]Perfil (2)'!$B$2</f>
        <v>Total Aperitivos</v>
      </c>
      <c r="D50" s="20" t="str">
        <f>'[1]Perfil (2)'!C49</f>
        <v>Hiper+Super+Discount+G.A</v>
      </c>
      <c r="E50" s="21">
        <f>'[1]Perfil (2)'!D49</f>
        <v>52.277855294817599</v>
      </c>
      <c r="F50" s="21">
        <f>'[1]Perfil (2)'!E49</f>
        <v>48.292395864014402</v>
      </c>
      <c r="G50" s="21">
        <f>'[1]Perfil (2)'!F49</f>
        <v>46.029068227344098</v>
      </c>
      <c r="H50" s="21">
        <f>'[1]Perfil (2)'!G49</f>
        <v>53.002276485470297</v>
      </c>
      <c r="I50" s="21">
        <f>'[1]Perfil (2)'!H49</f>
        <v>52.316770835945199</v>
      </c>
      <c r="J50" s="21">
        <f>'[1]Perfil (2)'!I49</f>
        <v>53.208339529577799</v>
      </c>
      <c r="K50" s="21">
        <f>'[1]Perfil (2)'!J49</f>
        <v>50.537208856599598</v>
      </c>
      <c r="L50" s="21">
        <f>'[1]Perfil (2)'!K49</f>
        <v>54.485387751797496</v>
      </c>
      <c r="M50" s="21">
        <f>'[1]Perfil (2)'!L49</f>
        <v>57.157895717723903</v>
      </c>
      <c r="N50" s="21"/>
      <c r="O50" s="21"/>
    </row>
    <row r="51" spans="1:15" x14ac:dyDescent="0.35">
      <c r="A51" s="20" t="str">
        <f t="shared" si="0"/>
        <v>DISTRIBUCION VOLUMEN X CRITERIO (kg ó litros)Total AperitivosRestaurantes</v>
      </c>
      <c r="B51" s="20" t="str">
        <f>'[1]Perfil (2)'!$A$48</f>
        <v>DISTRIBUCION VOLUMEN X CRITERIO (kg ó litros)</v>
      </c>
      <c r="C51" s="20" t="str">
        <f>'[1]Perfil (2)'!$B$2</f>
        <v>Total Aperitivos</v>
      </c>
      <c r="D51" s="20" t="str">
        <f>'[1]Perfil (2)'!C50</f>
        <v>Restaurantes</v>
      </c>
      <c r="E51" s="21">
        <f>'[1]Perfil (2)'!D50</f>
        <v>2.2944807811562198</v>
      </c>
      <c r="F51" s="21">
        <f>'[1]Perfil (2)'!E50</f>
        <v>0.95613875224966505</v>
      </c>
      <c r="G51" s="21">
        <f>'[1]Perfil (2)'!F50</f>
        <v>1.6329298431647099</v>
      </c>
      <c r="H51" s="21">
        <f>'[1]Perfil (2)'!G50</f>
        <v>1.1634924584519699</v>
      </c>
      <c r="I51" s="21">
        <f>'[1]Perfil (2)'!H50</f>
        <v>1.5447616809365201</v>
      </c>
      <c r="J51" s="21">
        <f>'[1]Perfil (2)'!I50</f>
        <v>2.7056721875726502</v>
      </c>
      <c r="K51" s="21">
        <f>'[1]Perfil (2)'!J50</f>
        <v>2.1203615040842898</v>
      </c>
      <c r="L51" s="21">
        <f>'[1]Perfil (2)'!K50</f>
        <v>1.8209318594719399</v>
      </c>
      <c r="M51" s="21">
        <f>'[1]Perfil (2)'!L50</f>
        <v>1.67355886029861</v>
      </c>
      <c r="N51" s="21"/>
      <c r="O51" s="21"/>
    </row>
    <row r="52" spans="1:15" x14ac:dyDescent="0.35">
      <c r="A52" s="20" t="str">
        <f t="shared" si="0"/>
        <v>DISTRIBUCION VOLUMEN X CRITERIO (kg ó litros)Total AperitivosRestaurantes Fast Food</v>
      </c>
      <c r="B52" s="20" t="str">
        <f>'[1]Perfil (2)'!$A$48</f>
        <v>DISTRIBUCION VOLUMEN X CRITERIO (kg ó litros)</v>
      </c>
      <c r="C52" s="20" t="str">
        <f>'[1]Perfil (2)'!$B$2</f>
        <v>Total Aperitivos</v>
      </c>
      <c r="D52" s="20" t="str">
        <f>'[1]Perfil (2)'!C51</f>
        <v>Restaurantes Fast Food</v>
      </c>
      <c r="E52" s="21">
        <f>'[1]Perfil (2)'!D51</f>
        <v>1.96121714803111</v>
      </c>
      <c r="F52" s="21">
        <f>'[1]Perfil (2)'!E51</f>
        <v>1.39931019853866</v>
      </c>
      <c r="G52" s="21">
        <f>'[1]Perfil (2)'!F51</f>
        <v>2.43831577117406</v>
      </c>
      <c r="H52" s="21">
        <f>'[1]Perfil (2)'!G51</f>
        <v>1.9995225808956301</v>
      </c>
      <c r="I52" s="21">
        <f>'[1]Perfil (2)'!H51</f>
        <v>1.97978583350338</v>
      </c>
      <c r="J52" s="21">
        <f>'[1]Perfil (2)'!I51</f>
        <v>1.83422790401728</v>
      </c>
      <c r="K52" s="21">
        <f>'[1]Perfil (2)'!J51</f>
        <v>1.6438227716418301</v>
      </c>
      <c r="L52" s="21">
        <f>'[1]Perfil (2)'!K51</f>
        <v>1.9653161196673501</v>
      </c>
      <c r="M52" s="21">
        <f>'[1]Perfil (2)'!L51</f>
        <v>1.99871479337423</v>
      </c>
      <c r="N52" s="21"/>
      <c r="O52" s="21"/>
    </row>
    <row r="53" spans="1:15" x14ac:dyDescent="0.35">
      <c r="A53" s="20" t="str">
        <f t="shared" si="0"/>
        <v>DISTRIBUCION VOLUMEN X CRITERIO (kg ó litros)Total AperitivosBares/Cafeterias/Cervecerias</v>
      </c>
      <c r="B53" s="20" t="str">
        <f>'[1]Perfil (2)'!$A$48</f>
        <v>DISTRIBUCION VOLUMEN X CRITERIO (kg ó litros)</v>
      </c>
      <c r="C53" s="20" t="str">
        <f>'[1]Perfil (2)'!$B$2</f>
        <v>Total Aperitivos</v>
      </c>
      <c r="D53" s="20" t="str">
        <f>'[1]Perfil (2)'!C52</f>
        <v>Bares/Cafeterias/Cervecerias</v>
      </c>
      <c r="E53" s="21">
        <f>'[1]Perfil (2)'!D52</f>
        <v>7.2872186072094598</v>
      </c>
      <c r="F53" s="21">
        <f>'[1]Perfil (2)'!E52</f>
        <v>8.2864772810360297</v>
      </c>
      <c r="G53" s="21">
        <f>'[1]Perfil (2)'!F52</f>
        <v>9.1352363232831699</v>
      </c>
      <c r="H53" s="21">
        <f>'[1]Perfil (2)'!G52</f>
        <v>7.7648836033695599</v>
      </c>
      <c r="I53" s="21">
        <f>'[1]Perfil (2)'!H52</f>
        <v>8.1601090852271501</v>
      </c>
      <c r="J53" s="21">
        <f>'[1]Perfil (2)'!I52</f>
        <v>7.6048299250926004</v>
      </c>
      <c r="K53" s="21">
        <f>'[1]Perfil (2)'!J52</f>
        <v>9.8862938715381201</v>
      </c>
      <c r="L53" s="21">
        <f>'[1]Perfil (2)'!K52</f>
        <v>5.6912567729261703</v>
      </c>
      <c r="M53" s="21">
        <f>'[1]Perfil (2)'!L52</f>
        <v>6.4553362472876898</v>
      </c>
      <c r="N53" s="21"/>
      <c r="O53" s="21"/>
    </row>
    <row r="54" spans="1:15" x14ac:dyDescent="0.35">
      <c r="A54" s="20" t="str">
        <f t="shared" si="0"/>
        <v>DISTRIBUCION VOLUMEN X CRITERIO (kg ó litros)Total AperitivosPanaderias/Pastelerias</v>
      </c>
      <c r="B54" s="20" t="str">
        <f>'[1]Perfil (2)'!$A$48</f>
        <v>DISTRIBUCION VOLUMEN X CRITERIO (kg ó litros)</v>
      </c>
      <c r="C54" s="20" t="str">
        <f>'[1]Perfil (2)'!$B$2</f>
        <v>Total Aperitivos</v>
      </c>
      <c r="D54" s="20" t="str">
        <f>'[1]Perfil (2)'!C53</f>
        <v>Panaderias/Pastelerias</v>
      </c>
      <c r="E54" s="21">
        <f>'[1]Perfil (2)'!D53</f>
        <v>0.940986079194161</v>
      </c>
      <c r="F54" s="21">
        <f>'[1]Perfil (2)'!E53</f>
        <v>1.8992491362689199</v>
      </c>
      <c r="G54" s="21">
        <f>'[1]Perfil (2)'!F53</f>
        <v>1.12539272734472</v>
      </c>
      <c r="H54" s="21">
        <f>'[1]Perfil (2)'!G53</f>
        <v>1.7032600493921799</v>
      </c>
      <c r="I54" s="21">
        <f>'[1]Perfil (2)'!H53</f>
        <v>1.4399038358249101</v>
      </c>
      <c r="J54" s="21">
        <f>'[1]Perfil (2)'!I53</f>
        <v>1.5655934420248101</v>
      </c>
      <c r="K54" s="21">
        <f>'[1]Perfil (2)'!J53</f>
        <v>0.90314198656218603</v>
      </c>
      <c r="L54" s="21">
        <f>'[1]Perfil (2)'!K53</f>
        <v>0.87651561215505103</v>
      </c>
      <c r="M54" s="21">
        <f>'[1]Perfil (2)'!L53</f>
        <v>0.87641195615161704</v>
      </c>
      <c r="N54" s="21"/>
      <c r="O54" s="21"/>
    </row>
    <row r="55" spans="1:15" x14ac:dyDescent="0.35">
      <c r="A55" s="20" t="str">
        <f t="shared" si="0"/>
        <v>DISTRIBUCION VOLUMEN X CRITERIO (kg ó litros)Total AperitivosTda.Alimentacion/Delicatesen</v>
      </c>
      <c r="B55" s="20" t="str">
        <f>'[1]Perfil (2)'!$A$48</f>
        <v>DISTRIBUCION VOLUMEN X CRITERIO (kg ó litros)</v>
      </c>
      <c r="C55" s="20" t="str">
        <f>'[1]Perfil (2)'!$B$2</f>
        <v>Total Aperitivos</v>
      </c>
      <c r="D55" s="20" t="str">
        <f>'[1]Perfil (2)'!C54</f>
        <v>Tda.Alimentacion/Delicatesen</v>
      </c>
      <c r="E55" s="21">
        <f>'[1]Perfil (2)'!D54</f>
        <v>5.7466329692343701</v>
      </c>
      <c r="F55" s="21">
        <f>'[1]Perfil (2)'!E54</f>
        <v>8.2069677593931694</v>
      </c>
      <c r="G55" s="21">
        <f>'[1]Perfil (2)'!F54</f>
        <v>7.9755316563184699</v>
      </c>
      <c r="H55" s="21">
        <f>'[1]Perfil (2)'!G54</f>
        <v>7.4508833467999898</v>
      </c>
      <c r="I55" s="21">
        <f>'[1]Perfil (2)'!H54</f>
        <v>6.3013633137258198</v>
      </c>
      <c r="J55" s="21">
        <f>'[1]Perfil (2)'!I54</f>
        <v>7.1289854874305103</v>
      </c>
      <c r="K55" s="21">
        <f>'[1]Perfil (2)'!J54</f>
        <v>6.5312035448192596</v>
      </c>
      <c r="L55" s="21">
        <f>'[1]Perfil (2)'!K54</f>
        <v>5.9876138929162996</v>
      </c>
      <c r="M55" s="21">
        <f>'[1]Perfil (2)'!L54</f>
        <v>6.9411607419111396</v>
      </c>
      <c r="N55" s="21"/>
      <c r="O55" s="21"/>
    </row>
    <row r="56" spans="1:15" x14ac:dyDescent="0.35">
      <c r="A56" s="20" t="str">
        <f t="shared" si="0"/>
        <v>DISTRIBUCION VOLUMEN X CRITERIO (kg ó litros)Total AperitivosCanal Conveniencia/24h</v>
      </c>
      <c r="B56" s="20" t="str">
        <f>'[1]Perfil (2)'!$A$48</f>
        <v>DISTRIBUCION VOLUMEN X CRITERIO (kg ó litros)</v>
      </c>
      <c r="C56" s="20" t="str">
        <f>'[1]Perfil (2)'!$B$2</f>
        <v>Total Aperitivos</v>
      </c>
      <c r="D56" s="20" t="str">
        <f>'[1]Perfil (2)'!C55</f>
        <v>Canal Conveniencia/24h</v>
      </c>
      <c r="E56" s="21">
        <f>'[1]Perfil (2)'!D55</f>
        <v>17.298007006652199</v>
      </c>
      <c r="F56" s="21">
        <f>'[1]Perfil (2)'!E55</f>
        <v>16.7438178095037</v>
      </c>
      <c r="G56" s="21">
        <f>'[1]Perfil (2)'!F55</f>
        <v>14.0561970888501</v>
      </c>
      <c r="H56" s="21">
        <f>'[1]Perfil (2)'!G55</f>
        <v>14.2752407111556</v>
      </c>
      <c r="I56" s="21">
        <f>'[1]Perfil (2)'!H55</f>
        <v>15.979784223037599</v>
      </c>
      <c r="J56" s="21">
        <f>'[1]Perfil (2)'!I55</f>
        <v>14.136519466619401</v>
      </c>
      <c r="K56" s="21">
        <f>'[1]Perfil (2)'!J55</f>
        <v>12.9122693095833</v>
      </c>
      <c r="L56" s="21">
        <f>'[1]Perfil (2)'!K55</f>
        <v>15.2241948905407</v>
      </c>
      <c r="M56" s="21">
        <f>'[1]Perfil (2)'!L55</f>
        <v>13.7104064607234</v>
      </c>
      <c r="N56" s="21"/>
      <c r="O56" s="21"/>
    </row>
    <row r="57" spans="1:15" x14ac:dyDescent="0.35">
      <c r="A57" s="20" t="str">
        <f t="shared" si="0"/>
        <v>DISTRIBUCION VOLUMEN X CRITERIO (kg ó litros)Total AperitivosHoteles</v>
      </c>
      <c r="B57" s="20" t="str">
        <f>'[1]Perfil (2)'!$A$48</f>
        <v>DISTRIBUCION VOLUMEN X CRITERIO (kg ó litros)</v>
      </c>
      <c r="C57" s="20" t="str">
        <f>'[1]Perfil (2)'!$B$2</f>
        <v>Total Aperitivos</v>
      </c>
      <c r="D57" s="20" t="str">
        <f>'[1]Perfil (2)'!C56</f>
        <v>Hoteles</v>
      </c>
      <c r="E57" s="21">
        <f>'[1]Perfil (2)'!D56</f>
        <v>6.3857680233549596E-2</v>
      </c>
      <c r="F57" s="21">
        <f>'[1]Perfil (2)'!E56</f>
        <v>5.01102518411983E-2</v>
      </c>
      <c r="G57" s="21">
        <f>'[1]Perfil (2)'!F56</f>
        <v>0.25942281885726198</v>
      </c>
      <c r="H57" s="21">
        <f>'[1]Perfil (2)'!G56</f>
        <v>0.23235782995724999</v>
      </c>
      <c r="I57" s="21">
        <f>'[1]Perfil (2)'!H56</f>
        <v>2.2390160679258302E-2</v>
      </c>
      <c r="J57" s="21">
        <f>'[1]Perfil (2)'!I56</f>
        <v>5.32112384730727E-2</v>
      </c>
      <c r="K57" s="21">
        <f>'[1]Perfil (2)'!J56</f>
        <v>5.9430565058056203E-2</v>
      </c>
      <c r="L57" s="21">
        <f>'[1]Perfil (2)'!K56</f>
        <v>0.75511939950493501</v>
      </c>
      <c r="M57" s="21">
        <f>'[1]Perfil (2)'!L56</f>
        <v>0.15983479459723801</v>
      </c>
      <c r="N57" s="21"/>
      <c r="O57" s="21"/>
    </row>
    <row r="58" spans="1:15" x14ac:dyDescent="0.35">
      <c r="A58" s="20" t="str">
        <f t="shared" si="0"/>
        <v>DISTRIBUCION VOLUMEN X CRITERIO (kg ó litros)Total AperitivosEstaciones de servicio</v>
      </c>
      <c r="B58" s="20" t="str">
        <f>'[1]Perfil (2)'!$A$48</f>
        <v>DISTRIBUCION VOLUMEN X CRITERIO (kg ó litros)</v>
      </c>
      <c r="C58" s="20" t="str">
        <f>'[1]Perfil (2)'!$B$2</f>
        <v>Total Aperitivos</v>
      </c>
      <c r="D58" s="20" t="str">
        <f>'[1]Perfil (2)'!C57</f>
        <v>Estaciones de servicio</v>
      </c>
      <c r="E58" s="21">
        <f>'[1]Perfil (2)'!D57</f>
        <v>2.09065941172567</v>
      </c>
      <c r="F58" s="21">
        <f>'[1]Perfil (2)'!E57</f>
        <v>3.30045179812937</v>
      </c>
      <c r="G58" s="21">
        <f>'[1]Perfil (2)'!F57</f>
        <v>4.0469606844933299</v>
      </c>
      <c r="H58" s="21">
        <f>'[1]Perfil (2)'!G57</f>
        <v>2.9872374634241998</v>
      </c>
      <c r="I58" s="21">
        <f>'[1]Perfil (2)'!H57</f>
        <v>2.2269118720457701</v>
      </c>
      <c r="J58" s="21">
        <f>'[1]Perfil (2)'!I57</f>
        <v>2.90093537339837</v>
      </c>
      <c r="K58" s="21">
        <f>'[1]Perfil (2)'!J57</f>
        <v>3.47660266283722</v>
      </c>
      <c r="L58" s="21">
        <f>'[1]Perfil (2)'!K57</f>
        <v>2.9440242502474798</v>
      </c>
      <c r="M58" s="21">
        <f>'[1]Perfil (2)'!L57</f>
        <v>1.71966509220958</v>
      </c>
      <c r="N58" s="21"/>
      <c r="O58" s="21"/>
    </row>
    <row r="59" spans="1:15" x14ac:dyDescent="0.35">
      <c r="A59" s="20" t="str">
        <f t="shared" si="0"/>
        <v>DISTRIBUCION VOLUMEN X CRITERIO (kg ó litros)Total AperitivosMaquinas dispensadoras</v>
      </c>
      <c r="B59" s="20" t="str">
        <f>'[1]Perfil (2)'!$A$48</f>
        <v>DISTRIBUCION VOLUMEN X CRITERIO (kg ó litros)</v>
      </c>
      <c r="C59" s="20" t="str">
        <f>'[1]Perfil (2)'!$B$2</f>
        <v>Total Aperitivos</v>
      </c>
      <c r="D59" s="20" t="str">
        <f>'[1]Perfil (2)'!C58</f>
        <v>Maquinas dispensadoras</v>
      </c>
      <c r="E59" s="21">
        <f>'[1]Perfil (2)'!D58</f>
        <v>3.8583012812541502</v>
      </c>
      <c r="F59" s="21">
        <f>'[1]Perfil (2)'!E58</f>
        <v>3.7269327649038302</v>
      </c>
      <c r="G59" s="21">
        <f>'[1]Perfil (2)'!F58</f>
        <v>3.4776345413801701</v>
      </c>
      <c r="H59" s="21">
        <f>'[1]Perfil (2)'!G58</f>
        <v>3.6453981109623701</v>
      </c>
      <c r="I59" s="21">
        <f>'[1]Perfil (2)'!H58</f>
        <v>4.26032925639017</v>
      </c>
      <c r="J59" s="21">
        <f>'[1]Perfil (2)'!I58</f>
        <v>4.3512728505409504</v>
      </c>
      <c r="K59" s="21">
        <f>'[1]Perfil (2)'!J58</f>
        <v>4.0597105589124798</v>
      </c>
      <c r="L59" s="21">
        <f>'[1]Perfil (2)'!K58</f>
        <v>2.82036981102687</v>
      </c>
      <c r="M59" s="21">
        <f>'[1]Perfil (2)'!L58</f>
        <v>3.6142338516108801</v>
      </c>
      <c r="N59" s="21"/>
      <c r="O59" s="21"/>
    </row>
    <row r="60" spans="1:15" x14ac:dyDescent="0.35">
      <c r="A60" s="20" t="str">
        <f t="shared" si="0"/>
        <v>DISTRIBUCION VOLUMEN X CRITERIO (kg ó litros)Total AperitivosServicio en la empresa</v>
      </c>
      <c r="B60" s="20" t="str">
        <f>'[1]Perfil (2)'!$A$48</f>
        <v>DISTRIBUCION VOLUMEN X CRITERIO (kg ó litros)</v>
      </c>
      <c r="C60" s="20" t="str">
        <f>'[1]Perfil (2)'!$B$2</f>
        <v>Total Aperitivos</v>
      </c>
      <c r="D60" s="20" t="str">
        <f>'[1]Perfil (2)'!C59</f>
        <v>Servicio en la empresa</v>
      </c>
      <c r="E60" s="21">
        <f>'[1]Perfil (2)'!D59</f>
        <v>0.68648283429698997</v>
      </c>
      <c r="F60" s="21">
        <f>'[1]Perfil (2)'!E59</f>
        <v>0.53625730692106499</v>
      </c>
      <c r="G60" s="21">
        <f>'[1]Perfil (2)'!F59</f>
        <v>0.35306859524797501</v>
      </c>
      <c r="H60" s="21">
        <f>'[1]Perfil (2)'!G59</f>
        <v>0.45661129228971797</v>
      </c>
      <c r="I60" s="21">
        <f>'[1]Perfil (2)'!H59</f>
        <v>0.30243372920009398</v>
      </c>
      <c r="J60" s="21">
        <f>'[1]Perfil (2)'!I59</f>
        <v>0.51619067961235898</v>
      </c>
      <c r="K60" s="21">
        <f>'[1]Perfil (2)'!J59</f>
        <v>0.28478366350065998</v>
      </c>
      <c r="L60" s="21">
        <f>'[1]Perfil (2)'!K59</f>
        <v>0.86661501912747096</v>
      </c>
      <c r="M60" s="21">
        <f>'[1]Perfil (2)'!L59</f>
        <v>0.62089801420664403</v>
      </c>
      <c r="N60" s="21"/>
      <c r="O60" s="21"/>
    </row>
    <row r="61" spans="1:15" x14ac:dyDescent="0.35">
      <c r="A61" s="20" t="str">
        <f t="shared" si="0"/>
        <v>DISTRIBUCION VOLUMEN X CRITERIO (kg ó litros)Total AperitivosResto de canales</v>
      </c>
      <c r="B61" s="20" t="str">
        <f>'[1]Perfil (2)'!$A$48</f>
        <v>DISTRIBUCION VOLUMEN X CRITERIO (kg ó litros)</v>
      </c>
      <c r="C61" s="20" t="str">
        <f>'[1]Perfil (2)'!$B$2</f>
        <v>Total Aperitivos</v>
      </c>
      <c r="D61" s="20" t="str">
        <f>'[1]Perfil (2)'!C60</f>
        <v>Resto de canales</v>
      </c>
      <c r="E61" s="21">
        <f>'[1]Perfil (2)'!D60</f>
        <v>5.4943074135930496</v>
      </c>
      <c r="F61" s="21">
        <f>'[1]Perfil (2)'!E60</f>
        <v>6.6018914069260397</v>
      </c>
      <c r="G61" s="21">
        <f>'[1]Perfil (2)'!F60</f>
        <v>9.4702421459766999</v>
      </c>
      <c r="H61" s="21">
        <f>'[1]Perfil (2)'!G60</f>
        <v>5.3188348784741297</v>
      </c>
      <c r="I61" s="21">
        <f>'[1]Perfil (2)'!H60</f>
        <v>5.4654556555694596</v>
      </c>
      <c r="J61" s="21">
        <f>'[1]Perfil (2)'!I60</f>
        <v>3.9942211590187302</v>
      </c>
      <c r="K61" s="21">
        <f>'[1]Perfil (2)'!J60</f>
        <v>7.5851752743090204</v>
      </c>
      <c r="L61" s="21">
        <f>'[1]Perfil (2)'!K60</f>
        <v>6.5626558047462398</v>
      </c>
      <c r="M61" s="21">
        <f>'[1]Perfil (2)'!L60</f>
        <v>5.0718747974874301</v>
      </c>
      <c r="N61" s="21"/>
      <c r="O61" s="21"/>
    </row>
    <row r="62" spans="1:15" x14ac:dyDescent="0.35">
      <c r="A62" s="20" t="str">
        <f t="shared" si="0"/>
        <v>DISTRIBUCION VOLUMEN X CRITERIO (kg ó litros)Total AperitivosEN LA CALLE</v>
      </c>
      <c r="B62" s="20" t="str">
        <f>'[1]Perfil (2)'!$A$48</f>
        <v>DISTRIBUCION VOLUMEN X CRITERIO (kg ó litros)</v>
      </c>
      <c r="C62" s="20" t="str">
        <f>'[1]Perfil (2)'!$B$2</f>
        <v>Total Aperitivos</v>
      </c>
      <c r="D62" s="20" t="str">
        <f>'[1]Perfil (2)'!C61</f>
        <v>EN LA CALLE</v>
      </c>
      <c r="E62" s="21">
        <f>'[1]Perfil (2)'!D61</f>
        <v>33.543123434094703</v>
      </c>
      <c r="F62" s="21">
        <f>'[1]Perfil (2)'!E61</f>
        <v>38.371595015807102</v>
      </c>
      <c r="G62" s="21">
        <f>'[1]Perfil (2)'!F61</f>
        <v>37.470461118495997</v>
      </c>
      <c r="H62" s="21">
        <f>'[1]Perfil (2)'!G61</f>
        <v>32.528446860718397</v>
      </c>
      <c r="I62" s="21">
        <f>'[1]Perfil (2)'!H61</f>
        <v>32.633431937848997</v>
      </c>
      <c r="J62" s="21">
        <f>'[1]Perfil (2)'!I61</f>
        <v>33.649194800358103</v>
      </c>
      <c r="K62" s="21">
        <f>'[1]Perfil (2)'!J61</f>
        <v>33.5724602912872</v>
      </c>
      <c r="L62" s="21">
        <f>'[1]Perfil (2)'!K61</f>
        <v>30.727311099728698</v>
      </c>
      <c r="M62" s="21">
        <f>'[1]Perfil (2)'!L61</f>
        <v>35.331011815905498</v>
      </c>
      <c r="N62" s="21"/>
      <c r="O62" s="21"/>
    </row>
    <row r="63" spans="1:15" x14ac:dyDescent="0.35">
      <c r="A63" s="20" t="str">
        <f t="shared" si="0"/>
        <v>DISTRIBUCION VOLUMEN X CRITERIO (kg ó litros)Total AperitivosEN CASA DE OTROS</v>
      </c>
      <c r="B63" s="20" t="str">
        <f>'[1]Perfil (2)'!$A$48</f>
        <v>DISTRIBUCION VOLUMEN X CRITERIO (kg ó litros)</v>
      </c>
      <c r="C63" s="20" t="str">
        <f>'[1]Perfil (2)'!$B$2</f>
        <v>Total Aperitivos</v>
      </c>
      <c r="D63" s="20" t="str">
        <f>'[1]Perfil (2)'!C62</f>
        <v>EN CASA DE OTROS</v>
      </c>
      <c r="E63" s="21">
        <f>'[1]Perfil (2)'!D62</f>
        <v>21.821757187829199</v>
      </c>
      <c r="F63" s="21">
        <f>'[1]Perfil (2)'!E62</f>
        <v>18.698784583069699</v>
      </c>
      <c r="G63" s="21">
        <f>'[1]Perfil (2)'!F62</f>
        <v>14.436507571820499</v>
      </c>
      <c r="H63" s="21">
        <f>'[1]Perfil (2)'!G62</f>
        <v>25.154078122616902</v>
      </c>
      <c r="I63" s="21">
        <f>'[1]Perfil (2)'!H62</f>
        <v>22.386251498986301</v>
      </c>
      <c r="J63" s="21">
        <f>'[1]Perfil (2)'!I62</f>
        <v>23.0115317416886</v>
      </c>
      <c r="K63" s="21">
        <f>'[1]Perfil (2)'!J62</f>
        <v>20.433143333717801</v>
      </c>
      <c r="L63" s="21">
        <f>'[1]Perfil (2)'!K62</f>
        <v>23.181409416007298</v>
      </c>
      <c r="M63" s="21">
        <f>'[1]Perfil (2)'!L62</f>
        <v>21.508331657310801</v>
      </c>
      <c r="N63" s="21"/>
      <c r="O63" s="21"/>
    </row>
    <row r="64" spans="1:15" x14ac:dyDescent="0.35">
      <c r="A64" s="20" t="str">
        <f t="shared" si="0"/>
        <v>DISTRIBUCION VOLUMEN X CRITERIO (kg ó litros)Total AperitivosEN EL ESTABLECIMIENTO</v>
      </c>
      <c r="B64" s="20" t="str">
        <f>'[1]Perfil (2)'!$A$48</f>
        <v>DISTRIBUCION VOLUMEN X CRITERIO (kg ó litros)</v>
      </c>
      <c r="C64" s="20" t="str">
        <f>'[1]Perfil (2)'!$B$2</f>
        <v>Total Aperitivos</v>
      </c>
      <c r="D64" s="20" t="str">
        <f>'[1]Perfil (2)'!C63</f>
        <v>EN EL ESTABLECIMIENTO</v>
      </c>
      <c r="E64" s="21">
        <f>'[1]Perfil (2)'!D63</f>
        <v>14.013611155341501</v>
      </c>
      <c r="F64" s="21">
        <f>'[1]Perfil (2)'!E63</f>
        <v>14.9074807823278</v>
      </c>
      <c r="G64" s="21">
        <f>'[1]Perfil (2)'!F63</f>
        <v>16.929994392491</v>
      </c>
      <c r="H64" s="21">
        <f>'[1]Perfil (2)'!G63</f>
        <v>14.325945801690199</v>
      </c>
      <c r="I64" s="21">
        <f>'[1]Perfil (2)'!H63</f>
        <v>13.932435989349299</v>
      </c>
      <c r="J64" s="21">
        <f>'[1]Perfil (2)'!I63</f>
        <v>13.3151822625334</v>
      </c>
      <c r="K64" s="21">
        <f>'[1]Perfil (2)'!J63</f>
        <v>16.909529025160701</v>
      </c>
      <c r="L64" s="21">
        <f>'[1]Perfil (2)'!K63</f>
        <v>12.1202592175518</v>
      </c>
      <c r="M64" s="21">
        <f>'[1]Perfil (2)'!L63</f>
        <v>12.4481988283791</v>
      </c>
      <c r="N64" s="21"/>
      <c r="O64" s="21"/>
    </row>
    <row r="65" spans="1:15" x14ac:dyDescent="0.35">
      <c r="A65" s="20" t="str">
        <f t="shared" si="0"/>
        <v>DISTRIBUCION VOLUMEN X CRITERIO (kg ó litros)Total AperitivosEN EL TRABAJO</v>
      </c>
      <c r="B65" s="20" t="str">
        <f>'[1]Perfil (2)'!$A$48</f>
        <v>DISTRIBUCION VOLUMEN X CRITERIO (kg ó litros)</v>
      </c>
      <c r="C65" s="20" t="str">
        <f>'[1]Perfil (2)'!$B$2</f>
        <v>Total Aperitivos</v>
      </c>
      <c r="D65" s="20" t="str">
        <f>'[1]Perfil (2)'!C64</f>
        <v>EN EL TRABAJO</v>
      </c>
      <c r="E65" s="21">
        <f>'[1]Perfil (2)'!D64</f>
        <v>10.1666923135814</v>
      </c>
      <c r="F65" s="21">
        <f>'[1]Perfil (2)'!E64</f>
        <v>8.5439169953304095</v>
      </c>
      <c r="G65" s="21">
        <f>'[1]Perfil (2)'!F64</f>
        <v>7.7607695262745198</v>
      </c>
      <c r="H65" s="21">
        <f>'[1]Perfil (2)'!G64</f>
        <v>8.8231734229335199</v>
      </c>
      <c r="I65" s="21">
        <f>'[1]Perfil (2)'!H64</f>
        <v>9.1553444444977305</v>
      </c>
      <c r="J65" s="21">
        <f>'[1]Perfil (2)'!I64</f>
        <v>11.906826387383299</v>
      </c>
      <c r="K65" s="21">
        <f>'[1]Perfil (2)'!J64</f>
        <v>7.1193833144779504</v>
      </c>
      <c r="L65" s="21">
        <f>'[1]Perfil (2)'!K64</f>
        <v>8.6675585918341795</v>
      </c>
      <c r="M65" s="21">
        <f>'[1]Perfil (2)'!L64</f>
        <v>7.7414988305612296</v>
      </c>
      <c r="N65" s="21"/>
      <c r="O65" s="21"/>
    </row>
    <row r="66" spans="1:15" x14ac:dyDescent="0.35">
      <c r="A66" s="20" t="str">
        <f t="shared" si="0"/>
        <v>DISTRIBUCION VOLUMEN X CRITERIO (kg ó litros)Total AperitivosEN COLEGIO/INSTITUTO/UNIV.</v>
      </c>
      <c r="B66" s="20" t="str">
        <f>'[1]Perfil (2)'!$A$48</f>
        <v>DISTRIBUCION VOLUMEN X CRITERIO (kg ó litros)</v>
      </c>
      <c r="C66" s="20" t="str">
        <f>'[1]Perfil (2)'!$B$2</f>
        <v>Total Aperitivos</v>
      </c>
      <c r="D66" s="20" t="str">
        <f>'[1]Perfil (2)'!C65</f>
        <v>EN COLEGIO/INSTITUTO/UNIV.</v>
      </c>
      <c r="E66" s="21">
        <f>'[1]Perfil (2)'!D65</f>
        <v>1.5745280195345801</v>
      </c>
      <c r="F66" s="21">
        <f>'[1]Perfil (2)'!E65</f>
        <v>1.5713916869796101</v>
      </c>
      <c r="G66" s="21">
        <f>'[1]Perfil (2)'!F65</f>
        <v>1.2009793796091299</v>
      </c>
      <c r="H66" s="21">
        <f>'[1]Perfil (2)'!G65</f>
        <v>1.3255058350873601</v>
      </c>
      <c r="I66" s="21">
        <f>'[1]Perfil (2)'!H65</f>
        <v>1.5052893453931</v>
      </c>
      <c r="J66" s="21">
        <f>'[1]Perfil (2)'!I65</f>
        <v>0.89594202386777</v>
      </c>
      <c r="K66" s="21">
        <f>'[1]Perfil (2)'!J65</f>
        <v>0.68215641144873296</v>
      </c>
      <c r="L66" s="21">
        <f>'[1]Perfil (2)'!K65</f>
        <v>1.5261303421041901</v>
      </c>
      <c r="M66" s="21">
        <f>'[1]Perfil (2)'!L65</f>
        <v>0.61057294328781297</v>
      </c>
      <c r="N66" s="21"/>
      <c r="O66" s="21"/>
    </row>
    <row r="67" spans="1:15" x14ac:dyDescent="0.35">
      <c r="A67" s="20" t="str">
        <f t="shared" si="0"/>
        <v>DISTRIBUCION VOLUMEN X CRITERIO (kg ó litros)Total AperitivosEN MI CASA</v>
      </c>
      <c r="B67" s="20" t="str">
        <f>'[1]Perfil (2)'!$A$48</f>
        <v>DISTRIBUCION VOLUMEN X CRITERIO (kg ó litros)</v>
      </c>
      <c r="C67" s="20" t="str">
        <f>'[1]Perfil (2)'!$B$2</f>
        <v>Total Aperitivos</v>
      </c>
      <c r="D67" s="20" t="str">
        <f>'[1]Perfil (2)'!C66</f>
        <v>EN MI CASA</v>
      </c>
      <c r="E67" s="21">
        <f>'[1]Perfil (2)'!D66</f>
        <v>7.33531231527079</v>
      </c>
      <c r="F67" s="21">
        <f>'[1]Perfil (2)'!E66</f>
        <v>6.0070059645549696</v>
      </c>
      <c r="G67" s="21">
        <f>'[1]Perfil (2)'!F66</f>
        <v>5.5166489744824103</v>
      </c>
      <c r="H67" s="21">
        <f>'[1]Perfil (2)'!G66</f>
        <v>5.6916133156195698</v>
      </c>
      <c r="I67" s="21">
        <f>'[1]Perfil (2)'!H66</f>
        <v>6.3099539400023898</v>
      </c>
      <c r="J67" s="21">
        <f>'[1]Perfil (2)'!I66</f>
        <v>5.3611112132790897</v>
      </c>
      <c r="K67" s="21">
        <f>'[1]Perfil (2)'!J66</f>
        <v>8.2496072476481892</v>
      </c>
      <c r="L67" s="21">
        <f>'[1]Perfil (2)'!K66</f>
        <v>8.1404036170602403</v>
      </c>
      <c r="M67" s="21">
        <f>'[1]Perfil (2)'!L66</f>
        <v>7.8430469139216301</v>
      </c>
      <c r="N67" s="21"/>
      <c r="O67" s="21"/>
    </row>
    <row r="68" spans="1:15" x14ac:dyDescent="0.35">
      <c r="A68" s="20" t="str">
        <f t="shared" ref="A68:A131" si="1">B68&amp;C68&amp;D68</f>
        <v>DISTRIBUCION VOLUMEN X CRITERIO (kg ó litros)Total AperitivosEN M.TRANSP.(AVION,TREN,AUTOC,E</v>
      </c>
      <c r="B68" s="20" t="str">
        <f>'[1]Perfil (2)'!$A$48</f>
        <v>DISTRIBUCION VOLUMEN X CRITERIO (kg ó litros)</v>
      </c>
      <c r="C68" s="20" t="str">
        <f>'[1]Perfil (2)'!$B$2</f>
        <v>Total Aperitivos</v>
      </c>
      <c r="D68" s="20" t="str">
        <f>'[1]Perfil (2)'!C67</f>
        <v>EN M.TRANSP.(AVION,TREN,AUTOC,E</v>
      </c>
      <c r="E68" s="21">
        <f>'[1]Perfil (2)'!D67</f>
        <v>0.51888090683203802</v>
      </c>
      <c r="F68" s="21">
        <f>'[1]Perfil (2)'!E67</f>
        <v>0.34343028908998202</v>
      </c>
      <c r="G68" s="21">
        <f>'[1]Perfil (2)'!F67</f>
        <v>0.63364349320384705</v>
      </c>
      <c r="H68" s="21">
        <f>'[1]Perfil (2)'!G67</f>
        <v>0.15965310352390299</v>
      </c>
      <c r="I68" s="21">
        <f>'[1]Perfil (2)'!H67</f>
        <v>0.54852217270680004</v>
      </c>
      <c r="J68" s="21">
        <f>'[1]Perfil (2)'!I67</f>
        <v>0.22081538787396299</v>
      </c>
      <c r="K68" s="21">
        <f>'[1]Perfil (2)'!J67</f>
        <v>0.39342450274338497</v>
      </c>
      <c r="L68" s="21">
        <f>'[1]Perfil (2)'!K67</f>
        <v>0.52268486787853197</v>
      </c>
      <c r="M68" s="21">
        <f>'[1]Perfil (2)'!L67</f>
        <v>0.37158345952293698</v>
      </c>
      <c r="N68" s="21"/>
      <c r="O68" s="21"/>
    </row>
    <row r="69" spans="1:15" x14ac:dyDescent="0.35">
      <c r="A69" s="20" t="str">
        <f t="shared" si="1"/>
        <v>DISTRIBUCION VOLUMEN X CRITERIO (kg ó litros)Total AperitivosEN OTRO LUGAR</v>
      </c>
      <c r="B69" s="20" t="str">
        <f>'[1]Perfil (2)'!$A$48</f>
        <v>DISTRIBUCION VOLUMEN X CRITERIO (kg ó litros)</v>
      </c>
      <c r="C69" s="20" t="str">
        <f>'[1]Perfil (2)'!$B$2</f>
        <v>Total Aperitivos</v>
      </c>
      <c r="D69" s="20" t="str">
        <f>'[1]Perfil (2)'!C68</f>
        <v>EN OTRO LUGAR</v>
      </c>
      <c r="E69" s="21">
        <f>'[1]Perfil (2)'!D68</f>
        <v>11.026103085987099</v>
      </c>
      <c r="F69" s="21">
        <f>'[1]Perfil (2)'!E68</f>
        <v>11.556395993154</v>
      </c>
      <c r="G69" s="21">
        <f>'[1]Perfil (2)'!F68</f>
        <v>16.050995590213201</v>
      </c>
      <c r="H69" s="21">
        <f>'[1]Perfil (2)'!G68</f>
        <v>11.9915816155558</v>
      </c>
      <c r="I69" s="21">
        <f>'[1]Perfil (2)'!H68</f>
        <v>13.5287672981611</v>
      </c>
      <c r="J69" s="21">
        <f>'[1]Perfil (2)'!I68</f>
        <v>11.639395366687401</v>
      </c>
      <c r="K69" s="21">
        <f>'[1]Perfil (2)'!J68</f>
        <v>12.6403004836439</v>
      </c>
      <c r="L69" s="21">
        <f>'[1]Perfil (2)'!K68</f>
        <v>15.114242482265301</v>
      </c>
      <c r="M69" s="21">
        <f>'[1]Perfil (2)'!L68</f>
        <v>14.145753094147899</v>
      </c>
      <c r="N69" s="21"/>
      <c r="O69" s="21"/>
    </row>
    <row r="70" spans="1:15" x14ac:dyDescent="0.35">
      <c r="A70" s="20" t="str">
        <f t="shared" si="1"/>
        <v>DISTRIBUCION VOLUMEN X CRITERIO (kg ó litros)Total AperitivosDESAYUNO</v>
      </c>
      <c r="B70" s="20" t="str">
        <f>'[1]Perfil (2)'!$A$48</f>
        <v>DISTRIBUCION VOLUMEN X CRITERIO (kg ó litros)</v>
      </c>
      <c r="C70" s="20" t="str">
        <f>'[1]Perfil (2)'!$B$2</f>
        <v>Total Aperitivos</v>
      </c>
      <c r="D70" s="20" t="str">
        <f>'[1]Perfil (2)'!C69</f>
        <v>DESAYUNO</v>
      </c>
      <c r="E70" s="21">
        <f>'[1]Perfil (2)'!D69</f>
        <v>5.9108035968034303</v>
      </c>
      <c r="F70" s="21">
        <f>'[1]Perfil (2)'!E69</f>
        <v>4.5741461214708803</v>
      </c>
      <c r="G70" s="21">
        <f>'[1]Perfil (2)'!F69</f>
        <v>6.5985603154267203</v>
      </c>
      <c r="H70" s="21">
        <f>'[1]Perfil (2)'!G69</f>
        <v>4.6103902970991903</v>
      </c>
      <c r="I70" s="21">
        <f>'[1]Perfil (2)'!H69</f>
        <v>5.1128624179225</v>
      </c>
      <c r="J70" s="21">
        <f>'[1]Perfil (2)'!I69</f>
        <v>3.6977663930789602</v>
      </c>
      <c r="K70" s="21">
        <f>'[1]Perfil (2)'!J69</f>
        <v>3.55383659873588</v>
      </c>
      <c r="L70" s="21">
        <f>'[1]Perfil (2)'!K69</f>
        <v>3.0064824567697701</v>
      </c>
      <c r="M70" s="21">
        <f>'[1]Perfil (2)'!L69</f>
        <v>2.6193215015268598</v>
      </c>
      <c r="N70" s="21"/>
      <c r="O70" s="21"/>
    </row>
    <row r="71" spans="1:15" x14ac:dyDescent="0.35">
      <c r="A71" s="20" t="str">
        <f t="shared" si="1"/>
        <v>DISTRIBUCION VOLUMEN X CRITERIO (kg ó litros)Total AperitivosAPERITIVO/ANTES DE COMER</v>
      </c>
      <c r="B71" s="20" t="str">
        <f>'[1]Perfil (2)'!$A$48</f>
        <v>DISTRIBUCION VOLUMEN X CRITERIO (kg ó litros)</v>
      </c>
      <c r="C71" s="20" t="str">
        <f>'[1]Perfil (2)'!$B$2</f>
        <v>Total Aperitivos</v>
      </c>
      <c r="D71" s="20" t="str">
        <f>'[1]Perfil (2)'!C70</f>
        <v>APERITIVO/ANTES DE COMER</v>
      </c>
      <c r="E71" s="21">
        <f>'[1]Perfil (2)'!D70</f>
        <v>19.083153523879901</v>
      </c>
      <c r="F71" s="21">
        <f>'[1]Perfil (2)'!E70</f>
        <v>19.639049214025398</v>
      </c>
      <c r="G71" s="21">
        <f>'[1]Perfil (2)'!F70</f>
        <v>21.331051521850899</v>
      </c>
      <c r="H71" s="21">
        <f>'[1]Perfil (2)'!G70</f>
        <v>19.5838929396023</v>
      </c>
      <c r="I71" s="21">
        <f>'[1]Perfil (2)'!H70</f>
        <v>17.9810290832846</v>
      </c>
      <c r="J71" s="21">
        <f>'[1]Perfil (2)'!I70</f>
        <v>20.178640586280999</v>
      </c>
      <c r="K71" s="21">
        <f>'[1]Perfil (2)'!J70</f>
        <v>21.023264628841499</v>
      </c>
      <c r="L71" s="21">
        <f>'[1]Perfil (2)'!K70</f>
        <v>23.805927875164802</v>
      </c>
      <c r="M71" s="21">
        <f>'[1]Perfil (2)'!L70</f>
        <v>23.257747479778601</v>
      </c>
      <c r="N71" s="21"/>
      <c r="O71" s="21"/>
    </row>
    <row r="72" spans="1:15" x14ac:dyDescent="0.35">
      <c r="A72" s="20" t="str">
        <f t="shared" si="1"/>
        <v>DISTRIBUCION VOLUMEN X CRITERIO (kg ó litros)Total AperitivosCOMIDA</v>
      </c>
      <c r="B72" s="20" t="str">
        <f>'[1]Perfil (2)'!$A$48</f>
        <v>DISTRIBUCION VOLUMEN X CRITERIO (kg ó litros)</v>
      </c>
      <c r="C72" s="20" t="str">
        <f>'[1]Perfil (2)'!$B$2</f>
        <v>Total Aperitivos</v>
      </c>
      <c r="D72" s="20" t="str">
        <f>'[1]Perfil (2)'!C71</f>
        <v>COMIDA</v>
      </c>
      <c r="E72" s="21">
        <f>'[1]Perfil (2)'!D71</f>
        <v>8.9130361668695794</v>
      </c>
      <c r="F72" s="21">
        <f>'[1]Perfil (2)'!E71</f>
        <v>9.5779202931747704</v>
      </c>
      <c r="G72" s="21">
        <f>'[1]Perfil (2)'!F71</f>
        <v>9.7453424237207091</v>
      </c>
      <c r="H72" s="21">
        <f>'[1]Perfil (2)'!G71</f>
        <v>9.0081407975690997</v>
      </c>
      <c r="I72" s="21">
        <f>'[1]Perfil (2)'!H71</f>
        <v>8.4181119162891704</v>
      </c>
      <c r="J72" s="21">
        <f>'[1]Perfil (2)'!I71</f>
        <v>9.4936918139179802</v>
      </c>
      <c r="K72" s="21">
        <f>'[1]Perfil (2)'!J71</f>
        <v>10.9260048687922</v>
      </c>
      <c r="L72" s="21">
        <f>'[1]Perfil (2)'!K71</f>
        <v>12.604004208520999</v>
      </c>
      <c r="M72" s="21">
        <f>'[1]Perfil (2)'!L71</f>
        <v>13.8533202500277</v>
      </c>
      <c r="N72" s="21"/>
      <c r="O72" s="21"/>
    </row>
    <row r="73" spans="1:15" x14ac:dyDescent="0.35">
      <c r="A73" s="20" t="str">
        <f t="shared" si="1"/>
        <v>DISTRIBUCION VOLUMEN X CRITERIO (kg ó litros)Total AperitivosTARDE/MERIENDA</v>
      </c>
      <c r="B73" s="20" t="str">
        <f>'[1]Perfil (2)'!$A$48</f>
        <v>DISTRIBUCION VOLUMEN X CRITERIO (kg ó litros)</v>
      </c>
      <c r="C73" s="20" t="str">
        <f>'[1]Perfil (2)'!$B$2</f>
        <v>Total Aperitivos</v>
      </c>
      <c r="D73" s="20" t="str">
        <f>'[1]Perfil (2)'!C72</f>
        <v>TARDE/MERIENDA</v>
      </c>
      <c r="E73" s="21">
        <f>'[1]Perfil (2)'!D72</f>
        <v>33.552849818952403</v>
      </c>
      <c r="F73" s="21">
        <f>'[1]Perfil (2)'!E72</f>
        <v>36.127102187160297</v>
      </c>
      <c r="G73" s="21">
        <f>'[1]Perfil (2)'!F72</f>
        <v>32.405890649619501</v>
      </c>
      <c r="H73" s="21">
        <f>'[1]Perfil (2)'!G72</f>
        <v>30.628051967837401</v>
      </c>
      <c r="I73" s="21">
        <f>'[1]Perfil (2)'!H72</f>
        <v>34.780427804476503</v>
      </c>
      <c r="J73" s="21">
        <f>'[1]Perfil (2)'!I72</f>
        <v>36.0060391541694</v>
      </c>
      <c r="K73" s="21">
        <f>'[1]Perfil (2)'!J72</f>
        <v>30.8580868123972</v>
      </c>
      <c r="L73" s="21">
        <f>'[1]Perfil (2)'!K72</f>
        <v>30.405292608982499</v>
      </c>
      <c r="M73" s="21">
        <f>'[1]Perfil (2)'!L72</f>
        <v>31.042005231562602</v>
      </c>
      <c r="N73" s="21"/>
      <c r="O73" s="21"/>
    </row>
    <row r="74" spans="1:15" x14ac:dyDescent="0.35">
      <c r="A74" s="20" t="str">
        <f t="shared" si="1"/>
        <v>DISTRIBUCION VOLUMEN X CRITERIO (kg ó litros)Total AperitivosANTES DE CENAR</v>
      </c>
      <c r="B74" s="20" t="str">
        <f>'[1]Perfil (2)'!$A$48</f>
        <v>DISTRIBUCION VOLUMEN X CRITERIO (kg ó litros)</v>
      </c>
      <c r="C74" s="20" t="str">
        <f>'[1]Perfil (2)'!$B$2</f>
        <v>Total Aperitivos</v>
      </c>
      <c r="D74" s="20" t="str">
        <f>'[1]Perfil (2)'!C73</f>
        <v>ANTES DE CENAR</v>
      </c>
      <c r="E74" s="21">
        <f>'[1]Perfil (2)'!D73</f>
        <v>5.8437109653404598</v>
      </c>
      <c r="F74" s="21">
        <f>'[1]Perfil (2)'!E73</f>
        <v>6.5430439866332097</v>
      </c>
      <c r="G74" s="21">
        <f>'[1]Perfil (2)'!F73</f>
        <v>7.6459819092960997</v>
      </c>
      <c r="H74" s="21">
        <f>'[1]Perfil (2)'!G73</f>
        <v>6.1654395130531396</v>
      </c>
      <c r="I74" s="21">
        <f>'[1]Perfil (2)'!H73</f>
        <v>8.6296034452185992</v>
      </c>
      <c r="J74" s="21">
        <f>'[1]Perfil (2)'!I73</f>
        <v>6.3202453309204802</v>
      </c>
      <c r="K74" s="21">
        <f>'[1]Perfil (2)'!J73</f>
        <v>8.1934440638794097</v>
      </c>
      <c r="L74" s="21">
        <f>'[1]Perfil (2)'!K73</f>
        <v>6.2868669134691197</v>
      </c>
      <c r="M74" s="21">
        <f>'[1]Perfil (2)'!L73</f>
        <v>6.1400038680145199</v>
      </c>
      <c r="N74" s="21"/>
      <c r="O74" s="21"/>
    </row>
    <row r="75" spans="1:15" x14ac:dyDescent="0.35">
      <c r="A75" s="20" t="str">
        <f t="shared" si="1"/>
        <v>DISTRIBUCION VOLUMEN X CRITERIO (kg ó litros)Total AperitivosCENA</v>
      </c>
      <c r="B75" s="20" t="str">
        <f>'[1]Perfil (2)'!$A$48</f>
        <v>DISTRIBUCION VOLUMEN X CRITERIO (kg ó litros)</v>
      </c>
      <c r="C75" s="20" t="str">
        <f>'[1]Perfil (2)'!$B$2</f>
        <v>Total Aperitivos</v>
      </c>
      <c r="D75" s="20" t="str">
        <f>'[1]Perfil (2)'!C74</f>
        <v>CENA</v>
      </c>
      <c r="E75" s="21">
        <f>'[1]Perfil (2)'!D74</f>
        <v>5.3639792904785004</v>
      </c>
      <c r="F75" s="21">
        <f>'[1]Perfil (2)'!E74</f>
        <v>4.57269811533246</v>
      </c>
      <c r="G75" s="21">
        <f>'[1]Perfil (2)'!F74</f>
        <v>5.3968753245746397</v>
      </c>
      <c r="H75" s="21">
        <f>'[1]Perfil (2)'!G74</f>
        <v>6.3205298798465002</v>
      </c>
      <c r="I75" s="21">
        <f>'[1]Perfil (2)'!H74</f>
        <v>5.5867761741398301</v>
      </c>
      <c r="J75" s="21">
        <f>'[1]Perfil (2)'!I74</f>
        <v>4.2178486821759904</v>
      </c>
      <c r="K75" s="21">
        <f>'[1]Perfil (2)'!J74</f>
        <v>5.9899280351338504</v>
      </c>
      <c r="L75" s="21">
        <f>'[1]Perfil (2)'!K74</f>
        <v>4.5367924520227199</v>
      </c>
      <c r="M75" s="21">
        <f>'[1]Perfil (2)'!L74</f>
        <v>4.4074674834116596</v>
      </c>
      <c r="N75" s="21"/>
      <c r="O75" s="21"/>
    </row>
    <row r="76" spans="1:15" x14ac:dyDescent="0.35">
      <c r="A76" s="20" t="str">
        <f t="shared" si="1"/>
        <v>DISTRIBUCION VOLUMEN X CRITERIO (kg ó litros)Total AperitivosDESPUES DE LA CENA</v>
      </c>
      <c r="B76" s="20" t="str">
        <f>'[1]Perfil (2)'!$A$48</f>
        <v>DISTRIBUCION VOLUMEN X CRITERIO (kg ó litros)</v>
      </c>
      <c r="C76" s="20" t="str">
        <f>'[1]Perfil (2)'!$B$2</f>
        <v>Total Aperitivos</v>
      </c>
      <c r="D76" s="20" t="str">
        <f>'[1]Perfil (2)'!C75</f>
        <v>DESPUES DE LA CENA</v>
      </c>
      <c r="E76" s="21">
        <f>'[1]Perfil (2)'!D75</f>
        <v>1.47094274590631</v>
      </c>
      <c r="F76" s="21">
        <f>'[1]Perfil (2)'!E75</f>
        <v>1.4863763758866799</v>
      </c>
      <c r="G76" s="21">
        <f>'[1]Perfil (2)'!F75</f>
        <v>1.96185432743133</v>
      </c>
      <c r="H76" s="21">
        <f>'[1]Perfil (2)'!G75</f>
        <v>2.3348664328229098</v>
      </c>
      <c r="I76" s="21">
        <f>'[1]Perfil (2)'!H75</f>
        <v>1.6547318399492099</v>
      </c>
      <c r="J76" s="21">
        <f>'[1]Perfil (2)'!I75</f>
        <v>1.89016685980629</v>
      </c>
      <c r="K76" s="21">
        <f>'[1]Perfil (2)'!J75</f>
        <v>2.9435010187652799</v>
      </c>
      <c r="L76" s="21">
        <f>'[1]Perfil (2)'!K75</f>
        <v>3.3925573094755901</v>
      </c>
      <c r="M76" s="21">
        <f>'[1]Perfil (2)'!L75</f>
        <v>1.23055108043551</v>
      </c>
      <c r="N76" s="21"/>
      <c r="O76" s="21"/>
    </row>
    <row r="77" spans="1:15" x14ac:dyDescent="0.35">
      <c r="A77" s="20" t="str">
        <f t="shared" si="1"/>
        <v>DISTRIBUCION VOLUMEN X CRITERIO (kg ó litros)Total AperitivosDURANTE EL DIA</v>
      </c>
      <c r="B77" s="20" t="str">
        <f>'[1]Perfil (2)'!$A$48</f>
        <v>DISTRIBUCION VOLUMEN X CRITERIO (kg ó litros)</v>
      </c>
      <c r="C77" s="20" t="str">
        <f>'[1]Perfil (2)'!$B$2</f>
        <v>Total Aperitivos</v>
      </c>
      <c r="D77" s="20" t="str">
        <f>'[1]Perfil (2)'!C76</f>
        <v>DURANTE EL DIA</v>
      </c>
      <c r="E77" s="21">
        <f>'[1]Perfil (2)'!D76</f>
        <v>19.8615286765659</v>
      </c>
      <c r="F77" s="21">
        <f>'[1]Perfil (2)'!E76</f>
        <v>17.479669595847199</v>
      </c>
      <c r="G77" s="21">
        <f>'[1]Perfil (2)'!F76</f>
        <v>14.914446542072699</v>
      </c>
      <c r="H77" s="21">
        <f>'[1]Perfil (2)'!G76</f>
        <v>21.348685012668401</v>
      </c>
      <c r="I77" s="21">
        <f>'[1]Perfil (2)'!H76</f>
        <v>17.836461978768401</v>
      </c>
      <c r="J77" s="21">
        <f>'[1]Perfil (2)'!I76</f>
        <v>18.195598553733099</v>
      </c>
      <c r="K77" s="21">
        <f>'[1]Perfil (2)'!J76</f>
        <v>16.511937592427198</v>
      </c>
      <c r="L77" s="21">
        <f>'[1]Perfil (2)'!K76</f>
        <v>15.962078474083899</v>
      </c>
      <c r="M77" s="21">
        <f>'[1]Perfil (2)'!L76</f>
        <v>17.449579351912998</v>
      </c>
      <c r="N77" s="21"/>
      <c r="O77" s="21"/>
    </row>
    <row r="78" spans="1:15" x14ac:dyDescent="0.35">
      <c r="A78" s="20" t="str">
        <f t="shared" si="1"/>
        <v>DISTRIBUCION VOLUMEN X CRITERIO (kg ó litros)Total AperitivosCON AMIGOS</v>
      </c>
      <c r="B78" s="20" t="str">
        <f>'[1]Perfil (2)'!$A$48</f>
        <v>DISTRIBUCION VOLUMEN X CRITERIO (kg ó litros)</v>
      </c>
      <c r="C78" s="20" t="str">
        <f>'[1]Perfil (2)'!$B$2</f>
        <v>Total Aperitivos</v>
      </c>
      <c r="D78" s="20" t="str">
        <f>'[1]Perfil (2)'!C77</f>
        <v>CON AMIGOS</v>
      </c>
      <c r="E78" s="21">
        <f>'[1]Perfil (2)'!D77</f>
        <v>18.580708838839101</v>
      </c>
      <c r="F78" s="21">
        <f>'[1]Perfil (2)'!E77</f>
        <v>20.891126255319801</v>
      </c>
      <c r="G78" s="21">
        <f>'[1]Perfil (2)'!F77</f>
        <v>22.878547508072401</v>
      </c>
      <c r="H78" s="21">
        <f>'[1]Perfil (2)'!G77</f>
        <v>22.9475111511649</v>
      </c>
      <c r="I78" s="21">
        <f>'[1]Perfil (2)'!H77</f>
        <v>18.451478144757701</v>
      </c>
      <c r="J78" s="21">
        <f>'[1]Perfil (2)'!I77</f>
        <v>16.301943100413901</v>
      </c>
      <c r="K78" s="21">
        <f>'[1]Perfil (2)'!J77</f>
        <v>21.991916948746901</v>
      </c>
      <c r="L78" s="21">
        <f>'[1]Perfil (2)'!K77</f>
        <v>24.099657280031899</v>
      </c>
      <c r="M78" s="21">
        <f>'[1]Perfil (2)'!L77</f>
        <v>26.298322991729499</v>
      </c>
      <c r="N78" s="21"/>
      <c r="O78" s="21"/>
    </row>
    <row r="79" spans="1:15" x14ac:dyDescent="0.35">
      <c r="A79" s="20" t="str">
        <f t="shared" si="1"/>
        <v>DISTRIBUCION VOLUMEN X CRITERIO (kg ó litros)Total AperitivosCON CLIENTES</v>
      </c>
      <c r="B79" s="20" t="str">
        <f>'[1]Perfil (2)'!$A$48</f>
        <v>DISTRIBUCION VOLUMEN X CRITERIO (kg ó litros)</v>
      </c>
      <c r="C79" s="20" t="str">
        <f>'[1]Perfil (2)'!$B$2</f>
        <v>Total Aperitivos</v>
      </c>
      <c r="D79" s="20" t="str">
        <f>'[1]Perfil (2)'!C78</f>
        <v>CON CLIENTES</v>
      </c>
      <c r="E79" s="21">
        <f>'[1]Perfil (2)'!D78</f>
        <v>0.28078941531487001</v>
      </c>
      <c r="F79" s="21">
        <f>'[1]Perfil (2)'!E78</f>
        <v>0.85570098659226901</v>
      </c>
      <c r="G79" s="21">
        <f>'[1]Perfil (2)'!F78</f>
        <v>0.158922858829358</v>
      </c>
      <c r="H79" s="21">
        <f>'[1]Perfil (2)'!G78</f>
        <v>0.53219483910663101</v>
      </c>
      <c r="I79" s="21">
        <f>'[1]Perfil (2)'!H78</f>
        <v>0.32463355552423301</v>
      </c>
      <c r="J79" s="21">
        <f>'[1]Perfil (2)'!I78</f>
        <v>0.121209145246286</v>
      </c>
      <c r="K79" s="21">
        <f>'[1]Perfil (2)'!J78</f>
        <v>0.102256235820937</v>
      </c>
      <c r="L79" s="21">
        <f>'[1]Perfil (2)'!K78</f>
        <v>0.14930123999091299</v>
      </c>
      <c r="M79" s="21">
        <f>'[1]Perfil (2)'!L78</f>
        <v>0.376030079762113</v>
      </c>
      <c r="N79" s="21"/>
      <c r="O79" s="21"/>
    </row>
    <row r="80" spans="1:15" x14ac:dyDescent="0.35">
      <c r="A80" s="20" t="str">
        <f t="shared" si="1"/>
        <v>DISTRIBUCION VOLUMEN X CRITERIO (kg ó litros)Total AperitivosCON COMPAÑEROS DE TRABAJO</v>
      </c>
      <c r="B80" s="20" t="str">
        <f>'[1]Perfil (2)'!$A$48</f>
        <v>DISTRIBUCION VOLUMEN X CRITERIO (kg ó litros)</v>
      </c>
      <c r="C80" s="20" t="str">
        <f>'[1]Perfil (2)'!$B$2</f>
        <v>Total Aperitivos</v>
      </c>
      <c r="D80" s="20" t="str">
        <f>'[1]Perfil (2)'!C79</f>
        <v>CON COMPAÑEROS DE TRABAJO</v>
      </c>
      <c r="E80" s="21">
        <f>'[1]Perfil (2)'!D79</f>
        <v>7.0180223147622298</v>
      </c>
      <c r="F80" s="21">
        <f>'[1]Perfil (2)'!E79</f>
        <v>4.4907454015999502</v>
      </c>
      <c r="G80" s="21">
        <f>'[1]Perfil (2)'!F79</f>
        <v>4.5322294315693803</v>
      </c>
      <c r="H80" s="21">
        <f>'[1]Perfil (2)'!G79</f>
        <v>4.3867124259526804</v>
      </c>
      <c r="I80" s="21">
        <f>'[1]Perfil (2)'!H79</f>
        <v>4.9750856801627803</v>
      </c>
      <c r="J80" s="21">
        <f>'[1]Perfil (2)'!I79</f>
        <v>5.75738571054326</v>
      </c>
      <c r="K80" s="21">
        <f>'[1]Perfil (2)'!J79</f>
        <v>2.8564407678821402</v>
      </c>
      <c r="L80" s="21">
        <f>'[1]Perfil (2)'!K79</f>
        <v>4.04110570072634</v>
      </c>
      <c r="M80" s="21">
        <f>'[1]Perfil (2)'!L79</f>
        <v>3.1716551040973702</v>
      </c>
      <c r="N80" s="21"/>
      <c r="O80" s="21"/>
    </row>
    <row r="81" spans="1:15" x14ac:dyDescent="0.35">
      <c r="A81" s="20" t="str">
        <f t="shared" si="1"/>
        <v>DISTRIBUCION VOLUMEN X CRITERIO (kg ó litros)Total AperitivosCON COMPAÑEROS DE CLASE</v>
      </c>
      <c r="B81" s="20" t="str">
        <f>'[1]Perfil (2)'!$A$48</f>
        <v>DISTRIBUCION VOLUMEN X CRITERIO (kg ó litros)</v>
      </c>
      <c r="C81" s="20" t="str">
        <f>'[1]Perfil (2)'!$B$2</f>
        <v>Total Aperitivos</v>
      </c>
      <c r="D81" s="20" t="str">
        <f>'[1]Perfil (2)'!C80</f>
        <v>CON COMPAÑEROS DE CLASE</v>
      </c>
      <c r="E81" s="21">
        <f>'[1]Perfil (2)'!D80</f>
        <v>1.3419684559926499</v>
      </c>
      <c r="F81" s="21">
        <f>'[1]Perfil (2)'!E80</f>
        <v>0.75861752827813</v>
      </c>
      <c r="G81" s="21">
        <f>'[1]Perfil (2)'!F80</f>
        <v>0.78612175678134399</v>
      </c>
      <c r="H81" s="21">
        <f>'[1]Perfil (2)'!G80</f>
        <v>0.453930929695609</v>
      </c>
      <c r="I81" s="21">
        <f>'[1]Perfil (2)'!H80</f>
        <v>1.56722888943523</v>
      </c>
      <c r="J81" s="21">
        <f>'[1]Perfil (2)'!I80</f>
        <v>0.72312622477136101</v>
      </c>
      <c r="K81" s="21">
        <f>'[1]Perfil (2)'!J80</f>
        <v>0.67077350338370301</v>
      </c>
      <c r="L81" s="21">
        <f>'[1]Perfil (2)'!K80</f>
        <v>0.893724545023317</v>
      </c>
      <c r="M81" s="21">
        <f>'[1]Perfil (2)'!L80</f>
        <v>0.68148054255585699</v>
      </c>
      <c r="N81" s="21"/>
      <c r="O81" s="21"/>
    </row>
    <row r="82" spans="1:15" x14ac:dyDescent="0.35">
      <c r="A82" s="20" t="str">
        <f t="shared" si="1"/>
        <v>DISTRIBUCION VOLUMEN X CRITERIO (kg ó litros)Total AperitivosCON FAMILIA</v>
      </c>
      <c r="B82" s="20" t="str">
        <f>'[1]Perfil (2)'!$A$48</f>
        <v>DISTRIBUCION VOLUMEN X CRITERIO (kg ó litros)</v>
      </c>
      <c r="C82" s="20" t="str">
        <f>'[1]Perfil (2)'!$B$2</f>
        <v>Total Aperitivos</v>
      </c>
      <c r="D82" s="20" t="str">
        <f>'[1]Perfil (2)'!C81</f>
        <v>CON FAMILIA</v>
      </c>
      <c r="E82" s="21">
        <f>'[1]Perfil (2)'!D81</f>
        <v>39.5613096175789</v>
      </c>
      <c r="F82" s="21">
        <f>'[1]Perfil (2)'!E81</f>
        <v>39.242297359263503</v>
      </c>
      <c r="G82" s="21">
        <f>'[1]Perfil (2)'!F81</f>
        <v>38.3257896089615</v>
      </c>
      <c r="H82" s="21">
        <f>'[1]Perfil (2)'!G81</f>
        <v>37.693802038341197</v>
      </c>
      <c r="I82" s="21">
        <f>'[1]Perfil (2)'!H81</f>
        <v>37.530911252412402</v>
      </c>
      <c r="J82" s="21">
        <f>'[1]Perfil (2)'!I81</f>
        <v>39.088737112449699</v>
      </c>
      <c r="K82" s="21">
        <f>'[1]Perfil (2)'!J81</f>
        <v>41.924547034337401</v>
      </c>
      <c r="L82" s="21">
        <f>'[1]Perfil (2)'!K81</f>
        <v>37.0702779554843</v>
      </c>
      <c r="M82" s="21">
        <f>'[1]Perfil (2)'!L81</f>
        <v>36.035862142202703</v>
      </c>
      <c r="N82" s="21"/>
      <c r="O82" s="21"/>
    </row>
    <row r="83" spans="1:15" x14ac:dyDescent="0.35">
      <c r="A83" s="20" t="str">
        <f t="shared" si="1"/>
        <v>DISTRIBUCION VOLUMEN X CRITERIO (kg ó litros)Total AperitivosCON LA PAREJA</v>
      </c>
      <c r="B83" s="20" t="str">
        <f>'[1]Perfil (2)'!$A$48</f>
        <v>DISTRIBUCION VOLUMEN X CRITERIO (kg ó litros)</v>
      </c>
      <c r="C83" s="20" t="str">
        <f>'[1]Perfil (2)'!$B$2</f>
        <v>Total Aperitivos</v>
      </c>
      <c r="D83" s="20" t="str">
        <f>'[1]Perfil (2)'!C82</f>
        <v>CON LA PAREJA</v>
      </c>
      <c r="E83" s="21">
        <f>'[1]Perfil (2)'!D82</f>
        <v>7.5737971384427798</v>
      </c>
      <c r="F83" s="21">
        <f>'[1]Perfil (2)'!E82</f>
        <v>9.1324745202518702</v>
      </c>
      <c r="G83" s="21">
        <f>'[1]Perfil (2)'!F82</f>
        <v>10.4948909959231</v>
      </c>
      <c r="H83" s="21">
        <f>'[1]Perfil (2)'!G82</f>
        <v>8.9206083944264396</v>
      </c>
      <c r="I83" s="21">
        <f>'[1]Perfil (2)'!H82</f>
        <v>8.8995847835783408</v>
      </c>
      <c r="J83" s="21">
        <f>'[1]Perfil (2)'!I82</f>
        <v>10.102563035504501</v>
      </c>
      <c r="K83" s="21">
        <f>'[1]Perfil (2)'!J82</f>
        <v>9.7841047529327305</v>
      </c>
      <c r="L83" s="21">
        <f>'[1]Perfil (2)'!K82</f>
        <v>8.4124886056069101</v>
      </c>
      <c r="M83" s="21">
        <f>'[1]Perfil (2)'!L82</f>
        <v>7.1335588827212799</v>
      </c>
      <c r="N83" s="21"/>
      <c r="O83" s="21"/>
    </row>
    <row r="84" spans="1:15" x14ac:dyDescent="0.35">
      <c r="A84" s="20" t="str">
        <f t="shared" si="1"/>
        <v>DISTRIBUCION VOLUMEN X CRITERIO (kg ó litros)Total AperitivosESTABA SOLO/A</v>
      </c>
      <c r="B84" s="20" t="str">
        <f>'[1]Perfil (2)'!$A$48</f>
        <v>DISTRIBUCION VOLUMEN X CRITERIO (kg ó litros)</v>
      </c>
      <c r="C84" s="20" t="str">
        <f>'[1]Perfil (2)'!$B$2</f>
        <v>Total Aperitivos</v>
      </c>
      <c r="D84" s="20" t="str">
        <f>'[1]Perfil (2)'!C83</f>
        <v>ESTABA SOLO/A</v>
      </c>
      <c r="E84" s="21">
        <f>'[1]Perfil (2)'!D83</f>
        <v>22.972525023524401</v>
      </c>
      <c r="F84" s="21">
        <f>'[1]Perfil (2)'!E83</f>
        <v>23.059339311302502</v>
      </c>
      <c r="G84" s="21">
        <f>'[1]Perfil (2)'!F83</f>
        <v>21.743682152989599</v>
      </c>
      <c r="H84" s="21">
        <f>'[1]Perfil (2)'!G83</f>
        <v>23.3633977290439</v>
      </c>
      <c r="I84" s="21">
        <f>'[1]Perfil (2)'!H83</f>
        <v>27.447242433566899</v>
      </c>
      <c r="J84" s="21">
        <f>'[1]Perfil (2)'!I83</f>
        <v>26.409662734117401</v>
      </c>
      <c r="K84" s="21">
        <f>'[1]Perfil (2)'!J83</f>
        <v>21.6291508606039</v>
      </c>
      <c r="L84" s="21">
        <f>'[1]Perfil (2)'!K83</f>
        <v>23.746871525768402</v>
      </c>
      <c r="M84" s="21">
        <f>'[1]Perfil (2)'!L83</f>
        <v>24.8545450484601</v>
      </c>
      <c r="N84" s="21"/>
      <c r="O84" s="21"/>
    </row>
    <row r="85" spans="1:15" x14ac:dyDescent="0.35">
      <c r="A85" s="20" t="str">
        <f t="shared" si="1"/>
        <v>DISTRIBUCION VOLUMEN X CRITERIO (kg ó litros)Total AperitivosOTROS</v>
      </c>
      <c r="B85" s="20" t="str">
        <f>'[1]Perfil (2)'!$A$48</f>
        <v>DISTRIBUCION VOLUMEN X CRITERIO (kg ó litros)</v>
      </c>
      <c r="C85" s="20" t="str">
        <f>'[1]Perfil (2)'!$B$2</f>
        <v>Total Aperitivos</v>
      </c>
      <c r="D85" s="20" t="str">
        <f>'[1]Perfil (2)'!C84</f>
        <v>OTROS</v>
      </c>
      <c r="E85" s="21">
        <f>'[1]Perfil (2)'!D84</f>
        <v>2.6708876897332101</v>
      </c>
      <c r="F85" s="21">
        <f>'[1]Perfil (2)'!E84</f>
        <v>1.56970195980795</v>
      </c>
      <c r="G85" s="21">
        <f>'[1]Perfil (2)'!F84</f>
        <v>1.0798161232066099</v>
      </c>
      <c r="H85" s="21">
        <f>'[1]Perfil (2)'!G84</f>
        <v>1.7018433106128401</v>
      </c>
      <c r="I85" s="21">
        <f>'[1]Perfil (2)'!H84</f>
        <v>0.80383594063667496</v>
      </c>
      <c r="J85" s="21">
        <f>'[1]Perfil (2)'!I84</f>
        <v>1.4953702664405599</v>
      </c>
      <c r="K85" s="21">
        <f>'[1]Perfil (2)'!J84</f>
        <v>1.04081285363183</v>
      </c>
      <c r="L85" s="21">
        <f>'[1]Perfil (2)'!K84</f>
        <v>1.58657541887987</v>
      </c>
      <c r="M85" s="21">
        <f>'[1]Perfil (2)'!L84</f>
        <v>1.4485440033222401</v>
      </c>
      <c r="N85" s="21"/>
      <c r="O85" s="21"/>
    </row>
    <row r="86" spans="1:15" x14ac:dyDescent="0.35">
      <c r="A86" s="20" t="str">
        <f t="shared" si="1"/>
        <v>DISTRIBUCION VOLUMEN X CRITERIO (kg ó litros)Total AperitivosESTAR TRABAJANDO</v>
      </c>
      <c r="B86" s="20" t="str">
        <f>'[1]Perfil (2)'!$A$48</f>
        <v>DISTRIBUCION VOLUMEN X CRITERIO (kg ó litros)</v>
      </c>
      <c r="C86" s="20" t="str">
        <f>'[1]Perfil (2)'!$B$2</f>
        <v>Total Aperitivos</v>
      </c>
      <c r="D86" s="20" t="str">
        <f>'[1]Perfil (2)'!C85</f>
        <v>ESTAR TRABAJANDO</v>
      </c>
      <c r="E86" s="21">
        <f>'[1]Perfil (2)'!D85</f>
        <v>8.3147670470586394</v>
      </c>
      <c r="F86" s="21">
        <f>'[1]Perfil (2)'!E85</f>
        <v>7.2365385926125798</v>
      </c>
      <c r="G86" s="21">
        <f>'[1]Perfil (2)'!F85</f>
        <v>6.3442851435683103</v>
      </c>
      <c r="H86" s="21">
        <f>'[1]Perfil (2)'!G85</f>
        <v>7.85005205641232</v>
      </c>
      <c r="I86" s="21">
        <f>'[1]Perfil (2)'!H85</f>
        <v>7.4381305372976199</v>
      </c>
      <c r="J86" s="21">
        <f>'[1]Perfil (2)'!I85</f>
        <v>9.4541503347337397</v>
      </c>
      <c r="K86" s="21">
        <f>'[1]Perfil (2)'!J85</f>
        <v>5.2960226363922303</v>
      </c>
      <c r="L86" s="21">
        <f>'[1]Perfil (2)'!K85</f>
        <v>6.5454156263163199</v>
      </c>
      <c r="M86" s="21">
        <f>'[1]Perfil (2)'!L85</f>
        <v>6.3956854489134196</v>
      </c>
      <c r="N86" s="21"/>
      <c r="O86" s="21"/>
    </row>
    <row r="87" spans="1:15" x14ac:dyDescent="0.35">
      <c r="A87" s="20" t="str">
        <f t="shared" si="1"/>
        <v>DISTRIBUCION VOLUMEN X CRITERIO (kg ó litros)Total AperitivosCOMIDA DE NEGOCIOS</v>
      </c>
      <c r="B87" s="20" t="str">
        <f>'[1]Perfil (2)'!$A$48</f>
        <v>DISTRIBUCION VOLUMEN X CRITERIO (kg ó litros)</v>
      </c>
      <c r="C87" s="20" t="str">
        <f>'[1]Perfil (2)'!$B$2</f>
        <v>Total Aperitivos</v>
      </c>
      <c r="D87" s="20" t="str">
        <f>'[1]Perfil (2)'!C86</f>
        <v>COMIDA DE NEGOCIOS</v>
      </c>
      <c r="E87" s="21">
        <f>'[1]Perfil (2)'!D86</f>
        <v>0.33021421355147901</v>
      </c>
      <c r="F87" s="21">
        <f>'[1]Perfil (2)'!E86</f>
        <v>0.19799877330729099</v>
      </c>
      <c r="G87" s="21">
        <f>'[1]Perfil (2)'!F86</f>
        <v>4.6524861836550399E-2</v>
      </c>
      <c r="H87" s="21">
        <f>'[1]Perfil (2)'!G86</f>
        <v>0.342785281638114</v>
      </c>
      <c r="I87" s="21">
        <f>'[1]Perfil (2)'!H86</f>
        <v>0.66862817679642705</v>
      </c>
      <c r="J87" s="21" t="str">
        <f>'[1]Perfil (2)'!I86</f>
        <v/>
      </c>
      <c r="K87" s="21">
        <f>'[1]Perfil (2)'!J86</f>
        <v>0.24771453382603201</v>
      </c>
      <c r="L87" s="21">
        <f>'[1]Perfil (2)'!K86</f>
        <v>0.57630324044482495</v>
      </c>
      <c r="M87" s="21">
        <f>'[1]Perfil (2)'!L86</f>
        <v>0.16026964429612001</v>
      </c>
      <c r="N87" s="21"/>
      <c r="O87" s="21"/>
    </row>
    <row r="88" spans="1:15" x14ac:dyDescent="0.35">
      <c r="A88" s="20" t="str">
        <f t="shared" si="1"/>
        <v>DISTRIBUCION VOLUMEN X CRITERIO (kg ó litros)Total AperitivosPOR PLACER/RELAX</v>
      </c>
      <c r="B88" s="20" t="str">
        <f>'[1]Perfil (2)'!$A$48</f>
        <v>DISTRIBUCION VOLUMEN X CRITERIO (kg ó litros)</v>
      </c>
      <c r="C88" s="20" t="str">
        <f>'[1]Perfil (2)'!$B$2</f>
        <v>Total Aperitivos</v>
      </c>
      <c r="D88" s="20" t="str">
        <f>'[1]Perfil (2)'!C87</f>
        <v>POR PLACER/RELAX</v>
      </c>
      <c r="E88" s="21">
        <f>'[1]Perfil (2)'!D87</f>
        <v>15.6640531172394</v>
      </c>
      <c r="F88" s="21">
        <f>'[1]Perfil (2)'!E87</f>
        <v>19.8144999234515</v>
      </c>
      <c r="G88" s="21">
        <f>'[1]Perfil (2)'!F87</f>
        <v>23.240276278958198</v>
      </c>
      <c r="H88" s="21">
        <f>'[1]Perfil (2)'!G87</f>
        <v>19.3376035738954</v>
      </c>
      <c r="I88" s="21">
        <f>'[1]Perfil (2)'!H87</f>
        <v>20.0698632064388</v>
      </c>
      <c r="J88" s="21">
        <f>'[1]Perfil (2)'!I87</f>
        <v>19.289554488883098</v>
      </c>
      <c r="K88" s="21">
        <f>'[1]Perfil (2)'!J87</f>
        <v>24.607768008142902</v>
      </c>
      <c r="L88" s="21">
        <f>'[1]Perfil (2)'!K87</f>
        <v>18.4603787594185</v>
      </c>
      <c r="M88" s="21">
        <f>'[1]Perfil (2)'!L87</f>
        <v>17.471796209325301</v>
      </c>
      <c r="N88" s="21"/>
      <c r="O88" s="21"/>
    </row>
    <row r="89" spans="1:15" x14ac:dyDescent="0.35">
      <c r="A89" s="20" t="str">
        <f t="shared" si="1"/>
        <v>DISTRIBUCION VOLUMEN X CRITERIO (kg ó litros)Total AperitivosTENER HAMBRE/SIN PLANIFICAR</v>
      </c>
      <c r="B89" s="20" t="str">
        <f>'[1]Perfil (2)'!$A$48</f>
        <v>DISTRIBUCION VOLUMEN X CRITERIO (kg ó litros)</v>
      </c>
      <c r="C89" s="20" t="str">
        <f>'[1]Perfil (2)'!$B$2</f>
        <v>Total Aperitivos</v>
      </c>
      <c r="D89" s="20" t="str">
        <f>'[1]Perfil (2)'!C88</f>
        <v>TENER HAMBRE/SIN PLANIFICAR</v>
      </c>
      <c r="E89" s="21">
        <f>'[1]Perfil (2)'!D88</f>
        <v>39.557807499405897</v>
      </c>
      <c r="F89" s="21">
        <f>'[1]Perfil (2)'!E88</f>
        <v>39.255421570389203</v>
      </c>
      <c r="G89" s="21">
        <f>'[1]Perfil (2)'!F88</f>
        <v>36.898081093262</v>
      </c>
      <c r="H89" s="21">
        <f>'[1]Perfil (2)'!G88</f>
        <v>37.758052289732497</v>
      </c>
      <c r="I89" s="21">
        <f>'[1]Perfil (2)'!H88</f>
        <v>40.416229147583302</v>
      </c>
      <c r="J89" s="21">
        <f>'[1]Perfil (2)'!I88</f>
        <v>39.505829784821898</v>
      </c>
      <c r="K89" s="21">
        <f>'[1]Perfil (2)'!J88</f>
        <v>34.936349803963601</v>
      </c>
      <c r="L89" s="21">
        <f>'[1]Perfil (2)'!K88</f>
        <v>42.705947958342797</v>
      </c>
      <c r="M89" s="21">
        <f>'[1]Perfil (2)'!L88</f>
        <v>43.065865005545803</v>
      </c>
      <c r="N89" s="21"/>
      <c r="O89" s="21"/>
    </row>
    <row r="90" spans="1:15" x14ac:dyDescent="0.35">
      <c r="A90" s="20" t="str">
        <f t="shared" si="1"/>
        <v>DISTRIBUCION VOLUMEN X CRITERIO (kg ó litros)Total AperitivosESTAR DE COMPRAS</v>
      </c>
      <c r="B90" s="20" t="str">
        <f>'[1]Perfil (2)'!$A$48</f>
        <v>DISTRIBUCION VOLUMEN X CRITERIO (kg ó litros)</v>
      </c>
      <c r="C90" s="20" t="str">
        <f>'[1]Perfil (2)'!$B$2</f>
        <v>Total Aperitivos</v>
      </c>
      <c r="D90" s="20" t="str">
        <f>'[1]Perfil (2)'!C89</f>
        <v>ESTAR DE COMPRAS</v>
      </c>
      <c r="E90" s="21">
        <f>'[1]Perfil (2)'!D89</f>
        <v>4.5815985000318902</v>
      </c>
      <c r="F90" s="21">
        <f>'[1]Perfil (2)'!E89</f>
        <v>2.3132082085043</v>
      </c>
      <c r="G90" s="21">
        <f>'[1]Perfil (2)'!F89</f>
        <v>2.1460850247157901</v>
      </c>
      <c r="H90" s="21">
        <f>'[1]Perfil (2)'!G89</f>
        <v>3.3169784468933199</v>
      </c>
      <c r="I90" s="21">
        <f>'[1]Perfil (2)'!H89</f>
        <v>2.0183750914792902</v>
      </c>
      <c r="J90" s="21">
        <f>'[1]Perfil (2)'!I89</f>
        <v>1.6713135484977899</v>
      </c>
      <c r="K90" s="21">
        <f>'[1]Perfil (2)'!J89</f>
        <v>2.6153852368094999</v>
      </c>
      <c r="L90" s="21">
        <f>'[1]Perfil (2)'!K89</f>
        <v>2.3084262952391699</v>
      </c>
      <c r="M90" s="21">
        <f>'[1]Perfil (2)'!L89</f>
        <v>1.9878907465370601</v>
      </c>
      <c r="N90" s="21"/>
      <c r="O90" s="21"/>
    </row>
    <row r="91" spans="1:15" x14ac:dyDescent="0.35">
      <c r="A91" s="20" t="str">
        <f t="shared" si="1"/>
        <v>DISTRIBUCION VOLUMEN X CRITERIO (kg ó litros)Total AperitivosNO COCINAR EN CASA</v>
      </c>
      <c r="B91" s="20" t="str">
        <f>'[1]Perfil (2)'!$A$48</f>
        <v>DISTRIBUCION VOLUMEN X CRITERIO (kg ó litros)</v>
      </c>
      <c r="C91" s="20" t="str">
        <f>'[1]Perfil (2)'!$B$2</f>
        <v>Total Aperitivos</v>
      </c>
      <c r="D91" s="20" t="str">
        <f>'[1]Perfil (2)'!C90</f>
        <v>NO COCINAR EN CASA</v>
      </c>
      <c r="E91" s="21">
        <f>'[1]Perfil (2)'!D90</f>
        <v>3.5446649066701799</v>
      </c>
      <c r="F91" s="21">
        <f>'[1]Perfil (2)'!E90</f>
        <v>2.47867931251885</v>
      </c>
      <c r="G91" s="21">
        <f>'[1]Perfil (2)'!F90</f>
        <v>2.9336821024058</v>
      </c>
      <c r="H91" s="21">
        <f>'[1]Perfil (2)'!G90</f>
        <v>3.2456141477230598</v>
      </c>
      <c r="I91" s="21">
        <f>'[1]Perfil (2)'!H90</f>
        <v>3.5045402707850699</v>
      </c>
      <c r="J91" s="21">
        <f>'[1]Perfil (2)'!I90</f>
        <v>3.3036050957090901</v>
      </c>
      <c r="K91" s="21">
        <f>'[1]Perfil (2)'!J90</f>
        <v>3.7254152887619898</v>
      </c>
      <c r="L91" s="21">
        <f>'[1]Perfil (2)'!K90</f>
        <v>2.9108155799655999</v>
      </c>
      <c r="M91" s="21">
        <f>'[1]Perfil (2)'!L90</f>
        <v>3.2019824981471898</v>
      </c>
      <c r="N91" s="21"/>
      <c r="O91" s="21"/>
    </row>
    <row r="92" spans="1:15" x14ac:dyDescent="0.35">
      <c r="A92" s="20" t="str">
        <f t="shared" si="1"/>
        <v>DISTRIBUCION VOLUMEN X CRITERIO (kg ó litros)Total AperitivosCELEBRACION/FIESTA/SALIR TOMAR</v>
      </c>
      <c r="B92" s="20" t="str">
        <f>'[1]Perfil (2)'!$A$48</f>
        <v>DISTRIBUCION VOLUMEN X CRITERIO (kg ó litros)</v>
      </c>
      <c r="C92" s="20" t="str">
        <f>'[1]Perfil (2)'!$B$2</f>
        <v>Total Aperitivos</v>
      </c>
      <c r="D92" s="20" t="str">
        <f>'[1]Perfil (2)'!C91</f>
        <v>CELEBRACION/FIESTA/SALIR TOMAR</v>
      </c>
      <c r="E92" s="21">
        <f>'[1]Perfil (2)'!D91</f>
        <v>17.179628510483202</v>
      </c>
      <c r="F92" s="21">
        <f>'[1]Perfil (2)'!E91</f>
        <v>18.938835993216401</v>
      </c>
      <c r="G92" s="21">
        <f>'[1]Perfil (2)'!F91</f>
        <v>19.067660625777201</v>
      </c>
      <c r="H92" s="21">
        <f>'[1]Perfil (2)'!G91</f>
        <v>17.780757909517401</v>
      </c>
      <c r="I92" s="21">
        <f>'[1]Perfil (2)'!H91</f>
        <v>16.290064839986002</v>
      </c>
      <c r="J92" s="21">
        <f>'[1]Perfil (2)'!I91</f>
        <v>16.293767018688499</v>
      </c>
      <c r="K92" s="21">
        <f>'[1]Perfil (2)'!J91</f>
        <v>17.467533013214101</v>
      </c>
      <c r="L92" s="21">
        <f>'[1]Perfil (2)'!K91</f>
        <v>16.235082498628199</v>
      </c>
      <c r="M92" s="21">
        <f>'[1]Perfil (2)'!L91</f>
        <v>17.371984794411699</v>
      </c>
      <c r="N92" s="21"/>
      <c r="O92" s="21"/>
    </row>
    <row r="93" spans="1:15" x14ac:dyDescent="0.35">
      <c r="A93" s="20" t="str">
        <f t="shared" si="1"/>
        <v>DISTRIBUCION VOLUMEN X CRITERIO (kg ó litros)Total AperitivosVIENDO DEPORTES</v>
      </c>
      <c r="B93" s="20" t="str">
        <f>'[1]Perfil (2)'!$A$48</f>
        <v>DISTRIBUCION VOLUMEN X CRITERIO (kg ó litros)</v>
      </c>
      <c r="C93" s="20" t="str">
        <f>'[1]Perfil (2)'!$B$2</f>
        <v>Total Aperitivos</v>
      </c>
      <c r="D93" s="20" t="str">
        <f>'[1]Perfil (2)'!C92</f>
        <v>VIENDO DEPORTES</v>
      </c>
      <c r="E93" s="21">
        <f>'[1]Perfil (2)'!D92</f>
        <v>4.0948951516287497</v>
      </c>
      <c r="F93" s="21">
        <f>'[1]Perfil (2)'!E92</f>
        <v>3.0885675386988098</v>
      </c>
      <c r="G93" s="21">
        <f>'[1]Perfil (2)'!F92</f>
        <v>1.4378195138401699</v>
      </c>
      <c r="H93" s="21">
        <f>'[1]Perfil (2)'!G92</f>
        <v>3.0075114732336701</v>
      </c>
      <c r="I93" s="21">
        <f>'[1]Perfil (2)'!H92</f>
        <v>2.8101239258645299</v>
      </c>
      <c r="J93" s="21">
        <f>'[1]Perfil (2)'!I92</f>
        <v>2.1003263635090001</v>
      </c>
      <c r="K93" s="21">
        <f>'[1]Perfil (2)'!J92</f>
        <v>3.0849217931721</v>
      </c>
      <c r="L93" s="21">
        <f>'[1]Perfil (2)'!K92</f>
        <v>2.2851949848615498</v>
      </c>
      <c r="M93" s="21">
        <f>'[1]Perfil (2)'!L92</f>
        <v>2.7147530208417998</v>
      </c>
      <c r="N93" s="21"/>
      <c r="O93" s="21"/>
    </row>
    <row r="94" spans="1:15" x14ac:dyDescent="0.35">
      <c r="A94" s="20" t="str">
        <f t="shared" si="1"/>
        <v>DISTRIBUCION VOLUMEN X CRITERIO (kg ó litros)Total AperitivosOTROS MOTIVOS</v>
      </c>
      <c r="B94" s="20" t="str">
        <f>'[1]Perfil (2)'!$A$48</f>
        <v>DISTRIBUCION VOLUMEN X CRITERIO (kg ó litros)</v>
      </c>
      <c r="C94" s="20" t="str">
        <f>'[1]Perfil (2)'!$B$2</f>
        <v>Total Aperitivos</v>
      </c>
      <c r="D94" s="20" t="str">
        <f>'[1]Perfil (2)'!C93</f>
        <v>OTROS MOTIVOS</v>
      </c>
      <c r="E94" s="21">
        <f>'[1]Perfil (2)'!D93</f>
        <v>6.7323768196150899</v>
      </c>
      <c r="F94" s="21">
        <f>'[1]Perfil (2)'!E93</f>
        <v>6.6762538504550797</v>
      </c>
      <c r="G94" s="21">
        <f>'[1]Perfil (2)'!F93</f>
        <v>7.8855879240606503</v>
      </c>
      <c r="H94" s="21">
        <f>'[1]Perfil (2)'!G93</f>
        <v>7.3606439387007798</v>
      </c>
      <c r="I94" s="21">
        <f>'[1]Perfil (2)'!H93</f>
        <v>6.7840495726379499</v>
      </c>
      <c r="J94" s="21">
        <f>'[1]Perfil (2)'!I93</f>
        <v>8.3814524344130898</v>
      </c>
      <c r="K94" s="21">
        <f>'[1]Perfil (2)'!J93</f>
        <v>8.01889705366405</v>
      </c>
      <c r="L94" s="21">
        <f>'[1]Perfil (2)'!K93</f>
        <v>7.9724355039312202</v>
      </c>
      <c r="M94" s="21">
        <f>'[1]Perfil (2)'!L93</f>
        <v>7.6297698107493099</v>
      </c>
      <c r="N94" s="21"/>
      <c r="O94" s="21"/>
    </row>
    <row r="95" spans="1:15" x14ac:dyDescent="0.35">
      <c r="A95" s="20" t="str">
        <f t="shared" si="1"/>
        <v>CONSUMO PER CAPITA (kg ó litros por individuo)Total AperitivosT.ESPAÑA</v>
      </c>
      <c r="B95" s="20" t="str">
        <f>'[1]Perfil (2)'!$A$94</f>
        <v>CONSUMO PER CAPITA (kg ó litros por individuo)</v>
      </c>
      <c r="C95" s="20" t="str">
        <f>'[1]Perfil (2)'!$B$2</f>
        <v>Total Aperitivos</v>
      </c>
      <c r="D95" s="20" t="str">
        <f>'[1]Perfil (2)'!C94</f>
        <v>T.ESPAÑA</v>
      </c>
      <c r="E95" s="21">
        <f>'[1]Perfil (2)'!D94</f>
        <v>0.37582563116596002</v>
      </c>
      <c r="F95" s="21">
        <f>'[1]Perfil (2)'!E94</f>
        <v>0.36266769325885501</v>
      </c>
      <c r="G95" s="21">
        <f>'[1]Perfil (2)'!F94</f>
        <v>0.45869211964310003</v>
      </c>
      <c r="H95" s="21">
        <f>'[1]Perfil (2)'!G94</f>
        <v>0.33720973267149901</v>
      </c>
      <c r="I95" s="21">
        <f>'[1]Perfil (2)'!H94</f>
        <v>0.32627272606375302</v>
      </c>
      <c r="J95" s="21">
        <f>'[1]Perfil (2)'!I94</f>
        <v>0.31785155919538599</v>
      </c>
      <c r="K95" s="21">
        <f>'[1]Perfil (2)'!J94</f>
        <v>0.435476723675153</v>
      </c>
      <c r="L95" s="21">
        <f>'[1]Perfil (2)'!K94</f>
        <v>0.34437583767851099</v>
      </c>
      <c r="M95" s="21">
        <f>'[1]Perfil (2)'!L94</f>
        <v>0.33317443338232799</v>
      </c>
      <c r="N95" s="21"/>
      <c r="O95" s="21"/>
    </row>
    <row r="96" spans="1:15" x14ac:dyDescent="0.35">
      <c r="A96" s="20" t="str">
        <f t="shared" si="1"/>
        <v>CONSUMO PER CAPITA (kg ó litros por individuo)Total AperitivosHiper+Super+Discount+G.A</v>
      </c>
      <c r="B96" s="20" t="str">
        <f>'[1]Perfil (2)'!$A$94</f>
        <v>CONSUMO PER CAPITA (kg ó litros por individuo)</v>
      </c>
      <c r="C96" s="20" t="str">
        <f>'[1]Perfil (2)'!$B$2</f>
        <v>Total Aperitivos</v>
      </c>
      <c r="D96" s="20" t="str">
        <f>'[1]Perfil (2)'!C95</f>
        <v>Hiper+Super+Discount+G.A</v>
      </c>
      <c r="E96" s="21">
        <f>'[1]Perfil (2)'!D95</f>
        <v>0.196473590135362</v>
      </c>
      <c r="F96" s="21">
        <f>'[1]Perfil (2)'!E95</f>
        <v>0.17514094455917001</v>
      </c>
      <c r="G96" s="21">
        <f>'[1]Perfil (2)'!F95</f>
        <v>0.21113172735582</v>
      </c>
      <c r="H96" s="21">
        <f>'[1]Perfil (2)'!G95</f>
        <v>0.17872876585870001</v>
      </c>
      <c r="I96" s="21">
        <f>'[1]Perfil (2)'!H95</f>
        <v>0.170695308076173</v>
      </c>
      <c r="J96" s="21">
        <f>'[1]Perfil (2)'!I95</f>
        <v>0.16912341072193801</v>
      </c>
      <c r="K96" s="21">
        <f>'[1]Perfil (2)'!J95</f>
        <v>0.220077806220387</v>
      </c>
      <c r="L96" s="21">
        <f>'[1]Perfil (2)'!K95</f>
        <v>0.187634569686883</v>
      </c>
      <c r="M96" s="21">
        <f>'[1]Perfil (2)'!L95</f>
        <v>0.19043542008144601</v>
      </c>
      <c r="N96" s="21"/>
      <c r="O96" s="21"/>
    </row>
    <row r="97" spans="1:15" x14ac:dyDescent="0.35">
      <c r="A97" s="20" t="str">
        <f t="shared" si="1"/>
        <v>CONSUMO PER CAPITA (kg ó litros por individuo)Total AperitivosRestaurantes</v>
      </c>
      <c r="B97" s="20" t="str">
        <f>'[1]Perfil (2)'!$A$94</f>
        <v>CONSUMO PER CAPITA (kg ó litros por individuo)</v>
      </c>
      <c r="C97" s="20" t="str">
        <f>'[1]Perfil (2)'!$B$2</f>
        <v>Total Aperitivos</v>
      </c>
      <c r="D97" s="20" t="str">
        <f>'[1]Perfil (2)'!C96</f>
        <v>Restaurantes</v>
      </c>
      <c r="E97" s="21">
        <f>'[1]Perfil (2)'!D96</f>
        <v>8.6232484583367505E-3</v>
      </c>
      <c r="F97" s="21">
        <f>'[1]Perfil (2)'!E96</f>
        <v>3.46760677302077E-3</v>
      </c>
      <c r="G97" s="21">
        <f>'[1]Perfil (2)'!F96</f>
        <v>7.49012236044015E-3</v>
      </c>
      <c r="H97" s="21">
        <f>'[1]Perfil (2)'!G96</f>
        <v>3.9234099325371804E-3</v>
      </c>
      <c r="I97" s="21">
        <f>'[1]Perfil (2)'!H96</f>
        <v>5.0401353172712998E-3</v>
      </c>
      <c r="J97" s="21">
        <f>'[1]Perfil (2)'!I96</f>
        <v>8.6000170203768701E-3</v>
      </c>
      <c r="K97" s="21">
        <f>'[1]Perfil (2)'!J96</f>
        <v>9.2336818782841907E-3</v>
      </c>
      <c r="L97" s="21">
        <f>'[1]Perfil (2)'!K96</f>
        <v>6.2708485320806702E-3</v>
      </c>
      <c r="M97" s="21">
        <f>'[1]Perfil (2)'!L96</f>
        <v>5.5758699705086298E-3</v>
      </c>
      <c r="N97" s="21"/>
      <c r="O97" s="21"/>
    </row>
    <row r="98" spans="1:15" x14ac:dyDescent="0.35">
      <c r="A98" s="20" t="str">
        <f t="shared" si="1"/>
        <v>CONSUMO PER CAPITA (kg ó litros por individuo)Total AperitivosRestaurantes Fast Food</v>
      </c>
      <c r="B98" s="20" t="str">
        <f>'[1]Perfil (2)'!$A$94</f>
        <v>CONSUMO PER CAPITA (kg ó litros por individuo)</v>
      </c>
      <c r="C98" s="20" t="str">
        <f>'[1]Perfil (2)'!$B$2</f>
        <v>Total Aperitivos</v>
      </c>
      <c r="D98" s="20" t="str">
        <f>'[1]Perfil (2)'!C97</f>
        <v>Restaurantes Fast Food</v>
      </c>
      <c r="E98" s="21">
        <f>'[1]Perfil (2)'!D97</f>
        <v>7.3707567993367097E-3</v>
      </c>
      <c r="F98" s="21">
        <f>'[1]Perfil (2)'!E97</f>
        <v>5.0748478149903603E-3</v>
      </c>
      <c r="G98" s="21">
        <f>'[1]Perfil (2)'!F97</f>
        <v>1.1184362897065999E-2</v>
      </c>
      <c r="H98" s="21">
        <f>'[1]Perfil (2)'!G97</f>
        <v>6.7425857304855702E-3</v>
      </c>
      <c r="I98" s="21">
        <f>'[1]Perfil (2)'!H97</f>
        <v>6.4595002343714901E-3</v>
      </c>
      <c r="J98" s="21">
        <f>'[1]Perfil (2)'!I97</f>
        <v>5.8301192094131898E-3</v>
      </c>
      <c r="K98" s="21">
        <f>'[1]Perfil (2)'!J97</f>
        <v>7.1584660041556199E-3</v>
      </c>
      <c r="L98" s="21">
        <f>'[1]Perfil (2)'!K97</f>
        <v>6.7680744770301903E-3</v>
      </c>
      <c r="M98" s="21">
        <f>'[1]Perfil (2)'!L97</f>
        <v>6.6592063524255098E-3</v>
      </c>
      <c r="N98" s="21"/>
      <c r="O98" s="21"/>
    </row>
    <row r="99" spans="1:15" x14ac:dyDescent="0.35">
      <c r="A99" s="20" t="str">
        <f t="shared" si="1"/>
        <v>CONSUMO PER CAPITA (kg ó litros por individuo)Total AperitivosBares/Cafeterias/Cervecerias</v>
      </c>
      <c r="B99" s="20" t="str">
        <f>'[1]Perfil (2)'!$A$94</f>
        <v>CONSUMO PER CAPITA (kg ó litros por individuo)</v>
      </c>
      <c r="C99" s="20" t="str">
        <f>'[1]Perfil (2)'!$B$2</f>
        <v>Total Aperitivos</v>
      </c>
      <c r="D99" s="20" t="str">
        <f>'[1]Perfil (2)'!C98</f>
        <v>Bares/Cafeterias/Cervecerias</v>
      </c>
      <c r="E99" s="21">
        <f>'[1]Perfil (2)'!D98</f>
        <v>2.7387240175486199E-2</v>
      </c>
      <c r="F99" s="21">
        <f>'[1]Perfil (2)'!E98</f>
        <v>3.00523940745085E-2</v>
      </c>
      <c r="G99" s="21">
        <f>'[1]Perfil (2)'!F98</f>
        <v>4.1902631310851701E-2</v>
      </c>
      <c r="H99" s="21">
        <f>'[1]Perfil (2)'!G98</f>
        <v>2.6183947252519001E-2</v>
      </c>
      <c r="I99" s="21">
        <f>'[1]Perfil (2)'!H98</f>
        <v>2.66242104727639E-2</v>
      </c>
      <c r="J99" s="21">
        <f>'[1]Perfil (2)'!I98</f>
        <v>2.4172061075050801E-2</v>
      </c>
      <c r="K99" s="21">
        <f>'[1]Perfil (2)'!J98</f>
        <v>4.3052497427079499E-2</v>
      </c>
      <c r="L99" s="21">
        <f>'[1]Perfil (2)'!K98</f>
        <v>1.9599313146991801E-2</v>
      </c>
      <c r="M99" s="21">
        <f>'[1]Perfil (2)'!L98</f>
        <v>2.1507527989966E-2</v>
      </c>
      <c r="N99" s="21"/>
      <c r="O99" s="21"/>
    </row>
    <row r="100" spans="1:15" x14ac:dyDescent="0.35">
      <c r="A100" s="20" t="str">
        <f t="shared" si="1"/>
        <v>CONSUMO PER CAPITA (kg ó litros por individuo)Total AperitivosPanaderias/Pastelerias</v>
      </c>
      <c r="B100" s="20" t="str">
        <f>'[1]Perfil (2)'!$A$94</f>
        <v>CONSUMO PER CAPITA (kg ó litros por individuo)</v>
      </c>
      <c r="C100" s="20" t="str">
        <f>'[1]Perfil (2)'!$B$2</f>
        <v>Total Aperitivos</v>
      </c>
      <c r="D100" s="20" t="str">
        <f>'[1]Perfil (2)'!C99</f>
        <v>Panaderias/Pastelerias</v>
      </c>
      <c r="E100" s="21">
        <f>'[1]Perfil (2)'!D99</f>
        <v>3.5364683061316401E-3</v>
      </c>
      <c r="F100" s="21">
        <f>'[1]Perfil (2)'!E99</f>
        <v>6.8879669338492702E-3</v>
      </c>
      <c r="G100" s="21">
        <f>'[1]Perfil (2)'!F99</f>
        <v>5.1620889318363004E-3</v>
      </c>
      <c r="H100" s="21">
        <f>'[1]Perfil (2)'!G99</f>
        <v>5.7435587277907098E-3</v>
      </c>
      <c r="I100" s="21">
        <f>'[1]Perfil (2)'!H99</f>
        <v>4.6980145546413896E-3</v>
      </c>
      <c r="J100" s="21">
        <f>'[1]Perfil (2)'!I99</f>
        <v>4.9762626104921E-3</v>
      </c>
      <c r="K100" s="21">
        <f>'[1]Perfil (2)'!J99</f>
        <v>3.93297439187122E-3</v>
      </c>
      <c r="L100" s="21">
        <f>'[1]Perfil (2)'!K99</f>
        <v>3.0185072160677099E-3</v>
      </c>
      <c r="M100" s="21">
        <f>'[1]Perfil (2)'!L99</f>
        <v>2.9199800700474899E-3</v>
      </c>
      <c r="N100" s="21"/>
      <c r="O100" s="21"/>
    </row>
    <row r="101" spans="1:15" x14ac:dyDescent="0.35">
      <c r="A101" s="20" t="str">
        <f t="shared" si="1"/>
        <v>CONSUMO PER CAPITA (kg ó litros por individuo)Total AperitivosTda.Alimentacion/Delicatesen</v>
      </c>
      <c r="B101" s="20" t="str">
        <f>'[1]Perfil (2)'!$A$94</f>
        <v>CONSUMO PER CAPITA (kg ó litros por individuo)</v>
      </c>
      <c r="C101" s="20" t="str">
        <f>'[1]Perfil (2)'!$B$2</f>
        <v>Total Aperitivos</v>
      </c>
      <c r="D101" s="20" t="str">
        <f>'[1]Perfil (2)'!C100</f>
        <v>Tda.Alimentacion/Delicatesen</v>
      </c>
      <c r="E101" s="21">
        <f>'[1]Perfil (2)'!D100</f>
        <v>2.15973311760797E-2</v>
      </c>
      <c r="F101" s="21">
        <f>'[1]Perfil (2)'!E100</f>
        <v>2.9764024614565301E-2</v>
      </c>
      <c r="G101" s="21">
        <f>'[1]Perfil (2)'!F100</f>
        <v>3.6583145487503702E-2</v>
      </c>
      <c r="H101" s="21">
        <f>'[1]Perfil (2)'!G100</f>
        <v>2.5125092775007601E-2</v>
      </c>
      <c r="I101" s="21">
        <f>'[1]Perfil (2)'!H100</f>
        <v>2.05596259946433E-2</v>
      </c>
      <c r="J101" s="21">
        <f>'[1]Perfil (2)'!I100</f>
        <v>2.2659583513165101E-2</v>
      </c>
      <c r="K101" s="21">
        <f>'[1]Perfil (2)'!J100</f>
        <v>2.8441874789868499E-2</v>
      </c>
      <c r="L101" s="21">
        <f>'[1]Perfil (2)'!K100</f>
        <v>2.0619901671288899E-2</v>
      </c>
      <c r="M101" s="21">
        <f>'[1]Perfil (2)'!L100</f>
        <v>2.3126171184801699E-2</v>
      </c>
      <c r="N101" s="21"/>
      <c r="O101" s="21"/>
    </row>
    <row r="102" spans="1:15" x14ac:dyDescent="0.35">
      <c r="A102" s="20" t="str">
        <f t="shared" si="1"/>
        <v>CONSUMO PER CAPITA (kg ó litros por individuo)Total AperitivosCanal Conveniencia/24h</v>
      </c>
      <c r="B102" s="20" t="str">
        <f>'[1]Perfil (2)'!$A$94</f>
        <v>CONSUMO PER CAPITA (kg ó litros por individuo)</v>
      </c>
      <c r="C102" s="20" t="str">
        <f>'[1]Perfil (2)'!$B$2</f>
        <v>Total Aperitivos</v>
      </c>
      <c r="D102" s="20" t="str">
        <f>'[1]Perfil (2)'!C101</f>
        <v>Canal Conveniencia/24h</v>
      </c>
      <c r="E102" s="21">
        <f>'[1]Perfil (2)'!D101</f>
        <v>6.5010331933223697E-2</v>
      </c>
      <c r="F102" s="21">
        <f>'[1]Perfil (2)'!E101</f>
        <v>6.0724440397174499E-2</v>
      </c>
      <c r="G102" s="21">
        <f>'[1]Perfil (2)'!F101</f>
        <v>6.4474654611566401E-2</v>
      </c>
      <c r="H102" s="21">
        <f>'[1]Perfil (2)'!G101</f>
        <v>4.8137501328003499E-2</v>
      </c>
      <c r="I102" s="21">
        <f>'[1]Perfil (2)'!H101</f>
        <v>5.2137676351161302E-2</v>
      </c>
      <c r="J102" s="21">
        <f>'[1]Perfil (2)'!I101</f>
        <v>4.4933133853588297E-2</v>
      </c>
      <c r="K102" s="21">
        <f>'[1]Perfil (2)'!J101</f>
        <v>5.6229935025021098E-2</v>
      </c>
      <c r="L102" s="21">
        <f>'[1]Perfil (2)'!K101</f>
        <v>5.2428452314474502E-2</v>
      </c>
      <c r="M102" s="21">
        <f>'[1]Perfil (2)'!L101</f>
        <v>4.5679555151853402E-2</v>
      </c>
      <c r="N102" s="21"/>
      <c r="O102" s="21"/>
    </row>
    <row r="103" spans="1:15" x14ac:dyDescent="0.35">
      <c r="A103" s="20" t="str">
        <f t="shared" si="1"/>
        <v>CONSUMO PER CAPITA (kg ó litros por individuo)Total AperitivosHoteles</v>
      </c>
      <c r="B103" s="20" t="str">
        <f>'[1]Perfil (2)'!$A$94</f>
        <v>CONSUMO PER CAPITA (kg ó litros por individuo)</v>
      </c>
      <c r="C103" s="20" t="str">
        <f>'[1]Perfil (2)'!$B$2</f>
        <v>Total Aperitivos</v>
      </c>
      <c r="D103" s="20" t="str">
        <f>'[1]Perfil (2)'!C102</f>
        <v>Hoteles</v>
      </c>
      <c r="E103" s="21">
        <f>'[1]Perfil (2)'!D102</f>
        <v>2.3999358340140301E-4</v>
      </c>
      <c r="F103" s="21">
        <f>'[1]Perfil (2)'!E102</f>
        <v>1.81733689162784E-4</v>
      </c>
      <c r="G103" s="21">
        <f>'[1]Perfil (2)'!F102</f>
        <v>1.18995157056364E-3</v>
      </c>
      <c r="H103" s="21">
        <f>'[1]Perfil (2)'!G102</f>
        <v>7.8353292637302796E-4</v>
      </c>
      <c r="I103" s="21">
        <f>'[1]Perfil (2)'!H102</f>
        <v>7.3052986541543395E-5</v>
      </c>
      <c r="J103" s="21">
        <f>'[1]Perfil (2)'!I102</f>
        <v>1.69132667849108E-4</v>
      </c>
      <c r="K103" s="21">
        <f>'[1]Perfil (2)'!J102</f>
        <v>2.5880633694192601E-4</v>
      </c>
      <c r="L103" s="21">
        <f>'[1]Perfil (2)'!K102</f>
        <v>2.60044923492515E-3</v>
      </c>
      <c r="M103" s="21">
        <f>'[1]Perfil (2)'!L102</f>
        <v>5.3252861313854503E-4</v>
      </c>
      <c r="N103" s="21"/>
      <c r="O103" s="21"/>
    </row>
    <row r="104" spans="1:15" x14ac:dyDescent="0.35">
      <c r="A104" s="20" t="str">
        <f t="shared" si="1"/>
        <v>CONSUMO PER CAPITA (kg ó litros por individuo)Total AperitivosEstaciones de servicio</v>
      </c>
      <c r="B104" s="20" t="str">
        <f>'[1]Perfil (2)'!$A$94</f>
        <v>CONSUMO PER CAPITA (kg ó litros por individuo)</v>
      </c>
      <c r="C104" s="20" t="str">
        <f>'[1]Perfil (2)'!$B$2</f>
        <v>Total Aperitivos</v>
      </c>
      <c r="D104" s="20" t="str">
        <f>'[1]Perfil (2)'!C103</f>
        <v>Estaciones de servicio</v>
      </c>
      <c r="E104" s="21">
        <f>'[1]Perfil (2)'!D103</f>
        <v>7.8572367437312798E-3</v>
      </c>
      <c r="F104" s="21">
        <f>'[1]Perfil (2)'!E103</f>
        <v>1.1969673182547399E-2</v>
      </c>
      <c r="G104" s="21">
        <f>'[1]Perfil (2)'!F103</f>
        <v>1.8563096773031799E-2</v>
      </c>
      <c r="H104" s="21">
        <f>'[1]Perfil (2)'!G103</f>
        <v>1.00732526612542E-2</v>
      </c>
      <c r="I104" s="21">
        <f>'[1]Perfil (2)'!H103</f>
        <v>7.2658089442935898E-3</v>
      </c>
      <c r="J104" s="21">
        <f>'[1]Perfil (2)'!I103</f>
        <v>9.2206610336835904E-3</v>
      </c>
      <c r="K104" s="21">
        <f>'[1]Perfil (2)'!J103</f>
        <v>1.51397971255335E-2</v>
      </c>
      <c r="L104" s="21">
        <f>'[1]Perfil (2)'!K103</f>
        <v>1.0138507773051E-2</v>
      </c>
      <c r="M104" s="21">
        <f>'[1]Perfil (2)'!L103</f>
        <v>5.7294837848617603E-3</v>
      </c>
      <c r="N104" s="21"/>
      <c r="O104" s="21"/>
    </row>
    <row r="105" spans="1:15" x14ac:dyDescent="0.35">
      <c r="A105" s="20" t="str">
        <f t="shared" si="1"/>
        <v>CONSUMO PER CAPITA (kg ó litros por individuo)Total AperitivosMaquinas dispensadoras</v>
      </c>
      <c r="B105" s="20" t="str">
        <f>'[1]Perfil (2)'!$A$94</f>
        <v>CONSUMO PER CAPITA (kg ó litros por individuo)</v>
      </c>
      <c r="C105" s="20" t="str">
        <f>'[1]Perfil (2)'!$B$2</f>
        <v>Total Aperitivos</v>
      </c>
      <c r="D105" s="20" t="str">
        <f>'[1]Perfil (2)'!C104</f>
        <v>Maquinas dispensadoras</v>
      </c>
      <c r="E105" s="21">
        <f>'[1]Perfil (2)'!D104</f>
        <v>1.4500484264938201E-2</v>
      </c>
      <c r="F105" s="21">
        <f>'[1]Perfil (2)'!E104</f>
        <v>1.35163880039485E-2</v>
      </c>
      <c r="G105" s="21">
        <f>'[1]Perfil (2)'!F104</f>
        <v>1.5951635743922901E-2</v>
      </c>
      <c r="H105" s="21">
        <f>'[1]Perfil (2)'!G104</f>
        <v>1.22926351024586E-2</v>
      </c>
      <c r="I105" s="21">
        <f>'[1]Perfil (2)'!H104</f>
        <v>1.3900289349247801E-2</v>
      </c>
      <c r="J105" s="21">
        <f>'[1]Perfil (2)'!I104</f>
        <v>1.38305866234918E-2</v>
      </c>
      <c r="K105" s="21">
        <f>'[1]Perfil (2)'!J104</f>
        <v>1.7679092736363599E-2</v>
      </c>
      <c r="L105" s="21">
        <f>'[1]Perfil (2)'!K104</f>
        <v>9.7126738511981291E-3</v>
      </c>
      <c r="M105" s="21">
        <f>'[1]Perfil (2)'!L104</f>
        <v>1.2041701926376601E-2</v>
      </c>
      <c r="N105" s="21"/>
      <c r="O105" s="21"/>
    </row>
    <row r="106" spans="1:15" x14ac:dyDescent="0.35">
      <c r="A106" s="20" t="str">
        <f t="shared" si="1"/>
        <v>CONSUMO PER CAPITA (kg ó litros por individuo)Total AperitivosServicio en la empresa</v>
      </c>
      <c r="B106" s="20" t="str">
        <f>'[1]Perfil (2)'!$A$94</f>
        <v>CONSUMO PER CAPITA (kg ó litros por individuo)</v>
      </c>
      <c r="C106" s="20" t="str">
        <f>'[1]Perfil (2)'!$B$2</f>
        <v>Total Aperitivos</v>
      </c>
      <c r="D106" s="20" t="str">
        <f>'[1]Perfil (2)'!C105</f>
        <v>Servicio en la empresa</v>
      </c>
      <c r="E106" s="21">
        <f>'[1]Perfil (2)'!D105</f>
        <v>2.57997871612661E-3</v>
      </c>
      <c r="F106" s="21">
        <f>'[1]Perfil (2)'!E105</f>
        <v>1.94483204262422E-3</v>
      </c>
      <c r="G106" s="21">
        <f>'[1]Perfil (2)'!F105</f>
        <v>1.61949818839379E-3</v>
      </c>
      <c r="H106" s="21">
        <f>'[1]Perfil (2)'!G105</f>
        <v>1.53973779731204E-3</v>
      </c>
      <c r="I106" s="21">
        <f>'[1]Perfil (2)'!H105</f>
        <v>9.8675874091629697E-4</v>
      </c>
      <c r="J106" s="21">
        <f>'[1]Perfil (2)'!I105</f>
        <v>1.6407198081863699E-3</v>
      </c>
      <c r="K106" s="21">
        <f>'[1]Perfil (2)'!J105</f>
        <v>1.2401668727050901E-3</v>
      </c>
      <c r="L106" s="21">
        <f>'[1]Perfil (2)'!K105</f>
        <v>2.98441276295281E-3</v>
      </c>
      <c r="M106" s="21">
        <f>'[1]Perfil (2)'!L105</f>
        <v>2.0686725469275099E-3</v>
      </c>
      <c r="N106" s="21"/>
      <c r="O106" s="21"/>
    </row>
    <row r="107" spans="1:15" x14ac:dyDescent="0.35">
      <c r="A107" s="20" t="str">
        <f t="shared" si="1"/>
        <v>CONSUMO PER CAPITA (kg ó litros por individuo)Total AperitivosResto de canales</v>
      </c>
      <c r="B107" s="20" t="str">
        <f>'[1]Perfil (2)'!$A$94</f>
        <v>CONSUMO PER CAPITA (kg ó litros por individuo)</v>
      </c>
      <c r="C107" s="20" t="str">
        <f>'[1]Perfil (2)'!$B$2</f>
        <v>Total Aperitivos</v>
      </c>
      <c r="D107" s="20" t="str">
        <f>'[1]Perfil (2)'!C106</f>
        <v>Resto de canales</v>
      </c>
      <c r="E107" s="21">
        <f>'[1]Perfil (2)'!D106</f>
        <v>2.0649022068899899E-2</v>
      </c>
      <c r="F107" s="21">
        <f>'[1]Perfil (2)'!E106</f>
        <v>2.3942936975556599E-2</v>
      </c>
      <c r="G107" s="21">
        <f>'[1]Perfil (2)'!F106</f>
        <v>4.3439252398089101E-2</v>
      </c>
      <c r="H107" s="21">
        <f>'[1]Perfil (2)'!G106</f>
        <v>1.7935629134954102E-2</v>
      </c>
      <c r="I107" s="21">
        <f>'[1]Perfil (2)'!H106</f>
        <v>1.7832286868544201E-2</v>
      </c>
      <c r="J107" s="21">
        <f>'[1]Perfil (2)'!I106</f>
        <v>1.2695692961095101E-2</v>
      </c>
      <c r="K107" s="21">
        <f>'[1]Perfil (2)'!J106</f>
        <v>3.3031676586546099E-2</v>
      </c>
      <c r="L107" s="21">
        <f>'[1]Perfil (2)'!K106</f>
        <v>2.2600203889387299E-2</v>
      </c>
      <c r="M107" s="21">
        <f>'[1]Perfil (2)'!L106</f>
        <v>1.6898179306344401E-2</v>
      </c>
      <c r="N107" s="21"/>
      <c r="O107" s="21"/>
    </row>
    <row r="108" spans="1:15" x14ac:dyDescent="0.35">
      <c r="A108" s="20" t="str">
        <f t="shared" si="1"/>
        <v>CONSUMO PER CAPITA (kg ó litros por individuo)Total AperitivosEN LA CALLE</v>
      </c>
      <c r="B108" s="20" t="str">
        <f>'[1]Perfil (2)'!$A$94</f>
        <v>CONSUMO PER CAPITA (kg ó litros por individuo)</v>
      </c>
      <c r="C108" s="20" t="str">
        <f>'[1]Perfil (2)'!$B$2</f>
        <v>Total Aperitivos</v>
      </c>
      <c r="D108" s="20" t="str">
        <f>'[1]Perfil (2)'!C107</f>
        <v>EN LA CALLE</v>
      </c>
      <c r="E108" s="21">
        <f>'[1]Perfil (2)'!D107</f>
        <v>0.12606370950168599</v>
      </c>
      <c r="F108" s="21">
        <f>'[1]Perfil (2)'!E107</f>
        <v>0.13916138364333999</v>
      </c>
      <c r="G108" s="21">
        <f>'[1]Perfil (2)'!F107</f>
        <v>0.171874092488043</v>
      </c>
      <c r="H108" s="21">
        <f>'[1]Perfil (2)'!G107</f>
        <v>0.10968910975020001</v>
      </c>
      <c r="I108" s="21">
        <f>'[1]Perfil (2)'!H107</f>
        <v>0.10647397429873701</v>
      </c>
      <c r="J108" s="21">
        <f>'[1]Perfil (2)'!I107</f>
        <v>0.106954480497119</v>
      </c>
      <c r="K108" s="21">
        <f>'[1]Perfil (2)'!J107</f>
        <v>0.14620026957877599</v>
      </c>
      <c r="L108" s="21">
        <f>'[1]Perfil (2)'!K107</f>
        <v>0.105817417987335</v>
      </c>
      <c r="M108" s="21">
        <f>'[1]Perfil (2)'!L107</f>
        <v>0.11771387176169899</v>
      </c>
      <c r="N108" s="21"/>
      <c r="O108" s="21"/>
    </row>
    <row r="109" spans="1:15" x14ac:dyDescent="0.35">
      <c r="A109" s="20" t="str">
        <f t="shared" si="1"/>
        <v>CONSUMO PER CAPITA (kg ó litros por individuo)Total AperitivosEN CASA DE OTROS</v>
      </c>
      <c r="B109" s="20" t="str">
        <f>'[1]Perfil (2)'!$A$94</f>
        <v>CONSUMO PER CAPITA (kg ó litros por individuo)</v>
      </c>
      <c r="C109" s="20" t="str">
        <f>'[1]Perfil (2)'!$B$2</f>
        <v>Total Aperitivos</v>
      </c>
      <c r="D109" s="20" t="str">
        <f>'[1]Perfil (2)'!C108</f>
        <v>EN CASA DE OTROS</v>
      </c>
      <c r="E109" s="21">
        <f>'[1]Perfil (2)'!D108</f>
        <v>8.2011753884686303E-2</v>
      </c>
      <c r="F109" s="21">
        <f>'[1]Perfil (2)'!E108</f>
        <v>6.7814475603742194E-2</v>
      </c>
      <c r="G109" s="21">
        <f>'[1]Perfil (2)'!F108</f>
        <v>6.6219122789680701E-2</v>
      </c>
      <c r="H109" s="21">
        <f>'[1]Perfil (2)'!G108</f>
        <v>8.4821992643242403E-2</v>
      </c>
      <c r="I109" s="21">
        <f>'[1]Perfil (2)'!H108</f>
        <v>7.3040214834586795E-2</v>
      </c>
      <c r="J109" s="21">
        <f>'[1]Perfil (2)'!I108</f>
        <v>7.3142481815362495E-2</v>
      </c>
      <c r="K109" s="21">
        <f>'[1]Perfil (2)'!J108</f>
        <v>8.8981592841272703E-2</v>
      </c>
      <c r="L109" s="21">
        <f>'[1]Perfil (2)'!K108</f>
        <v>7.9831157500802996E-2</v>
      </c>
      <c r="M109" s="21">
        <f>'[1]Perfil (2)'!L108</f>
        <v>7.1660236703111196E-2</v>
      </c>
      <c r="N109" s="21"/>
      <c r="O109" s="21"/>
    </row>
    <row r="110" spans="1:15" x14ac:dyDescent="0.35">
      <c r="A110" s="20" t="str">
        <f t="shared" si="1"/>
        <v>CONSUMO PER CAPITA (kg ó litros por individuo)Total AperitivosEN EL ESTABLECIMIENTO</v>
      </c>
      <c r="B110" s="20" t="str">
        <f>'[1]Perfil (2)'!$A$94</f>
        <v>CONSUMO PER CAPITA (kg ó litros por individuo)</v>
      </c>
      <c r="C110" s="20" t="str">
        <f>'[1]Perfil (2)'!$B$2</f>
        <v>Total Aperitivos</v>
      </c>
      <c r="D110" s="20" t="str">
        <f>'[1]Perfil (2)'!C109</f>
        <v>EN EL ESTABLECIMIENTO</v>
      </c>
      <c r="E110" s="21">
        <f>'[1]Perfil (2)'!D109</f>
        <v>5.2666739893213202E-2</v>
      </c>
      <c r="F110" s="21">
        <f>'[1]Perfil (2)'!E109</f>
        <v>5.4064617453383798E-2</v>
      </c>
      <c r="G110" s="21">
        <f>'[1]Perfil (2)'!F109</f>
        <v>7.7656538780438295E-2</v>
      </c>
      <c r="H110" s="21">
        <f>'[1]Perfil (2)'!G109</f>
        <v>4.8308500151609597E-2</v>
      </c>
      <c r="I110" s="21">
        <f>'[1]Perfil (2)'!H109</f>
        <v>4.5457738314082799E-2</v>
      </c>
      <c r="J110" s="21">
        <f>'[1]Perfil (2)'!I109</f>
        <v>4.2322494606049497E-2</v>
      </c>
      <c r="K110" s="21">
        <f>'[1]Perfil (2)'!J109</f>
        <v>7.3637064875381603E-2</v>
      </c>
      <c r="L110" s="21">
        <f>'[1]Perfil (2)'!K109</f>
        <v>4.17392387312552E-2</v>
      </c>
      <c r="M110" s="21">
        <f>'[1]Perfil (2)'!L109</f>
        <v>4.1474188946605497E-2</v>
      </c>
      <c r="N110" s="21"/>
      <c r="O110" s="21"/>
    </row>
    <row r="111" spans="1:15" x14ac:dyDescent="0.35">
      <c r="A111" s="20" t="str">
        <f t="shared" si="1"/>
        <v>CONSUMO PER CAPITA (kg ó litros por individuo)Total AperitivosEN EL TRABAJO</v>
      </c>
      <c r="B111" s="20" t="str">
        <f>'[1]Perfil (2)'!$A$94</f>
        <v>CONSUMO PER CAPITA (kg ó litros por individuo)</v>
      </c>
      <c r="C111" s="20" t="str">
        <f>'[1]Perfil (2)'!$B$2</f>
        <v>Total Aperitivos</v>
      </c>
      <c r="D111" s="20" t="str">
        <f>'[1]Perfil (2)'!C110</f>
        <v>EN EL TRABAJO</v>
      </c>
      <c r="E111" s="21">
        <f>'[1]Perfil (2)'!D110</f>
        <v>3.8209034165244002E-2</v>
      </c>
      <c r="F111" s="21">
        <f>'[1]Perfil (2)'!E110</f>
        <v>3.0986037647107799E-2</v>
      </c>
      <c r="G111" s="21">
        <f>'[1]Perfil (2)'!F110</f>
        <v>3.5598036364047798E-2</v>
      </c>
      <c r="H111" s="21">
        <f>'[1]Perfil (2)'!G110</f>
        <v>2.97526018545454E-2</v>
      </c>
      <c r="I111" s="21">
        <f>'[1]Perfil (2)'!H110</f>
        <v>2.9871387615560799E-2</v>
      </c>
      <c r="J111" s="21">
        <f>'[1]Perfil (2)'!I110</f>
        <v>3.7846020594603902E-2</v>
      </c>
      <c r="K111" s="21">
        <f>'[1]Perfil (2)'!J110</f>
        <v>3.10032570360908E-2</v>
      </c>
      <c r="L111" s="21">
        <f>'[1]Perfil (2)'!K110</f>
        <v>2.9848982768199799E-2</v>
      </c>
      <c r="M111" s="21">
        <f>'[1]Perfil (2)'!L110</f>
        <v>2.5792686596680901E-2</v>
      </c>
      <c r="N111" s="21"/>
      <c r="O111" s="21"/>
    </row>
    <row r="112" spans="1:15" x14ac:dyDescent="0.35">
      <c r="A112" s="20" t="str">
        <f t="shared" si="1"/>
        <v>CONSUMO PER CAPITA (kg ó litros por individuo)Total AperitivosEN COLEGIO/INSTITUTO/UNIV.</v>
      </c>
      <c r="B112" s="20" t="str">
        <f>'[1]Perfil (2)'!$A$94</f>
        <v>CONSUMO PER CAPITA (kg ó litros por individuo)</v>
      </c>
      <c r="C112" s="20" t="str">
        <f>'[1]Perfil (2)'!$B$2</f>
        <v>Total Aperitivos</v>
      </c>
      <c r="D112" s="20" t="str">
        <f>'[1]Perfil (2)'!C111</f>
        <v>EN COLEGIO/INSTITUTO/UNIV.</v>
      </c>
      <c r="E112" s="21">
        <f>'[1]Perfil (2)'!D111</f>
        <v>5.9174819390626597E-3</v>
      </c>
      <c r="F112" s="21">
        <f>'[1]Perfil (2)'!E111</f>
        <v>5.6989300272908697E-3</v>
      </c>
      <c r="G112" s="21">
        <f>'[1]Perfil (2)'!F111</f>
        <v>5.5087989224631697E-3</v>
      </c>
      <c r="H112" s="21">
        <f>'[1]Perfil (2)'!G111</f>
        <v>4.4697337768356601E-3</v>
      </c>
      <c r="I112" s="21">
        <f>'[1]Perfil (2)'!H111</f>
        <v>4.9113483068308804E-3</v>
      </c>
      <c r="J112" s="21">
        <f>'[1]Perfil (2)'!I111</f>
        <v>2.8477651677169002E-3</v>
      </c>
      <c r="K112" s="21">
        <f>'[1]Perfil (2)'!J111</f>
        <v>2.9706333503406201E-3</v>
      </c>
      <c r="L112" s="21">
        <f>'[1]Perfil (2)'!K111</f>
        <v>5.2556242918418896E-3</v>
      </c>
      <c r="M112" s="21">
        <f>'[1]Perfil (2)'!L111</f>
        <v>2.0342728648741499E-3</v>
      </c>
      <c r="N112" s="21"/>
      <c r="O112" s="21"/>
    </row>
    <row r="113" spans="1:15" x14ac:dyDescent="0.35">
      <c r="A113" s="20" t="str">
        <f t="shared" si="1"/>
        <v>CONSUMO PER CAPITA (kg ó litros por individuo)Total AperitivosEN MI CASA</v>
      </c>
      <c r="B113" s="20" t="str">
        <f>'[1]Perfil (2)'!$A$94</f>
        <v>CONSUMO PER CAPITA (kg ó litros por individuo)</v>
      </c>
      <c r="C113" s="20" t="str">
        <f>'[1]Perfil (2)'!$B$2</f>
        <v>Total Aperitivos</v>
      </c>
      <c r="D113" s="20" t="str">
        <f>'[1]Perfil (2)'!C112</f>
        <v>EN MI CASA</v>
      </c>
      <c r="E113" s="21">
        <f>'[1]Perfil (2)'!D112</f>
        <v>2.7567973699011102E-2</v>
      </c>
      <c r="F113" s="21">
        <f>'[1]Perfil (2)'!E112</f>
        <v>2.1785471716906799E-2</v>
      </c>
      <c r="G113" s="21">
        <f>'[1]Perfil (2)'!F112</f>
        <v>2.5304436245745101E-2</v>
      </c>
      <c r="H113" s="21">
        <f>'[1]Perfil (2)'!G112</f>
        <v>1.9192670061579001E-2</v>
      </c>
      <c r="I113" s="21">
        <f>'[1]Perfil (2)'!H112</f>
        <v>2.0587666841419099E-2</v>
      </c>
      <c r="J113" s="21">
        <f>'[1]Perfil (2)'!I112</f>
        <v>1.7040368378856099E-2</v>
      </c>
      <c r="K113" s="21">
        <f>'[1]Perfil (2)'!J112</f>
        <v>3.5925119489910902E-2</v>
      </c>
      <c r="L113" s="21">
        <f>'[1]Perfil (2)'!K112</f>
        <v>2.8033575299690802E-2</v>
      </c>
      <c r="M113" s="21">
        <f>'[1]Perfil (2)'!L112</f>
        <v>2.6131031810948301E-2</v>
      </c>
      <c r="N113" s="21"/>
      <c r="O113" s="21"/>
    </row>
    <row r="114" spans="1:15" x14ac:dyDescent="0.35">
      <c r="A114" s="20" t="str">
        <f t="shared" si="1"/>
        <v>CONSUMO PER CAPITA (kg ó litros por individuo)Total AperitivosEN M.TRANSP.(AVION,TREN,AUTOC,E</v>
      </c>
      <c r="B114" s="20" t="str">
        <f>'[1]Perfil (2)'!$A$94</f>
        <v>CONSUMO PER CAPITA (kg ó litros por individuo)</v>
      </c>
      <c r="C114" s="20" t="str">
        <f>'[1]Perfil (2)'!$B$2</f>
        <v>Total Aperitivos</v>
      </c>
      <c r="D114" s="20" t="str">
        <f>'[1]Perfil (2)'!C113</f>
        <v>EN M.TRANSP.(AVION,TREN,AUTOC,E</v>
      </c>
      <c r="E114" s="21">
        <f>'[1]Perfil (2)'!D113</f>
        <v>1.95008760520771E-3</v>
      </c>
      <c r="F114" s="21">
        <f>'[1]Perfil (2)'!E113</f>
        <v>1.24551109032971E-3</v>
      </c>
      <c r="G114" s="21">
        <f>'[1]Perfil (2)'!F113</f>
        <v>2.906473136356E-3</v>
      </c>
      <c r="H114" s="21">
        <f>'[1]Perfil (2)'!G113</f>
        <v>5.3836578885158601E-4</v>
      </c>
      <c r="I114" s="21">
        <f>'[1]Perfil (2)'!H113</f>
        <v>1.7896782527824901E-3</v>
      </c>
      <c r="J114" s="21">
        <f>'[1]Perfil (2)'!I113</f>
        <v>7.0186506202895497E-4</v>
      </c>
      <c r="K114" s="21">
        <f>'[1]Perfil (2)'!J113</f>
        <v>1.7132723189133201E-3</v>
      </c>
      <c r="L114" s="21">
        <f>'[1]Perfil (2)'!K113</f>
        <v>1.8000004856452E-3</v>
      </c>
      <c r="M114" s="21">
        <f>'[1]Perfil (2)'!L113</f>
        <v>1.2380209129225299E-3</v>
      </c>
      <c r="N114" s="21"/>
      <c r="O114" s="21"/>
    </row>
    <row r="115" spans="1:15" x14ac:dyDescent="0.35">
      <c r="A115" s="20" t="str">
        <f t="shared" si="1"/>
        <v>CONSUMO PER CAPITA (kg ó litros por individuo)Total AperitivosEN OTRO LUGAR</v>
      </c>
      <c r="B115" s="20" t="str">
        <f>'[1]Perfil (2)'!$A$94</f>
        <v>CONSUMO PER CAPITA (kg ó litros por individuo)</v>
      </c>
      <c r="C115" s="20" t="str">
        <f>'[1]Perfil (2)'!$B$2</f>
        <v>Total Aperitivos</v>
      </c>
      <c r="D115" s="20" t="str">
        <f>'[1]Perfil (2)'!C114</f>
        <v>EN OTRO LUGAR</v>
      </c>
      <c r="E115" s="21">
        <f>'[1]Perfil (2)'!D114</f>
        <v>4.1438937305016903E-2</v>
      </c>
      <c r="F115" s="21">
        <f>'[1]Perfil (2)'!E114</f>
        <v>4.19113210641925E-2</v>
      </c>
      <c r="G115" s="21">
        <f>'[1]Perfil (2)'!F114</f>
        <v>7.3624675521907504E-2</v>
      </c>
      <c r="H115" s="21">
        <f>'[1]Perfil (2)'!G114</f>
        <v>4.0436783033185299E-2</v>
      </c>
      <c r="I115" s="21">
        <f>'[1]Perfil (2)'!H114</f>
        <v>4.4140669692403302E-2</v>
      </c>
      <c r="J115" s="21">
        <f>'[1]Perfil (2)'!I114</f>
        <v>3.6995986412673897E-2</v>
      </c>
      <c r="K115" s="21">
        <f>'[1]Perfil (2)'!J114</f>
        <v>5.5045577611990602E-2</v>
      </c>
      <c r="L115" s="21">
        <f>'[1]Perfil (2)'!K114</f>
        <v>5.2049790364120899E-2</v>
      </c>
      <c r="M115" s="21">
        <f>'[1]Perfil (2)'!L114</f>
        <v>4.7130012698391698E-2</v>
      </c>
      <c r="N115" s="21"/>
      <c r="O115" s="21"/>
    </row>
    <row r="116" spans="1:15" x14ac:dyDescent="0.35">
      <c r="A116" s="20" t="str">
        <f t="shared" si="1"/>
        <v>CONSUMO PER CAPITA (kg ó litros por individuo)Total AperitivosDESAYUNO</v>
      </c>
      <c r="B116" s="20" t="str">
        <f>'[1]Perfil (2)'!$A$94</f>
        <v>CONSUMO PER CAPITA (kg ó litros por individuo)</v>
      </c>
      <c r="C116" s="20" t="str">
        <f>'[1]Perfil (2)'!$B$2</f>
        <v>Total Aperitivos</v>
      </c>
      <c r="D116" s="20" t="str">
        <f>'[1]Perfil (2)'!C115</f>
        <v>DESAYUNO</v>
      </c>
      <c r="E116" s="21">
        <f>'[1]Perfil (2)'!D115</f>
        <v>2.2214310453514501E-2</v>
      </c>
      <c r="F116" s="21">
        <f>'[1]Perfil (2)'!E115</f>
        <v>1.6588959697049301E-2</v>
      </c>
      <c r="G116" s="21">
        <f>'[1]Perfil (2)'!F115</f>
        <v>3.02670874336659E-2</v>
      </c>
      <c r="H116" s="21">
        <f>'[1]Perfil (2)'!G115</f>
        <v>1.55466864563878E-2</v>
      </c>
      <c r="I116" s="21">
        <f>'[1]Perfil (2)'!H115</f>
        <v>1.6681874115734501E-2</v>
      </c>
      <c r="J116" s="21">
        <f>'[1]Perfil (2)'!I115</f>
        <v>1.1753402646388401E-2</v>
      </c>
      <c r="K116" s="21">
        <f>'[1]Perfil (2)'!J115</f>
        <v>1.5476131731793401E-2</v>
      </c>
      <c r="L116" s="21">
        <f>'[1]Perfil (2)'!K115</f>
        <v>1.03536020872699E-2</v>
      </c>
      <c r="M116" s="21">
        <f>'[1]Perfil (2)'!L115</f>
        <v>8.7269072766185396E-3</v>
      </c>
      <c r="N116" s="21"/>
      <c r="O116" s="21"/>
    </row>
    <row r="117" spans="1:15" x14ac:dyDescent="0.35">
      <c r="A117" s="20" t="str">
        <f t="shared" si="1"/>
        <v>CONSUMO PER CAPITA (kg ó litros por individuo)Total AperitivosAPERITIVO/ANTES DE COMER</v>
      </c>
      <c r="B117" s="20" t="str">
        <f>'[1]Perfil (2)'!$A$94</f>
        <v>CONSUMO PER CAPITA (kg ó litros por individuo)</v>
      </c>
      <c r="C117" s="20" t="str">
        <f>'[1]Perfil (2)'!$B$2</f>
        <v>Total Aperitivos</v>
      </c>
      <c r="D117" s="20" t="str">
        <f>'[1]Perfil (2)'!C116</f>
        <v>APERITIVO/ANTES DE COMER</v>
      </c>
      <c r="E117" s="21">
        <f>'[1]Perfil (2)'!D116</f>
        <v>7.1719407975323599E-2</v>
      </c>
      <c r="F117" s="21">
        <f>'[1]Perfil (2)'!E116</f>
        <v>7.1224488068377806E-2</v>
      </c>
      <c r="G117" s="21">
        <f>'[1]Perfil (2)'!F116</f>
        <v>9.7843885056174598E-2</v>
      </c>
      <c r="H117" s="21">
        <f>'[1]Perfil (2)'!G116</f>
        <v>6.6038814756032294E-2</v>
      </c>
      <c r="I117" s="21">
        <f>'[1]Perfil (2)'!H116</f>
        <v>5.8667201301707397E-2</v>
      </c>
      <c r="J117" s="21">
        <f>'[1]Perfil (2)'!I116</f>
        <v>6.4138096122350594E-2</v>
      </c>
      <c r="K117" s="21">
        <f>'[1]Perfil (2)'!J116</f>
        <v>9.1551452133713102E-2</v>
      </c>
      <c r="L117" s="21">
        <f>'[1]Perfil (2)'!K116</f>
        <v>8.1981889896567295E-2</v>
      </c>
      <c r="M117" s="21">
        <f>'[1]Perfil (2)'!L116</f>
        <v>7.7488834751504795E-2</v>
      </c>
      <c r="N117" s="21"/>
      <c r="O117" s="21"/>
    </row>
    <row r="118" spans="1:15" x14ac:dyDescent="0.35">
      <c r="A118" s="20" t="str">
        <f t="shared" si="1"/>
        <v>CONSUMO PER CAPITA (kg ó litros por individuo)Total AperitivosCOMIDA</v>
      </c>
      <c r="B118" s="20" t="str">
        <f>'[1]Perfil (2)'!$A$94</f>
        <v>CONSUMO PER CAPITA (kg ó litros por individuo)</v>
      </c>
      <c r="C118" s="20" t="str">
        <f>'[1]Perfil (2)'!$B$2</f>
        <v>Total Aperitivos</v>
      </c>
      <c r="D118" s="20" t="str">
        <f>'[1]Perfil (2)'!C117</f>
        <v>COMIDA</v>
      </c>
      <c r="E118" s="21">
        <f>'[1]Perfil (2)'!D117</f>
        <v>3.3497473382053798E-2</v>
      </c>
      <c r="F118" s="21">
        <f>'[1]Perfil (2)'!E117</f>
        <v>3.4736035365321397E-2</v>
      </c>
      <c r="G118" s="21">
        <f>'[1]Perfil (2)'!F117</f>
        <v>4.4701119747028402E-2</v>
      </c>
      <c r="H118" s="21">
        <f>'[1]Perfil (2)'!G117</f>
        <v>3.0376322303009601E-2</v>
      </c>
      <c r="I118" s="21">
        <f>'[1]Perfil (2)'!H117</f>
        <v>2.7465995837460601E-2</v>
      </c>
      <c r="J118" s="21">
        <f>'[1]Perfil (2)'!I117</f>
        <v>3.01758425565865E-2</v>
      </c>
      <c r="K118" s="21">
        <f>'[1]Perfil (2)'!J117</f>
        <v>4.75802166574745E-2</v>
      </c>
      <c r="L118" s="21">
        <f>'[1]Perfil (2)'!K117</f>
        <v>4.3405142007790699E-2</v>
      </c>
      <c r="M118" s="21">
        <f>'[1]Perfil (2)'!L117</f>
        <v>4.6155710558321197E-2</v>
      </c>
      <c r="N118" s="21"/>
      <c r="O118" s="21"/>
    </row>
    <row r="119" spans="1:15" x14ac:dyDescent="0.35">
      <c r="A119" s="20" t="str">
        <f t="shared" si="1"/>
        <v>CONSUMO PER CAPITA (kg ó litros por individuo)Total AperitivosTARDE/MERIENDA</v>
      </c>
      <c r="B119" s="20" t="str">
        <f>'[1]Perfil (2)'!$A$94</f>
        <v>CONSUMO PER CAPITA (kg ó litros por individuo)</v>
      </c>
      <c r="C119" s="20" t="str">
        <f>'[1]Perfil (2)'!$B$2</f>
        <v>Total Aperitivos</v>
      </c>
      <c r="D119" s="20" t="str">
        <f>'[1]Perfil (2)'!C118</f>
        <v>TARDE/MERIENDA</v>
      </c>
      <c r="E119" s="21">
        <f>'[1]Perfil (2)'!D118</f>
        <v>0.12610026275612299</v>
      </c>
      <c r="F119" s="21">
        <f>'[1]Perfil (2)'!E118</f>
        <v>0.13102137641537301</v>
      </c>
      <c r="G119" s="21">
        <f>'[1]Perfil (2)'!F118</f>
        <v>0.14864326907633399</v>
      </c>
      <c r="H119" s="21">
        <f>'[1]Perfil (2)'!G118</f>
        <v>0.103280791103461</v>
      </c>
      <c r="I119" s="21">
        <f>'[1]Perfil (2)'!H118</f>
        <v>0.113479013353339</v>
      </c>
      <c r="J119" s="21">
        <f>'[1]Perfil (2)'!I118</f>
        <v>0.114445722940371</v>
      </c>
      <c r="K119" s="21">
        <f>'[1]Perfil (2)'!J118</f>
        <v>0.13437981788932299</v>
      </c>
      <c r="L119" s="21">
        <f>'[1]Perfil (2)'!K118</f>
        <v>0.104708468420175</v>
      </c>
      <c r="M119" s="21">
        <f>'[1]Perfil (2)'!L118</f>
        <v>0.103424024581449</v>
      </c>
      <c r="N119" s="21"/>
      <c r="O119" s="21"/>
    </row>
    <row r="120" spans="1:15" x14ac:dyDescent="0.35">
      <c r="A120" s="20" t="str">
        <f t="shared" si="1"/>
        <v>CONSUMO PER CAPITA (kg ó litros por individuo)Total AperitivosANTES DE CENAR</v>
      </c>
      <c r="B120" s="20" t="str">
        <f>'[1]Perfil (2)'!$A$94</f>
        <v>CONSUMO PER CAPITA (kg ó litros por individuo)</v>
      </c>
      <c r="C120" s="20" t="str">
        <f>'[1]Perfil (2)'!$B$2</f>
        <v>Total Aperitivos</v>
      </c>
      <c r="D120" s="20" t="str">
        <f>'[1]Perfil (2)'!C119</f>
        <v>ANTES DE CENAR</v>
      </c>
      <c r="E120" s="21">
        <f>'[1]Perfil (2)'!D119</f>
        <v>2.19621723955041E-2</v>
      </c>
      <c r="F120" s="21">
        <f>'[1]Perfil (2)'!E119</f>
        <v>2.3729512687882801E-2</v>
      </c>
      <c r="G120" s="21">
        <f>'[1]Perfil (2)'!F119</f>
        <v>3.5071519454033702E-2</v>
      </c>
      <c r="H120" s="21">
        <f>'[1]Perfil (2)'!G119</f>
        <v>2.07904604411565E-2</v>
      </c>
      <c r="I120" s="21">
        <f>'[1]Perfil (2)'!H119</f>
        <v>2.8156039377116499E-2</v>
      </c>
      <c r="J120" s="21">
        <f>'[1]Perfil (2)'!I119</f>
        <v>2.00889879505874E-2</v>
      </c>
      <c r="K120" s="21">
        <f>'[1]Perfil (2)'!J119</f>
        <v>3.5680554063455001E-2</v>
      </c>
      <c r="L120" s="21">
        <f>'[1]Perfil (2)'!K119</f>
        <v>2.1650451982404801E-2</v>
      </c>
      <c r="M120" s="21">
        <f>'[1]Perfil (2)'!L119</f>
        <v>2.0456916592677801E-2</v>
      </c>
      <c r="N120" s="21"/>
      <c r="O120" s="21"/>
    </row>
    <row r="121" spans="1:15" x14ac:dyDescent="0.35">
      <c r="A121" s="20" t="str">
        <f t="shared" si="1"/>
        <v>CONSUMO PER CAPITA (kg ó litros por individuo)Total AperitivosCENA</v>
      </c>
      <c r="B121" s="20" t="str">
        <f>'[1]Perfil (2)'!$A$94</f>
        <v>CONSUMO PER CAPITA (kg ó litros por individuo)</v>
      </c>
      <c r="C121" s="20" t="str">
        <f>'[1]Perfil (2)'!$B$2</f>
        <v>Total Aperitivos</v>
      </c>
      <c r="D121" s="20" t="str">
        <f>'[1]Perfil (2)'!C120</f>
        <v>CENA</v>
      </c>
      <c r="E121" s="21">
        <f>'[1]Perfil (2)'!D120</f>
        <v>2.01592213848578E-2</v>
      </c>
      <c r="F121" s="21">
        <f>'[1]Perfil (2)'!E120</f>
        <v>1.6583699266618901E-2</v>
      </c>
      <c r="G121" s="21">
        <f>'[1]Perfil (2)'!F120</f>
        <v>2.4755040161917301E-2</v>
      </c>
      <c r="H121" s="21">
        <f>'[1]Perfil (2)'!G120</f>
        <v>2.1313440624092801E-2</v>
      </c>
      <c r="I121" s="21">
        <f>'[1]Perfil (2)'!H120</f>
        <v>1.8228123101340098E-2</v>
      </c>
      <c r="J121" s="21">
        <f>'[1]Perfil (2)'!I120</f>
        <v>1.3406497574158099E-2</v>
      </c>
      <c r="K121" s="21">
        <f>'[1]Perfil (2)'!J120</f>
        <v>2.6084744345162E-2</v>
      </c>
      <c r="L121" s="21">
        <f>'[1]Perfil (2)'!K120</f>
        <v>1.56236208986541E-2</v>
      </c>
      <c r="M121" s="21">
        <f>'[1]Perfil (2)'!L120</f>
        <v>1.4684549252963501E-2</v>
      </c>
      <c r="N121" s="21"/>
      <c r="O121" s="21"/>
    </row>
    <row r="122" spans="1:15" x14ac:dyDescent="0.35">
      <c r="A122" s="20" t="str">
        <f t="shared" si="1"/>
        <v>CONSUMO PER CAPITA (kg ó litros por individuo)Total AperitivosDESPUES DE LA CENA</v>
      </c>
      <c r="B122" s="20" t="str">
        <f>'[1]Perfil (2)'!$A$94</f>
        <v>CONSUMO PER CAPITA (kg ó litros por individuo)</v>
      </c>
      <c r="C122" s="20" t="str">
        <f>'[1]Perfil (2)'!$B$2</f>
        <v>Total Aperitivos</v>
      </c>
      <c r="D122" s="20" t="str">
        <f>'[1]Perfil (2)'!C121</f>
        <v>DESPUES DE LA CENA</v>
      </c>
      <c r="E122" s="21">
        <f>'[1]Perfil (2)'!D121</f>
        <v>5.5281822321592801E-3</v>
      </c>
      <c r="F122" s="21">
        <f>'[1]Perfil (2)'!E121</f>
        <v>5.3906064365588403E-3</v>
      </c>
      <c r="G122" s="21">
        <f>'[1]Perfil (2)'!F121</f>
        <v>8.9988690846148998E-3</v>
      </c>
      <c r="H122" s="21">
        <f>'[1]Perfil (2)'!G121</f>
        <v>7.87339725157595E-3</v>
      </c>
      <c r="I122" s="21">
        <f>'[1]Perfil (2)'!H121</f>
        <v>5.3989399899756398E-3</v>
      </c>
      <c r="J122" s="21">
        <f>'[1]Perfil (2)'!I121</f>
        <v>6.0079224265982703E-3</v>
      </c>
      <c r="K122" s="21">
        <f>'[1]Perfil (2)'!J121</f>
        <v>1.28182647127679E-2</v>
      </c>
      <c r="L122" s="21">
        <f>'[1]Perfil (2)'!K121</f>
        <v>1.1683149668581199E-2</v>
      </c>
      <c r="M122" s="21">
        <f>'[1]Perfil (2)'!L121</f>
        <v>4.0998816482378598E-3</v>
      </c>
      <c r="N122" s="21"/>
      <c r="O122" s="21"/>
    </row>
    <row r="123" spans="1:15" x14ac:dyDescent="0.35">
      <c r="A123" s="20" t="str">
        <f t="shared" si="1"/>
        <v>CONSUMO PER CAPITA (kg ó litros por individuo)Total AperitivosDURANTE EL DIA</v>
      </c>
      <c r="B123" s="20" t="str">
        <f>'[1]Perfil (2)'!$A$94</f>
        <v>CONSUMO PER CAPITA (kg ó litros por individuo)</v>
      </c>
      <c r="C123" s="20" t="str">
        <f>'[1]Perfil (2)'!$B$2</f>
        <v>Total Aperitivos</v>
      </c>
      <c r="D123" s="20" t="str">
        <f>'[1]Perfil (2)'!C122</f>
        <v>DURANTE EL DIA</v>
      </c>
      <c r="E123" s="21">
        <f>'[1]Perfil (2)'!D122</f>
        <v>7.4644739286141404E-2</v>
      </c>
      <c r="F123" s="21">
        <f>'[1]Perfil (2)'!E122</f>
        <v>6.3393132732498497E-2</v>
      </c>
      <c r="G123" s="21">
        <f>'[1]Perfil (2)'!F122</f>
        <v>6.8411388105105206E-2</v>
      </c>
      <c r="H123" s="21">
        <f>'[1]Perfil (2)'!G122</f>
        <v>7.1989823095240907E-2</v>
      </c>
      <c r="I123" s="21">
        <f>'[1]Perfil (2)'!H122</f>
        <v>5.8195501485742603E-2</v>
      </c>
      <c r="J123" s="21">
        <f>'[1]Perfil (2)'!I122</f>
        <v>5.78349678606098E-2</v>
      </c>
      <c r="K123" s="21">
        <f>'[1]Perfil (2)'!J122</f>
        <v>7.1905663509161097E-2</v>
      </c>
      <c r="L123" s="21">
        <f>'[1]Perfil (2)'!K122</f>
        <v>5.4969540801753598E-2</v>
      </c>
      <c r="M123" s="21">
        <f>'[1]Perfil (2)'!L122</f>
        <v>5.8137522291297303E-2</v>
      </c>
      <c r="N123" s="21"/>
      <c r="O123" s="21"/>
    </row>
    <row r="124" spans="1:15" x14ac:dyDescent="0.35">
      <c r="A124" s="20" t="str">
        <f t="shared" si="1"/>
        <v>CONSUMO PER CAPITA (kg ó litros por individuo)Total AperitivosCON AMIGOS</v>
      </c>
      <c r="B124" s="20" t="str">
        <f>'[1]Perfil (2)'!$A$94</f>
        <v>CONSUMO PER CAPITA (kg ó litros por individuo)</v>
      </c>
      <c r="C124" s="20" t="str">
        <f>'[1]Perfil (2)'!$B$2</f>
        <v>Total Aperitivos</v>
      </c>
      <c r="D124" s="20" t="str">
        <f>'[1]Perfil (2)'!C123</f>
        <v>CON AMIGOS</v>
      </c>
      <c r="E124" s="21">
        <f>'[1]Perfil (2)'!D123</f>
        <v>6.9831053758951905E-2</v>
      </c>
      <c r="F124" s="21">
        <f>'[1]Perfil (2)'!E123</f>
        <v>7.5765411002737607E-2</v>
      </c>
      <c r="G124" s="21">
        <f>'[1]Perfil (2)'!F123</f>
        <v>0.104942066091932</v>
      </c>
      <c r="H124" s="21">
        <f>'[1]Perfil (2)'!G123</f>
        <v>7.7381257422772104E-2</v>
      </c>
      <c r="I124" s="21">
        <f>'[1]Perfil (2)'!H123</f>
        <v>6.0202110508763403E-2</v>
      </c>
      <c r="J124" s="21">
        <f>'[1]Perfil (2)'!I123</f>
        <v>5.1815968931883803E-2</v>
      </c>
      <c r="K124" s="21">
        <f>'[1]Perfil (2)'!J123</f>
        <v>9.5769680407713803E-2</v>
      </c>
      <c r="L124" s="21">
        <f>'[1]Perfil (2)'!K123</f>
        <v>8.2993385786527193E-2</v>
      </c>
      <c r="M124" s="21">
        <f>'[1]Perfil (2)'!L123</f>
        <v>8.7619264205217401E-2</v>
      </c>
      <c r="N124" s="21"/>
      <c r="O124" s="21"/>
    </row>
    <row r="125" spans="1:15" x14ac:dyDescent="0.35">
      <c r="A125" s="20" t="str">
        <f t="shared" si="1"/>
        <v>CONSUMO PER CAPITA (kg ó litros por individuo)Total AperitivosCON CLIENTES</v>
      </c>
      <c r="B125" s="20" t="str">
        <f>'[1]Perfil (2)'!$A$94</f>
        <v>CONSUMO PER CAPITA (kg ó litros por individuo)</v>
      </c>
      <c r="C125" s="20" t="str">
        <f>'[1]Perfil (2)'!$B$2</f>
        <v>Total Aperitivos</v>
      </c>
      <c r="D125" s="20" t="str">
        <f>'[1]Perfil (2)'!C124</f>
        <v>CON CLIENTES</v>
      </c>
      <c r="E125" s="21">
        <f>'[1]Perfil (2)'!D124</f>
        <v>1.0552785047043E-3</v>
      </c>
      <c r="F125" s="21">
        <f>'[1]Perfil (2)'!E124</f>
        <v>3.1033521991914699E-3</v>
      </c>
      <c r="G125" s="21">
        <f>'[1]Perfil (2)'!F124</f>
        <v>7.2896688478634201E-4</v>
      </c>
      <c r="H125" s="21">
        <f>'[1]Perfil (2)'!G124</f>
        <v>1.7946121818290001E-3</v>
      </c>
      <c r="I125" s="21">
        <f>'[1]Perfil (2)'!H124</f>
        <v>1.05919068521327E-3</v>
      </c>
      <c r="J125" s="21">
        <f>'[1]Perfil (2)'!I124</f>
        <v>3.8526497332345001E-4</v>
      </c>
      <c r="K125" s="21">
        <f>'[1]Perfil (2)'!J124</f>
        <v>4.4530229741107598E-4</v>
      </c>
      <c r="L125" s="21">
        <f>'[1]Perfil (2)'!K124</f>
        <v>5.1415743756468002E-4</v>
      </c>
      <c r="M125" s="21">
        <f>'[1]Perfil (2)'!L124</f>
        <v>1.25283560803186E-3</v>
      </c>
      <c r="N125" s="21"/>
      <c r="O125" s="21"/>
    </row>
    <row r="126" spans="1:15" x14ac:dyDescent="0.35">
      <c r="A126" s="20" t="str">
        <f t="shared" si="1"/>
        <v>CONSUMO PER CAPITA (kg ó litros por individuo)Total AperitivosCON COMPAÑEROS DE TRABAJO</v>
      </c>
      <c r="B126" s="20" t="str">
        <f>'[1]Perfil (2)'!$A$94</f>
        <v>CONSUMO PER CAPITA (kg ó litros por individuo)</v>
      </c>
      <c r="C126" s="20" t="str">
        <f>'[1]Perfil (2)'!$B$2</f>
        <v>Total Aperitivos</v>
      </c>
      <c r="D126" s="20" t="str">
        <f>'[1]Perfil (2)'!C125</f>
        <v>CON COMPAÑEROS DE TRABAJO</v>
      </c>
      <c r="E126" s="21">
        <f>'[1]Perfil (2)'!D125</f>
        <v>2.6375532219761501E-2</v>
      </c>
      <c r="F126" s="21">
        <f>'[1]Perfil (2)'!E125</f>
        <v>1.6286485637287799E-2</v>
      </c>
      <c r="G126" s="21">
        <f>'[1]Perfil (2)'!F125</f>
        <v>2.0788979584316698E-2</v>
      </c>
      <c r="H126" s="21">
        <f>'[1]Perfil (2)'!G125</f>
        <v>1.47924220809715E-2</v>
      </c>
      <c r="I126" s="21">
        <f>'[1]Perfil (2)'!H125</f>
        <v>1.62323445395137E-2</v>
      </c>
      <c r="J126" s="21">
        <f>'[1]Perfil (2)'!I125</f>
        <v>1.82999342036749E-2</v>
      </c>
      <c r="K126" s="21">
        <f>'[1]Perfil (2)'!J125</f>
        <v>1.24391365136114E-2</v>
      </c>
      <c r="L126" s="21">
        <f>'[1]Perfil (2)'!K125</f>
        <v>1.3916590120209699E-2</v>
      </c>
      <c r="M126" s="21">
        <f>'[1]Perfil (2)'!L125</f>
        <v>1.0567139286042301E-2</v>
      </c>
      <c r="N126" s="21"/>
      <c r="O126" s="21"/>
    </row>
    <row r="127" spans="1:15" x14ac:dyDescent="0.35">
      <c r="A127" s="20" t="str">
        <f t="shared" si="1"/>
        <v>CONSUMO PER CAPITA (kg ó litros por individuo)Total AperitivosCON COMPAÑEROS DE CLASE</v>
      </c>
      <c r="B127" s="20" t="str">
        <f>'[1]Perfil (2)'!$A$94</f>
        <v>CONSUMO PER CAPITA (kg ó litros por individuo)</v>
      </c>
      <c r="C127" s="20" t="str">
        <f>'[1]Perfil (2)'!$B$2</f>
        <v>Total Aperitivos</v>
      </c>
      <c r="D127" s="20" t="str">
        <f>'[1]Perfil (2)'!C126</f>
        <v>CON COMPAÑEROS DE CLASE</v>
      </c>
      <c r="E127" s="21">
        <f>'[1]Perfil (2)'!D126</f>
        <v>5.0434606113065796E-3</v>
      </c>
      <c r="F127" s="21">
        <f>'[1]Perfil (2)'!E126</f>
        <v>2.7512613981426899E-3</v>
      </c>
      <c r="G127" s="21">
        <f>'[1]Perfil (2)'!F126</f>
        <v>3.6058791637510702E-3</v>
      </c>
      <c r="H127" s="21">
        <f>'[1]Perfil (2)'!G126</f>
        <v>1.53069909837941E-3</v>
      </c>
      <c r="I127" s="21">
        <f>'[1]Perfil (2)'!H126</f>
        <v>5.1134410635210797E-3</v>
      </c>
      <c r="J127" s="21">
        <f>'[1]Perfil (2)'!I126</f>
        <v>2.2984669846534099E-3</v>
      </c>
      <c r="K127" s="21">
        <f>'[1]Perfil (2)'!J126</f>
        <v>2.9210627105600499E-3</v>
      </c>
      <c r="L127" s="21">
        <f>'[1]Perfil (2)'!K126</f>
        <v>3.0777712247453798E-3</v>
      </c>
      <c r="M127" s="21">
        <f>'[1]Perfil (2)'!L126</f>
        <v>2.2705186584409502E-3</v>
      </c>
      <c r="N127" s="21"/>
      <c r="O127" s="21"/>
    </row>
    <row r="128" spans="1:15" x14ac:dyDescent="0.35">
      <c r="A128" s="20" t="str">
        <f t="shared" si="1"/>
        <v>CONSUMO PER CAPITA (kg ó litros por individuo)Total AperitivosCON FAMILIA</v>
      </c>
      <c r="B128" s="20" t="str">
        <f>'[1]Perfil (2)'!$A$94</f>
        <v>CONSUMO PER CAPITA (kg ó litros por individuo)</v>
      </c>
      <c r="C128" s="20" t="str">
        <f>'[1]Perfil (2)'!$B$2</f>
        <v>Total Aperitivos</v>
      </c>
      <c r="D128" s="20" t="str">
        <f>'[1]Perfil (2)'!C127</f>
        <v>CON FAMILIA</v>
      </c>
      <c r="E128" s="21">
        <f>'[1]Perfil (2)'!D127</f>
        <v>0.14868162835873799</v>
      </c>
      <c r="F128" s="21">
        <f>'[1]Perfil (2)'!E127</f>
        <v>0.142319118595361</v>
      </c>
      <c r="G128" s="21">
        <f>'[1]Perfil (2)'!F127</f>
        <v>0.17579737118408301</v>
      </c>
      <c r="H128" s="21">
        <f>'[1]Perfil (2)'!G127</f>
        <v>0.127107201938915</v>
      </c>
      <c r="I128" s="21">
        <f>'[1]Perfil (2)'!H127</f>
        <v>0.122453092598603</v>
      </c>
      <c r="J128" s="21">
        <f>'[1]Perfil (2)'!I127</f>
        <v>0.124244125076846</v>
      </c>
      <c r="K128" s="21">
        <f>'[1]Perfil (2)'!J127</f>
        <v>0.18257167826703599</v>
      </c>
      <c r="L128" s="21">
        <f>'[1]Perfil (2)'!K127</f>
        <v>0.12766104120896499</v>
      </c>
      <c r="M128" s="21">
        <f>'[1]Perfil (2)'!L127</f>
        <v>0.120062269131207</v>
      </c>
      <c r="N128" s="21"/>
      <c r="O128" s="21"/>
    </row>
    <row r="129" spans="1:15" x14ac:dyDescent="0.35">
      <c r="A129" s="20" t="str">
        <f t="shared" si="1"/>
        <v>CONSUMO PER CAPITA (kg ó litros por individuo)Total AperitivosCON LA PAREJA</v>
      </c>
      <c r="B129" s="20" t="str">
        <f>'[1]Perfil (2)'!$A$94</f>
        <v>CONSUMO PER CAPITA (kg ó litros por individuo)</v>
      </c>
      <c r="C129" s="20" t="str">
        <f>'[1]Perfil (2)'!$B$2</f>
        <v>Total Aperitivos</v>
      </c>
      <c r="D129" s="20" t="str">
        <f>'[1]Perfil (2)'!C128</f>
        <v>CON LA PAREJA</v>
      </c>
      <c r="E129" s="21">
        <f>'[1]Perfil (2)'!D128</f>
        <v>2.8464271445379899E-2</v>
      </c>
      <c r="F129" s="21">
        <f>'[1]Perfil (2)'!E128</f>
        <v>3.3120534873602898E-2</v>
      </c>
      <c r="G129" s="21">
        <f>'[1]Perfil (2)'!F128</f>
        <v>4.8139244044473201E-2</v>
      </c>
      <c r="H129" s="21">
        <f>'[1]Perfil (2)'!G128</f>
        <v>3.00811636294245E-2</v>
      </c>
      <c r="I129" s="21">
        <f>'[1]Perfil (2)'!H128</f>
        <v>2.9036917395066499E-2</v>
      </c>
      <c r="J129" s="21">
        <f>'[1]Perfil (2)'!I128</f>
        <v>3.2111142600786499E-2</v>
      </c>
      <c r="K129" s="21">
        <f>'[1]Perfil (2)'!J128</f>
        <v>4.2607520142880398E-2</v>
      </c>
      <c r="L129" s="21">
        <f>'[1]Perfil (2)'!K128</f>
        <v>2.8970577378230201E-2</v>
      </c>
      <c r="M129" s="21">
        <f>'[1]Perfil (2)'!L128</f>
        <v>2.3767183820677301E-2</v>
      </c>
      <c r="N129" s="21"/>
      <c r="O129" s="21"/>
    </row>
    <row r="130" spans="1:15" x14ac:dyDescent="0.35">
      <c r="A130" s="20" t="str">
        <f t="shared" si="1"/>
        <v>CONSUMO PER CAPITA (kg ó litros por individuo)Total AperitivosESTABA SOLO/A</v>
      </c>
      <c r="B130" s="20" t="str">
        <f>'[1]Perfil (2)'!$A$94</f>
        <v>CONSUMO PER CAPITA (kg ó litros por individuo)</v>
      </c>
      <c r="C130" s="20" t="str">
        <f>'[1]Perfil (2)'!$B$2</f>
        <v>Total Aperitivos</v>
      </c>
      <c r="D130" s="20" t="str">
        <f>'[1]Perfil (2)'!C129</f>
        <v>ESTABA SOLO/A</v>
      </c>
      <c r="E130" s="21">
        <f>'[1]Perfil (2)'!D129</f>
        <v>8.6336670214647401E-2</v>
      </c>
      <c r="F130" s="21">
        <f>'[1]Perfil (2)'!E129</f>
        <v>8.3628803905923005E-2</v>
      </c>
      <c r="G130" s="21">
        <f>'[1]Perfil (2)'!F129</f>
        <v>9.9736575266965097E-2</v>
      </c>
      <c r="H130" s="21">
        <f>'[1]Perfil (2)'!G129</f>
        <v>7.8783658044936006E-2</v>
      </c>
      <c r="I130" s="21">
        <f>'[1]Perfil (2)'!H129</f>
        <v>8.9552848109180905E-2</v>
      </c>
      <c r="J130" s="21">
        <f>'[1]Perfil (2)'!I129</f>
        <v>8.3943529744077705E-2</v>
      </c>
      <c r="K130" s="21">
        <f>'[1]Perfil (2)'!J129</f>
        <v>9.4189939567547898E-2</v>
      </c>
      <c r="L130" s="21">
        <f>'[1]Perfil (2)'!K129</f>
        <v>8.1778501302339296E-2</v>
      </c>
      <c r="M130" s="21">
        <f>'[1]Perfil (2)'!L129</f>
        <v>8.2808960288451902E-2</v>
      </c>
      <c r="N130" s="21"/>
      <c r="O130" s="21"/>
    </row>
    <row r="131" spans="1:15" x14ac:dyDescent="0.35">
      <c r="A131" s="20" t="str">
        <f t="shared" si="1"/>
        <v>CONSUMO PER CAPITA (kg ó litros por individuo)Total AperitivosOTROS</v>
      </c>
      <c r="B131" s="20" t="str">
        <f>'[1]Perfil (2)'!$A$94</f>
        <v>CONSUMO PER CAPITA (kg ó litros por individuo)</v>
      </c>
      <c r="C131" s="20" t="str">
        <f>'[1]Perfil (2)'!$B$2</f>
        <v>Total Aperitivos</v>
      </c>
      <c r="D131" s="20" t="str">
        <f>'[1]Perfil (2)'!C130</f>
        <v>OTROS</v>
      </c>
      <c r="E131" s="21">
        <f>'[1]Perfil (2)'!D130</f>
        <v>1.0037885916003301E-2</v>
      </c>
      <c r="F131" s="21">
        <f>'[1]Perfil (2)'!E130</f>
        <v>5.6928021934495804E-3</v>
      </c>
      <c r="G131" s="21">
        <f>'[1]Perfil (2)'!F130</f>
        <v>4.9530318628135898E-3</v>
      </c>
      <c r="H131" s="21">
        <f>'[1]Perfil (2)'!G130</f>
        <v>5.7387824227314102E-3</v>
      </c>
      <c r="I131" s="21">
        <f>'[1]Perfil (2)'!H130</f>
        <v>2.6226975646020802E-3</v>
      </c>
      <c r="J131" s="21">
        <f>'[1]Perfil (2)'!I130</f>
        <v>4.7530582179744797E-3</v>
      </c>
      <c r="K131" s="21">
        <f>'[1]Perfil (2)'!J130</f>
        <v>4.5324990891808404E-3</v>
      </c>
      <c r="L131" s="21">
        <f>'[1]Perfil (2)'!K130</f>
        <v>5.4637820706043899E-3</v>
      </c>
      <c r="M131" s="21">
        <f>'[1]Perfil (2)'!L130</f>
        <v>4.8261760562708497E-3</v>
      </c>
      <c r="N131" s="21"/>
      <c r="O131" s="21"/>
    </row>
    <row r="132" spans="1:15" x14ac:dyDescent="0.35">
      <c r="A132" s="20" t="str">
        <f t="shared" ref="A132:A140" si="2">B132&amp;C132&amp;D132</f>
        <v>CONSUMO PER CAPITA (kg ó litros por individuo)Total AperitivosESTAR TRABAJANDO</v>
      </c>
      <c r="B132" s="20" t="str">
        <f>'[1]Perfil (2)'!$A$94</f>
        <v>CONSUMO PER CAPITA (kg ó litros por individuo)</v>
      </c>
      <c r="C132" s="20" t="str">
        <f>'[1]Perfil (2)'!$B$2</f>
        <v>Total Aperitivos</v>
      </c>
      <c r="D132" s="20" t="str">
        <f>'[1]Perfil (2)'!C131</f>
        <v>ESTAR TRABAJANDO</v>
      </c>
      <c r="E132" s="21">
        <f>'[1]Perfil (2)'!D131</f>
        <v>3.1249030410534898E-2</v>
      </c>
      <c r="F132" s="21">
        <f>'[1]Perfil (2)'!E131</f>
        <v>2.6244590810014502E-2</v>
      </c>
      <c r="G132" s="21">
        <f>'[1]Perfil (2)'!F131</f>
        <v>2.9100728929355599E-2</v>
      </c>
      <c r="H132" s="21">
        <f>'[1]Perfil (2)'!G131</f>
        <v>2.6471135402191599E-2</v>
      </c>
      <c r="I132" s="21">
        <f>'[1]Perfil (2)'!H131</f>
        <v>2.4268591219618999E-2</v>
      </c>
      <c r="J132" s="21">
        <f>'[1]Perfil (2)'!I131</f>
        <v>3.0050160061393601E-2</v>
      </c>
      <c r="K132" s="21">
        <f>'[1]Perfil (2)'!J131</f>
        <v>2.3062951102873999E-2</v>
      </c>
      <c r="L132" s="21">
        <f>'[1]Perfil (2)'!K131</f>
        <v>2.2540834267669799E-2</v>
      </c>
      <c r="M132" s="21">
        <f>'[1]Perfil (2)'!L131</f>
        <v>2.13087752270157E-2</v>
      </c>
      <c r="N132" s="21"/>
      <c r="O132" s="21"/>
    </row>
    <row r="133" spans="1:15" x14ac:dyDescent="0.35">
      <c r="A133" s="20" t="str">
        <f t="shared" si="2"/>
        <v>CONSUMO PER CAPITA (kg ó litros por individuo)Total AperitivosCOMIDA DE NEGOCIOS</v>
      </c>
      <c r="B133" s="20" t="str">
        <f>'[1]Perfil (2)'!$A$94</f>
        <v>CONSUMO PER CAPITA (kg ó litros por individuo)</v>
      </c>
      <c r="C133" s="20" t="str">
        <f>'[1]Perfil (2)'!$B$2</f>
        <v>Total Aperitivos</v>
      </c>
      <c r="D133" s="20" t="str">
        <f>'[1]Perfil (2)'!C132</f>
        <v>COMIDA DE NEGOCIOS</v>
      </c>
      <c r="E133" s="21">
        <f>'[1]Perfil (2)'!D132</f>
        <v>1.2410300197831601E-3</v>
      </c>
      <c r="F133" s="21">
        <f>'[1]Perfil (2)'!E132</f>
        <v>7.1807781344166897E-4</v>
      </c>
      <c r="G133" s="21">
        <f>'[1]Perfil (2)'!F132</f>
        <v>2.1340590495797599E-4</v>
      </c>
      <c r="H133" s="21">
        <f>'[1]Perfil (2)'!G132</f>
        <v>1.15590517312812E-3</v>
      </c>
      <c r="I133" s="21">
        <f>'[1]Perfil (2)'!H132</f>
        <v>2.18155148660366E-3</v>
      </c>
      <c r="J133" s="21" t="str">
        <f>'[1]Perfil (2)'!I132</f>
        <v/>
      </c>
      <c r="K133" s="21">
        <f>'[1]Perfil (2)'!J132</f>
        <v>1.07873940252725E-3</v>
      </c>
      <c r="L133" s="21">
        <f>'[1]Perfil (2)'!K132</f>
        <v>1.9846488663285999E-3</v>
      </c>
      <c r="M133" s="21">
        <f>'[1]Perfil (2)'!L132</f>
        <v>5.3397726673221795E-4</v>
      </c>
      <c r="N133" s="21"/>
      <c r="O133" s="21"/>
    </row>
    <row r="134" spans="1:15" x14ac:dyDescent="0.35">
      <c r="A134" s="20" t="str">
        <f t="shared" si="2"/>
        <v>CONSUMO PER CAPITA (kg ó litros por individuo)Total AperitivosPOR PLACER/RELAX</v>
      </c>
      <c r="B134" s="20" t="str">
        <f>'[1]Perfil (2)'!$A$94</f>
        <v>CONSUMO PER CAPITA (kg ó litros por individuo)</v>
      </c>
      <c r="C134" s="20" t="str">
        <f>'[1]Perfil (2)'!$B$2</f>
        <v>Total Aperitivos</v>
      </c>
      <c r="D134" s="20" t="str">
        <f>'[1]Perfil (2)'!C133</f>
        <v>POR PLACER/RELAX</v>
      </c>
      <c r="E134" s="21">
        <f>'[1]Perfil (2)'!D133</f>
        <v>5.8869532576432598E-2</v>
      </c>
      <c r="F134" s="21">
        <f>'[1]Perfil (2)'!E133</f>
        <v>7.186077078217E-2</v>
      </c>
      <c r="G134" s="21">
        <f>'[1]Perfil (2)'!F133</f>
        <v>0.106601346143969</v>
      </c>
      <c r="H134" s="21">
        <f>'[1]Perfil (2)'!G133</f>
        <v>6.5208271681413493E-2</v>
      </c>
      <c r="I134" s="21">
        <f>'[1]Perfil (2)'!H133</f>
        <v>6.5482474318887499E-2</v>
      </c>
      <c r="J134" s="21">
        <f>'[1]Perfil (2)'!I133</f>
        <v>6.1312124524554597E-2</v>
      </c>
      <c r="K134" s="21">
        <f>'[1]Perfil (2)'!J133</f>
        <v>0.10716113848226</v>
      </c>
      <c r="L134" s="21">
        <f>'[1]Perfil (2)'!K133</f>
        <v>6.3573087710961096E-2</v>
      </c>
      <c r="M134" s="21">
        <f>'[1]Perfil (2)'!L133</f>
        <v>5.8211548966437099E-2</v>
      </c>
      <c r="N134" s="21"/>
      <c r="O134" s="21"/>
    </row>
    <row r="135" spans="1:15" x14ac:dyDescent="0.35">
      <c r="A135" s="20" t="str">
        <f t="shared" si="2"/>
        <v>CONSUMO PER CAPITA (kg ó litros por individuo)Total AperitivosTENER HAMBRE/SIN PLANIFICAR</v>
      </c>
      <c r="B135" s="20" t="str">
        <f>'[1]Perfil (2)'!$A$94</f>
        <v>CONSUMO PER CAPITA (kg ó litros por individuo)</v>
      </c>
      <c r="C135" s="20" t="str">
        <f>'[1]Perfil (2)'!$B$2</f>
        <v>Total Aperitivos</v>
      </c>
      <c r="D135" s="20" t="str">
        <f>'[1]Perfil (2)'!C134</f>
        <v>TENER HAMBRE/SIN PLANIFICAR</v>
      </c>
      <c r="E135" s="21">
        <f>'[1]Perfil (2)'!D134</f>
        <v>0.148668382892789</v>
      </c>
      <c r="F135" s="21">
        <f>'[1]Perfil (2)'!E134</f>
        <v>0.14236675348303601</v>
      </c>
      <c r="G135" s="21">
        <f>'[1]Perfil (2)'!F134</f>
        <v>0.16924859664931599</v>
      </c>
      <c r="H135" s="21">
        <f>'[1]Perfil (2)'!G134</f>
        <v>0.12732381893870601</v>
      </c>
      <c r="I135" s="21">
        <f>'[1]Perfil (2)'!H134</f>
        <v>0.13186708564858601</v>
      </c>
      <c r="J135" s="21">
        <f>'[1]Perfil (2)'!I134</f>
        <v>0.12556989291801501</v>
      </c>
      <c r="K135" s="21">
        <f>'[1]Perfil (2)'!J134</f>
        <v>0.15213968651697399</v>
      </c>
      <c r="L135" s="21">
        <f>'[1]Perfil (2)'!K134</f>
        <v>0.147068953379169</v>
      </c>
      <c r="M135" s="21">
        <f>'[1]Perfil (2)'!L134</f>
        <v>0.14348436630615299</v>
      </c>
    </row>
    <row r="136" spans="1:15" x14ac:dyDescent="0.35">
      <c r="A136" s="20" t="str">
        <f t="shared" si="2"/>
        <v>CONSUMO PER CAPITA (kg ó litros por individuo)Total AperitivosESTAR DE COMPRAS</v>
      </c>
      <c r="B136" s="20" t="str">
        <f>'[1]Perfil (2)'!$A$94</f>
        <v>CONSUMO PER CAPITA (kg ó litros por individuo)</v>
      </c>
      <c r="C136" s="20" t="str">
        <f>'[1]Perfil (2)'!$B$2</f>
        <v>Total Aperitivos</v>
      </c>
      <c r="D136" s="20" t="str">
        <f>'[1]Perfil (2)'!C135</f>
        <v>ESTAR DE COMPRAS</v>
      </c>
      <c r="E136" s="21">
        <f>'[1]Perfil (2)'!D135</f>
        <v>1.7218821366377299E-2</v>
      </c>
      <c r="F136" s="21">
        <f>'[1]Perfil (2)'!E135</f>
        <v>8.3892592696074592E-3</v>
      </c>
      <c r="G136" s="21">
        <f>'[1]Perfil (2)'!F135</f>
        <v>9.8439246894713207E-3</v>
      </c>
      <c r="H136" s="21">
        <f>'[1]Perfil (2)'!G135</f>
        <v>1.11851726001855E-2</v>
      </c>
      <c r="I136" s="21">
        <f>'[1]Perfil (2)'!H135</f>
        <v>6.5854078674000699E-3</v>
      </c>
      <c r="J136" s="21">
        <f>'[1]Perfil (2)'!I135</f>
        <v>5.3122938452514201E-3</v>
      </c>
      <c r="K136" s="21">
        <f>'[1]Perfil (2)'!J135</f>
        <v>1.13893965064642E-2</v>
      </c>
      <c r="L136" s="21">
        <f>'[1]Perfil (2)'!K135</f>
        <v>7.9496651192870992E-3</v>
      </c>
      <c r="M136" s="21">
        <f>'[1]Perfil (2)'!L135</f>
        <v>6.6231414147580802E-3</v>
      </c>
    </row>
    <row r="137" spans="1:15" x14ac:dyDescent="0.35">
      <c r="A137" s="20" t="str">
        <f t="shared" si="2"/>
        <v>CONSUMO PER CAPITA (kg ó litros por individuo)Total AperitivosNO COCINAR EN CASA</v>
      </c>
      <c r="B137" s="20" t="str">
        <f>'[1]Perfil (2)'!$A$94</f>
        <v>CONSUMO PER CAPITA (kg ó litros por individuo)</v>
      </c>
      <c r="C137" s="20" t="str">
        <f>'[1]Perfil (2)'!$B$2</f>
        <v>Total Aperitivos</v>
      </c>
      <c r="D137" s="20" t="str">
        <f>'[1]Perfil (2)'!C136</f>
        <v>NO COCINAR EN CASA</v>
      </c>
      <c r="E137" s="21">
        <f>'[1]Perfil (2)'!D136</f>
        <v>1.3321761178765599E-2</v>
      </c>
      <c r="F137" s="21">
        <f>'[1]Perfil (2)'!E136</f>
        <v>8.9893695363981903E-3</v>
      </c>
      <c r="G137" s="21">
        <f>'[1]Perfil (2)'!F136</f>
        <v>1.3456568209582E-2</v>
      </c>
      <c r="H137" s="21">
        <f>'[1]Perfil (2)'!G136</f>
        <v>1.09445255457205E-2</v>
      </c>
      <c r="I137" s="21">
        <f>'[1]Perfil (2)'!H136</f>
        <v>1.1434356503503201E-2</v>
      </c>
      <c r="J137" s="21">
        <f>'[1]Perfil (2)'!I136</f>
        <v>1.0500553839253799E-2</v>
      </c>
      <c r="K137" s="21">
        <f>'[1]Perfil (2)'!J136</f>
        <v>1.62233212302983E-2</v>
      </c>
      <c r="L137" s="21">
        <f>'[1]Perfil (2)'!K136</f>
        <v>1.00241454682003E-2</v>
      </c>
      <c r="M137" s="21">
        <f>'[1]Perfil (2)'!L136</f>
        <v>1.0668186668269301E-2</v>
      </c>
    </row>
    <row r="138" spans="1:15" x14ac:dyDescent="0.35">
      <c r="A138" s="20" t="str">
        <f t="shared" si="2"/>
        <v>CONSUMO PER CAPITA (kg ó litros por individuo)Total AperitivosCELEBRACION/FIESTA/SALIR TOMAR</v>
      </c>
      <c r="B138" s="20" t="str">
        <f>'[1]Perfil (2)'!$A$94</f>
        <v>CONSUMO PER CAPITA (kg ó litros por individuo)</v>
      </c>
      <c r="C138" s="20" t="str">
        <f>'[1]Perfil (2)'!$B$2</f>
        <v>Total Aperitivos</v>
      </c>
      <c r="D138" s="20" t="str">
        <f>'[1]Perfil (2)'!C137</f>
        <v>CELEBRACION/FIESTA/SALIR TOMAR</v>
      </c>
      <c r="E138" s="21">
        <f>'[1]Perfil (2)'!D137</f>
        <v>6.4565462411183897E-2</v>
      </c>
      <c r="F138" s="21">
        <f>'[1]Perfil (2)'!E137</f>
        <v>6.8685022933644702E-2</v>
      </c>
      <c r="G138" s="21">
        <f>'[1]Perfil (2)'!F137</f>
        <v>8.7461833428954305E-2</v>
      </c>
      <c r="H138" s="21">
        <f>'[1]Perfil (2)'!G137</f>
        <v>5.9958440303696098E-2</v>
      </c>
      <c r="I138" s="21">
        <f>'[1]Perfil (2)'!H137</f>
        <v>5.3150036013532902E-2</v>
      </c>
      <c r="J138" s="21">
        <f>'[1]Perfil (2)'!I137</f>
        <v>5.1789974012943399E-2</v>
      </c>
      <c r="K138" s="21">
        <f>'[1]Perfil (2)'!J137</f>
        <v>7.6067082253211196E-2</v>
      </c>
      <c r="L138" s="21">
        <f>'[1]Perfil (2)'!K137</f>
        <v>5.5909698056379298E-2</v>
      </c>
      <c r="M138" s="21">
        <f>'[1]Perfil (2)'!L137</f>
        <v>5.78790056704638E-2</v>
      </c>
    </row>
    <row r="139" spans="1:15" x14ac:dyDescent="0.35">
      <c r="A139" s="20" t="str">
        <f t="shared" si="2"/>
        <v>CONSUMO PER CAPITA (kg ó litros por individuo)Total AperitivosVIENDO DEPORTES</v>
      </c>
      <c r="B139" s="20" t="str">
        <f>'[1]Perfil (2)'!$A$94</f>
        <v>CONSUMO PER CAPITA (kg ó litros por individuo)</v>
      </c>
      <c r="C139" s="20" t="str">
        <f>'[1]Perfil (2)'!$B$2</f>
        <v>Total Aperitivos</v>
      </c>
      <c r="D139" s="20" t="str">
        <f>'[1]Perfil (2)'!C138</f>
        <v>VIENDO DEPORTES</v>
      </c>
      <c r="E139" s="21">
        <f>'[1]Perfil (2)'!D138</f>
        <v>1.53896625199147E-2</v>
      </c>
      <c r="F139" s="21">
        <f>'[1]Perfil (2)'!E138</f>
        <v>1.12012384631241E-2</v>
      </c>
      <c r="G139" s="21">
        <f>'[1]Perfil (2)'!F138</f>
        <v>6.5951643356941597E-3</v>
      </c>
      <c r="H139" s="21">
        <f>'[1]Perfil (2)'!G138</f>
        <v>1.01416219342565E-2</v>
      </c>
      <c r="I139" s="21">
        <f>'[1]Perfil (2)'!H138</f>
        <v>9.1686671717727992E-3</v>
      </c>
      <c r="J139" s="21">
        <f>'[1]Perfil (2)'!I138</f>
        <v>6.6759171702344602E-3</v>
      </c>
      <c r="K139" s="21">
        <f>'[1]Perfil (2)'!J138</f>
        <v>1.3434121515591899E-2</v>
      </c>
      <c r="L139" s="21">
        <f>'[1]Perfil (2)'!K138</f>
        <v>7.8696591766012798E-3</v>
      </c>
      <c r="M139" s="21">
        <f>'[1]Perfil (2)'!L138</f>
        <v>9.0448628889209307E-3</v>
      </c>
    </row>
    <row r="140" spans="1:15" x14ac:dyDescent="0.35">
      <c r="A140" s="20" t="str">
        <f t="shared" si="2"/>
        <v>CONSUMO PER CAPITA (kg ó litros por individuo)Total AperitivosOTROS MOTIVOS</v>
      </c>
      <c r="B140" s="20" t="str">
        <f>'[1]Perfil (2)'!$A$94</f>
        <v>CONSUMO PER CAPITA (kg ó litros por individuo)</v>
      </c>
      <c r="C140" s="20" t="str">
        <f>'[1]Perfil (2)'!$B$2</f>
        <v>Total Aperitivos</v>
      </c>
      <c r="D140" s="20" t="str">
        <f>'[1]Perfil (2)'!C139</f>
        <v>OTROS MOTIVOS</v>
      </c>
      <c r="E140" s="21">
        <f>'[1]Perfil (2)'!D139</f>
        <v>2.5301995296860499E-2</v>
      </c>
      <c r="F140" s="21">
        <f>'[1]Perfil (2)'!E139</f>
        <v>2.4212624106225201E-2</v>
      </c>
      <c r="G140" s="21">
        <f>'[1]Perfil (2)'!F139</f>
        <v>3.6170578640353702E-2</v>
      </c>
      <c r="H140" s="21">
        <f>'[1]Perfil (2)'!G139</f>
        <v>2.4820807201052699E-2</v>
      </c>
      <c r="I140" s="21">
        <f>'[1]Perfil (2)'!H139</f>
        <v>2.21345062134841E-2</v>
      </c>
      <c r="J140" s="21">
        <f>'[1]Perfil (2)'!I139</f>
        <v>2.6640569120435099E-2</v>
      </c>
      <c r="K140" s="21">
        <f>'[1]Perfil (2)'!J139</f>
        <v>3.4920437976511801E-2</v>
      </c>
      <c r="L140" s="21">
        <f>'[1]Perfil (2)'!K139</f>
        <v>2.74551404856672E-2</v>
      </c>
      <c r="M140" s="21">
        <f>'[1]Perfil (2)'!L139</f>
        <v>2.54204317984871E-2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1"/>
  <sheetViews>
    <sheetView workbookViewId="0">
      <selection activeCell="N12" sqref="N12"/>
    </sheetView>
  </sheetViews>
  <sheetFormatPr baseColWidth="10" defaultColWidth="11.453125" defaultRowHeight="14.5" x14ac:dyDescent="0.35"/>
  <cols>
    <col min="4" max="4" width="44.54296875" bestFit="1" customWidth="1"/>
    <col min="5" max="5" width="41.54296875" bestFit="1" customWidth="1"/>
    <col min="6" max="6" width="8" customWidth="1"/>
    <col min="7" max="7" width="8.1796875" customWidth="1"/>
    <col min="8" max="8" width="36.81640625" bestFit="1" customWidth="1"/>
    <col min="20" max="20" width="23.1796875" customWidth="1"/>
    <col min="21" max="21" width="11.453125" style="2"/>
  </cols>
  <sheetData>
    <row r="2" spans="3:21" x14ac:dyDescent="0.35">
      <c r="C2" s="102" t="s">
        <v>37</v>
      </c>
      <c r="D2" s="102"/>
      <c r="G2" s="102" t="s">
        <v>38</v>
      </c>
      <c r="H2" s="102"/>
      <c r="L2" s="102" t="s">
        <v>39</v>
      </c>
      <c r="M2" s="102"/>
      <c r="U2" s="2" t="str">
        <f>[1]poblacion!D1</f>
        <v>TRIM 1 25</v>
      </c>
    </row>
    <row r="3" spans="3:21" x14ac:dyDescent="0.35">
      <c r="C3">
        <v>1</v>
      </c>
      <c r="D3" t="s">
        <v>40</v>
      </c>
      <c r="E3" t="s">
        <v>41</v>
      </c>
      <c r="G3">
        <v>1</v>
      </c>
      <c r="H3" t="s">
        <v>42</v>
      </c>
      <c r="L3">
        <v>1</v>
      </c>
      <c r="M3" t="s">
        <v>43</v>
      </c>
      <c r="R3" t="str">
        <f>[1]poblacion!A2</f>
        <v>%POBLACION</v>
      </c>
      <c r="S3" t="str">
        <f>[1]poblacion!B2</f>
        <v>Total Aperitivos</v>
      </c>
      <c r="T3" t="str">
        <f>[1]poblacion!C2</f>
        <v>T.ESPAÑA</v>
      </c>
      <c r="U3" s="2">
        <f>[1]poblacion!D2</f>
        <v>100</v>
      </c>
    </row>
    <row r="4" spans="3:21" x14ac:dyDescent="0.35">
      <c r="C4">
        <v>2</v>
      </c>
      <c r="D4" t="s">
        <v>44</v>
      </c>
      <c r="E4" t="s">
        <v>45</v>
      </c>
      <c r="G4">
        <v>2</v>
      </c>
      <c r="H4" t="s">
        <v>46</v>
      </c>
      <c r="L4">
        <v>2</v>
      </c>
      <c r="M4" t="s">
        <v>47</v>
      </c>
      <c r="T4" t="str">
        <f>[1]poblacion!C3</f>
        <v>BCN AM</v>
      </c>
      <c r="U4" s="2">
        <f>[1]poblacion!D3</f>
        <v>9.5199289033365098</v>
      </c>
    </row>
    <row r="5" spans="3:21" x14ac:dyDescent="0.35">
      <c r="C5">
        <v>3</v>
      </c>
      <c r="D5" t="s">
        <v>48</v>
      </c>
      <c r="E5" t="s">
        <v>49</v>
      </c>
      <c r="G5">
        <v>3</v>
      </c>
      <c r="H5" t="s">
        <v>50</v>
      </c>
      <c r="L5">
        <v>3</v>
      </c>
      <c r="M5" t="s">
        <v>51</v>
      </c>
      <c r="T5" t="str">
        <f>[1]poblacion!C4</f>
        <v>REST.CAT ARAGON</v>
      </c>
      <c r="U5" s="2">
        <f>[1]poblacion!D4</f>
        <v>13.219804633154601</v>
      </c>
    </row>
    <row r="6" spans="3:21" x14ac:dyDescent="0.35">
      <c r="C6">
        <v>4</v>
      </c>
      <c r="D6" t="s">
        <v>52</v>
      </c>
      <c r="E6" t="s">
        <v>53</v>
      </c>
      <c r="G6">
        <v>4</v>
      </c>
      <c r="H6" t="s">
        <v>54</v>
      </c>
      <c r="T6" t="str">
        <f>[1]poblacion!C5</f>
        <v>LEVANTE</v>
      </c>
      <c r="U6" s="2">
        <f>[1]poblacion!D5</f>
        <v>15.840076720231</v>
      </c>
    </row>
    <row r="7" spans="3:21" x14ac:dyDescent="0.35">
      <c r="C7">
        <v>5</v>
      </c>
      <c r="D7" t="s">
        <v>55</v>
      </c>
      <c r="E7" t="s">
        <v>56</v>
      </c>
      <c r="G7">
        <v>5</v>
      </c>
      <c r="H7" t="s">
        <v>57</v>
      </c>
      <c r="T7" t="str">
        <f>[1]poblacion!C6</f>
        <v>ANDALUCIA</v>
      </c>
      <c r="U7" s="2">
        <f>[1]poblacion!D6</f>
        <v>20.2203206613246</v>
      </c>
    </row>
    <row r="8" spans="3:21" x14ac:dyDescent="0.35">
      <c r="C8">
        <v>6</v>
      </c>
      <c r="D8" t="s">
        <v>58</v>
      </c>
      <c r="E8" t="s">
        <v>59</v>
      </c>
      <c r="G8">
        <v>6</v>
      </c>
      <c r="H8" t="s">
        <v>60</v>
      </c>
      <c r="T8" t="str">
        <f>[1]poblacion!C7</f>
        <v>MDD AM</v>
      </c>
      <c r="U8" s="2">
        <f>[1]poblacion!D7</f>
        <v>13.5595266257298</v>
      </c>
    </row>
    <row r="9" spans="3:21" x14ac:dyDescent="0.35">
      <c r="C9">
        <v>7</v>
      </c>
      <c r="D9" t="s">
        <v>61</v>
      </c>
      <c r="E9" t="s">
        <v>62</v>
      </c>
      <c r="G9">
        <v>7</v>
      </c>
      <c r="H9" t="s">
        <v>63</v>
      </c>
      <c r="T9" t="str">
        <f>[1]poblacion!C8</f>
        <v>RTO CENTRO</v>
      </c>
      <c r="U9" s="2">
        <f>[1]poblacion!D8</f>
        <v>9.5202295667881192</v>
      </c>
    </row>
    <row r="10" spans="3:21" x14ac:dyDescent="0.35">
      <c r="C10">
        <v>8</v>
      </c>
      <c r="D10" t="s">
        <v>64</v>
      </c>
      <c r="E10" t="s">
        <v>65</v>
      </c>
      <c r="G10">
        <v>8</v>
      </c>
      <c r="H10" t="s">
        <v>66</v>
      </c>
      <c r="T10" t="str">
        <f>[1]poblacion!C9</f>
        <v>NORTE-CENTRO</v>
      </c>
      <c r="U10" s="2">
        <f>[1]poblacion!D9</f>
        <v>9.2800355700313002</v>
      </c>
    </row>
    <row r="11" spans="3:21" x14ac:dyDescent="0.35">
      <c r="C11">
        <v>9</v>
      </c>
      <c r="D11" t="s">
        <v>67</v>
      </c>
      <c r="E11" t="s">
        <v>51</v>
      </c>
      <c r="G11">
        <v>9</v>
      </c>
      <c r="H11" t="s">
        <v>68</v>
      </c>
      <c r="T11" t="str">
        <f>[1]poblacion!C10</f>
        <v>NOROESTE</v>
      </c>
      <c r="U11" s="2">
        <f>[1]poblacion!D10</f>
        <v>8.8401070551420595</v>
      </c>
    </row>
    <row r="12" spans="3:21" x14ac:dyDescent="0.35">
      <c r="C12">
        <v>10</v>
      </c>
      <c r="D12" t="s">
        <v>69</v>
      </c>
      <c r="E12" t="s">
        <v>70</v>
      </c>
      <c r="T12" t="str">
        <f>[1]poblacion!C11</f>
        <v>&lt;2MIL</v>
      </c>
      <c r="U12" s="2">
        <f>[1]poblacion!D11</f>
        <v>5.7987480667356897</v>
      </c>
    </row>
    <row r="13" spans="3:21" x14ac:dyDescent="0.35">
      <c r="C13">
        <v>11</v>
      </c>
      <c r="D13" t="s">
        <v>71</v>
      </c>
      <c r="E13" t="s">
        <v>72</v>
      </c>
      <c r="T13" t="str">
        <f>[1]poblacion!C12</f>
        <v>2-5MIL</v>
      </c>
      <c r="U13" s="2">
        <f>[1]poblacion!D12</f>
        <v>6.5030609616222499</v>
      </c>
    </row>
    <row r="14" spans="3:21" x14ac:dyDescent="0.35">
      <c r="T14" t="str">
        <f>[1]poblacion!C13</f>
        <v>5-10MIL</v>
      </c>
      <c r="U14" s="2">
        <f>[1]poblacion!D13</f>
        <v>8.1274186942156206</v>
      </c>
    </row>
    <row r="15" spans="3:21" x14ac:dyDescent="0.35">
      <c r="T15" t="str">
        <f>[1]poblacion!C14</f>
        <v>10-30MIL</v>
      </c>
      <c r="U15" s="2">
        <f>[1]poblacion!D14</f>
        <v>18.2548828506077</v>
      </c>
    </row>
    <row r="16" spans="3:21" x14ac:dyDescent="0.35">
      <c r="T16" t="str">
        <f>[1]poblacion!C15</f>
        <v>30-100MIL</v>
      </c>
      <c r="U16" s="2">
        <f>[1]poblacion!D15</f>
        <v>20.859412361780201</v>
      </c>
    </row>
    <row r="17" spans="20:21" x14ac:dyDescent="0.35">
      <c r="T17" t="str">
        <f>[1]poblacion!C16</f>
        <v>100-200MIL</v>
      </c>
      <c r="U17" s="2">
        <f>[1]poblacion!D16</f>
        <v>10.3396258743816</v>
      </c>
    </row>
    <row r="18" spans="20:21" x14ac:dyDescent="0.35">
      <c r="T18" t="str">
        <f>[1]poblacion!C17</f>
        <v>200-500MIL</v>
      </c>
      <c r="U18" s="2">
        <f>[1]poblacion!D17</f>
        <v>13.0403879634421</v>
      </c>
    </row>
    <row r="19" spans="20:21" x14ac:dyDescent="0.35">
      <c r="T19" t="str">
        <f>[1]poblacion!C18</f>
        <v>&gt;500MIL</v>
      </c>
      <c r="U19" s="2">
        <f>[1]poblacion!D18</f>
        <v>17.076477177616798</v>
      </c>
    </row>
    <row r="20" spans="20:21" x14ac:dyDescent="0.35">
      <c r="T20" t="str">
        <f>[1]poblacion!C19</f>
        <v>DE 15 A 19 AÑOS</v>
      </c>
      <c r="U20" s="2">
        <f>[1]poblacion!D19</f>
        <v>6.9526995931513502</v>
      </c>
    </row>
    <row r="21" spans="20:21" x14ac:dyDescent="0.35">
      <c r="T21" t="str">
        <f>[1]poblacion!C20</f>
        <v>DE 20 A 24 AÑOS</v>
      </c>
      <c r="U21" s="2">
        <f>[1]poblacion!D20</f>
        <v>6.9680516617967596</v>
      </c>
    </row>
    <row r="22" spans="20:21" x14ac:dyDescent="0.35">
      <c r="T22" t="str">
        <f>[1]poblacion!C21</f>
        <v>DE 25 A 34 AÑOS</v>
      </c>
      <c r="U22" s="2">
        <f>[1]poblacion!D21</f>
        <v>14.516799782165201</v>
      </c>
    </row>
    <row r="23" spans="20:21" x14ac:dyDescent="0.35">
      <c r="T23" t="str">
        <f>[1]poblacion!C22</f>
        <v>DE 35 A 49 AÑOS</v>
      </c>
      <c r="U23" s="2">
        <f>[1]poblacion!D22</f>
        <v>28.352422115846998</v>
      </c>
    </row>
    <row r="24" spans="20:21" x14ac:dyDescent="0.35">
      <c r="T24" t="str">
        <f>[1]poblacion!C23</f>
        <v>DE 50 A 59 AÑOS</v>
      </c>
      <c r="U24" s="2">
        <f>[1]poblacion!D23</f>
        <v>19.923012208782701</v>
      </c>
    </row>
    <row r="25" spans="20:21" x14ac:dyDescent="0.35">
      <c r="T25" t="str">
        <f>[1]poblacion!C24</f>
        <v>DE 60 A 75 AÑOS</v>
      </c>
      <c r="U25" s="2">
        <f>[1]poblacion!D24</f>
        <v>23.287031168407399</v>
      </c>
    </row>
    <row r="26" spans="20:21" x14ac:dyDescent="0.35">
      <c r="T26" t="str">
        <f>[1]poblacion!C25</f>
        <v>NIVEL ALTO</v>
      </c>
      <c r="U26" s="2">
        <f>[1]poblacion!D25</f>
        <v>22.4867529009606</v>
      </c>
    </row>
    <row r="27" spans="20:21" x14ac:dyDescent="0.35">
      <c r="T27" t="str">
        <f>[1]poblacion!C26</f>
        <v>NIVEL MEDIO ALTO</v>
      </c>
      <c r="U27" s="2">
        <f>[1]poblacion!D26</f>
        <v>15.049785652588101</v>
      </c>
    </row>
    <row r="28" spans="20:21" x14ac:dyDescent="0.35">
      <c r="T28" t="str">
        <f>[1]poblacion!C27</f>
        <v>NIVEL MEDIO</v>
      </c>
      <c r="U28" s="2">
        <f>[1]poblacion!D27</f>
        <v>25.218314782684899</v>
      </c>
    </row>
    <row r="29" spans="20:21" x14ac:dyDescent="0.35">
      <c r="T29" t="str">
        <f>[1]poblacion!C28</f>
        <v>NIVEL MEDIO BAJO</v>
      </c>
      <c r="U29" s="2">
        <f>[1]poblacion!D28</f>
        <v>15.129388173896199</v>
      </c>
    </row>
    <row r="30" spans="20:21" x14ac:dyDescent="0.35">
      <c r="T30" t="str">
        <f>[1]poblacion!C29</f>
        <v>SEXO COMPRADOR</v>
      </c>
      <c r="U30" s="2">
        <f>[1]poblacion!D29</f>
        <v>100</v>
      </c>
    </row>
    <row r="31" spans="20:21" x14ac:dyDescent="0.35">
      <c r="T31" t="str">
        <f>[1]poblacion!C30</f>
        <v>HOMBRE</v>
      </c>
      <c r="U31" s="2">
        <f>[1]poblacion!D30</f>
        <v>49.740230415221198</v>
      </c>
    </row>
  </sheetData>
  <mergeCells count="3">
    <mergeCell ref="G2:H2"/>
    <mergeCell ref="C2:D2"/>
    <mergeCell ref="L2:M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26"/>
  <sheetViews>
    <sheetView showGridLines="0" showRowColHeaders="0" zoomScale="60" zoomScaleNormal="60" workbookViewId="0">
      <selection sqref="A1:N1"/>
    </sheetView>
  </sheetViews>
  <sheetFormatPr baseColWidth="10" defaultColWidth="11.453125" defaultRowHeight="14.5" x14ac:dyDescent="0.35"/>
  <cols>
    <col min="1" max="1" width="54.81640625" style="15" customWidth="1"/>
    <col min="2" max="2" width="8.453125" style="15" customWidth="1"/>
    <col min="3" max="11" width="18.54296875" style="15" customWidth="1"/>
    <col min="12" max="12" width="4" style="15" customWidth="1"/>
    <col min="13" max="13" width="18.54296875" style="15" customWidth="1"/>
    <col min="14" max="14" width="1.26953125" style="15" customWidth="1"/>
    <col min="15" max="15" width="53.81640625" customWidth="1"/>
    <col min="16" max="16" width="21.7265625" bestFit="1" customWidth="1"/>
    <col min="17" max="17" width="25.7265625" customWidth="1"/>
    <col min="18" max="18" width="19.54296875" customWidth="1"/>
  </cols>
  <sheetData>
    <row r="1" spans="1:15" ht="48.75" customHeight="1" x14ac:dyDescent="0.35">
      <c r="A1" s="103" t="s">
        <v>0</v>
      </c>
      <c r="B1" s="103"/>
      <c r="C1" s="104"/>
      <c r="D1" s="104"/>
      <c r="E1" s="104"/>
      <c r="F1" s="104"/>
      <c r="G1" s="104"/>
      <c r="H1" s="104"/>
      <c r="I1" s="104"/>
      <c r="J1" s="104"/>
      <c r="K1" s="104"/>
      <c r="L1" s="104"/>
      <c r="M1" s="104"/>
      <c r="N1" s="104"/>
    </row>
    <row r="2" spans="1:15" x14ac:dyDescent="0.35">
      <c r="A2" s="51">
        <v>2</v>
      </c>
      <c r="B2" s="51"/>
      <c r="C2" s="42"/>
      <c r="D2" s="42"/>
      <c r="E2" s="42"/>
      <c r="F2" s="42"/>
      <c r="G2" s="42"/>
      <c r="H2" s="42"/>
      <c r="I2" s="42"/>
      <c r="J2" s="42"/>
      <c r="K2" s="42"/>
      <c r="L2" s="42"/>
      <c r="M2" s="42"/>
      <c r="N2" s="42"/>
    </row>
    <row r="3" spans="1:15" ht="21" customHeight="1" x14ac:dyDescent="0.35">
      <c r="A3" s="42"/>
      <c r="B3" s="36"/>
      <c r="C3" s="42"/>
      <c r="D3" s="42"/>
      <c r="E3" s="42"/>
      <c r="F3" s="42"/>
      <c r="G3" s="42"/>
      <c r="H3" s="42"/>
      <c r="I3" s="42"/>
      <c r="J3" s="42"/>
      <c r="K3" s="42"/>
      <c r="L3" s="42"/>
      <c r="M3" s="42"/>
      <c r="N3" s="42"/>
    </row>
    <row r="4" spans="1:15" ht="19" thickBot="1" x14ac:dyDescent="0.4">
      <c r="A4" s="52" t="s">
        <v>73</v>
      </c>
      <c r="B4" s="53"/>
      <c r="C4" s="42"/>
      <c r="D4" s="42"/>
      <c r="E4" s="42"/>
      <c r="F4" s="42"/>
      <c r="G4" s="42"/>
      <c r="H4" s="42"/>
      <c r="I4" s="42"/>
      <c r="J4" s="42"/>
      <c r="K4" s="42"/>
      <c r="L4" s="42"/>
      <c r="M4" s="42"/>
      <c r="N4" s="42"/>
    </row>
    <row r="5" spans="1:15" ht="15" thickTop="1" x14ac:dyDescent="0.35">
      <c r="A5" s="59"/>
      <c r="B5" s="60"/>
      <c r="C5" s="75"/>
      <c r="D5" s="75"/>
      <c r="E5" s="75"/>
      <c r="F5" s="75"/>
      <c r="G5" s="75"/>
      <c r="H5" s="75"/>
      <c r="I5" s="75"/>
      <c r="J5" s="75"/>
      <c r="K5" s="75"/>
      <c r="L5" s="75"/>
      <c r="M5" s="75"/>
      <c r="N5" s="42"/>
    </row>
    <row r="6" spans="1:15" ht="32.25" customHeight="1" x14ac:dyDescent="0.35">
      <c r="A6" s="53">
        <v>2</v>
      </c>
      <c r="B6" s="53"/>
      <c r="C6" s="76">
        <v>4</v>
      </c>
      <c r="D6" s="76">
        <v>5</v>
      </c>
      <c r="E6" s="76">
        <v>6</v>
      </c>
      <c r="F6" s="76">
        <v>7</v>
      </c>
      <c r="G6" s="76">
        <v>8</v>
      </c>
      <c r="H6" s="76">
        <v>9</v>
      </c>
      <c r="I6" s="76">
        <v>10</v>
      </c>
      <c r="J6" s="76">
        <v>11</v>
      </c>
      <c r="K6" s="76">
        <v>12</v>
      </c>
      <c r="L6" s="77"/>
      <c r="M6" s="77"/>
      <c r="N6" s="42"/>
    </row>
    <row r="7" spans="1:15" ht="25" customHeight="1" x14ac:dyDescent="0.35">
      <c r="A7" s="61" t="str">
        <f>VLOOKUP(A6,DESPLEGABLES!C3:E13,3,0)</f>
        <v>VOLUMEN (Miles kg ó litros)</v>
      </c>
      <c r="B7" s="61"/>
      <c r="C7" s="78" t="str">
        <f>KPI_DATOS!D2</f>
        <v>TRIM 1 23</v>
      </c>
      <c r="D7" s="79" t="str">
        <f>KPI_DATOS!E2</f>
        <v>TRIM 2 23</v>
      </c>
      <c r="E7" s="79" t="str">
        <f>KPI_DATOS!F2</f>
        <v>TRIM 3 23</v>
      </c>
      <c r="F7" s="79" t="str">
        <f>KPI_DATOS!G2</f>
        <v>TRIM 4 23</v>
      </c>
      <c r="G7" s="79" t="str">
        <f>KPI_DATOS!H2</f>
        <v>TRIM 1 24</v>
      </c>
      <c r="H7" s="79" t="str">
        <f>KPI_DATOS!I2</f>
        <v>TRIM 2 24</v>
      </c>
      <c r="I7" s="79" t="str">
        <f>KPI_DATOS!J2</f>
        <v>TRIM 3 24</v>
      </c>
      <c r="J7" s="79" t="str">
        <f>KPI_DATOS!K2</f>
        <v>TRIM 4 24</v>
      </c>
      <c r="K7" s="79" t="str">
        <f>KPI_DATOS!L2</f>
        <v>TRIM 1 25</v>
      </c>
      <c r="L7" s="77"/>
      <c r="M7" s="80" t="str">
        <f>"Evolucion "&amp;K7&amp;" vs "&amp;G7</f>
        <v>Evolucion TRIM 1 25 vs TRIM 1 24</v>
      </c>
      <c r="N7" s="42"/>
      <c r="O7" s="57"/>
    </row>
    <row r="8" spans="1:15" ht="25" customHeight="1" x14ac:dyDescent="0.35">
      <c r="A8" s="62" t="s">
        <v>42</v>
      </c>
      <c r="B8" s="36"/>
      <c r="C8" s="81">
        <f>IF($A$6&lt;4,VLOOKUP($A$7&amp;$A8,KPI_DATOS!$A$2:$L$101,KPI!C$6,0)/1000,VLOOKUP($A$7&amp;$A8,KPI_DATOS!$A$2:$L$101,KPI!C$6,0))</f>
        <v>13.14900246813</v>
      </c>
      <c r="D8" s="81">
        <f>IF($A$6&lt;4,VLOOKUP($A$7&amp;$A8,KPI_DATOS!$A$2:$L$101,KPI!D$6,0)/1000,VLOOKUP($A$7&amp;$A8,KPI_DATOS!$A$2:$L$101,KPI!D$6,0))</f>
        <v>12.688718308879999</v>
      </c>
      <c r="E8" s="81">
        <f>IF($A$6&lt;4,VLOOKUP($A$7&amp;$A8,KPI_DATOS!$A$2:$L$101,KPI!E$6,0)/1000,VLOOKUP($A$7&amp;$A8,KPI_DATOS!$A$2:$L$101,KPI!E$6,0))</f>
        <v>16.048280994860001</v>
      </c>
      <c r="F8" s="81">
        <f>IF($A$6&lt;4,VLOOKUP($A$7&amp;$A8,KPI_DATOS!$A$2:$L$101,KPI!F$6,0)/1000,VLOOKUP($A$7&amp;$A8,KPI_DATOS!$A$2:$L$101,KPI!F$6,0))</f>
        <v>11.7979702707</v>
      </c>
      <c r="G8" s="81">
        <f>IF($A$6&lt;4,VLOOKUP($A$7&amp;$A8,KPI_DATOS!$A$2:$L$101,KPI!G$6,0)/1000,VLOOKUP($A$7&amp;$A8,KPI_DATOS!$A$2:$L$101,KPI!G$6,0))</f>
        <v>11.582410850684001</v>
      </c>
      <c r="H8" s="81">
        <f>IF($A$6&lt;4,VLOOKUP($A$7&amp;$A8,KPI_DATOS!$A$2:$L$101,KPI!H$6,0)/1000,VLOOKUP($A$7&amp;$A8,KPI_DATOS!$A$2:$L$101,KPI!H$6,0))</f>
        <v>11.283449835580001</v>
      </c>
      <c r="I8" s="81">
        <f>IF($A$6&lt;4,VLOOKUP($A$7&amp;$A8,KPI_DATOS!$A$2:$L$101,KPI!I$6,0)/1000,VLOOKUP($A$7&amp;$A8,KPI_DATOS!$A$2:$L$101,KPI!I$6,0))</f>
        <v>15.459029273952</v>
      </c>
      <c r="J8" s="81">
        <f>IF($A$6&lt;4,VLOOKUP($A$7&amp;$A8,KPI_DATOS!$A$2:$L$101,KPI!J$6,0)/1000,VLOOKUP($A$7&amp;$A8,KPI_DATOS!$A$2:$L$101,KPI!J$6,0))</f>
        <v>12.225029082887</v>
      </c>
      <c r="K8" s="81">
        <f>IF($A$6&lt;4,VLOOKUP($A$7&amp;$A8,KPI_DATOS!$A$2:$L$101,KPI!K$6,0)/1000,VLOOKUP($A$7&amp;$A8,KPI_DATOS!$A$2:$L$101,KPI!K$6,0))</f>
        <v>11.972463159990001</v>
      </c>
      <c r="L8" s="77"/>
      <c r="M8" s="82">
        <f>IFERROR(IF(A6=4,(K8-G8),((K8/G8-1)*100)),"-")</f>
        <v>3.3676262596311402</v>
      </c>
      <c r="N8" s="42"/>
      <c r="O8" s="58"/>
    </row>
    <row r="9" spans="1:15" ht="25" customHeight="1" x14ac:dyDescent="0.35">
      <c r="A9" s="63" t="s">
        <v>46</v>
      </c>
      <c r="B9" s="36"/>
      <c r="C9" s="81">
        <f>IF($A$6&lt;4,VLOOKUP($A$7&amp;$A9,KPI_DATOS!$A$2:$L$101,KPI!C$6,0)/1000,VLOOKUP($A$7&amp;$A9,KPI_DATOS!$A$2:$L$101,KPI!C$6,0))</f>
        <v>7.1007611500000003</v>
      </c>
      <c r="D9" s="81">
        <f>IF($A$6&lt;4,VLOOKUP($A$7&amp;$A9,KPI_DATOS!$A$2:$L$101,KPI!D$6,0)/1000,VLOOKUP($A$7&amp;$A9,KPI_DATOS!$A$2:$L$101,KPI!D$6,0))</f>
        <v>7.2071676599999996</v>
      </c>
      <c r="E9" s="81">
        <f>IF($A$6&lt;4,VLOOKUP($A$7&amp;$A9,KPI_DATOS!$A$2:$L$101,KPI!E$6,0)/1000,VLOOKUP($A$7&amp;$A9,KPI_DATOS!$A$2:$L$101,KPI!E$6,0))</f>
        <v>10.028337402</v>
      </c>
      <c r="F9" s="81">
        <f>IF($A$6&lt;4,VLOOKUP($A$7&amp;$A9,KPI_DATOS!$A$2:$L$101,KPI!F$6,0)/1000,VLOOKUP($A$7&amp;$A9,KPI_DATOS!$A$2:$L$101,KPI!F$6,0))</f>
        <v>6.3972350159999998</v>
      </c>
      <c r="G9" s="81">
        <f>IF($A$6&lt;4,VLOOKUP($A$7&amp;$A9,KPI_DATOS!$A$2:$L$101,KPI!G$6,0)/1000,VLOOKUP($A$7&amp;$A9,KPI_DATOS!$A$2:$L$101,KPI!G$6,0))</f>
        <v>6.5635273219999997</v>
      </c>
      <c r="H9" s="81">
        <f>IF($A$6&lt;4,VLOOKUP($A$7&amp;$A9,KPI_DATOS!$A$2:$L$101,KPI!H$6,0)/1000,VLOOKUP($A$7&amp;$A9,KPI_DATOS!$A$2:$L$101,KPI!H$6,0))</f>
        <v>6.491291403</v>
      </c>
      <c r="I9" s="81">
        <f>IF($A$6&lt;4,VLOOKUP($A$7&amp;$A9,KPI_DATOS!$A$2:$L$101,KPI!I$6,0)/1000,VLOOKUP($A$7&amp;$A9,KPI_DATOS!$A$2:$L$101,KPI!I$6,0))</f>
        <v>9.5295981830000009</v>
      </c>
      <c r="J9" s="81">
        <f>IF($A$6&lt;4,VLOOKUP($A$7&amp;$A9,KPI_DATOS!$A$2:$L$101,KPI!J$6,0)/1000,VLOOKUP($A$7&amp;$A9,KPI_DATOS!$A$2:$L$101,KPI!J$6,0))</f>
        <v>6.5488336939999998</v>
      </c>
      <c r="K9" s="81">
        <f>IF($A$6&lt;4,VLOOKUP($A$7&amp;$A9,KPI_DATOS!$A$2:$L$101,KPI!K$6,0)/1000,VLOOKUP($A$7&amp;$A9,KPI_DATOS!$A$2:$L$101,KPI!K$6,0))</f>
        <v>6.5171449099999998</v>
      </c>
      <c r="L9" s="77"/>
      <c r="M9" s="82">
        <f t="shared" ref="M9:M16" si="0">IFERROR(IF(A7=4,(K9-G9),((K9/G9-1)*100)),"-")</f>
        <v>-0.7066689864233977</v>
      </c>
      <c r="N9" s="42"/>
      <c r="O9" s="58"/>
    </row>
    <row r="10" spans="1:15" ht="25" customHeight="1" x14ac:dyDescent="0.35">
      <c r="A10" s="64" t="s">
        <v>50</v>
      </c>
      <c r="B10" s="36"/>
      <c r="C10" s="81">
        <f>IF($A$6&lt;4,VLOOKUP($A$7&amp;$A10,KPI_DATOS!$A$2:$L$101,KPI!C$6,0)/1000,VLOOKUP($A$7&amp;$A10,KPI_DATOS!$A$2:$L$101,KPI!C$6,0))</f>
        <v>3.96986046</v>
      </c>
      <c r="D10" s="81">
        <f>IF($A$6&lt;4,VLOOKUP($A$7&amp;$A10,KPI_DATOS!$A$2:$L$101,KPI!D$6,0)/1000,VLOOKUP($A$7&amp;$A10,KPI_DATOS!$A$2:$L$101,KPI!D$6,0))</f>
        <v>4.2535118700000005</v>
      </c>
      <c r="E10" s="81">
        <f>IF($A$6&lt;4,VLOOKUP($A$7&amp;$A10,KPI_DATOS!$A$2:$L$101,KPI!E$6,0)/1000,VLOOKUP($A$7&amp;$A10,KPI_DATOS!$A$2:$L$101,KPI!E$6,0))</f>
        <v>6.5108680299999993</v>
      </c>
      <c r="F10" s="81">
        <f>IF($A$6&lt;4,VLOOKUP($A$7&amp;$A10,KPI_DATOS!$A$2:$L$101,KPI!F$6,0)/1000,VLOOKUP($A$7&amp;$A10,KPI_DATOS!$A$2:$L$101,KPI!F$6,0))</f>
        <v>3.96912179</v>
      </c>
      <c r="G10" s="81">
        <f>IF($A$6&lt;4,VLOOKUP($A$7&amp;$A10,KPI_DATOS!$A$2:$L$101,KPI!G$6,0)/1000,VLOOKUP($A$7&amp;$A10,KPI_DATOS!$A$2:$L$101,KPI!G$6,0))</f>
        <v>3.84747415</v>
      </c>
      <c r="H10" s="81">
        <f>IF($A$6&lt;4,VLOOKUP($A$7&amp;$A10,KPI_DATOS!$A$2:$L$101,KPI!H$6,0)/1000,VLOOKUP($A$7&amp;$A10,KPI_DATOS!$A$2:$L$101,KPI!H$6,0))</f>
        <v>3.8159975800000003</v>
      </c>
      <c r="I10" s="81">
        <f>IF($A$6&lt;4,VLOOKUP($A$7&amp;$A10,KPI_DATOS!$A$2:$L$101,KPI!I$6,0)/1000,VLOOKUP($A$7&amp;$A10,KPI_DATOS!$A$2:$L$101,KPI!I$6,0))</f>
        <v>5.8847322899999996</v>
      </c>
      <c r="J10" s="81">
        <f>IF($A$6&lt;4,VLOOKUP($A$7&amp;$A10,KPI_DATOS!$A$2:$L$101,KPI!J$6,0)/1000,VLOOKUP($A$7&amp;$A10,KPI_DATOS!$A$2:$L$101,KPI!J$6,0))</f>
        <v>3.9333034100000002</v>
      </c>
      <c r="K10" s="81">
        <f>IF($A$6&lt;4,VLOOKUP($A$7&amp;$A10,KPI_DATOS!$A$2:$L$101,KPI!K$6,0)/1000,VLOOKUP($A$7&amp;$A10,KPI_DATOS!$A$2:$L$101,KPI!K$6,0))</f>
        <v>3.6192775299999997</v>
      </c>
      <c r="L10" s="77"/>
      <c r="M10" s="82">
        <f t="shared" si="0"/>
        <v>-5.9310761061253769</v>
      </c>
      <c r="N10" s="42"/>
      <c r="O10" s="58"/>
    </row>
    <row r="11" spans="1:15" ht="25" customHeight="1" x14ac:dyDescent="0.35">
      <c r="A11" s="64" t="s">
        <v>54</v>
      </c>
      <c r="B11" s="36"/>
      <c r="C11" s="81">
        <f>IF($A$6&lt;4,VLOOKUP($A$7&amp;$A11,KPI_DATOS!$A$2:$L$101,KPI!C$6,0)/1000,VLOOKUP($A$7&amp;$A11,KPI_DATOS!$A$2:$L$101,KPI!C$6,0))</f>
        <v>3.1309006899999998</v>
      </c>
      <c r="D11" s="81">
        <f>IF($A$6&lt;4,VLOOKUP($A$7&amp;$A11,KPI_DATOS!$A$2:$L$101,KPI!D$6,0)/1000,VLOOKUP($A$7&amp;$A11,KPI_DATOS!$A$2:$L$101,KPI!D$6,0))</f>
        <v>2.95365579</v>
      </c>
      <c r="E11" s="81">
        <f>IF($A$6&lt;4,VLOOKUP($A$7&amp;$A11,KPI_DATOS!$A$2:$L$101,KPI!E$6,0)/1000,VLOOKUP($A$7&amp;$A11,KPI_DATOS!$A$2:$L$101,KPI!E$6,0))</f>
        <v>3.5174693719999999</v>
      </c>
      <c r="F11" s="81">
        <f>IF($A$6&lt;4,VLOOKUP($A$7&amp;$A11,KPI_DATOS!$A$2:$L$101,KPI!F$6,0)/1000,VLOOKUP($A$7&amp;$A11,KPI_DATOS!$A$2:$L$101,KPI!F$6,0))</f>
        <v>2.4281132259999998</v>
      </c>
      <c r="G11" s="81">
        <f>IF($A$6&lt;4,VLOOKUP($A$7&amp;$A11,KPI_DATOS!$A$2:$L$101,KPI!G$6,0)/1000,VLOOKUP($A$7&amp;$A11,KPI_DATOS!$A$2:$L$101,KPI!G$6,0))</f>
        <v>2.7160531720000001</v>
      </c>
      <c r="H11" s="81">
        <f>IF($A$6&lt;4,VLOOKUP($A$7&amp;$A11,KPI_DATOS!$A$2:$L$101,KPI!H$6,0)/1000,VLOOKUP($A$7&amp;$A11,KPI_DATOS!$A$2:$L$101,KPI!H$6,0))</f>
        <v>2.6752938230000001</v>
      </c>
      <c r="I11" s="81">
        <f>IF($A$6&lt;4,VLOOKUP($A$7&amp;$A11,KPI_DATOS!$A$2:$L$101,KPI!I$6,0)/1000,VLOOKUP($A$7&amp;$A11,KPI_DATOS!$A$2:$L$101,KPI!I$6,0))</f>
        <v>3.644865893</v>
      </c>
      <c r="J11" s="81">
        <f>IF($A$6&lt;4,VLOOKUP($A$7&amp;$A11,KPI_DATOS!$A$2:$L$101,KPI!J$6,0)/1000,VLOOKUP($A$7&amp;$A11,KPI_DATOS!$A$2:$L$101,KPI!J$6,0))</f>
        <v>2.6155302840000001</v>
      </c>
      <c r="K11" s="81">
        <f>IF($A$6&lt;4,VLOOKUP($A$7&amp;$A11,KPI_DATOS!$A$2:$L$101,KPI!K$6,0)/1000,VLOOKUP($A$7&amp;$A11,KPI_DATOS!$A$2:$L$101,KPI!K$6,0))</f>
        <v>2.8978673800000001</v>
      </c>
      <c r="L11" s="77"/>
      <c r="M11" s="82">
        <f t="shared" si="0"/>
        <v>6.6940592280864131</v>
      </c>
      <c r="N11" s="42"/>
      <c r="O11" s="58"/>
    </row>
    <row r="12" spans="1:15" ht="25" customHeight="1" x14ac:dyDescent="0.35">
      <c r="A12" s="63" t="s">
        <v>57</v>
      </c>
      <c r="B12" s="36"/>
      <c r="C12" s="81">
        <f>IF($A$6&lt;4,VLOOKUP($A$7&amp;$A12,KPI_DATOS!$A$2:$L$101,KPI!C$6,0)/1000,VLOOKUP($A$7&amp;$A12,KPI_DATOS!$A$2:$L$101,KPI!C$6,0))</f>
        <v>3.2029900090000001</v>
      </c>
      <c r="D12" s="81">
        <f>IF($A$6&lt;4,VLOOKUP($A$7&amp;$A12,KPI_DATOS!$A$2:$L$101,KPI!D$6,0)/1000,VLOOKUP($A$7&amp;$A12,KPI_DATOS!$A$2:$L$101,KPI!D$6,0))</f>
        <v>2.670318263</v>
      </c>
      <c r="E12" s="81">
        <f>IF($A$6&lt;4,VLOOKUP($A$7&amp;$A12,KPI_DATOS!$A$2:$L$101,KPI!E$6,0)/1000,VLOOKUP($A$7&amp;$A12,KPI_DATOS!$A$2:$L$101,KPI!E$6,0))</f>
        <v>3.4709141760000004</v>
      </c>
      <c r="F12" s="81">
        <f>IF($A$6&lt;4,VLOOKUP($A$7&amp;$A12,KPI_DATOS!$A$2:$L$101,KPI!F$6,0)/1000,VLOOKUP($A$7&amp;$A12,KPI_DATOS!$A$2:$L$101,KPI!F$6,0))</f>
        <v>2.4221642170000002</v>
      </c>
      <c r="G12" s="81">
        <f>IF($A$6&lt;4,VLOOKUP($A$7&amp;$A12,KPI_DATOS!$A$2:$L$101,KPI!G$6,0)/1000,VLOOKUP($A$7&amp;$A12,KPI_DATOS!$A$2:$L$101,KPI!G$6,0))</f>
        <v>2.5256303280000001</v>
      </c>
      <c r="H12" s="81">
        <f>IF($A$6&lt;4,VLOOKUP($A$7&amp;$A12,KPI_DATOS!$A$2:$L$101,KPI!H$6,0)/1000,VLOOKUP($A$7&amp;$A12,KPI_DATOS!$A$2:$L$101,KPI!H$6,0))</f>
        <v>2.291401773</v>
      </c>
      <c r="I12" s="81">
        <f>IF($A$6&lt;4,VLOOKUP($A$7&amp;$A12,KPI_DATOS!$A$2:$L$101,KPI!I$6,0)/1000,VLOOKUP($A$7&amp;$A12,KPI_DATOS!$A$2:$L$101,KPI!I$6,0))</f>
        <v>3.2165187879999997</v>
      </c>
      <c r="J12" s="81">
        <f>IF($A$6&lt;4,VLOOKUP($A$7&amp;$A12,KPI_DATOS!$A$2:$L$101,KPI!J$6,0)/1000,VLOOKUP($A$7&amp;$A12,KPI_DATOS!$A$2:$L$101,KPI!J$6,0))</f>
        <v>2.550722462</v>
      </c>
      <c r="K12" s="81">
        <f>IF($A$6&lt;4,VLOOKUP($A$7&amp;$A12,KPI_DATOS!$A$2:$L$101,KPI!K$6,0)/1000,VLOOKUP($A$7&amp;$A12,KPI_DATOS!$A$2:$L$101,KPI!K$6,0))</f>
        <v>2.9224024920000002</v>
      </c>
      <c r="L12" s="77"/>
      <c r="M12" s="82">
        <f t="shared" si="0"/>
        <v>15.709827348889839</v>
      </c>
      <c r="N12" s="42"/>
      <c r="O12" s="58"/>
    </row>
    <row r="13" spans="1:15" ht="25" customHeight="1" x14ac:dyDescent="0.35">
      <c r="A13" s="63" t="s">
        <v>60</v>
      </c>
      <c r="B13" s="36"/>
      <c r="C13" s="81">
        <f>IF($A$6&lt;4,VLOOKUP($A$7&amp;$A13,KPI_DATOS!$A$2:$L$101,KPI!C$6,0)/1000,VLOOKUP($A$7&amp;$A13,KPI_DATOS!$A$2:$L$101,KPI!C$6,0))</f>
        <v>1.5093298522299998</v>
      </c>
      <c r="D13" s="81">
        <f>IF($A$6&lt;4,VLOOKUP($A$7&amp;$A13,KPI_DATOS!$A$2:$L$101,KPI!D$6,0)/1000,VLOOKUP($A$7&amp;$A13,KPI_DATOS!$A$2:$L$101,KPI!D$6,0))</f>
        <v>1.5166016705600001</v>
      </c>
      <c r="E13" s="81">
        <f>IF($A$6&lt;4,VLOOKUP($A$7&amp;$A13,KPI_DATOS!$A$2:$L$101,KPI!E$6,0)/1000,VLOOKUP($A$7&amp;$A13,KPI_DATOS!$A$2:$L$101,KPI!E$6,0))</f>
        <v>1.1015858471900002</v>
      </c>
      <c r="F13" s="81">
        <f>IF($A$6&lt;4,VLOOKUP($A$7&amp;$A13,KPI_DATOS!$A$2:$L$101,KPI!F$6,0)/1000,VLOOKUP($A$7&amp;$A13,KPI_DATOS!$A$2:$L$101,KPI!F$6,0))</f>
        <v>1.6455043939</v>
      </c>
      <c r="G13" s="81">
        <f>IF($A$6&lt;4,VLOOKUP($A$7&amp;$A13,KPI_DATOS!$A$2:$L$101,KPI!G$6,0)/1000,VLOOKUP($A$7&amp;$A13,KPI_DATOS!$A$2:$L$101,KPI!G$6,0))</f>
        <v>1.278525538734</v>
      </c>
      <c r="H13" s="81">
        <f>IF($A$6&lt;4,VLOOKUP($A$7&amp;$A13,KPI_DATOS!$A$2:$L$101,KPI!H$6,0)/1000,VLOOKUP($A$7&amp;$A13,KPI_DATOS!$A$2:$L$101,KPI!H$6,0))</f>
        <v>1.2780717797800001</v>
      </c>
      <c r="I13" s="81">
        <f>IF($A$6&lt;4,VLOOKUP($A$7&amp;$A13,KPI_DATOS!$A$2:$L$101,KPI!I$6,0)/1000,VLOOKUP($A$7&amp;$A13,KPI_DATOS!$A$2:$L$101,KPI!I$6,0))</f>
        <v>1.2928558832120001</v>
      </c>
      <c r="J13" s="81">
        <f>IF($A$6&lt;4,VLOOKUP($A$7&amp;$A13,KPI_DATOS!$A$2:$L$101,KPI!J$6,0)/1000,VLOOKUP($A$7&amp;$A13,KPI_DATOS!$A$2:$L$101,KPI!J$6,0))</f>
        <v>1.8570133996070002</v>
      </c>
      <c r="K13" s="81">
        <f>IF($A$6&lt;4,VLOOKUP($A$7&amp;$A13,KPI_DATOS!$A$2:$L$101,KPI!K$6,0)/1000,VLOOKUP($A$7&amp;$A13,KPI_DATOS!$A$2:$L$101,KPI!K$6,0))</f>
        <v>1.28136517085</v>
      </c>
      <c r="L13" s="77"/>
      <c r="M13" s="82">
        <f t="shared" si="0"/>
        <v>0.22210210355373405</v>
      </c>
      <c r="N13" s="42"/>
      <c r="O13" s="58"/>
    </row>
    <row r="14" spans="1:15" ht="25" customHeight="1" x14ac:dyDescent="0.35">
      <c r="A14" s="63" t="s">
        <v>63</v>
      </c>
      <c r="B14" s="36"/>
      <c r="C14" s="81">
        <f>IF($A$6&lt;4,VLOOKUP($A$7&amp;$A14,KPI_DATOS!$A$2:$L$101,KPI!C$6,0)/1000,VLOOKUP($A$7&amp;$A14,KPI_DATOS!$A$2:$L$101,KPI!C$6,0))</f>
        <v>0.26500406539999999</v>
      </c>
      <c r="D14" s="81">
        <f>IF($A$6&lt;4,VLOOKUP($A$7&amp;$A14,KPI_DATOS!$A$2:$L$101,KPI!D$6,0)/1000,VLOOKUP($A$7&amp;$A14,KPI_DATOS!$A$2:$L$101,KPI!D$6,0))</f>
        <v>0.29688196072</v>
      </c>
      <c r="E14" s="81">
        <f>IF($A$6&lt;4,VLOOKUP($A$7&amp;$A14,KPI_DATOS!$A$2:$L$101,KPI!E$6,0)/1000,VLOOKUP($A$7&amp;$A14,KPI_DATOS!$A$2:$L$101,KPI!E$6,0))</f>
        <v>0.35348168412000003</v>
      </c>
      <c r="F14" s="81">
        <f>IF($A$6&lt;4,VLOOKUP($A$7&amp;$A14,KPI_DATOS!$A$2:$L$101,KPI!F$6,0)/1000,VLOOKUP($A$7&amp;$A14,KPI_DATOS!$A$2:$L$101,KPI!F$6,0))</f>
        <v>0.31005500879999998</v>
      </c>
      <c r="G14" s="81">
        <f>IF($A$6&lt;4,VLOOKUP($A$7&amp;$A14,KPI_DATOS!$A$2:$L$101,KPI!G$6,0)/1000,VLOOKUP($A$7&amp;$A14,KPI_DATOS!$A$2:$L$101,KPI!G$6,0))</f>
        <v>0.2402343388</v>
      </c>
      <c r="H14" s="81">
        <f>IF($A$6&lt;4,VLOOKUP($A$7&amp;$A14,KPI_DATOS!$A$2:$L$101,KPI!H$6,0)/1000,VLOOKUP($A$7&amp;$A14,KPI_DATOS!$A$2:$L$101,KPI!H$6,0))</f>
        <v>0.28688803600000001</v>
      </c>
      <c r="I14" s="81">
        <f>IF($A$6&lt;4,VLOOKUP($A$7&amp;$A14,KPI_DATOS!$A$2:$L$101,KPI!I$6,0)/1000,VLOOKUP($A$7&amp;$A14,KPI_DATOS!$A$2:$L$101,KPI!I$6,0))</f>
        <v>0.30221646664000001</v>
      </c>
      <c r="J14" s="81">
        <f>IF($A$6&lt;4,VLOOKUP($A$7&amp;$A14,KPI_DATOS!$A$2:$L$101,KPI!J$6,0)/1000,VLOOKUP($A$7&amp;$A14,KPI_DATOS!$A$2:$L$101,KPI!J$6,0))</f>
        <v>0.25026895518000003</v>
      </c>
      <c r="K14" s="81">
        <f>IF($A$6&lt;4,VLOOKUP($A$7&amp;$A14,KPI_DATOS!$A$2:$L$101,KPI!K$6,0)/1000,VLOOKUP($A$7&amp;$A14,KPI_DATOS!$A$2:$L$101,KPI!K$6,0))</f>
        <v>0.27188174683999999</v>
      </c>
      <c r="L14" s="77"/>
      <c r="M14" s="82">
        <f t="shared" si="0"/>
        <v>13.173557201723396</v>
      </c>
      <c r="N14" s="42"/>
      <c r="O14" s="58"/>
    </row>
    <row r="15" spans="1:15" ht="25" customHeight="1" x14ac:dyDescent="0.35">
      <c r="A15" s="63" t="s">
        <v>66</v>
      </c>
      <c r="B15" s="36"/>
      <c r="C15" s="81">
        <f>IF($A$6&lt;4,VLOOKUP($A$7&amp;$A15,KPI_DATOS!$A$2:$L$101,KPI!C$6,0)/1000,VLOOKUP($A$7&amp;$A15,KPI_DATOS!$A$2:$L$101,KPI!C$6,0))</f>
        <v>0.38492380349999999</v>
      </c>
      <c r="D15" s="81">
        <f>IF($A$6&lt;4,VLOOKUP($A$7&amp;$A15,KPI_DATOS!$A$2:$L$101,KPI!D$6,0)/1000,VLOOKUP($A$7&amp;$A15,KPI_DATOS!$A$2:$L$101,KPI!D$6,0))</f>
        <v>0.39551692960000001</v>
      </c>
      <c r="E15" s="81">
        <f>IF($A$6&lt;4,VLOOKUP($A$7&amp;$A15,KPI_DATOS!$A$2:$L$101,KPI!E$6,0)/1000,VLOOKUP($A$7&amp;$A15,KPI_DATOS!$A$2:$L$101,KPI!E$6,0))</f>
        <v>0.34275739055000004</v>
      </c>
      <c r="F15" s="81">
        <f>IF($A$6&lt;4,VLOOKUP($A$7&amp;$A15,KPI_DATOS!$A$2:$L$101,KPI!F$6,0)/1000,VLOOKUP($A$7&amp;$A15,KPI_DATOS!$A$2:$L$101,KPI!F$6,0))</f>
        <v>0.50653272599999999</v>
      </c>
      <c r="G15" s="81">
        <f>IF($A$6&lt;4,VLOOKUP($A$7&amp;$A15,KPI_DATOS!$A$2:$L$101,KPI!G$6,0)/1000,VLOOKUP($A$7&amp;$A15,KPI_DATOS!$A$2:$L$101,KPI!G$6,0))</f>
        <v>0.39547056114999996</v>
      </c>
      <c r="H15" s="81">
        <f>IF($A$6&lt;4,VLOOKUP($A$7&amp;$A15,KPI_DATOS!$A$2:$L$101,KPI!H$6,0)/1000,VLOOKUP($A$7&amp;$A15,KPI_DATOS!$A$2:$L$101,KPI!H$6,0))</f>
        <v>0.39748251379999999</v>
      </c>
      <c r="I15" s="81">
        <f>IF($A$6&lt;4,VLOOKUP($A$7&amp;$A15,KPI_DATOS!$A$2:$L$101,KPI!I$6,0)/1000,VLOOKUP($A$7&amp;$A15,KPI_DATOS!$A$2:$L$101,KPI!I$6,0))</f>
        <v>0.41568235809999998</v>
      </c>
      <c r="J15" s="81">
        <f>IF($A$6&lt;4,VLOOKUP($A$7&amp;$A15,KPI_DATOS!$A$2:$L$101,KPI!J$6,0)/1000,VLOOKUP($A$7&amp;$A15,KPI_DATOS!$A$2:$L$101,KPI!J$6,0))</f>
        <v>0.4454974531</v>
      </c>
      <c r="K15" s="81">
        <f>IF($A$6&lt;4,VLOOKUP($A$7&amp;$A15,KPI_DATOS!$A$2:$L$101,KPI!K$6,0)/1000,VLOOKUP($A$7&amp;$A15,KPI_DATOS!$A$2:$L$101,KPI!K$6,0))</f>
        <v>0.50341886329999996</v>
      </c>
      <c r="L15" s="77"/>
      <c r="M15" s="82">
        <f t="shared" si="0"/>
        <v>27.296166328055893</v>
      </c>
      <c r="N15" s="42"/>
      <c r="O15" s="58"/>
    </row>
    <row r="16" spans="1:15" ht="25" customHeight="1" x14ac:dyDescent="0.35">
      <c r="A16" s="63" t="s">
        <v>68</v>
      </c>
      <c r="B16" s="36"/>
      <c r="C16" s="81">
        <f>IF($A$6&lt;4,VLOOKUP($A$7&amp;$A16,KPI_DATOS!$A$2:$L$101,KPI!C$6,0)/1000,VLOOKUP($A$7&amp;$A16,KPI_DATOS!$A$2:$L$101,KPI!C$6,0))</f>
        <v>0.6859935880000001</v>
      </c>
      <c r="D16" s="81">
        <f>IF($A$6&lt;4,VLOOKUP($A$7&amp;$A16,KPI_DATOS!$A$2:$L$101,KPI!D$6,0)/1000,VLOOKUP($A$7&amp;$A16,KPI_DATOS!$A$2:$L$101,KPI!D$6,0))</f>
        <v>0.60223182499999994</v>
      </c>
      <c r="E16" s="81">
        <f>IF($A$6&lt;4,VLOOKUP($A$7&amp;$A16,KPI_DATOS!$A$2:$L$101,KPI!E$6,0)/1000,VLOOKUP($A$7&amp;$A16,KPI_DATOS!$A$2:$L$101,KPI!E$6,0))</f>
        <v>0.75120449499999997</v>
      </c>
      <c r="F16" s="81">
        <f>IF($A$6&lt;4,VLOOKUP($A$7&amp;$A16,KPI_DATOS!$A$2:$L$101,KPI!F$6,0)/1000,VLOOKUP($A$7&amp;$A16,KPI_DATOS!$A$2:$L$101,KPI!F$6,0))</f>
        <v>0.51647890900000004</v>
      </c>
      <c r="G16" s="81">
        <f>IF($A$6&lt;4,VLOOKUP($A$7&amp;$A16,KPI_DATOS!$A$2:$L$101,KPI!G$6,0)/1000,VLOOKUP($A$7&amp;$A16,KPI_DATOS!$A$2:$L$101,KPI!G$6,0))</f>
        <v>0.57902276199999991</v>
      </c>
      <c r="H16" s="81">
        <f>IF($A$6&lt;4,VLOOKUP($A$7&amp;$A16,KPI_DATOS!$A$2:$L$101,KPI!H$6,0)/1000,VLOOKUP($A$7&amp;$A16,KPI_DATOS!$A$2:$L$101,KPI!H$6,0))</f>
        <v>0.53831433000000006</v>
      </c>
      <c r="I16" s="81">
        <f>IF($A$6&lt;4,VLOOKUP($A$7&amp;$A16,KPI_DATOS!$A$2:$L$101,KPI!I$6,0)/1000,VLOOKUP($A$7&amp;$A16,KPI_DATOS!$A$2:$L$101,KPI!I$6,0))</f>
        <v>0.70215759499999997</v>
      </c>
      <c r="J16" s="81">
        <f>IF($A$6&lt;4,VLOOKUP($A$7&amp;$A16,KPI_DATOS!$A$2:$L$101,KPI!J$6,0)/1000,VLOOKUP($A$7&amp;$A16,KPI_DATOS!$A$2:$L$101,KPI!J$6,0))</f>
        <v>0.57269311899999997</v>
      </c>
      <c r="K16" s="81">
        <f>IF($A$6&lt;4,VLOOKUP($A$7&amp;$A16,KPI_DATOS!$A$2:$L$101,KPI!K$6,0)/1000,VLOOKUP($A$7&amp;$A16,KPI_DATOS!$A$2:$L$101,KPI!K$6,0))</f>
        <v>0.47624997699999999</v>
      </c>
      <c r="L16" s="77"/>
      <c r="M16" s="82">
        <f t="shared" si="0"/>
        <v>-17.749351449503116</v>
      </c>
      <c r="N16" s="42"/>
      <c r="O16" s="58"/>
    </row>
    <row r="17" spans="1:14" ht="48" customHeight="1" x14ac:dyDescent="0.35">
      <c r="A17" s="42"/>
      <c r="B17" s="36"/>
      <c r="C17" s="77"/>
      <c r="D17" s="77"/>
      <c r="E17" s="77"/>
      <c r="F17" s="77"/>
      <c r="G17" s="77"/>
      <c r="H17" s="77"/>
      <c r="I17" s="77"/>
      <c r="J17" s="77"/>
      <c r="K17" s="77"/>
      <c r="L17" s="77"/>
      <c r="M17" s="77"/>
      <c r="N17" s="42"/>
    </row>
    <row r="18" spans="1:14" x14ac:dyDescent="0.35">
      <c r="A18" s="65" t="s">
        <v>74</v>
      </c>
      <c r="B18" s="36"/>
      <c r="C18" s="42"/>
      <c r="D18" s="42"/>
      <c r="E18" s="42"/>
      <c r="F18" s="42"/>
      <c r="G18" s="42"/>
      <c r="H18" s="42"/>
      <c r="I18" s="42"/>
      <c r="J18" s="42"/>
      <c r="K18" s="42"/>
      <c r="L18" s="42"/>
      <c r="M18" s="42"/>
      <c r="N18" s="42"/>
    </row>
    <row r="19" spans="1:14" x14ac:dyDescent="0.35">
      <c r="A19" s="66" t="s">
        <v>75</v>
      </c>
      <c r="B19" s="36"/>
      <c r="C19" s="42"/>
      <c r="D19" s="42"/>
      <c r="E19" s="42"/>
      <c r="F19" s="42"/>
      <c r="G19" s="42"/>
      <c r="H19" s="42"/>
      <c r="I19" s="42"/>
      <c r="J19" s="42"/>
      <c r="K19" s="42"/>
      <c r="L19" s="42"/>
      <c r="M19" s="42"/>
      <c r="N19" s="42"/>
    </row>
    <row r="20" spans="1:14" x14ac:dyDescent="0.35">
      <c r="A20" s="42"/>
      <c r="B20" s="36"/>
      <c r="C20" s="42"/>
      <c r="D20" s="42"/>
      <c r="E20" s="42"/>
      <c r="F20" s="42"/>
      <c r="G20" s="42"/>
      <c r="H20" s="42"/>
      <c r="I20" s="42"/>
      <c r="J20" s="42"/>
      <c r="K20" s="42"/>
      <c r="L20" s="42"/>
      <c r="M20" s="42"/>
      <c r="N20" s="42"/>
    </row>
    <row r="21" spans="1:14" x14ac:dyDescent="0.35">
      <c r="A21" s="20"/>
      <c r="C21" s="20"/>
      <c r="D21" s="20"/>
      <c r="E21" s="20"/>
      <c r="F21" s="20"/>
      <c r="G21" s="20"/>
      <c r="H21" s="20"/>
      <c r="I21" s="20"/>
      <c r="J21" s="20"/>
      <c r="K21" s="20"/>
      <c r="L21" s="20"/>
      <c r="M21" s="20"/>
      <c r="N21" s="20"/>
    </row>
    <row r="22" spans="1:14" x14ac:dyDescent="0.35">
      <c r="A22" s="20"/>
      <c r="C22" s="20"/>
      <c r="D22" s="20"/>
      <c r="E22" s="20"/>
      <c r="F22" s="20"/>
      <c r="G22" s="20"/>
      <c r="H22" s="20"/>
      <c r="I22" s="20"/>
      <c r="J22" s="20"/>
      <c r="K22" s="20"/>
      <c r="L22" s="20"/>
      <c r="M22" s="20"/>
      <c r="N22" s="20"/>
    </row>
    <row r="23" spans="1:14" x14ac:dyDescent="0.35">
      <c r="A23" s="20"/>
      <c r="C23" s="20"/>
      <c r="D23" s="20"/>
      <c r="E23" s="20"/>
      <c r="F23" s="20"/>
      <c r="G23" s="20"/>
      <c r="H23" s="20"/>
      <c r="I23" s="20"/>
      <c r="J23" s="20"/>
      <c r="K23" s="20"/>
      <c r="L23" s="20"/>
      <c r="M23" s="20"/>
      <c r="N23" s="20"/>
    </row>
    <row r="24" spans="1:14" x14ac:dyDescent="0.35">
      <c r="A24" s="20"/>
      <c r="C24" s="20"/>
      <c r="D24" s="20"/>
      <c r="E24" s="20"/>
      <c r="F24" s="20"/>
      <c r="G24" s="20"/>
      <c r="H24" s="20"/>
      <c r="I24" s="20"/>
      <c r="J24" s="20"/>
      <c r="K24" s="20"/>
      <c r="L24" s="20"/>
      <c r="M24" s="20"/>
      <c r="N24" s="20"/>
    </row>
    <row r="25" spans="1:14" x14ac:dyDescent="0.35">
      <c r="A25" s="20"/>
      <c r="C25" s="20"/>
      <c r="D25" s="20"/>
      <c r="E25" s="20"/>
      <c r="F25" s="20"/>
      <c r="G25" s="20"/>
      <c r="H25" s="20"/>
      <c r="I25" s="20"/>
      <c r="J25" s="20"/>
      <c r="K25" s="20"/>
      <c r="L25" s="20"/>
      <c r="M25" s="20"/>
      <c r="N25" s="20"/>
    </row>
    <row r="26" spans="1:14" x14ac:dyDescent="0.35">
      <c r="L26" s="7"/>
    </row>
  </sheetData>
  <sheetProtection sheet="1" objects="1" scenarios="1"/>
  <mergeCells count="1">
    <mergeCell ref="A1:N1"/>
  </mergeCells>
  <conditionalFormatting sqref="M8:M16">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152400</xdr:rowOff>
                  </from>
                  <to>
                    <xdr:col>1</xdr:col>
                    <xdr:colOff>393700</xdr:colOff>
                    <xdr:row>6</xdr:row>
                    <xdr:rowOff>190500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E73BC5-A326-4CC4-BD83-CBFE1E9FC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0CFE03-C32E-4774-86B3-60CC42A711B1}">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CEB35935-84D8-438A-AC93-4B89E586083F}">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Belén Núñez</cp:lastModifiedBy>
  <cp:revision/>
  <dcterms:created xsi:type="dcterms:W3CDTF">2019-04-04T11:02:49Z</dcterms:created>
  <dcterms:modified xsi:type="dcterms:W3CDTF">2025-05-20T14:43:59Z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