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6.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7.xml" ContentType="application/vnd.openxmlformats-officedocument.drawing+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bec_sgeca6.AGEDOM\Downloads\resubir\"/>
    </mc:Choice>
  </mc:AlternateContent>
  <bookViews>
    <workbookView showSheetTabs="0" xWindow="-120" yWindow="-120" windowWidth="21840" windowHeight="13140" tabRatio="795"/>
  </bookViews>
  <sheets>
    <sheet name="PORTADA" sheetId="15" r:id="rId1"/>
    <sheet name="Conclusiones" sheetId="19" r:id="rId2"/>
    <sheet name="VARIABLES" sheetId="16" r:id="rId3"/>
    <sheet name="METODOLOGÍA" sheetId="17" r:id="rId4"/>
    <sheet name="KPI_DATOS" sheetId="3" state="hidden" r:id="rId5"/>
    <sheet name="PERFIL_DATOS" sheetId="7" state="hidden" r:id="rId6"/>
    <sheet name="MOTIVOS_DATOS" sheetId="10" state="hidden" r:id="rId7"/>
    <sheet name="DESPLEGABLES" sheetId="18" state="hidden" r:id="rId8"/>
    <sheet name="KPI" sheetId="5" r:id="rId9"/>
    <sheet name="PERFIL" sheetId="8" r:id="rId10"/>
    <sheet name="MOTIVOS" sheetId="9" r:id="rId11"/>
  </sheets>
  <definedNames>
    <definedName name="_xlnm.Print_Area" localSheetId="8">KPI!$A$1:$H$16</definedName>
    <definedName name="_xlnm.Print_Area" localSheetId="3">METODOLOGÍA!$A$1:$J$27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9" l="1"/>
  <c r="A7" i="5" l="1"/>
  <c r="A6" i="9" l="1"/>
  <c r="E7" i="8"/>
  <c r="A9" i="8"/>
  <c r="G19" i="8" l="1"/>
  <c r="G20" i="8"/>
  <c r="G31" i="8"/>
  <c r="G35" i="8"/>
  <c r="G13" i="8"/>
  <c r="G24" i="8"/>
  <c r="G22" i="8"/>
  <c r="G12" i="8"/>
  <c r="G17" i="8"/>
  <c r="G10" i="8"/>
  <c r="G28" i="8"/>
  <c r="G38" i="8"/>
  <c r="G21" i="8"/>
  <c r="G16" i="8"/>
  <c r="G14" i="8"/>
  <c r="G25" i="8"/>
  <c r="G30" i="8"/>
  <c r="G34" i="8"/>
  <c r="G29" i="8"/>
  <c r="G36" i="8"/>
  <c r="G18" i="8"/>
  <c r="G26" i="8"/>
  <c r="G37" i="8"/>
  <c r="G32" i="8"/>
  <c r="G15" i="8"/>
  <c r="G23" i="8"/>
  <c r="G33" i="8"/>
  <c r="G27" i="8"/>
  <c r="G11" i="8"/>
  <c r="E7" i="5" l="1"/>
  <c r="G7" i="5" s="1"/>
  <c r="C7" i="5"/>
  <c r="D7" i="5"/>
  <c r="A25" i="3" l="1"/>
  <c r="A22" i="3"/>
  <c r="A21" i="3"/>
  <c r="A24" i="3"/>
  <c r="A26" i="3"/>
  <c r="A23" i="3"/>
  <c r="A8" i="7"/>
  <c r="A106" i="7"/>
  <c r="A145" i="7"/>
  <c r="A147" i="7"/>
  <c r="A129" i="7"/>
  <c r="A86" i="7"/>
  <c r="A45" i="7"/>
  <c r="A74" i="7"/>
  <c r="A41" i="7"/>
  <c r="A71" i="7"/>
  <c r="A140" i="7"/>
  <c r="A96" i="7"/>
  <c r="A61" i="7"/>
  <c r="A44" i="7"/>
  <c r="A164" i="7"/>
  <c r="A150" i="7"/>
  <c r="A47" i="7"/>
  <c r="A125" i="7"/>
  <c r="A92" i="7"/>
  <c r="A38" i="7"/>
  <c r="A87" i="7"/>
  <c r="A151" i="7"/>
  <c r="A42" i="7"/>
  <c r="A17" i="7"/>
  <c r="A28" i="7"/>
  <c r="A95" i="7"/>
  <c r="A75" i="7"/>
  <c r="A55" i="7"/>
  <c r="A10" i="7"/>
  <c r="A152" i="7"/>
  <c r="A67" i="7"/>
  <c r="A112" i="7"/>
  <c r="A32" i="7"/>
  <c r="A130" i="7"/>
  <c r="A105" i="7"/>
  <c r="A124" i="7"/>
  <c r="A173" i="7"/>
  <c r="A144" i="7"/>
  <c r="A133" i="7"/>
  <c r="A115" i="7"/>
  <c r="A109" i="7"/>
  <c r="A94" i="7"/>
  <c r="A153" i="7"/>
  <c r="A174" i="7"/>
  <c r="A171" i="7"/>
  <c r="A128" i="7"/>
  <c r="A36" i="7"/>
  <c r="A22" i="7"/>
  <c r="A121" i="7"/>
  <c r="A142" i="7"/>
  <c r="A43" i="7"/>
  <c r="A24" i="7"/>
  <c r="A52" i="7"/>
  <c r="A146" i="7"/>
  <c r="A175" i="7"/>
  <c r="A66" i="7"/>
  <c r="A63" i="7"/>
  <c r="A12" i="7"/>
  <c r="A18" i="7"/>
  <c r="A80" i="7"/>
  <c r="A5" i="7"/>
  <c r="A132" i="7"/>
  <c r="A98" i="7"/>
  <c r="A93" i="7"/>
  <c r="A89" i="7"/>
  <c r="A110" i="7"/>
  <c r="A20" i="7"/>
  <c r="A119" i="7"/>
  <c r="A137" i="7"/>
  <c r="A82" i="7"/>
  <c r="A57" i="7"/>
  <c r="A78" i="7"/>
  <c r="A131" i="7"/>
  <c r="A167" i="7"/>
  <c r="A13" i="7"/>
  <c r="A108" i="7"/>
  <c r="A39" i="7"/>
  <c r="A135" i="7"/>
  <c r="A88" i="7"/>
  <c r="A9" i="7"/>
  <c r="A59" i="7"/>
  <c r="A16" i="7"/>
  <c r="A114" i="7"/>
  <c r="A81" i="7"/>
  <c r="A139" i="7"/>
  <c r="A26" i="7"/>
  <c r="A25" i="7"/>
  <c r="A46" i="7"/>
  <c r="A3" i="7"/>
  <c r="A102" i="7"/>
  <c r="A56" i="7"/>
  <c r="A163" i="7"/>
  <c r="A103" i="7"/>
  <c r="A14" i="7"/>
  <c r="A84" i="7"/>
  <c r="A126" i="7"/>
  <c r="A111" i="7"/>
  <c r="A113" i="7"/>
  <c r="A134" i="7"/>
  <c r="A11" i="7"/>
  <c r="A15" i="7"/>
  <c r="A158" i="7"/>
  <c r="A31" i="7"/>
  <c r="A159" i="7"/>
  <c r="A50" i="7"/>
  <c r="A53" i="7"/>
  <c r="A123" i="7"/>
  <c r="A155" i="7"/>
  <c r="A23" i="7"/>
  <c r="A101" i="7"/>
  <c r="A60" i="7"/>
  <c r="A69" i="7"/>
  <c r="A29" i="7"/>
  <c r="A83" i="7"/>
  <c r="A168" i="7"/>
  <c r="A157" i="7"/>
  <c r="A116" i="7"/>
  <c r="A62" i="7"/>
  <c r="A30" i="7"/>
  <c r="A49" i="7"/>
  <c r="A70" i="7"/>
  <c r="A99" i="7"/>
  <c r="A165" i="7"/>
  <c r="A154" i="7"/>
  <c r="A161" i="7"/>
  <c r="A21" i="7"/>
  <c r="A7" i="7"/>
  <c r="A64" i="7"/>
  <c r="A172" i="7"/>
  <c r="A176" i="7"/>
  <c r="A136" i="7"/>
  <c r="A117" i="7"/>
  <c r="A19" i="7"/>
  <c r="A162" i="7"/>
  <c r="A107" i="7"/>
  <c r="A48" i="7"/>
  <c r="A104" i="7"/>
  <c r="A77" i="7"/>
  <c r="A76" i="7"/>
  <c r="A141" i="7"/>
  <c r="A90" i="7"/>
  <c r="A79" i="7"/>
  <c r="A6" i="7"/>
  <c r="A156" i="7"/>
  <c r="A37" i="7"/>
  <c r="A27" i="7"/>
  <c r="A97" i="7"/>
  <c r="A118" i="7"/>
  <c r="A68" i="7"/>
  <c r="A127" i="7"/>
  <c r="A73" i="7"/>
  <c r="A85" i="7"/>
  <c r="A72" i="7"/>
  <c r="A170" i="7"/>
  <c r="A100" i="7"/>
  <c r="A34" i="7"/>
  <c r="A4" i="7"/>
  <c r="A143" i="7"/>
  <c r="A40" i="7"/>
  <c r="A138" i="7"/>
  <c r="A169" i="7"/>
  <c r="A122" i="7"/>
  <c r="A51" i="7"/>
  <c r="A160" i="7"/>
  <c r="A149" i="7"/>
  <c r="A91" i="7"/>
  <c r="A58" i="7"/>
  <c r="A65" i="7"/>
  <c r="A33" i="7"/>
  <c r="A54" i="7"/>
  <c r="A35" i="7"/>
  <c r="A166" i="7"/>
  <c r="A120" i="7"/>
  <c r="A148" i="7"/>
  <c r="A52" i="3"/>
  <c r="A51" i="3"/>
  <c r="A53" i="3"/>
  <c r="A55" i="3"/>
  <c r="A56" i="3"/>
  <c r="A54" i="3"/>
  <c r="E9" i="8"/>
  <c r="E8" i="9"/>
  <c r="A41" i="3"/>
  <c r="A39" i="3"/>
  <c r="A43" i="3"/>
  <c r="A40" i="3"/>
  <c r="A44" i="3"/>
  <c r="A42" i="3"/>
  <c r="A12" i="3"/>
  <c r="A9" i="3"/>
  <c r="A14" i="3"/>
  <c r="A13" i="3"/>
  <c r="A10" i="3"/>
  <c r="A11" i="3"/>
  <c r="A65" i="3"/>
  <c r="A66" i="3"/>
  <c r="A63" i="3"/>
  <c r="A64" i="3"/>
  <c r="A68" i="3"/>
  <c r="A67" i="3"/>
  <c r="A485" i="7"/>
  <c r="A409" i="7"/>
  <c r="A503" i="7"/>
  <c r="A495" i="7"/>
  <c r="A385" i="7"/>
  <c r="A486" i="7"/>
  <c r="A479" i="7"/>
  <c r="A356" i="7"/>
  <c r="A505" i="7"/>
  <c r="A425" i="7"/>
  <c r="A520" i="7"/>
  <c r="A484" i="7"/>
  <c r="A424" i="7"/>
  <c r="A490" i="7"/>
  <c r="A438" i="7"/>
  <c r="A406" i="7"/>
  <c r="A443" i="7"/>
  <c r="A383" i="7"/>
  <c r="A400" i="7"/>
  <c r="A477" i="7"/>
  <c r="A413" i="7"/>
  <c r="A378" i="7"/>
  <c r="A524" i="7"/>
  <c r="A472" i="7"/>
  <c r="A401" i="7"/>
  <c r="A384" i="7"/>
  <c r="A508" i="7"/>
  <c r="A517" i="7"/>
  <c r="A489" i="7"/>
  <c r="A389" i="7"/>
  <c r="A381" i="7"/>
  <c r="A416" i="7"/>
  <c r="A359" i="7"/>
  <c r="A523" i="7"/>
  <c r="A399" i="7"/>
  <c r="A463" i="7"/>
  <c r="A522" i="7"/>
  <c r="A370" i="7"/>
  <c r="A482" i="7"/>
  <c r="A480" i="7"/>
  <c r="A375" i="7"/>
  <c r="A452" i="7"/>
  <c r="A386" i="7"/>
  <c r="A461" i="7"/>
  <c r="A460" i="7"/>
  <c r="A481" i="7"/>
  <c r="A392" i="7"/>
  <c r="A405" i="7"/>
  <c r="A436" i="7"/>
  <c r="A453" i="7"/>
  <c r="A377" i="7"/>
  <c r="A432" i="7"/>
  <c r="A418" i="7"/>
  <c r="A391" i="7"/>
  <c r="A496" i="7"/>
  <c r="A459" i="7"/>
  <c r="A390" i="7"/>
  <c r="A361" i="7"/>
  <c r="A393" i="7"/>
  <c r="A376" i="7"/>
  <c r="A519" i="7"/>
  <c r="A374" i="7"/>
  <c r="A448" i="7"/>
  <c r="A427" i="7"/>
  <c r="A371" i="7"/>
  <c r="A487" i="7"/>
  <c r="A499" i="7"/>
  <c r="A366" i="7"/>
  <c r="A367" i="7"/>
  <c r="A433" i="7"/>
  <c r="A351" i="7"/>
  <c r="A492" i="7"/>
  <c r="A456" i="7"/>
  <c r="A362" i="7"/>
  <c r="A355" i="7"/>
  <c r="A382" i="7"/>
  <c r="A514" i="7"/>
  <c r="A498" i="7"/>
  <c r="A354" i="7"/>
  <c r="A352" i="7"/>
  <c r="A414" i="7"/>
  <c r="A462" i="7"/>
  <c r="A455" i="7"/>
  <c r="A441" i="7"/>
  <c r="A421" i="7"/>
  <c r="A466" i="7"/>
  <c r="A502" i="7"/>
  <c r="A397" i="7"/>
  <c r="A435" i="7"/>
  <c r="A465" i="7"/>
  <c r="A358" i="7"/>
  <c r="A500" i="7"/>
  <c r="A387" i="7"/>
  <c r="A428" i="7"/>
  <c r="A368" i="7"/>
  <c r="A419" i="7"/>
  <c r="A403" i="7"/>
  <c r="A373" i="7"/>
  <c r="A388" i="7"/>
  <c r="A434" i="7"/>
  <c r="A470" i="7"/>
  <c r="A512" i="7"/>
  <c r="A395" i="7"/>
  <c r="A493" i="7"/>
  <c r="A417" i="7"/>
  <c r="A365" i="7"/>
  <c r="A357" i="7"/>
  <c r="A439" i="7"/>
  <c r="A483" i="7"/>
  <c r="A474" i="7"/>
  <c r="A446" i="7"/>
  <c r="A440" i="7"/>
  <c r="A450" i="7"/>
  <c r="A430" i="7"/>
  <c r="A467" i="7"/>
  <c r="A407" i="7"/>
  <c r="A411" i="7"/>
  <c r="A501" i="7"/>
  <c r="A504" i="7"/>
  <c r="A478" i="7"/>
  <c r="A471" i="7"/>
  <c r="A437" i="7"/>
  <c r="A473" i="7"/>
  <c r="A494" i="7"/>
  <c r="A429" i="7"/>
  <c r="A353" i="7"/>
  <c r="A402" i="7"/>
  <c r="A394" i="7"/>
  <c r="A372" i="7"/>
  <c r="A431" i="7"/>
  <c r="A518" i="7"/>
  <c r="A511" i="7"/>
  <c r="A516" i="7"/>
  <c r="A364" i="7"/>
  <c r="A488" i="7"/>
  <c r="A415" i="7"/>
  <c r="A506" i="7"/>
  <c r="A420" i="7"/>
  <c r="A360" i="7"/>
  <c r="A515" i="7"/>
  <c r="A469" i="7"/>
  <c r="A509" i="7"/>
  <c r="A457" i="7"/>
  <c r="A476" i="7"/>
  <c r="A410" i="7"/>
  <c r="A475" i="7"/>
  <c r="A468" i="7"/>
  <c r="A408" i="7"/>
  <c r="A404" i="7"/>
  <c r="A380" i="7"/>
  <c r="A449" i="7"/>
  <c r="A423" i="7"/>
  <c r="A454" i="7"/>
  <c r="A447" i="7"/>
  <c r="A491" i="7"/>
  <c r="A444" i="7"/>
  <c r="A464" i="7"/>
  <c r="A363" i="7"/>
  <c r="A442" i="7"/>
  <c r="A398" i="7"/>
  <c r="A396" i="7"/>
  <c r="A426" i="7"/>
  <c r="A458" i="7"/>
  <c r="A445" i="7"/>
  <c r="A369" i="7"/>
  <c r="A451" i="7"/>
  <c r="A497" i="7"/>
  <c r="A521" i="7"/>
  <c r="A507" i="7"/>
  <c r="A513" i="7"/>
  <c r="A379" i="7"/>
  <c r="A510" i="7"/>
  <c r="A422" i="7"/>
  <c r="A412" i="7"/>
  <c r="A58" i="3"/>
  <c r="A59" i="3"/>
  <c r="A57" i="3"/>
  <c r="A62" i="3"/>
  <c r="A61" i="3"/>
  <c r="A60" i="3"/>
  <c r="A29" i="3"/>
  <c r="A31" i="3"/>
  <c r="A32" i="3"/>
  <c r="A27" i="3"/>
  <c r="A30" i="3"/>
  <c r="A28" i="3"/>
  <c r="A34" i="3"/>
  <c r="A36" i="3"/>
  <c r="A35" i="3"/>
  <c r="A33" i="3"/>
  <c r="A38" i="3"/>
  <c r="A37" i="3"/>
  <c r="A164" i="10"/>
  <c r="A98" i="10"/>
  <c r="A139" i="10"/>
  <c r="A182" i="10"/>
  <c r="A152" i="10"/>
  <c r="A250" i="10"/>
  <c r="A245" i="10"/>
  <c r="A229" i="10"/>
  <c r="A207" i="10"/>
  <c r="A201" i="10"/>
  <c r="A248" i="10"/>
  <c r="A109" i="10"/>
  <c r="A87" i="10"/>
  <c r="A156" i="10"/>
  <c r="A186" i="10"/>
  <c r="A53" i="10"/>
  <c r="A31" i="10"/>
  <c r="A132" i="10"/>
  <c r="A12" i="10"/>
  <c r="A107" i="10"/>
  <c r="A86" i="10"/>
  <c r="A120" i="10"/>
  <c r="A113" i="10"/>
  <c r="A252" i="10"/>
  <c r="A197" i="10"/>
  <c r="A239" i="10"/>
  <c r="A105" i="10"/>
  <c r="A255" i="10"/>
  <c r="A77" i="10"/>
  <c r="A119" i="10"/>
  <c r="A100" i="10"/>
  <c r="A26" i="10"/>
  <c r="A67" i="10"/>
  <c r="A110" i="10"/>
  <c r="A144" i="10"/>
  <c r="A217" i="10"/>
  <c r="A162" i="10"/>
  <c r="A203" i="10"/>
  <c r="A257" i="10"/>
  <c r="A216" i="10"/>
  <c r="A4" i="10"/>
  <c r="A19" i="10"/>
  <c r="A62" i="10"/>
  <c r="A32" i="10"/>
  <c r="A137" i="10"/>
  <c r="A262" i="10"/>
  <c r="A173" i="10"/>
  <c r="A151" i="10"/>
  <c r="A193" i="10"/>
  <c r="A240" i="10"/>
  <c r="A117" i="10"/>
  <c r="A95" i="10"/>
  <c r="A220" i="10"/>
  <c r="A66" i="10"/>
  <c r="A171" i="10"/>
  <c r="A150" i="10"/>
  <c r="A184" i="10"/>
  <c r="A49" i="10"/>
  <c r="A51" i="10"/>
  <c r="A30" i="10"/>
  <c r="A64" i="10"/>
  <c r="A52" i="10"/>
  <c r="A269" i="10"/>
  <c r="A141" i="10"/>
  <c r="A183" i="10"/>
  <c r="A236" i="10"/>
  <c r="A90" i="10"/>
  <c r="A131" i="10"/>
  <c r="A174" i="10"/>
  <c r="A208" i="10"/>
  <c r="A153" i="10"/>
  <c r="A226" i="10"/>
  <c r="A29" i="10"/>
  <c r="A7" i="10"/>
  <c r="A140" i="10"/>
  <c r="A42" i="10"/>
  <c r="A83" i="10"/>
  <c r="A126" i="10"/>
  <c r="A96" i="10"/>
  <c r="A73" i="10"/>
  <c r="A276" i="10"/>
  <c r="A237" i="10"/>
  <c r="A215" i="10"/>
  <c r="A129" i="10"/>
  <c r="A254" i="10"/>
  <c r="A181" i="10"/>
  <c r="A159" i="10"/>
  <c r="A9" i="10"/>
  <c r="A130" i="10"/>
  <c r="A235" i="10"/>
  <c r="A214" i="10"/>
  <c r="A259" i="10"/>
  <c r="A10" i="10"/>
  <c r="A115" i="10"/>
  <c r="A94" i="10"/>
  <c r="A128" i="10"/>
  <c r="A60" i="10"/>
  <c r="A244" i="10"/>
  <c r="A205" i="10"/>
  <c r="A258" i="10"/>
  <c r="A225" i="10"/>
  <c r="A154" i="10"/>
  <c r="A195" i="10"/>
  <c r="A238" i="10"/>
  <c r="A89" i="10"/>
  <c r="A264" i="10"/>
  <c r="A93" i="10"/>
  <c r="A71" i="10"/>
  <c r="A228" i="10"/>
  <c r="A106" i="10"/>
  <c r="A147" i="10"/>
  <c r="A190" i="10"/>
  <c r="A160" i="10"/>
  <c r="A44" i="10"/>
  <c r="A27" i="10"/>
  <c r="A6" i="10"/>
  <c r="A40" i="10"/>
  <c r="A65" i="10"/>
  <c r="A268" i="10"/>
  <c r="A251" i="10"/>
  <c r="A223" i="10"/>
  <c r="A273" i="10"/>
  <c r="A194" i="10"/>
  <c r="A61" i="10"/>
  <c r="A39" i="10"/>
  <c r="A196" i="10"/>
  <c r="A74" i="10"/>
  <c r="A179" i="10"/>
  <c r="A158" i="10"/>
  <c r="A192" i="10"/>
  <c r="A33" i="10"/>
  <c r="A59" i="10"/>
  <c r="A38" i="10"/>
  <c r="A8" i="10"/>
  <c r="A161" i="10"/>
  <c r="A218" i="10"/>
  <c r="A21" i="10"/>
  <c r="A63" i="10"/>
  <c r="A180" i="10"/>
  <c r="A278" i="10"/>
  <c r="A157" i="10"/>
  <c r="A135" i="10"/>
  <c r="A209" i="10"/>
  <c r="A170" i="10"/>
  <c r="A211" i="10"/>
  <c r="A275" i="10"/>
  <c r="A224" i="10"/>
  <c r="A50" i="10"/>
  <c r="A91" i="10"/>
  <c r="A70" i="10"/>
  <c r="A104" i="10"/>
  <c r="A17" i="10"/>
  <c r="A35" i="10"/>
  <c r="A14" i="10"/>
  <c r="A48" i="10"/>
  <c r="A185" i="10"/>
  <c r="A271" i="10"/>
  <c r="A125" i="10"/>
  <c r="A103" i="10"/>
  <c r="A84" i="10"/>
  <c r="A138" i="10"/>
  <c r="A249" i="10"/>
  <c r="A222" i="10"/>
  <c r="A148" i="10"/>
  <c r="A18" i="10"/>
  <c r="A123" i="10"/>
  <c r="A102" i="10"/>
  <c r="A72" i="10"/>
  <c r="A97" i="10"/>
  <c r="A272" i="10"/>
  <c r="A85" i="10"/>
  <c r="A127" i="10"/>
  <c r="A188" i="10"/>
  <c r="A253" i="10"/>
  <c r="A221" i="10"/>
  <c r="A199" i="10"/>
  <c r="A145" i="10"/>
  <c r="A234" i="10"/>
  <c r="A37" i="10"/>
  <c r="A15" i="10"/>
  <c r="A41" i="10"/>
  <c r="A114" i="10"/>
  <c r="A155" i="10"/>
  <c r="A134" i="10"/>
  <c r="A168" i="10"/>
  <c r="A28" i="10"/>
  <c r="A99" i="10"/>
  <c r="A78" i="10"/>
  <c r="A112" i="10"/>
  <c r="A121" i="10"/>
  <c r="A246" i="10"/>
  <c r="A189" i="10"/>
  <c r="A167" i="10"/>
  <c r="A108" i="10"/>
  <c r="A202" i="10"/>
  <c r="A5" i="10"/>
  <c r="A47" i="10"/>
  <c r="A172" i="10"/>
  <c r="A82" i="10"/>
  <c r="A187" i="10"/>
  <c r="A166" i="10"/>
  <c r="A136" i="10"/>
  <c r="A116" i="10"/>
  <c r="A247" i="10"/>
  <c r="A149" i="10"/>
  <c r="A191" i="10"/>
  <c r="A266" i="10"/>
  <c r="A20" i="10"/>
  <c r="A11" i="10"/>
  <c r="A54" i="10"/>
  <c r="A24" i="10"/>
  <c r="A81" i="10"/>
  <c r="A256" i="10"/>
  <c r="A101" i="10"/>
  <c r="A79" i="10"/>
  <c r="A204" i="10"/>
  <c r="A178" i="10"/>
  <c r="A219" i="10"/>
  <c r="A198" i="10"/>
  <c r="A232" i="10"/>
  <c r="A58" i="10"/>
  <c r="A163" i="10"/>
  <c r="A142" i="10"/>
  <c r="A176" i="10"/>
  <c r="A57" i="10"/>
  <c r="A260" i="10"/>
  <c r="A274" i="10"/>
  <c r="A231" i="10"/>
  <c r="A265" i="10"/>
  <c r="A263" i="10"/>
  <c r="A69" i="10"/>
  <c r="A111" i="10"/>
  <c r="A233" i="10"/>
  <c r="A146" i="10"/>
  <c r="A267" i="10"/>
  <c r="A230" i="10"/>
  <c r="A200" i="10"/>
  <c r="A124" i="10"/>
  <c r="A261" i="10"/>
  <c r="A213" i="10"/>
  <c r="A16" i="10"/>
  <c r="A76" i="10"/>
  <c r="A34" i="10"/>
  <c r="A75" i="10"/>
  <c r="A118" i="10"/>
  <c r="A88" i="10"/>
  <c r="A242" i="10"/>
  <c r="A270" i="10"/>
  <c r="A165" i="10"/>
  <c r="A143" i="10"/>
  <c r="A92" i="10"/>
  <c r="A243" i="10"/>
  <c r="A45" i="10"/>
  <c r="A23" i="10"/>
  <c r="A68" i="10"/>
  <c r="A122" i="10"/>
  <c r="A227" i="10"/>
  <c r="A206" i="10"/>
  <c r="A241" i="10"/>
  <c r="A25" i="10"/>
  <c r="A43" i="10"/>
  <c r="A22" i="10"/>
  <c r="A56" i="10"/>
  <c r="A177" i="10"/>
  <c r="A277" i="10"/>
  <c r="A133" i="10"/>
  <c r="A175" i="10"/>
  <c r="A169" i="10"/>
  <c r="A210" i="10"/>
  <c r="A13" i="10"/>
  <c r="A55" i="10"/>
  <c r="A212" i="10"/>
  <c r="A36" i="10"/>
  <c r="A3" i="10"/>
  <c r="A46" i="10"/>
  <c r="A80" i="10"/>
  <c r="C9" i="8"/>
  <c r="C8" i="9"/>
  <c r="A370" i="10"/>
  <c r="A530" i="10"/>
  <c r="A367" i="10"/>
  <c r="A405" i="10"/>
  <c r="A299" i="10"/>
  <c r="A331" i="10"/>
  <c r="A487" i="10"/>
  <c r="A525" i="10"/>
  <c r="A284" i="10"/>
  <c r="A419" i="10"/>
  <c r="A456" i="10"/>
  <c r="A502" i="10"/>
  <c r="A532" i="10"/>
  <c r="A387" i="10"/>
  <c r="A546" i="10"/>
  <c r="A407" i="10"/>
  <c r="A445" i="10"/>
  <c r="A490" i="10"/>
  <c r="A395" i="10"/>
  <c r="A399" i="10"/>
  <c r="A437" i="10"/>
  <c r="A513" i="10"/>
  <c r="A499" i="10"/>
  <c r="A519" i="10"/>
  <c r="A316" i="10"/>
  <c r="A470" i="10"/>
  <c r="A375" i="10"/>
  <c r="A450" i="10"/>
  <c r="A442" i="10"/>
  <c r="A536" i="10"/>
  <c r="A303" i="10"/>
  <c r="A341" i="10"/>
  <c r="A473" i="10"/>
  <c r="A505" i="10"/>
  <c r="A423" i="10"/>
  <c r="A461" i="10"/>
  <c r="A449" i="10"/>
  <c r="A291" i="10"/>
  <c r="A392" i="10"/>
  <c r="A438" i="10"/>
  <c r="A468" i="10"/>
  <c r="A314" i="10"/>
  <c r="A425" i="10"/>
  <c r="A343" i="10"/>
  <c r="A381" i="10"/>
  <c r="A363" i="10"/>
  <c r="A443" i="10"/>
  <c r="A335" i="10"/>
  <c r="A373" i="10"/>
  <c r="A386" i="10"/>
  <c r="A418" i="10"/>
  <c r="A455" i="10"/>
  <c r="A493" i="10"/>
  <c r="A362" i="10"/>
  <c r="A353" i="10"/>
  <c r="A360" i="10"/>
  <c r="A406" i="10"/>
  <c r="A436" i="10"/>
  <c r="A475" i="10"/>
  <c r="A311" i="10"/>
  <c r="A465" i="10"/>
  <c r="A472" i="10"/>
  <c r="A518" i="10"/>
  <c r="A548" i="10"/>
  <c r="A346" i="10"/>
  <c r="A379" i="10"/>
  <c r="A359" i="10"/>
  <c r="A397" i="10"/>
  <c r="A322" i="10"/>
  <c r="A498" i="10"/>
  <c r="A328" i="10"/>
  <c r="A374" i="10"/>
  <c r="A404" i="10"/>
  <c r="A539" i="10"/>
  <c r="A512" i="10"/>
  <c r="A279" i="10"/>
  <c r="A317" i="10"/>
  <c r="A537" i="10"/>
  <c r="A504" i="10"/>
  <c r="A550" i="10"/>
  <c r="A309" i="10"/>
  <c r="A433" i="10"/>
  <c r="A297" i="10"/>
  <c r="A391" i="10"/>
  <c r="A429" i="10"/>
  <c r="A531" i="10"/>
  <c r="A522" i="10"/>
  <c r="A296" i="10"/>
  <c r="A342" i="10"/>
  <c r="A372" i="10"/>
  <c r="A347" i="10"/>
  <c r="A480" i="10"/>
  <c r="A526" i="10"/>
  <c r="A285" i="10"/>
  <c r="A323" i="10"/>
  <c r="A337" i="10"/>
  <c r="A408" i="10"/>
  <c r="A454" i="10"/>
  <c r="A484" i="10"/>
  <c r="A515" i="10"/>
  <c r="A528" i="10"/>
  <c r="A295" i="10"/>
  <c r="A333" i="10"/>
  <c r="A491" i="10"/>
  <c r="A435" i="10"/>
  <c r="A543" i="10"/>
  <c r="A310" i="10"/>
  <c r="A340" i="10"/>
  <c r="A411" i="10"/>
  <c r="A448" i="10"/>
  <c r="A494" i="10"/>
  <c r="A524" i="10"/>
  <c r="A410" i="10"/>
  <c r="A440" i="10"/>
  <c r="A486" i="10"/>
  <c r="A516" i="10"/>
  <c r="A378" i="10"/>
  <c r="A466" i="10"/>
  <c r="A327" i="10"/>
  <c r="A365" i="10"/>
  <c r="A409" i="10"/>
  <c r="A441" i="10"/>
  <c r="A511" i="10"/>
  <c r="A549" i="10"/>
  <c r="A308" i="10"/>
  <c r="A371" i="10"/>
  <c r="A416" i="10"/>
  <c r="A462" i="10"/>
  <c r="A492" i="10"/>
  <c r="A497" i="10"/>
  <c r="A452" i="10"/>
  <c r="A542" i="10"/>
  <c r="A282" i="10"/>
  <c r="A447" i="10"/>
  <c r="A485" i="10"/>
  <c r="A545" i="10"/>
  <c r="A352" i="10"/>
  <c r="A428" i="10"/>
  <c r="A394" i="10"/>
  <c r="A344" i="10"/>
  <c r="A390" i="10"/>
  <c r="A420" i="10"/>
  <c r="A506" i="10"/>
  <c r="A464" i="10"/>
  <c r="A510" i="10"/>
  <c r="A540" i="10"/>
  <c r="A369" i="10"/>
  <c r="A354" i="10"/>
  <c r="A479" i="10"/>
  <c r="A517" i="10"/>
  <c r="A298" i="10"/>
  <c r="A283" i="10"/>
  <c r="A384" i="10"/>
  <c r="A430" i="10"/>
  <c r="A460" i="10"/>
  <c r="A529" i="10"/>
  <c r="A376" i="10"/>
  <c r="A422" i="10"/>
  <c r="A521" i="10"/>
  <c r="A496" i="10"/>
  <c r="A301" i="10"/>
  <c r="A315" i="10"/>
  <c r="A385" i="10"/>
  <c r="A398" i="10"/>
  <c r="A300" i="10"/>
  <c r="A313" i="10"/>
  <c r="A280" i="10"/>
  <c r="A326" i="10"/>
  <c r="A356" i="10"/>
  <c r="A457" i="10"/>
  <c r="A400" i="10"/>
  <c r="A446" i="10"/>
  <c r="A476" i="10"/>
  <c r="A538" i="10"/>
  <c r="A523" i="10"/>
  <c r="A415" i="10"/>
  <c r="A453" i="10"/>
  <c r="A467" i="10"/>
  <c r="A289" i="10"/>
  <c r="A320" i="10"/>
  <c r="A366" i="10"/>
  <c r="A396" i="10"/>
  <c r="A401" i="10"/>
  <c r="A312" i="10"/>
  <c r="A358" i="10"/>
  <c r="A388" i="10"/>
  <c r="A393" i="10"/>
  <c r="A432" i="10"/>
  <c r="A478" i="10"/>
  <c r="A508" i="10"/>
  <c r="A451" i="10"/>
  <c r="A489" i="10"/>
  <c r="A383" i="10"/>
  <c r="A421" i="10"/>
  <c r="A554" i="10"/>
  <c r="A290" i="10"/>
  <c r="A288" i="10"/>
  <c r="A334" i="10"/>
  <c r="A364" i="10"/>
  <c r="A482" i="10"/>
  <c r="A495" i="10"/>
  <c r="A533" i="10"/>
  <c r="A292" i="10"/>
  <c r="A329" i="10"/>
  <c r="A336" i="10"/>
  <c r="A382" i="10"/>
  <c r="A412" i="10"/>
  <c r="A434" i="10"/>
  <c r="A402" i="10"/>
  <c r="A351" i="10"/>
  <c r="A389" i="10"/>
  <c r="A345" i="10"/>
  <c r="A458" i="10"/>
  <c r="A535" i="10"/>
  <c r="A302" i="10"/>
  <c r="A332" i="10"/>
  <c r="A307" i="10"/>
  <c r="A527" i="10"/>
  <c r="A294" i="10"/>
  <c r="A324" i="10"/>
  <c r="A553" i="10"/>
  <c r="A368" i="10"/>
  <c r="A414" i="10"/>
  <c r="A444" i="10"/>
  <c r="A306" i="10"/>
  <c r="A552" i="10"/>
  <c r="A319" i="10"/>
  <c r="A357" i="10"/>
  <c r="A427" i="10"/>
  <c r="A459" i="10"/>
  <c r="A503" i="10"/>
  <c r="A541" i="10"/>
  <c r="A361" i="10"/>
  <c r="A431" i="10"/>
  <c r="A469" i="10"/>
  <c r="A426" i="10"/>
  <c r="A417" i="10"/>
  <c r="A551" i="10"/>
  <c r="A318" i="10"/>
  <c r="A348" i="10"/>
  <c r="A547" i="10"/>
  <c r="A520" i="10"/>
  <c r="A287" i="10"/>
  <c r="A325" i="10"/>
  <c r="A514" i="10"/>
  <c r="A377" i="10"/>
  <c r="A471" i="10"/>
  <c r="A509" i="10"/>
  <c r="A321" i="10"/>
  <c r="A481" i="10"/>
  <c r="A463" i="10"/>
  <c r="A501" i="10"/>
  <c r="A339" i="10"/>
  <c r="A330" i="10"/>
  <c r="A304" i="10"/>
  <c r="A350" i="10"/>
  <c r="A380" i="10"/>
  <c r="A483" i="10"/>
  <c r="A488" i="10"/>
  <c r="A534" i="10"/>
  <c r="A293" i="10"/>
  <c r="A305" i="10"/>
  <c r="A338" i="10"/>
  <c r="A439" i="10"/>
  <c r="A477" i="10"/>
  <c r="A403" i="10"/>
  <c r="A286" i="10"/>
  <c r="A355" i="10"/>
  <c r="A424" i="10"/>
  <c r="A500" i="10"/>
  <c r="A474" i="10"/>
  <c r="A507" i="10"/>
  <c r="A413" i="10"/>
  <c r="A281" i="10"/>
  <c r="A544" i="10"/>
  <c r="A349" i="10"/>
  <c r="A20" i="3"/>
  <c r="A19" i="3"/>
  <c r="A18" i="3"/>
  <c r="A17" i="3"/>
  <c r="A15" i="3"/>
  <c r="A16" i="3"/>
  <c r="A185" i="7"/>
  <c r="A190" i="7"/>
  <c r="A227" i="7"/>
  <c r="A327" i="7"/>
  <c r="A331" i="7"/>
  <c r="A299" i="7"/>
  <c r="A311" i="7"/>
  <c r="A338" i="7"/>
  <c r="A264" i="7"/>
  <c r="A277" i="7"/>
  <c r="A315" i="7"/>
  <c r="A280" i="7"/>
  <c r="A209" i="7"/>
  <c r="A214" i="7"/>
  <c r="A323" i="7"/>
  <c r="A248" i="7"/>
  <c r="A250" i="7"/>
  <c r="A196" i="7"/>
  <c r="A279" i="7"/>
  <c r="A306" i="7"/>
  <c r="A288" i="7"/>
  <c r="A332" i="7"/>
  <c r="A296" i="7"/>
  <c r="A309" i="7"/>
  <c r="A252" i="7"/>
  <c r="A263" i="7"/>
  <c r="A228" i="7"/>
  <c r="A276" i="7"/>
  <c r="A247" i="7"/>
  <c r="A267" i="7"/>
  <c r="A200" i="7"/>
  <c r="A213" i="7"/>
  <c r="A268" i="7"/>
  <c r="A191" i="7"/>
  <c r="A320" i="7"/>
  <c r="A333" i="7"/>
  <c r="A243" i="7"/>
  <c r="A287" i="7"/>
  <c r="A324" i="7"/>
  <c r="A180" i="7"/>
  <c r="A215" i="7"/>
  <c r="A242" i="7"/>
  <c r="A310" i="7"/>
  <c r="A282" i="7"/>
  <c r="A232" i="7"/>
  <c r="A245" i="7"/>
  <c r="A244" i="7"/>
  <c r="A199" i="7"/>
  <c r="A220" i="7"/>
  <c r="A339" i="7"/>
  <c r="A183" i="7"/>
  <c r="A307" i="7"/>
  <c r="A303" i="7"/>
  <c r="A330" i="7"/>
  <c r="A184" i="7"/>
  <c r="A293" i="7"/>
  <c r="A256" i="7"/>
  <c r="A269" i="7"/>
  <c r="A283" i="7"/>
  <c r="A223" i="7"/>
  <c r="A291" i="7"/>
  <c r="A321" i="7"/>
  <c r="A326" i="7"/>
  <c r="A178" i="7"/>
  <c r="A237" i="7"/>
  <c r="A187" i="7"/>
  <c r="A335" i="7"/>
  <c r="A181" i="7"/>
  <c r="A347" i="7"/>
  <c r="A246" i="7"/>
  <c r="A179" i="7"/>
  <c r="A289" i="7"/>
  <c r="A294" i="7"/>
  <c r="A300" i="7"/>
  <c r="A239" i="7"/>
  <c r="A266" i="7"/>
  <c r="A206" i="7"/>
  <c r="A218" i="7"/>
  <c r="A192" i="7"/>
  <c r="A205" i="7"/>
  <c r="A236" i="7"/>
  <c r="A334" i="7"/>
  <c r="A251" i="7"/>
  <c r="A257" i="7"/>
  <c r="A262" i="7"/>
  <c r="A292" i="7"/>
  <c r="A226" i="7"/>
  <c r="A274" i="7"/>
  <c r="A271" i="7"/>
  <c r="A298" i="7"/>
  <c r="A305" i="7"/>
  <c r="A182" i="7"/>
  <c r="A233" i="7"/>
  <c r="A225" i="7"/>
  <c r="A230" i="7"/>
  <c r="A345" i="7"/>
  <c r="A350" i="7"/>
  <c r="A202" i="7"/>
  <c r="A314" i="7"/>
  <c r="A188" i="7"/>
  <c r="A295" i="7"/>
  <c r="A322" i="7"/>
  <c r="A329" i="7"/>
  <c r="A270" i="7"/>
  <c r="A297" i="7"/>
  <c r="A193" i="7"/>
  <c r="A198" i="7"/>
  <c r="A259" i="7"/>
  <c r="A195" i="7"/>
  <c r="A207" i="7"/>
  <c r="A234" i="7"/>
  <c r="A241" i="7"/>
  <c r="A301" i="7"/>
  <c r="A319" i="7"/>
  <c r="A336" i="7"/>
  <c r="A349" i="7"/>
  <c r="A281" i="7"/>
  <c r="A286" i="7"/>
  <c r="A235" i="7"/>
  <c r="A186" i="7"/>
  <c r="A210" i="7"/>
  <c r="A231" i="7"/>
  <c r="A258" i="7"/>
  <c r="A265" i="7"/>
  <c r="A325" i="7"/>
  <c r="A216" i="7"/>
  <c r="A304" i="7"/>
  <c r="A317" i="7"/>
  <c r="A284" i="7"/>
  <c r="A211" i="7"/>
  <c r="A313" i="7"/>
  <c r="A318" i="7"/>
  <c r="A340" i="7"/>
  <c r="A177" i="7"/>
  <c r="A348" i="7"/>
  <c r="A302" i="7"/>
  <c r="A272" i="7"/>
  <c r="A285" i="7"/>
  <c r="A217" i="7"/>
  <c r="A222" i="7"/>
  <c r="A275" i="7"/>
  <c r="A316" i="7"/>
  <c r="A337" i="7"/>
  <c r="A342" i="7"/>
  <c r="A194" i="7"/>
  <c r="A201" i="7"/>
  <c r="A261" i="7"/>
  <c r="A238" i="7"/>
  <c r="A240" i="7"/>
  <c r="A253" i="7"/>
  <c r="A219" i="7"/>
  <c r="A344" i="7"/>
  <c r="A249" i="7"/>
  <c r="A254" i="7"/>
  <c r="A260" i="7"/>
  <c r="A224" i="7"/>
  <c r="A290" i="7"/>
  <c r="A229" i="7"/>
  <c r="A208" i="7"/>
  <c r="A221" i="7"/>
  <c r="A328" i="7"/>
  <c r="A341" i="7"/>
  <c r="A212" i="7"/>
  <c r="A204" i="7"/>
  <c r="A273" i="7"/>
  <c r="A278" i="7"/>
  <c r="A203" i="7"/>
  <c r="A312" i="7"/>
  <c r="A197" i="7"/>
  <c r="A346" i="7"/>
  <c r="A343" i="7"/>
  <c r="A189" i="7"/>
  <c r="A308" i="7"/>
  <c r="A255" i="7"/>
  <c r="A46" i="3"/>
  <c r="A45" i="3"/>
  <c r="A50" i="3"/>
  <c r="A48" i="3"/>
  <c r="A47" i="3"/>
  <c r="A49" i="3"/>
  <c r="D9" i="8"/>
  <c r="D8" i="9"/>
  <c r="A7" i="3"/>
  <c r="A6" i="3"/>
  <c r="A8" i="3"/>
  <c r="A4" i="3"/>
  <c r="A3" i="3"/>
  <c r="A5" i="3"/>
  <c r="A754" i="10"/>
  <c r="A687" i="10"/>
  <c r="A669" i="10"/>
  <c r="A699" i="10"/>
  <c r="A810" i="10"/>
  <c r="A624" i="10"/>
  <c r="A606" i="10"/>
  <c r="A588" i="10"/>
  <c r="A609" i="10"/>
  <c r="A744" i="10"/>
  <c r="A726" i="10"/>
  <c r="A708" i="10"/>
  <c r="A795" i="10"/>
  <c r="A617" i="10"/>
  <c r="A727" i="10"/>
  <c r="A709" i="10"/>
  <c r="A730" i="10"/>
  <c r="A822" i="10"/>
  <c r="A728" i="10"/>
  <c r="A710" i="10"/>
  <c r="A692" i="10"/>
  <c r="A811" i="10"/>
  <c r="A769" i="10"/>
  <c r="A647" i="10"/>
  <c r="A629" i="10"/>
  <c r="A794" i="10"/>
  <c r="A796" i="10"/>
  <c r="A584" i="10"/>
  <c r="A566" i="10"/>
  <c r="A755" i="10"/>
  <c r="A814" i="10"/>
  <c r="A576" i="10"/>
  <c r="A558" i="10"/>
  <c r="A577" i="10"/>
  <c r="A745" i="10"/>
  <c r="A623" i="10"/>
  <c r="A605" i="10"/>
  <c r="A821" i="10"/>
  <c r="A682" i="10"/>
  <c r="A560" i="10"/>
  <c r="A789" i="10"/>
  <c r="A618" i="10"/>
  <c r="A828" i="10"/>
  <c r="A680" i="10"/>
  <c r="A662" i="10"/>
  <c r="A644" i="10"/>
  <c r="A674" i="10"/>
  <c r="A785" i="10"/>
  <c r="A663" i="10"/>
  <c r="A645" i="10"/>
  <c r="A579" i="10"/>
  <c r="A802" i="10"/>
  <c r="A664" i="10"/>
  <c r="A646" i="10"/>
  <c r="A628" i="10"/>
  <c r="A649" i="10"/>
  <c r="A705" i="10"/>
  <c r="A583" i="10"/>
  <c r="A565" i="10"/>
  <c r="A625" i="10"/>
  <c r="A610" i="10"/>
  <c r="A767" i="10"/>
  <c r="A749" i="10"/>
  <c r="A601" i="10"/>
  <c r="A633" i="10"/>
  <c r="A759" i="10"/>
  <c r="A741" i="10"/>
  <c r="A787" i="10"/>
  <c r="A786" i="10"/>
  <c r="A681" i="10"/>
  <c r="A559" i="10"/>
  <c r="A788" i="10"/>
  <c r="A801" i="10"/>
  <c r="A571" i="10"/>
  <c r="A743" i="10"/>
  <c r="A725" i="10"/>
  <c r="A666" i="10"/>
  <c r="A806" i="10"/>
  <c r="A616" i="10"/>
  <c r="A598" i="10"/>
  <c r="A580" i="10"/>
  <c r="A715" i="10"/>
  <c r="A721" i="10"/>
  <c r="A599" i="10"/>
  <c r="A581" i="10"/>
  <c r="A797" i="10"/>
  <c r="A569" i="10"/>
  <c r="A600" i="10"/>
  <c r="A582" i="10"/>
  <c r="A564" i="10"/>
  <c r="A683" i="10"/>
  <c r="A784" i="10"/>
  <c r="A766" i="10"/>
  <c r="A748" i="10"/>
  <c r="A827" i="10"/>
  <c r="A690" i="10"/>
  <c r="A703" i="10"/>
  <c r="A685" i="10"/>
  <c r="A643" i="10"/>
  <c r="A722" i="10"/>
  <c r="A695" i="10"/>
  <c r="A677" i="10"/>
  <c r="A619" i="10"/>
  <c r="A593" i="10"/>
  <c r="A760" i="10"/>
  <c r="A742" i="10"/>
  <c r="A724" i="10"/>
  <c r="A626" i="10"/>
  <c r="A824" i="10"/>
  <c r="A679" i="10"/>
  <c r="A661" i="10"/>
  <c r="A731" i="10"/>
  <c r="A714" i="10"/>
  <c r="A813" i="10"/>
  <c r="A781" i="10"/>
  <c r="A641" i="10"/>
  <c r="A738" i="10"/>
  <c r="A816" i="10"/>
  <c r="A782" i="10"/>
  <c r="A764" i="10"/>
  <c r="A815" i="10"/>
  <c r="A778" i="10"/>
  <c r="A783" i="10"/>
  <c r="A765" i="10"/>
  <c r="A691" i="10"/>
  <c r="A675" i="10"/>
  <c r="A720" i="10"/>
  <c r="A702" i="10"/>
  <c r="A684" i="10"/>
  <c r="A809" i="10"/>
  <c r="A761" i="10"/>
  <c r="A639" i="10"/>
  <c r="A621" i="10"/>
  <c r="A825" i="10"/>
  <c r="A753" i="10"/>
  <c r="A631" i="10"/>
  <c r="A613" i="10"/>
  <c r="A667" i="10"/>
  <c r="A563" i="10"/>
  <c r="A696" i="10"/>
  <c r="A678" i="10"/>
  <c r="A660" i="10"/>
  <c r="A706" i="10"/>
  <c r="A737" i="10"/>
  <c r="A615" i="10"/>
  <c r="A597" i="10"/>
  <c r="A819" i="10"/>
  <c r="A594" i="10"/>
  <c r="A735" i="10"/>
  <c r="A717" i="10"/>
  <c r="A698" i="10"/>
  <c r="A627" i="10"/>
  <c r="A736" i="10"/>
  <c r="A718" i="10"/>
  <c r="A700" i="10"/>
  <c r="A570" i="10"/>
  <c r="A635" i="10"/>
  <c r="A719" i="10"/>
  <c r="A701" i="10"/>
  <c r="A555" i="10"/>
  <c r="A820" i="10"/>
  <c r="A656" i="10"/>
  <c r="A638" i="10"/>
  <c r="A620" i="10"/>
  <c r="A634" i="10"/>
  <c r="A697" i="10"/>
  <c r="A575" i="10"/>
  <c r="A557" i="10"/>
  <c r="A807" i="10"/>
  <c r="A689" i="10"/>
  <c r="A567" i="10"/>
  <c r="A800" i="10"/>
  <c r="A823" i="10"/>
  <c r="A771" i="10"/>
  <c r="A632" i="10"/>
  <c r="A614" i="10"/>
  <c r="A596" i="10"/>
  <c r="A585" i="10"/>
  <c r="A673" i="10"/>
  <c r="A808" i="10"/>
  <c r="A780" i="10"/>
  <c r="A799" i="10"/>
  <c r="A793" i="10"/>
  <c r="A671" i="10"/>
  <c r="A653" i="10"/>
  <c r="A561" i="10"/>
  <c r="A826" i="10"/>
  <c r="A672" i="10"/>
  <c r="A654" i="10"/>
  <c r="A636" i="10"/>
  <c r="A657" i="10"/>
  <c r="A777" i="10"/>
  <c r="A655" i="10"/>
  <c r="A637" i="10"/>
  <c r="A762" i="10"/>
  <c r="A798" i="10"/>
  <c r="A592" i="10"/>
  <c r="A574" i="10"/>
  <c r="A556" i="10"/>
  <c r="A611" i="10"/>
  <c r="A776" i="10"/>
  <c r="A758" i="10"/>
  <c r="A740" i="10"/>
  <c r="A562" i="10"/>
  <c r="A768" i="10"/>
  <c r="A750" i="10"/>
  <c r="A732" i="10"/>
  <c r="A803" i="10"/>
  <c r="A812" i="10"/>
  <c r="A568" i="10"/>
  <c r="A805" i="10"/>
  <c r="A595" i="10"/>
  <c r="A586" i="10"/>
  <c r="A752" i="10"/>
  <c r="A734" i="10"/>
  <c r="A716" i="10"/>
  <c r="A779" i="10"/>
  <c r="A729" i="10"/>
  <c r="A607" i="10"/>
  <c r="A589" i="10"/>
  <c r="A763" i="10"/>
  <c r="A804" i="10"/>
  <c r="A608" i="10"/>
  <c r="A590" i="10"/>
  <c r="A572" i="10"/>
  <c r="A747" i="10"/>
  <c r="A713" i="10"/>
  <c r="A591" i="10"/>
  <c r="A573" i="10"/>
  <c r="A602" i="10"/>
  <c r="A587" i="10"/>
  <c r="A775" i="10"/>
  <c r="A757" i="10"/>
  <c r="A723" i="10"/>
  <c r="A707" i="10"/>
  <c r="A712" i="10"/>
  <c r="A694" i="10"/>
  <c r="A676" i="10"/>
  <c r="A603" i="10"/>
  <c r="A704" i="10"/>
  <c r="A686" i="10"/>
  <c r="A668" i="10"/>
  <c r="A651" i="10"/>
  <c r="A751" i="10"/>
  <c r="A733" i="10"/>
  <c r="A642" i="10"/>
  <c r="A830" i="10"/>
  <c r="A688" i="10"/>
  <c r="A670" i="10"/>
  <c r="A652" i="10"/>
  <c r="A770" i="10"/>
  <c r="A665" i="10"/>
  <c r="A790" i="10"/>
  <c r="A772" i="10"/>
  <c r="A817" i="10"/>
  <c r="A746" i="10"/>
  <c r="A791" i="10"/>
  <c r="A773" i="10"/>
  <c r="A659" i="10"/>
  <c r="A650" i="10"/>
  <c r="A792" i="10"/>
  <c r="A774" i="10"/>
  <c r="A756" i="10"/>
  <c r="A829" i="10"/>
  <c r="A658" i="10"/>
  <c r="A711" i="10"/>
  <c r="A693" i="10"/>
  <c r="A578" i="10"/>
  <c r="A818" i="10"/>
  <c r="A648" i="10"/>
  <c r="A630" i="10"/>
  <c r="A612" i="10"/>
  <c r="A739" i="10"/>
  <c r="A640" i="10"/>
  <c r="A622" i="10"/>
  <c r="A604" i="10"/>
  <c r="D32" i="8" l="1"/>
  <c r="C26" i="8"/>
  <c r="C13" i="8"/>
  <c r="C16" i="8"/>
  <c r="E10" i="8"/>
  <c r="D34" i="8"/>
  <c r="E33" i="8"/>
  <c r="C33" i="8"/>
  <c r="D25" i="8"/>
  <c r="C28" i="8"/>
  <c r="C15" i="8"/>
  <c r="D27" i="8"/>
  <c r="E37" i="8"/>
  <c r="C34" i="8"/>
  <c r="E32" i="8"/>
  <c r="E26" i="8"/>
  <c r="D19" i="8"/>
  <c r="D21" i="8"/>
  <c r="D28" i="8"/>
  <c r="C25" i="8"/>
  <c r="C24" i="8"/>
  <c r="C11" i="8"/>
  <c r="D11" i="8"/>
  <c r="E34" i="8"/>
  <c r="C30" i="8"/>
  <c r="C36" i="8"/>
  <c r="E16" i="8"/>
  <c r="E22" i="8"/>
  <c r="E18" i="8"/>
  <c r="C35" i="8"/>
  <c r="D35" i="8"/>
  <c r="D15" i="8"/>
  <c r="C31" i="8"/>
  <c r="E21" i="8"/>
  <c r="D37" i="8"/>
  <c r="E35" i="8"/>
  <c r="E30" i="8"/>
  <c r="E28" i="8"/>
  <c r="E29" i="8"/>
  <c r="C12" i="8"/>
  <c r="D31" i="8"/>
  <c r="E14" i="8"/>
  <c r="D22" i="8"/>
  <c r="D20" i="8"/>
  <c r="E24" i="8"/>
  <c r="C10" i="8"/>
  <c r="C27" i="8"/>
  <c r="D23" i="8"/>
  <c r="C37" i="8"/>
  <c r="E38" i="8"/>
  <c r="C17" i="8"/>
  <c r="C23" i="8"/>
  <c r="D10" i="8"/>
  <c r="D38" i="8"/>
  <c r="D12" i="8"/>
  <c r="E23" i="8"/>
  <c r="D29" i="8"/>
  <c r="C20" i="8"/>
  <c r="C19" i="8"/>
  <c r="C22" i="8"/>
  <c r="C21" i="8"/>
  <c r="E20" i="8"/>
  <c r="C18" i="8"/>
  <c r="C14" i="8"/>
  <c r="D26" i="8"/>
  <c r="E19" i="8"/>
  <c r="D13" i="8"/>
  <c r="E27" i="8"/>
  <c r="E31" i="8"/>
  <c r="C32" i="8"/>
  <c r="D18" i="8"/>
  <c r="E36" i="8"/>
  <c r="C29" i="8"/>
  <c r="D24" i="8"/>
  <c r="C38" i="8"/>
  <c r="D16" i="8"/>
  <c r="D33" i="8"/>
  <c r="E15" i="8"/>
  <c r="E25" i="8"/>
  <c r="E17" i="8"/>
  <c r="E12" i="8"/>
  <c r="E11" i="8"/>
  <c r="D36" i="8"/>
  <c r="E13" i="8"/>
  <c r="D14" i="8"/>
  <c r="D30" i="8"/>
  <c r="D17" i="8"/>
  <c r="D9" i="5"/>
  <c r="D11" i="5"/>
  <c r="E13" i="5"/>
  <c r="E9" i="5"/>
  <c r="C12" i="5"/>
  <c r="D13" i="5"/>
  <c r="C13" i="5"/>
  <c r="C10" i="5"/>
  <c r="D10" i="5"/>
  <c r="C8" i="5"/>
  <c r="C11" i="5"/>
  <c r="E12" i="5"/>
  <c r="C9" i="5"/>
  <c r="E8" i="5"/>
  <c r="D8" i="5"/>
  <c r="E10" i="5"/>
  <c r="D12" i="5"/>
  <c r="E11" i="5"/>
  <c r="D59" i="9"/>
  <c r="D43" i="9"/>
  <c r="E16" i="9"/>
  <c r="E19" i="9"/>
  <c r="C30" i="9"/>
  <c r="C31" i="9"/>
  <c r="C11" i="9"/>
  <c r="C55" i="9"/>
  <c r="D58" i="9"/>
  <c r="C44" i="9"/>
  <c r="C27" i="9"/>
  <c r="D56" i="9"/>
  <c r="D24" i="9"/>
  <c r="C29" i="9"/>
  <c r="D40" i="9"/>
  <c r="D26" i="9"/>
  <c r="E30" i="9"/>
  <c r="E12" i="9"/>
  <c r="C38" i="9"/>
  <c r="D55" i="9"/>
  <c r="E56" i="9"/>
  <c r="C35" i="9"/>
  <c r="C37" i="9"/>
  <c r="D31" i="9"/>
  <c r="D57" i="9"/>
  <c r="C34" i="9"/>
  <c r="E47" i="9"/>
  <c r="C53" i="9"/>
  <c r="C54" i="9"/>
  <c r="E40" i="9"/>
  <c r="C46" i="9"/>
  <c r="D28" i="9"/>
  <c r="E35" i="9"/>
  <c r="C18" i="9"/>
  <c r="D17" i="9"/>
  <c r="C47" i="9"/>
  <c r="C13" i="9"/>
  <c r="E9" i="9"/>
  <c r="D42" i="9"/>
  <c r="D54" i="9"/>
  <c r="C43" i="9"/>
  <c r="C25" i="9"/>
  <c r="D36" i="9"/>
  <c r="D29" i="9"/>
  <c r="D12" i="9"/>
  <c r="D38" i="9"/>
  <c r="E11" i="9"/>
  <c r="C59" i="9"/>
  <c r="E48" i="9"/>
  <c r="C40" i="9"/>
  <c r="E14" i="9"/>
  <c r="E43" i="9"/>
  <c r="D52" i="9"/>
  <c r="D33" i="9"/>
  <c r="D19" i="9"/>
  <c r="D30" i="9"/>
  <c r="D9" i="9"/>
  <c r="E53" i="9"/>
  <c r="C48" i="9"/>
  <c r="C19" i="9"/>
  <c r="C39" i="9"/>
  <c r="C20" i="9"/>
  <c r="D53" i="9"/>
  <c r="E54" i="9"/>
  <c r="D14" i="9"/>
  <c r="C58" i="9"/>
  <c r="C51" i="9"/>
  <c r="E20" i="9"/>
  <c r="E36" i="9"/>
  <c r="C17" i="9"/>
  <c r="D35" i="9"/>
  <c r="D45" i="9"/>
  <c r="E45" i="9"/>
  <c r="D25" i="9"/>
  <c r="D15" i="9"/>
  <c r="D46" i="9"/>
  <c r="E28" i="9"/>
  <c r="C49" i="9"/>
  <c r="E57" i="9"/>
  <c r="E24" i="9"/>
  <c r="C52" i="9"/>
  <c r="E22" i="9"/>
  <c r="D48" i="9"/>
  <c r="D22" i="9"/>
  <c r="D18" i="9"/>
  <c r="E13" i="9"/>
  <c r="E44" i="9"/>
  <c r="D11" i="9"/>
  <c r="E29" i="9"/>
  <c r="E58" i="9"/>
  <c r="C36" i="9"/>
  <c r="E49" i="9"/>
  <c r="C45" i="9"/>
  <c r="C28" i="9"/>
  <c r="E46" i="9"/>
  <c r="C9" i="9"/>
  <c r="C15" i="9"/>
  <c r="C26" i="9"/>
  <c r="D37" i="9"/>
  <c r="E37" i="9"/>
  <c r="C42" i="9"/>
  <c r="C12" i="9"/>
  <c r="E38" i="9"/>
  <c r="E51" i="9"/>
  <c r="E55" i="9"/>
  <c r="E18" i="9"/>
  <c r="C16" i="9"/>
  <c r="C56" i="9"/>
  <c r="E26" i="9"/>
  <c r="E17" i="9"/>
  <c r="E21" i="9"/>
  <c r="D21" i="9"/>
  <c r="E15" i="9"/>
  <c r="E42" i="9"/>
  <c r="E33" i="9"/>
  <c r="D13" i="9"/>
  <c r="C14" i="9"/>
  <c r="D20" i="9"/>
  <c r="D16" i="9"/>
  <c r="C21" i="9"/>
  <c r="E34" i="9"/>
  <c r="C33" i="9"/>
  <c r="D39" i="9"/>
  <c r="C57" i="9"/>
  <c r="D51" i="9"/>
  <c r="E59" i="9"/>
  <c r="E25" i="9"/>
  <c r="E39" i="9"/>
  <c r="D44" i="9"/>
  <c r="C24" i="9"/>
  <c r="C22" i="9"/>
  <c r="E27" i="9"/>
  <c r="D49" i="9"/>
  <c r="D47" i="9"/>
  <c r="D27" i="9"/>
  <c r="E52" i="9"/>
  <c r="E31" i="9"/>
  <c r="D34" i="9"/>
  <c r="G11" i="5" l="1"/>
  <c r="G13" i="5"/>
  <c r="G10" i="5"/>
  <c r="G12" i="5"/>
  <c r="G9" i="5"/>
  <c r="G8" i="5"/>
</calcChain>
</file>

<file path=xl/comments1.xml><?xml version="1.0" encoding="utf-8"?>
<comments xmlns="http://schemas.openxmlformats.org/spreadsheetml/2006/main">
  <authors>
    <author>tc={C2FC50E9-05CD-49E6-998E-3D8843F1B69E}</author>
  </authors>
  <commentList>
    <comment ref="G7"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Dato expresado en % a excepción de cuando se selecciona la variable penetracion que está expresado en puntos.</t>
        </r>
      </text>
    </comment>
  </commentList>
</comments>
</file>

<file path=xl/sharedStrings.xml><?xml version="1.0" encoding="utf-8"?>
<sst xmlns="http://schemas.openxmlformats.org/spreadsheetml/2006/main" count="1777" uniqueCount="196">
  <si>
    <t>T.ESPAñA</t>
  </si>
  <si>
    <t>BCN AM</t>
  </si>
  <si>
    <t>REST.CAT ARAGON</t>
  </si>
  <si>
    <t>LEVANTE</t>
  </si>
  <si>
    <t>ANDALUCIA</t>
  </si>
  <si>
    <t>MDD AM</t>
  </si>
  <si>
    <t>RTO CENTRO</t>
  </si>
  <si>
    <t>NORTE-CENTRO</t>
  </si>
  <si>
    <t>NOROESTE</t>
  </si>
  <si>
    <t>&lt;2MIL</t>
  </si>
  <si>
    <t>2-5MIL</t>
  </si>
  <si>
    <t>5-10MIL</t>
  </si>
  <si>
    <t>10-30MIL</t>
  </si>
  <si>
    <t>30-100MIL</t>
  </si>
  <si>
    <t>100-200MIL</t>
  </si>
  <si>
    <t>200-500MIL</t>
  </si>
  <si>
    <t>&gt;500MIL</t>
  </si>
  <si>
    <t>ALTA Y MEDIA ALTA</t>
  </si>
  <si>
    <t>MEDIA</t>
  </si>
  <si>
    <t>MEDIA BAJA</t>
  </si>
  <si>
    <t>BAJA</t>
  </si>
  <si>
    <t>HOMBRE</t>
  </si>
  <si>
    <t>MUJER</t>
  </si>
  <si>
    <t>Hiper+Super+Discount+G.A</t>
  </si>
  <si>
    <t>Restaurantes</t>
  </si>
  <si>
    <t>Restaurantes Fast Food</t>
  </si>
  <si>
    <t>Bares/Cafeterias/Cervecerias</t>
  </si>
  <si>
    <t>Panaderias/Pastelerias</t>
  </si>
  <si>
    <t>Tda.Alimentacion/24 horas</t>
  </si>
  <si>
    <t>Hoteles</t>
  </si>
  <si>
    <t>Estaciones de servicio</t>
  </si>
  <si>
    <t>Maquinas dispensadoras</t>
  </si>
  <si>
    <t>Servicio en la empresa</t>
  </si>
  <si>
    <t>Resto de canales</t>
  </si>
  <si>
    <t>KPI</t>
  </si>
  <si>
    <t>Dimensión</t>
  </si>
  <si>
    <t>T.ESPAÑA</t>
  </si>
  <si>
    <t>Perfil Sociodemografico</t>
  </si>
  <si>
    <t>Perfil de la categoría</t>
  </si>
  <si>
    <t>DE 15 A 19 AÑOS</t>
  </si>
  <si>
    <t>DE 20 A 24 AÑOS</t>
  </si>
  <si>
    <t>DE 25 A 34 AÑOS</t>
  </si>
  <si>
    <t>DE 35 A 49 AÑOS</t>
  </si>
  <si>
    <t>DE 50 A 59 AÑOS</t>
  </si>
  <si>
    <t>DE 60 A 75 AÑOS</t>
  </si>
  <si>
    <t>Motivos y Lugares de Consumo</t>
  </si>
  <si>
    <t>En la calle</t>
  </si>
  <si>
    <t>En casa de otros</t>
  </si>
  <si>
    <t>En el establecimiento</t>
  </si>
  <si>
    <t>En el trabajo</t>
  </si>
  <si>
    <t>En colegio/instituto/univ.</t>
  </si>
  <si>
    <t>En mi casa</t>
  </si>
  <si>
    <t>En otro lugar</t>
  </si>
  <si>
    <t>Desayuno</t>
  </si>
  <si>
    <t>Aperitivo/Antes de comer</t>
  </si>
  <si>
    <t>Comida</t>
  </si>
  <si>
    <t>Tarde/Merienda</t>
  </si>
  <si>
    <t>Antes de cenar</t>
  </si>
  <si>
    <t>Cena</t>
  </si>
  <si>
    <t>Despues de la cena</t>
  </si>
  <si>
    <t>Durante el dia</t>
  </si>
  <si>
    <t>Con amigos</t>
  </si>
  <si>
    <t>Con clientes</t>
  </si>
  <si>
    <t>Con compañeros de trabajo</t>
  </si>
  <si>
    <t>Con compañeros de clase</t>
  </si>
  <si>
    <t>Con familia</t>
  </si>
  <si>
    <t>Con la pareja</t>
  </si>
  <si>
    <t>Estaba solo/a</t>
  </si>
  <si>
    <t>Otros</t>
  </si>
  <si>
    <t>Estar trabajando</t>
  </si>
  <si>
    <t>Comida de negocios</t>
  </si>
  <si>
    <t>Por placer/relax</t>
  </si>
  <si>
    <t>Tener hambre/sin planificar</t>
  </si>
  <si>
    <t>Estar de compras</t>
  </si>
  <si>
    <t>No cocinar en casa</t>
  </si>
  <si>
    <t>Celebracion/fiesta/salir tomar</t>
  </si>
  <si>
    <t>Viendo deportes</t>
  </si>
  <si>
    <t>Otros motivos</t>
  </si>
  <si>
    <t xml:space="preserve">% Poblacion </t>
  </si>
  <si>
    <t>Principales variables</t>
  </si>
  <si>
    <t>Perfil sociodemografico</t>
  </si>
  <si>
    <t>Lugares y motivos de consumo</t>
  </si>
  <si>
    <t>Metodología</t>
  </si>
  <si>
    <t>Glosario Variables</t>
  </si>
  <si>
    <t>Variables utilizadas en el informe</t>
  </si>
  <si>
    <t>Periodicidad</t>
  </si>
  <si>
    <t>Trim 1: de Enero a Marzo</t>
  </si>
  <si>
    <t>Trim 2: de Abril a Junio</t>
  </si>
  <si>
    <t>Trim 3: de Julio a Septiembre</t>
  </si>
  <si>
    <t>Trim 4: de Octubre a Diciembre</t>
  </si>
  <si>
    <t>TAM : Ultimos 12 meses</t>
  </si>
  <si>
    <t>Variables</t>
  </si>
  <si>
    <r>
      <rPr>
        <b/>
        <sz val="11"/>
        <color theme="1"/>
        <rFont val="Calibri"/>
        <family val="2"/>
        <scheme val="minor"/>
      </rPr>
      <t xml:space="preserve">Volumen (millones de consumiciones): </t>
    </r>
    <r>
      <rPr>
        <sz val="11"/>
        <color theme="1"/>
        <rFont val="Calibri"/>
        <family val="2"/>
        <scheme val="minor"/>
      </rPr>
      <t>Volumen total en consumiciones realizado por los individuos residentes en España.</t>
    </r>
  </si>
  <si>
    <r>
      <rPr>
        <b/>
        <sz val="11"/>
        <color theme="1"/>
        <rFont val="Calibri"/>
        <family val="2"/>
        <scheme val="minor"/>
      </rPr>
      <t>Volumen (millones de kilos consumidos):</t>
    </r>
    <r>
      <rPr>
        <sz val="11"/>
        <color theme="1"/>
        <rFont val="Calibri"/>
        <family val="2"/>
        <scheme val="minor"/>
      </rPr>
      <t xml:space="preserve"> Volumen total de kilos consumidos por los individuos residentes en España.</t>
    </r>
  </si>
  <si>
    <r>
      <rPr>
        <b/>
        <sz val="11"/>
        <color theme="1"/>
        <rFont val="Calibri"/>
        <family val="2"/>
        <scheme val="minor"/>
      </rPr>
      <t>Valor (euros):</t>
    </r>
    <r>
      <rPr>
        <sz val="11"/>
        <color theme="1"/>
        <rFont val="Calibri"/>
        <family val="2"/>
        <scheme val="minor"/>
      </rPr>
      <t xml:space="preserve"> Gasto total realizado por los individuos residentes en España.</t>
    </r>
  </si>
  <si>
    <r>
      <rPr>
        <b/>
        <sz val="11"/>
        <color theme="1"/>
        <rFont val="Calibri"/>
        <family val="2"/>
        <scheme val="minor"/>
      </rPr>
      <t>Penetración (%):</t>
    </r>
    <r>
      <rPr>
        <sz val="11"/>
        <color theme="1"/>
        <rFont val="Calibri"/>
        <family val="2"/>
        <scheme val="minor"/>
      </rPr>
      <t xml:space="preserve"> Porcentaje de Individuos que han consumido el producto/categoria a lo largo del periodo de estudio.</t>
    </r>
  </si>
  <si>
    <r>
      <rPr>
        <b/>
        <sz val="11"/>
        <color theme="1"/>
        <rFont val="Calibri"/>
        <family val="2"/>
        <scheme val="minor"/>
      </rPr>
      <t>Frecuencia:</t>
    </r>
    <r>
      <rPr>
        <sz val="11"/>
        <color theme="1"/>
        <rFont val="Calibri"/>
        <family val="2"/>
        <scheme val="minor"/>
      </rPr>
      <t xml:space="preserve"> Actos de consumo.</t>
    </r>
  </si>
  <si>
    <r>
      <rPr>
        <b/>
        <sz val="11"/>
        <color theme="1"/>
        <rFont val="Calibri"/>
        <family val="2"/>
        <scheme val="minor"/>
      </rPr>
      <t xml:space="preserve">Consumo medio (consumiciones medias porconsumidor): </t>
    </r>
    <r>
      <rPr>
        <sz val="11"/>
        <color theme="1"/>
        <rFont val="Calibri"/>
        <family val="2"/>
        <scheme val="minor"/>
      </rPr>
      <t>Promedio de consumiciones por consumidor en el periodo de estudio.</t>
    </r>
  </si>
  <si>
    <r>
      <rPr>
        <b/>
        <sz val="11"/>
        <color theme="1"/>
        <rFont val="Calibri"/>
        <family val="2"/>
        <scheme val="minor"/>
      </rPr>
      <t>Consumo medio (kilos por consumidor):</t>
    </r>
    <r>
      <rPr>
        <sz val="11"/>
        <color theme="1"/>
        <rFont val="Calibri"/>
        <family val="2"/>
        <scheme val="minor"/>
      </rPr>
      <t xml:space="preserve"> Promedio de kilos consumidos por consumidor en el periodo de estudio.</t>
    </r>
  </si>
  <si>
    <r>
      <rPr>
        <b/>
        <sz val="11"/>
        <color theme="1"/>
        <rFont val="Calibri"/>
        <family val="2"/>
        <scheme val="minor"/>
      </rPr>
      <t>Consumo por acto (consumiciones):</t>
    </r>
    <r>
      <rPr>
        <sz val="11"/>
        <color theme="1"/>
        <rFont val="Calibri"/>
        <family val="2"/>
        <scheme val="minor"/>
      </rPr>
      <t xml:space="preserve"> Número de consumiciones por acto de consumo de fuera de casa</t>
    </r>
  </si>
  <si>
    <r>
      <rPr>
        <b/>
        <sz val="11"/>
        <color theme="1"/>
        <rFont val="Calibri"/>
        <family val="2"/>
        <scheme val="minor"/>
      </rPr>
      <t>Consumo per cápita (Kilos o litros por individuo):</t>
    </r>
    <r>
      <rPr>
        <sz val="11"/>
        <color theme="1"/>
        <rFont val="Calibri"/>
        <family val="2"/>
        <scheme val="minor"/>
      </rPr>
      <t xml:space="preserve"> Ratio entre volumen total y total individuos.</t>
    </r>
  </si>
  <si>
    <r>
      <rPr>
        <b/>
        <sz val="11"/>
        <color theme="1"/>
        <rFont val="Calibri"/>
        <family val="2"/>
        <scheme val="minor"/>
      </rPr>
      <t xml:space="preserve">Gasto per cápita (euros por individuo): </t>
    </r>
    <r>
      <rPr>
        <sz val="11"/>
        <color theme="1"/>
        <rFont val="Calibri"/>
        <family val="2"/>
        <scheme val="minor"/>
      </rPr>
      <t>Ratio entre gasto total y total individuos.</t>
    </r>
  </si>
  <si>
    <r>
      <rPr>
        <b/>
        <sz val="11"/>
        <color theme="1"/>
        <rFont val="Calibri"/>
        <family val="2"/>
        <scheme val="minor"/>
      </rPr>
      <t>Precio medio (€/kg o €/l):</t>
    </r>
    <r>
      <rPr>
        <sz val="11"/>
        <color theme="1"/>
        <rFont val="Calibri"/>
        <family val="2"/>
        <scheme val="minor"/>
      </rPr>
      <t xml:space="preserve"> Precio medio pagado por kilo o litro.</t>
    </r>
  </si>
  <si>
    <t>Regiones</t>
  </si>
  <si>
    <r>
      <rPr>
        <b/>
        <sz val="11"/>
        <color theme="1"/>
        <rFont val="Calibri"/>
        <family val="2"/>
        <scheme val="minor"/>
      </rPr>
      <t>AMB:</t>
    </r>
    <r>
      <rPr>
        <sz val="11"/>
        <color theme="1"/>
        <rFont val="Calibri"/>
        <family val="2"/>
        <scheme val="minor"/>
      </rPr>
      <t xml:space="preserve"> Área metropolitana de Barcelona.</t>
    </r>
  </si>
  <si>
    <r>
      <rPr>
        <b/>
        <sz val="11"/>
        <color theme="1"/>
        <rFont val="Calibri"/>
        <family val="2"/>
        <scheme val="minor"/>
      </rPr>
      <t xml:space="preserve">Rto Cat Aragón: </t>
    </r>
    <r>
      <rPr>
        <sz val="11"/>
        <color theme="1"/>
        <rFont val="Calibri"/>
        <family val="2"/>
        <scheme val="minor"/>
      </rPr>
      <t>Zaragoza, Huesca, Lerida, Islas Baleares, Tarragona, Lerida y Gerona.</t>
    </r>
  </si>
  <si>
    <r>
      <rPr>
        <b/>
        <sz val="11"/>
        <color theme="1"/>
        <rFont val="Calibri"/>
        <family val="2"/>
        <scheme val="minor"/>
      </rPr>
      <t>Levante:</t>
    </r>
    <r>
      <rPr>
        <sz val="11"/>
        <color theme="1"/>
        <rFont val="Calibri"/>
        <family val="2"/>
        <scheme val="minor"/>
      </rPr>
      <t xml:space="preserve"> Castellón, Valencia, Alicante, Murcia y Albacete.</t>
    </r>
  </si>
  <si>
    <r>
      <rPr>
        <b/>
        <sz val="11"/>
        <color theme="1"/>
        <rFont val="Calibri"/>
        <family val="2"/>
        <scheme val="minor"/>
      </rPr>
      <t xml:space="preserve">Andalucia: </t>
    </r>
    <r>
      <rPr>
        <sz val="11"/>
        <color theme="1"/>
        <rFont val="Calibri"/>
        <family val="2"/>
        <scheme val="minor"/>
      </rPr>
      <t>Cádiz, Málaga, Granada, Almería, Jaén, Córdoba, Sevilla, Huelva y Badajoz.</t>
    </r>
  </si>
  <si>
    <r>
      <rPr>
        <b/>
        <sz val="11"/>
        <color theme="1"/>
        <rFont val="Calibri"/>
        <family val="2"/>
        <scheme val="minor"/>
      </rPr>
      <t>AMM:</t>
    </r>
    <r>
      <rPr>
        <sz val="11"/>
        <color theme="1"/>
        <rFont val="Calibri"/>
        <family val="2"/>
        <scheme val="minor"/>
      </rPr>
      <t xml:space="preserve"> Área metropolitana de Madrid.</t>
    </r>
  </si>
  <si>
    <r>
      <rPr>
        <b/>
        <sz val="11"/>
        <color theme="1"/>
        <rFont val="Calibri"/>
        <family val="2"/>
        <scheme val="minor"/>
      </rPr>
      <t xml:space="preserve">Resto Centro: </t>
    </r>
    <r>
      <rPr>
        <sz val="11"/>
        <color theme="1"/>
        <rFont val="Calibri"/>
        <family val="2"/>
        <scheme val="minor"/>
      </rPr>
      <t>Zamora, Valladolid, Soria, Segovia, Salamanca, Ávila, Guadalajara, Teruel, Cuenca, Ciudad Real, Toledo y Cáceres.</t>
    </r>
  </si>
  <si>
    <r>
      <rPr>
        <b/>
        <sz val="11"/>
        <color theme="1"/>
        <rFont val="Calibri"/>
        <family val="2"/>
        <scheme val="minor"/>
      </rPr>
      <t xml:space="preserve">Norte Centro: </t>
    </r>
    <r>
      <rPr>
        <sz val="11"/>
        <color theme="1"/>
        <rFont val="Calibri"/>
        <family val="2"/>
        <scheme val="minor"/>
      </rPr>
      <t>Cantabria, Palencia, Burgos, La Rioja, Álava, Navarra, Vizcaya y Guipúzcoa.</t>
    </r>
  </si>
  <si>
    <r>
      <rPr>
        <b/>
        <sz val="11"/>
        <color theme="1"/>
        <rFont val="Calibri"/>
        <family val="2"/>
        <scheme val="minor"/>
      </rPr>
      <t xml:space="preserve">Noroeste: </t>
    </r>
    <r>
      <rPr>
        <sz val="11"/>
        <color theme="1"/>
        <rFont val="Calibri"/>
        <family val="2"/>
        <scheme val="minor"/>
      </rPr>
      <t>La Coruña, Pontevedra, Orense, Lugo, Asturias y León.</t>
    </r>
  </si>
  <si>
    <t>* No se incluye Canarias</t>
  </si>
  <si>
    <r>
      <t xml:space="preserve">Datos en color </t>
    </r>
    <r>
      <rPr>
        <sz val="11"/>
        <color theme="2" tint="-0.499984740745262"/>
        <rFont val="Calibri"/>
        <family val="2"/>
        <scheme val="minor"/>
      </rPr>
      <t>gris</t>
    </r>
    <r>
      <rPr>
        <sz val="11"/>
        <rFont val="Calibri"/>
        <family val="2"/>
        <scheme val="minor"/>
      </rPr>
      <t xml:space="preserve"> no tienen suficiente base muestral</t>
    </r>
  </si>
  <si>
    <t>- dato No disponible</t>
  </si>
  <si>
    <t>VOLUMEN (miles Consumiciones)</t>
  </si>
  <si>
    <t>VOLUMEN (Miles kg ó litros)</t>
  </si>
  <si>
    <t>VALOR (Miles Euros)</t>
  </si>
  <si>
    <t>PENETRACION (%)</t>
  </si>
  <si>
    <t>FRECUENCIA COMPRA (Actos)</t>
  </si>
  <si>
    <t>COMPRA MEDIA (Consumiciones)</t>
  </si>
  <si>
    <t>CONSUMO MEDIO (kg ó litros por consumidor)</t>
  </si>
  <si>
    <t>CONSUMO PER CAPITA (kg ó litros por individuo)</t>
  </si>
  <si>
    <t>GASTO PER CAPITA (€ por individuo)</t>
  </si>
  <si>
    <t>PRECIO MEDIO (kg ó litros)</t>
  </si>
  <si>
    <t>PERFIL - NOMECLATURA</t>
  </si>
  <si>
    <t>.T.Alimentos TOTAL ING</t>
  </si>
  <si>
    <t>Motivos</t>
  </si>
  <si>
    <t>DISTRIBUCION VOLUMEN X CRITERIO (Consumiciones)</t>
  </si>
  <si>
    <t>DISTRIBUCION VOLUMEN X CRITERIO (kg ó litros)</t>
  </si>
  <si>
    <t>Volumen (Millones de consumiciones)</t>
  </si>
  <si>
    <t>Volumen (Millones de kilos/litros)</t>
  </si>
  <si>
    <t>Valor (Millones de euros)</t>
  </si>
  <si>
    <t>% Penetración (población 15-75 años)</t>
  </si>
  <si>
    <t>Frecuencia (actos de consumo)</t>
  </si>
  <si>
    <t>Consumo medio (consumiciones por consumidor)</t>
  </si>
  <si>
    <t>Consumo medio (kilos/litros por consumidor)</t>
  </si>
  <si>
    <t>Consumo por acto (consumiciones)</t>
  </si>
  <si>
    <t>Consumo per cápita (kilos/litros por individuo)</t>
  </si>
  <si>
    <t>Gasto per cápita (euros por individuo)</t>
  </si>
  <si>
    <t>Precio medio (€/kg o €/l)</t>
  </si>
  <si>
    <t>Tda.Alimentacion/Delicatesen</t>
  </si>
  <si>
    <t>Canal Conveniencia/24h</t>
  </si>
  <si>
    <t>EN LA CALLE</t>
  </si>
  <si>
    <t>EN CASA DE OTROS</t>
  </si>
  <si>
    <t>EN EL ESTABLECIMIENTO</t>
  </si>
  <si>
    <t>EN EL TRABAJO</t>
  </si>
  <si>
    <t>EN COLEGIO/INSTITUTO/UNIV.</t>
  </si>
  <si>
    <t>EN MI CASA</t>
  </si>
  <si>
    <t>EN M.TRANSP.(AVION,TREN,AUTOC,E</t>
  </si>
  <si>
    <t>EN OTRO LUGAR</t>
  </si>
  <si>
    <t>DESAYUNO</t>
  </si>
  <si>
    <t>APERITIVO/ANTES DE COMER</t>
  </si>
  <si>
    <t>COMIDA</t>
  </si>
  <si>
    <t>TARDE/MERIENDA</t>
  </si>
  <si>
    <t>ANTES DE CENAR</t>
  </si>
  <si>
    <t>CENA</t>
  </si>
  <si>
    <t>DESPUES DE LA CENA</t>
  </si>
  <si>
    <t>DURANTE EL DIA</t>
  </si>
  <si>
    <t>CON AMIGOS</t>
  </si>
  <si>
    <t>CON CLIENTES</t>
  </si>
  <si>
    <t>CON COMPAÑEROS DE TRABAJO</t>
  </si>
  <si>
    <t>CON COMPAÑEROS DE CLASE</t>
  </si>
  <si>
    <t>CON FAMILIA</t>
  </si>
  <si>
    <t>CON LA PAREJA</t>
  </si>
  <si>
    <t>ESTABA SOLO/A</t>
  </si>
  <si>
    <t>OTROS</t>
  </si>
  <si>
    <t>ESTAR TRABAJANDO</t>
  </si>
  <si>
    <t>COMIDA DE NEGOCIOS</t>
  </si>
  <si>
    <t>POR PLACER/RELAX</t>
  </si>
  <si>
    <t>TENER HAMBRE/SIN PLANIFICAR</t>
  </si>
  <si>
    <t>ESTAR DE COMPRAS</t>
  </si>
  <si>
    <t>NO COCINAR EN CASA</t>
  </si>
  <si>
    <t>CELEBRACION/FIESTA/SALIR TOMAR</t>
  </si>
  <si>
    <t>VIENDO DEPORTES</t>
  </si>
  <si>
    <t>OTROS MOTIVOS</t>
  </si>
  <si>
    <t>TotalAlimentacion</t>
  </si>
  <si>
    <t>Total Bebidas</t>
  </si>
  <si>
    <t>Total Bebidas Frias</t>
  </si>
  <si>
    <t>Total Bebidas Calientes</t>
  </si>
  <si>
    <t>Total Aperitivos</t>
  </si>
  <si>
    <t>Metodología del panel de consumo alimentario fuera de hogares</t>
  </si>
  <si>
    <t>Informe consumo de alimentacion fuera del hogar</t>
  </si>
  <si>
    <t>Informe consumo alimentacion fuera del hogar</t>
  </si>
  <si>
    <t>Total Alimentacion</t>
  </si>
  <si>
    <t>TRIM 2 20</t>
  </si>
  <si>
    <t>VOLUMEN POR ACTO (consumiciones)</t>
  </si>
  <si>
    <t>Conclusiones</t>
  </si>
  <si>
    <t>El panel de consumo alimentario fuera de los hogares, estudio elaborado por el Ministerio de Agricultura, Pesca y Alimentación, tiene por objeto conocer la demanda total de alimentos y bebidas en el sector extradoméstico desde el punto de vista del consumidor final residente en España peninsular y Baleares, identificando los principales factores que caracterizan los hábitos alimentarios de los españoles fuera de su hogar y conociendo la importancia de los distintos tipos de establecimientos donde el consumidor compra los productos para su consumo extradoméstico. 
En particular, este informe se centra en la demanda total de alimentos en el sector extradoméstico.
Para ello se aplica la siguiente metodología:
Universo: Los individuos residentes en España peninsular e Islas Baleares de edades comprendidas entre 15-75 años (&gt;18 años para la declaración de vino y derivados, cerveza, sidra y bebidas espirituosas). El estudio no recoge el consumo realizado por el turismo, permitiendo así cuantificar el consumo per cápita real de los españoles. Asimismo, no recoge el consumo realizado en las Islas Canarias ni en las ciudades autónomas de Ceuta y Melilla.
Muestra*: 10.500 panelistas al año (8.500 individuos al trimestre) de entre 15 y 75 años. De ellos, 3.000 individuos declaran el consumo detallado de alimentos. La información se recoge mediante una aplicación de smartphone, con lectura de códigos EAN para aquellos productos que los tengan, y declaración manual guiada por categorías en el resto.
La recogida de información se realiza en el momento de consumo, para lo cual los formularios están diseñados para una rápida declaración. Las posibilidades de respuesta están adaptadas a la realidad de las diferentes opciones de restauración al componerse de diferentes productos, así como de las recetas que hay disponibles, según elección del panelista.
La asignación del precio no se hace por tipo de receta o plato de forma independiente, si no por menú u opción elegida, es decir por el precio total pagado por ticket. De ahí que no se pueda asignar un valor por tipo de producto de forma concreta en el caso de algunas categorías de productos de consumo extradoméstico, sino que se obtiene un dato global de facturación del grupo. En el caso de productos que se adquieren por unidades, como pueden ser las bebidas o los aperitivos, sí es posible asignar un valor de adquisición.
* Desde T2  de 2018</t>
  </si>
  <si>
    <t>AÑO 2018</t>
  </si>
  <si>
    <t>AÑO 2019</t>
  </si>
  <si>
    <t>AÑO 2020</t>
  </si>
  <si>
    <t/>
  </si>
  <si>
    <t xml:space="preserve">La compra de productos de alimentación en el ámbito extradoméstico se reduce un 37,7 % durante el año 2020. El gasto en la categoría se reduce en la misma línea (36,8 %), el precio medio aumenta un 1,4 %. 
La gran parte de la población residente en España realiza consumo de algún producto de alimentación fuera de casa (97,1 %), si bien y a consecuencia del confinamiento y a las medidas restrictivas, se reduce con respecto al año anterior en 2,4 puntos. El hito más destacado es la importante reducción en la frecuencia de compra (35,4 %), el equivalente a perder 52 actos de compra durante el año, especialmente marcado por el confinamiento total de la población que se produjo en el segundo trimestre.
Son los aperitivos la tipología de productos que registran un menor decrecimiento (18,5 %). La compra de bebidas en el ámbito de fuera del hogar retrocede en mayor cuantía (37,6 %) con respecto al año anterior. Los alimentos tambien pierden intensidad de consumo en este año (31,9 %). Son de hecho, los alimentos quienes sufren la mayor contracción de consumidores (5,1 puntos menos de penetración). Mientras que son las bebidas el segmento que más acusa la caída de la frecuencia de compra (37,6 %). </t>
  </si>
  <si>
    <t xml:space="preserve">Se producen evoluciones diferentes por áreas geográficas, se reduce de forma destacada en Cataluña (46,2 %) y Levante (39,3 %). En un contexto de menor consumo, sin embargo, en regiones como Resto Centro, Madrid y Andalucía el consumo de alimentación registra los menores descensos (31,1 %, 34,6 % y 33,4 % respectivamente).  
La caída en compra de estos productos es trasversal a todos los cortes de edad. Son los individuos más jóvenes (15 a 24 años) quienes en menor proporción reducen la compra de alimentación, con una variación que queda más alejada de la caída en términos generales, si bien tan solo concentran el 6,9 % del volumen consumido fuera de casa. Por encima del promedio se posicionan adultos de entre 35 y 49 años (40,9 %). 
Los hombres son más consumidores de la categoría (54,1 % del volumen), su variación es importante, reducen la compra un 36,9 %, el equivalente a cerca de 54,6 kilolitros menos por consumidor.
Por clase social es la clase social baja la que menos reduce su consumo (31,3 %) y se mantienen como los menores consumidores per cápita de la categoría, lejos del promedio (79,80 kilolitros/persona/año vs 84,77 kilolitros/persona/año). 
La compra de alimentación se concentra en Horeca especialmente, el 39,7 % del volumen comprado fuera del hogar se realiza en bares/cafeterías/cervecerías con un descenso (40,3 %) superior al promedio. Por su parte, los restaurantes, tambien descienden (49,1 %), su proporción del volumen es del 15,9 % sobre el total. Se produce un abastecimiento en las estaciones de servicio (63,9 % más de volumen), el peso de este canal aún es minoritario (2,1 %). </t>
  </si>
  <si>
    <t xml:space="preserve">El establecimiento es el lugar de consumo más importante durante el año 2020 (64,8 %), sin embargo, es quien padece la caída más significativa en frecuencia (40,9 %, el equivalente a 44,5 actos menos). Por su parte, el año 2020 deja dos lugares de consumo que ganan relevancia, el consumo en la casa propia (9,8 % sobre el total) con un incremento del 7,1 % y el consumo realizado en casa de otros que crece un 5,1 %, y cierra con una participación del 6,6 %. 
En cuanto a los momentos de consumo, sin olvidar que hacemos menos ocasiones de consumo de forma trasversal, son los momentos principales como comidas y cenas los más afectados. El momento después de la cena, pierde el 50,5 % del volumen con respecto al año anterior, debido a las restricciones de movilidad y horario. Si bien, momentos como el desayuno y el antes de comer/aperitivo aguantan mejor. 
El consumo fuera de casa tiene un componente social y se consume especialmente en familia y con amigos, si bien aumenta la proporción de consumo en momentos en solitario. Algo que está íntimamente relacionado con la situación actual y a los motivos de consumo, pues a cierre de año 2020 la mayor proporción es para sin planificar/tener hambre, reduciéndose en aspectos como celebración, fiestas y salir a tomar algo. Si bien, aún concentra 26,2 % del consumo fuera de casa.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</si>
</sst>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 _€_-;\-* #,##0.0\ _€_-;_-* &quot;-&quot;??\ _€_-;_-@_-"/>
    <numFmt numFmtId="165" formatCode="_-* #,##0.0\ _€_-;\-* #,##0.0\ _€_-;_-* &quot;-&quot;?\ _€_-;_-@_-"/>
    <numFmt numFmtId="166" formatCode="0.0"/>
  </numFmts>
  <fonts count="35" x14ac:knownFonts="1">
    <font>
      <sz val="11"/>
      <color theme="1"/>
      <name val="Calibri"/>
      <family val="2"/>
      <scheme val="minor"/>
    </font>
    <font>
      <sz val="11"/>
      <color theme="1"/>
      <name val="Calibri"/>
      <family val="2"/>
      <scheme val="minor"/>
    </font>
    <font>
      <b/>
      <sz val="11"/>
      <color rgb="FFFF0000"/>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20"/>
      <color rgb="FF92D400"/>
      <name val="Calibri"/>
      <family val="2"/>
      <scheme val="minor"/>
    </font>
    <font>
      <sz val="14"/>
      <name val="Calibri"/>
      <family val="2"/>
    </font>
    <font>
      <sz val="10"/>
      <color theme="0"/>
      <name val="Calibri"/>
      <family val="2"/>
      <scheme val="minor"/>
    </font>
    <font>
      <b/>
      <sz val="10"/>
      <color theme="1"/>
      <name val="Calibri"/>
      <family val="2"/>
      <scheme val="minor"/>
    </font>
    <font>
      <sz val="10"/>
      <color theme="1"/>
      <name val="Calibri"/>
      <family val="2"/>
      <scheme val="minor"/>
    </font>
    <font>
      <b/>
      <sz val="16"/>
      <color theme="0"/>
      <name val="Calibri"/>
      <family val="2"/>
      <scheme val="minor"/>
    </font>
    <font>
      <b/>
      <sz val="18"/>
      <color theme="0"/>
      <name val="Calibri"/>
      <family val="2"/>
      <scheme val="minor"/>
    </font>
    <font>
      <b/>
      <sz val="10"/>
      <color theme="0"/>
      <name val="Calibri"/>
      <family val="2"/>
      <scheme val="minor"/>
    </font>
    <font>
      <sz val="10"/>
      <name val="Calibri"/>
      <family val="2"/>
      <scheme val="minor"/>
    </font>
    <font>
      <vertAlign val="superscript"/>
      <sz val="8"/>
      <color theme="1" tint="0.34998626667073579"/>
      <name val="Calibri"/>
      <family val="2"/>
      <scheme val="minor"/>
    </font>
    <font>
      <sz val="12"/>
      <color theme="1"/>
      <name val="Calibri"/>
      <family val="2"/>
      <scheme val="minor"/>
    </font>
    <font>
      <sz val="8"/>
      <color theme="0" tint="-0.249977111117893"/>
      <name val="Calibri"/>
      <family val="2"/>
      <scheme val="minor"/>
    </font>
    <font>
      <sz val="11"/>
      <color theme="0" tint="-0.34998626667073579"/>
      <name val="Calibri"/>
      <family val="2"/>
      <scheme val="minor"/>
    </font>
    <font>
      <b/>
      <sz val="11"/>
      <color theme="1"/>
      <name val="Calibri"/>
      <family val="2"/>
      <scheme val="minor"/>
    </font>
    <font>
      <sz val="11"/>
      <name val="Calibri"/>
      <family val="2"/>
      <scheme val="minor"/>
    </font>
    <font>
      <sz val="11"/>
      <color theme="0" tint="-0.499984740745262"/>
      <name val="Calibri"/>
      <family val="2"/>
      <scheme val="minor"/>
    </font>
    <font>
      <sz val="14"/>
      <color theme="0"/>
      <name val="Calibri"/>
      <family val="2"/>
    </font>
    <font>
      <b/>
      <sz val="10"/>
      <name val="Calibri"/>
      <family val="2"/>
      <scheme val="minor"/>
    </font>
    <font>
      <vertAlign val="superscript"/>
      <sz val="8"/>
      <color theme="0"/>
      <name val="Calibri"/>
      <family val="2"/>
      <scheme val="minor"/>
    </font>
    <font>
      <b/>
      <sz val="11"/>
      <name val="Calibri"/>
      <family val="2"/>
      <scheme val="minor"/>
    </font>
    <font>
      <u/>
      <sz val="11"/>
      <color theme="10"/>
      <name val="Calibri"/>
      <family val="2"/>
      <scheme val="minor"/>
    </font>
    <font>
      <b/>
      <sz val="20"/>
      <color rgb="FF92D400"/>
      <name val="Calibri"/>
      <family val="2"/>
      <scheme val="minor"/>
    </font>
    <font>
      <sz val="20"/>
      <color rgb="FF92D050"/>
      <name val="Calibri"/>
      <family val="2"/>
      <scheme val="minor"/>
    </font>
    <font>
      <b/>
      <sz val="14"/>
      <color theme="1"/>
      <name val="Calibri"/>
      <family val="2"/>
    </font>
    <font>
      <b/>
      <sz val="14"/>
      <name val="Calibri"/>
      <family val="2"/>
      <scheme val="minor"/>
    </font>
    <font>
      <sz val="11"/>
      <color theme="1"/>
      <name val="Arial"/>
      <family val="2"/>
    </font>
    <font>
      <sz val="12"/>
      <name val="Arial"/>
      <family val="2"/>
    </font>
    <font>
      <sz val="11"/>
      <color theme="2" tint="-0.499984740745262"/>
      <name val="Calibri"/>
      <family val="2"/>
      <scheme val="minor"/>
    </font>
    <font>
      <sz val="14"/>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34998626667073579"/>
        <bgColor indexed="64"/>
      </patternFill>
    </fill>
  </fills>
  <borders count="22">
    <border>
      <left/>
      <right/>
      <top/>
      <bottom/>
      <diagonal/>
    </border>
    <border>
      <left/>
      <right/>
      <top/>
      <bottom style="double">
        <color rgb="FF92AE2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thin">
        <color indexed="64"/>
      </left>
      <right/>
      <top style="thin">
        <color indexed="64"/>
      </top>
      <bottom/>
      <diagonal/>
    </border>
    <border>
      <left/>
      <right/>
      <top style="thin">
        <color indexed="64"/>
      </top>
      <bottom/>
      <diagonal/>
    </border>
    <border>
      <left style="hair">
        <color theme="0" tint="-0.24994659260841701"/>
      </left>
      <right style="hair">
        <color theme="0" tint="-0.24994659260841701"/>
      </right>
      <top style="thin">
        <color indexed="64"/>
      </top>
      <bottom style="hair">
        <color theme="0" tint="-0.24994659260841701"/>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theme="0" tint="-0.24994659260841701"/>
      </left>
      <right style="hair">
        <color theme="0" tint="-0.24994659260841701"/>
      </right>
      <top style="hair">
        <color theme="0" tint="-0.24994659260841701"/>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theme="0" tint="-0.24994659260841701"/>
      </left>
      <right style="hair">
        <color theme="0" tint="-0.24994659260841701"/>
      </right>
      <top style="thin">
        <color indexed="64"/>
      </top>
      <bottom style="thin">
        <color indexed="64"/>
      </bottom>
      <diagonal/>
    </border>
    <border>
      <left style="thin">
        <color auto="1"/>
      </left>
      <right style="thin">
        <color indexed="64"/>
      </right>
      <top style="thin">
        <color indexed="64"/>
      </top>
      <bottom style="thin">
        <color indexed="64"/>
      </bottom>
      <diagonal/>
    </border>
    <border>
      <left style="thin">
        <color auto="1"/>
      </left>
      <right style="thin">
        <color indexed="64"/>
      </right>
      <top style="thin">
        <color indexed="64"/>
      </top>
      <bottom style="hair">
        <color theme="0" tint="-0.24994659260841701"/>
      </bottom>
      <diagonal/>
    </border>
    <border>
      <left style="thin">
        <color auto="1"/>
      </left>
      <right style="thin">
        <color indexed="64"/>
      </right>
      <top style="hair">
        <color theme="0" tint="-0.24994659260841701"/>
      </top>
      <bottom style="hair">
        <color theme="0" tint="-0.24994659260841701"/>
      </bottom>
      <diagonal/>
    </border>
    <border>
      <left style="thin">
        <color auto="1"/>
      </left>
      <right style="thin">
        <color indexed="64"/>
      </right>
      <top style="hair">
        <color theme="0" tint="-0.24994659260841701"/>
      </top>
      <bottom style="thin">
        <color indexed="64"/>
      </bottom>
      <diagonal/>
    </border>
    <border>
      <left style="thick">
        <color rgb="FF92AE29"/>
      </left>
      <right/>
      <top style="thick">
        <color rgb="FF92AE29"/>
      </top>
      <bottom style="thick">
        <color rgb="FF92AE29"/>
      </bottom>
      <diagonal/>
    </border>
    <border>
      <left/>
      <right/>
      <top style="thick">
        <color rgb="FF92AE29"/>
      </top>
      <bottom style="thick">
        <color rgb="FF92AE2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s>
  <cellStyleXfs count="11">
    <xf numFmtId="0" fontId="0" fillId="0" borderId="0"/>
    <xf numFmtId="43" fontId="1" fillId="0" borderId="0" applyFont="0" applyFill="0" applyBorder="0" applyAlignment="0" applyProtection="0"/>
    <xf numFmtId="0" fontId="26" fillId="0" borderId="0" applyNumberFormat="0" applyFill="0" applyBorder="0" applyAlignment="0" applyProtection="0"/>
    <xf numFmtId="0" fontId="31" fillId="0" borderId="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cellStyleXfs>
  <cellXfs count="114">
    <xf numFmtId="0" fontId="0" fillId="0" borderId="0" xfId="0"/>
    <xf numFmtId="0" fontId="0" fillId="0" borderId="0" xfId="0" applyFill="1"/>
    <xf numFmtId="43" fontId="0" fillId="0" borderId="0" xfId="1" applyFont="1" applyFill="1"/>
    <xf numFmtId="43" fontId="0" fillId="0" borderId="0" xfId="1" applyFont="1"/>
    <xf numFmtId="0" fontId="7" fillId="0" borderId="1" xfId="0" applyFont="1" applyBorder="1" applyAlignment="1">
      <alignment vertical="center" wrapText="1"/>
    </xf>
    <xf numFmtId="0" fontId="5" fillId="0" borderId="0" xfId="0" applyFont="1" applyAlignment="1">
      <alignment horizontal="left"/>
    </xf>
    <xf numFmtId="0" fontId="0" fillId="0" borderId="0" xfId="0" applyAlignment="1" applyProtection="1">
      <alignment horizontal="left" indent="2"/>
      <protection locked="0"/>
    </xf>
    <xf numFmtId="0" fontId="0" fillId="0" borderId="0" xfId="0" applyProtection="1">
      <protection locked="0"/>
    </xf>
    <xf numFmtId="0" fontId="2" fillId="0" borderId="0" xfId="0" applyFont="1" applyAlignment="1" applyProtection="1">
      <alignment vertical="top"/>
      <protection locked="0"/>
    </xf>
    <xf numFmtId="0" fontId="4" fillId="0" borderId="0" xfId="0" applyFont="1" applyProtection="1">
      <protection locked="0"/>
    </xf>
    <xf numFmtId="0" fontId="4" fillId="0" borderId="0" xfId="0" applyFont="1"/>
    <xf numFmtId="0" fontId="11" fillId="0" borderId="0" xfId="0" applyFont="1" applyAlignment="1" applyProtection="1">
      <alignment vertical="top"/>
      <protection locked="0"/>
    </xf>
    <xf numFmtId="0" fontId="12" fillId="0" borderId="0" xfId="0" applyFont="1" applyAlignment="1" applyProtection="1">
      <alignment vertical="top"/>
      <protection locked="0"/>
    </xf>
    <xf numFmtId="0" fontId="0" fillId="0" borderId="0" xfId="0" applyProtection="1">
      <protection hidden="1"/>
    </xf>
    <xf numFmtId="165" fontId="0" fillId="0" borderId="0" xfId="0" applyNumberFormat="1"/>
    <xf numFmtId="43" fontId="4" fillId="0" borderId="0" xfId="1" applyFont="1"/>
    <xf numFmtId="43" fontId="18" fillId="0" borderId="0" xfId="1" applyFont="1"/>
    <xf numFmtId="0" fontId="5" fillId="0" borderId="0" xfId="0" applyFont="1"/>
    <xf numFmtId="0" fontId="20" fillId="0" borderId="0" xfId="0" applyFont="1" applyFill="1" applyBorder="1"/>
    <xf numFmtId="0" fontId="0" fillId="0" borderId="0" xfId="0" applyBorder="1"/>
    <xf numFmtId="43" fontId="20" fillId="0" borderId="0" xfId="1" applyFont="1" applyFill="1" applyBorder="1"/>
    <xf numFmtId="43" fontId="21" fillId="0" borderId="0" xfId="1" applyFont="1" applyFill="1" applyBorder="1"/>
    <xf numFmtId="0" fontId="20" fillId="0" borderId="0" xfId="0" applyFont="1"/>
    <xf numFmtId="0" fontId="28" fillId="0" borderId="0" xfId="2" applyFont="1" applyAlignment="1">
      <alignment horizontal="left" vertical="center"/>
    </xf>
    <xf numFmtId="0" fontId="6" fillId="0" borderId="0" xfId="0" applyFont="1" applyFill="1" applyAlignment="1">
      <alignment vertical="center" wrapText="1"/>
    </xf>
    <xf numFmtId="0" fontId="29" fillId="0" borderId="0" xfId="0" applyFont="1" applyFill="1" applyBorder="1" applyAlignment="1">
      <alignment vertical="center" wrapText="1"/>
    </xf>
    <xf numFmtId="0" fontId="29" fillId="0" borderId="0" xfId="0" applyFont="1" applyFill="1" applyBorder="1" applyAlignment="1">
      <alignment vertical="center"/>
    </xf>
    <xf numFmtId="0" fontId="30" fillId="0" borderId="0" xfId="0" applyFont="1" applyFill="1" applyAlignment="1">
      <alignment horizontal="center" vertical="center"/>
    </xf>
    <xf numFmtId="0" fontId="0" fillId="0" borderId="0" xfId="0" applyFill="1" applyAlignment="1">
      <alignment wrapText="1"/>
    </xf>
    <xf numFmtId="0" fontId="0" fillId="0" borderId="0" xfId="0" applyFont="1" applyFill="1" applyAlignment="1">
      <alignment horizontal="left" wrapText="1"/>
    </xf>
    <xf numFmtId="0" fontId="0" fillId="0" borderId="0" xfId="0" applyFill="1" applyAlignment="1">
      <alignment vertical="center" wrapText="1"/>
    </xf>
    <xf numFmtId="0" fontId="0" fillId="0" borderId="0" xfId="0" applyFill="1" applyAlignment="1">
      <alignment horizontal="left" vertical="center" wrapText="1"/>
    </xf>
    <xf numFmtId="0" fontId="0" fillId="0" borderId="0" xfId="0" applyFill="1" applyAlignment="1">
      <alignment horizontal="left" wrapText="1"/>
    </xf>
    <xf numFmtId="0" fontId="10" fillId="0" borderId="0" xfId="0" applyFont="1" applyFill="1"/>
    <xf numFmtId="0" fontId="6" fillId="0" borderId="0" xfId="0" applyFont="1" applyAlignment="1">
      <alignment vertical="center" wrapText="1"/>
    </xf>
    <xf numFmtId="0" fontId="5" fillId="0" borderId="0" xfId="0" applyFont="1" applyAlignment="1">
      <alignment horizontal="left"/>
    </xf>
    <xf numFmtId="0" fontId="3" fillId="0" borderId="0" xfId="0" applyFont="1" applyAlignment="1" applyProtection="1">
      <alignment vertical="top"/>
      <protection locked="0"/>
    </xf>
    <xf numFmtId="0" fontId="13" fillId="0" borderId="0" xfId="0" applyFont="1" applyAlignment="1" applyProtection="1">
      <alignment horizontal="center" vertical="center"/>
      <protection locked="0"/>
    </xf>
    <xf numFmtId="0" fontId="5" fillId="0" borderId="0" xfId="0" applyFont="1"/>
    <xf numFmtId="0" fontId="5" fillId="0" borderId="0" xfId="0" applyFont="1" applyAlignment="1" applyProtection="1">
      <alignment horizontal="left" indent="2"/>
      <protection locked="0"/>
    </xf>
    <xf numFmtId="0" fontId="5" fillId="0" borderId="0" xfId="0" applyFont="1" applyProtection="1">
      <protection locked="0"/>
    </xf>
    <xf numFmtId="43" fontId="0" fillId="0" borderId="0" xfId="0" applyNumberFormat="1"/>
    <xf numFmtId="43" fontId="0" fillId="0" borderId="0" xfId="1" applyFont="1" applyBorder="1"/>
    <xf numFmtId="0" fontId="20" fillId="0" borderId="0" xfId="0" applyFont="1" applyBorder="1"/>
    <xf numFmtId="43" fontId="20" fillId="0" borderId="0" xfId="1" applyFont="1" applyBorder="1"/>
    <xf numFmtId="164" fontId="20" fillId="0" borderId="21" xfId="1" applyNumberFormat="1" applyFont="1" applyFill="1" applyBorder="1" applyProtection="1">
      <protection hidden="1"/>
    </xf>
    <xf numFmtId="164" fontId="20" fillId="0" borderId="0" xfId="1" applyNumberFormat="1" applyFont="1" applyFill="1" applyBorder="1" applyProtection="1">
      <protection hidden="1"/>
    </xf>
    <xf numFmtId="43" fontId="9" fillId="3" borderId="11" xfId="0" applyNumberFormat="1" applyFont="1" applyFill="1" applyBorder="1" applyAlignment="1" applyProtection="1">
      <alignment horizontal="center" vertical="center" wrapText="1"/>
      <protection hidden="1"/>
    </xf>
    <xf numFmtId="0" fontId="23" fillId="4" borderId="2" xfId="0" applyFont="1" applyFill="1" applyBorder="1" applyAlignment="1" applyProtection="1">
      <alignment horizontal="center" vertical="center" wrapText="1"/>
      <protection hidden="1"/>
    </xf>
    <xf numFmtId="164" fontId="20" fillId="0" borderId="14" xfId="1" applyNumberFormat="1" applyFont="1" applyFill="1" applyBorder="1" applyProtection="1">
      <protection hidden="1"/>
    </xf>
    <xf numFmtId="164" fontId="20" fillId="0" borderId="15" xfId="1" applyNumberFormat="1" applyFont="1" applyFill="1" applyBorder="1" applyProtection="1">
      <protection hidden="1"/>
    </xf>
    <xf numFmtId="164" fontId="20" fillId="0" borderId="6" xfId="1" applyNumberFormat="1" applyFont="1" applyFill="1" applyBorder="1" applyProtection="1">
      <protection hidden="1"/>
    </xf>
    <xf numFmtId="164" fontId="20" fillId="0" borderId="16" xfId="1" applyNumberFormat="1" applyFont="1" applyFill="1" applyBorder="1" applyProtection="1">
      <protection hidden="1"/>
    </xf>
    <xf numFmtId="164" fontId="20" fillId="0" borderId="3" xfId="1" applyNumberFormat="1" applyFont="1" applyFill="1" applyBorder="1" applyProtection="1">
      <protection hidden="1"/>
    </xf>
    <xf numFmtId="164" fontId="20" fillId="0" borderId="17" xfId="1" applyNumberFormat="1" applyFont="1" applyFill="1" applyBorder="1" applyProtection="1">
      <protection hidden="1"/>
    </xf>
    <xf numFmtId="164" fontId="20" fillId="0" borderId="10" xfId="1" applyNumberFormat="1" applyFont="1" applyFill="1" applyBorder="1" applyProtection="1">
      <protection hidden="1"/>
    </xf>
    <xf numFmtId="164" fontId="20" fillId="0" borderId="18" xfId="1" applyNumberFormat="1" applyFont="1" applyFill="1" applyBorder="1" applyProtection="1">
      <protection hidden="1"/>
    </xf>
    <xf numFmtId="164" fontId="21" fillId="0" borderId="6" xfId="1" applyNumberFormat="1" applyFont="1" applyFill="1" applyBorder="1" applyProtection="1">
      <protection hidden="1"/>
    </xf>
    <xf numFmtId="43" fontId="23" fillId="3" borderId="2" xfId="0" applyNumberFormat="1" applyFont="1" applyFill="1" applyBorder="1" applyAlignment="1" applyProtection="1">
      <alignment horizontal="center" vertical="center" wrapText="1"/>
      <protection hidden="1"/>
    </xf>
    <xf numFmtId="43" fontId="20" fillId="0" borderId="3" xfId="1" applyFont="1" applyFill="1" applyBorder="1" applyProtection="1">
      <protection hidden="1"/>
    </xf>
    <xf numFmtId="0" fontId="20"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7" fillId="0" borderId="0" xfId="0" applyFont="1" applyBorder="1" applyAlignment="1" applyProtection="1">
      <alignment vertical="center" wrapText="1"/>
      <protection locked="0"/>
    </xf>
    <xf numFmtId="0" fontId="22" fillId="0" borderId="0" xfId="0" applyFont="1" applyBorder="1" applyAlignment="1" applyProtection="1">
      <alignment vertical="center" wrapText="1"/>
      <protection locked="0"/>
    </xf>
    <xf numFmtId="0" fontId="14"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25" fillId="0" borderId="0" xfId="0" applyFont="1" applyFill="1" applyAlignment="1" applyProtection="1">
      <alignment horizontal="left" indent="5"/>
      <protection locked="0"/>
    </xf>
    <xf numFmtId="0" fontId="5" fillId="0" borderId="0" xfId="0" applyFont="1" applyFill="1" applyBorder="1" applyProtection="1">
      <protection locked="0"/>
    </xf>
    <xf numFmtId="0" fontId="29" fillId="0" borderId="0" xfId="0" applyFont="1" applyAlignment="1">
      <alignment vertical="center" wrapText="1"/>
    </xf>
    <xf numFmtId="0" fontId="29" fillId="0" borderId="0" xfId="0" applyFont="1" applyAlignment="1">
      <alignment vertical="center"/>
    </xf>
    <xf numFmtId="0" fontId="30" fillId="0" borderId="0" xfId="0" applyFont="1" applyAlignment="1">
      <alignment horizontal="center" vertical="center"/>
    </xf>
    <xf numFmtId="0" fontId="0" fillId="0" borderId="0" xfId="0" applyAlignment="1">
      <alignment wrapText="1"/>
    </xf>
    <xf numFmtId="0" fontId="19" fillId="0" borderId="0" xfId="0" applyFont="1" applyAlignment="1">
      <alignment horizontal="left"/>
    </xf>
    <xf numFmtId="0" fontId="23" fillId="3" borderId="2" xfId="0" applyFont="1" applyFill="1" applyBorder="1" applyAlignment="1" applyProtection="1">
      <alignment horizontal="center" vertical="center" wrapText="1"/>
      <protection hidden="1"/>
    </xf>
    <xf numFmtId="166" fontId="20" fillId="0" borderId="3" xfId="1" applyNumberFormat="1" applyFont="1" applyFill="1" applyBorder="1" applyAlignment="1" applyProtection="1">
      <alignment horizontal="center"/>
      <protection hidden="1"/>
    </xf>
    <xf numFmtId="0" fontId="34" fillId="0" borderId="0" xfId="0" applyFont="1" applyAlignment="1" applyProtection="1">
      <protection locked="0"/>
    </xf>
    <xf numFmtId="0" fontId="20" fillId="0" borderId="0" xfId="0" applyFont="1" applyFill="1" applyBorder="1" applyAlignment="1" applyProtection="1">
      <alignment horizontal="left" indent="3"/>
      <protection locked="0"/>
    </xf>
    <xf numFmtId="0" fontId="20" fillId="0" borderId="0" xfId="0" applyFont="1" applyFill="1" applyBorder="1" applyAlignment="1" applyProtection="1">
      <alignment horizontal="left" indent="5"/>
      <protection locked="0"/>
    </xf>
    <xf numFmtId="0" fontId="20" fillId="0" borderId="7" xfId="0" applyFont="1" applyFill="1" applyBorder="1" applyAlignment="1" applyProtection="1">
      <alignment horizontal="left" indent="5"/>
      <protection locked="0"/>
    </xf>
    <xf numFmtId="0" fontId="5" fillId="0" borderId="0" xfId="0" applyFont="1" applyAlignment="1" applyProtection="1">
      <alignment horizontal="left"/>
      <protection locked="0"/>
    </xf>
    <xf numFmtId="0" fontId="7" fillId="0" borderId="1" xfId="0" applyFont="1" applyBorder="1" applyAlignment="1" applyProtection="1">
      <alignment vertical="center" wrapText="1"/>
      <protection locked="0"/>
    </xf>
    <xf numFmtId="0" fontId="9" fillId="0" borderId="12" xfId="0" applyFont="1" applyFill="1" applyBorder="1" applyAlignment="1" applyProtection="1">
      <alignment vertical="center"/>
      <protection locked="0"/>
    </xf>
    <xf numFmtId="0" fontId="5" fillId="0" borderId="13" xfId="0" applyFont="1" applyFill="1" applyBorder="1" applyProtection="1">
      <protection locked="0"/>
    </xf>
    <xf numFmtId="0" fontId="10" fillId="0" borderId="4" xfId="0" applyFont="1" applyFill="1" applyBorder="1" applyAlignment="1" applyProtection="1">
      <alignment horizontal="left" vertical="center" indent="2"/>
      <protection locked="0"/>
    </xf>
    <xf numFmtId="0" fontId="5" fillId="0" borderId="5" xfId="0" applyFont="1" applyFill="1" applyBorder="1" applyProtection="1">
      <protection locked="0"/>
    </xf>
    <xf numFmtId="0" fontId="10" fillId="0" borderId="7" xfId="0" applyFont="1" applyFill="1" applyBorder="1" applyAlignment="1" applyProtection="1">
      <alignment horizontal="left" vertical="center" indent="2"/>
      <protection locked="0"/>
    </xf>
    <xf numFmtId="0" fontId="10" fillId="0" borderId="8" xfId="0" applyFont="1" applyFill="1" applyBorder="1" applyAlignment="1" applyProtection="1">
      <alignment horizontal="left" vertical="center" indent="2"/>
      <protection locked="0"/>
    </xf>
    <xf numFmtId="0" fontId="5" fillId="0" borderId="9" xfId="0" applyFont="1" applyFill="1" applyBorder="1" applyProtection="1">
      <protection locked="0"/>
    </xf>
    <xf numFmtId="0" fontId="20" fillId="0" borderId="0" xfId="0" applyFont="1" applyAlignment="1" applyProtection="1">
      <alignment horizontal="left" indent="3"/>
      <protection locked="0"/>
    </xf>
    <xf numFmtId="0" fontId="24" fillId="0" borderId="0" xfId="0" applyFont="1" applyAlignment="1" applyProtection="1">
      <alignment horizontal="left"/>
      <protection locked="0"/>
    </xf>
    <xf numFmtId="164" fontId="16" fillId="0" borderId="0" xfId="1" applyNumberFormat="1" applyFont="1" applyBorder="1" applyAlignment="1" applyProtection="1">
      <alignment horizontal="right"/>
      <protection locked="0"/>
    </xf>
    <xf numFmtId="0" fontId="17" fillId="0" borderId="0" xfId="0" applyFont="1" applyAlignment="1" applyProtection="1">
      <alignment horizontal="right"/>
      <protection locked="0"/>
    </xf>
    <xf numFmtId="0" fontId="20" fillId="0" borderId="0" xfId="0" quotePrefix="1" applyFont="1" applyAlignment="1" applyProtection="1">
      <alignment horizontal="left" indent="3"/>
      <protection locked="0"/>
    </xf>
    <xf numFmtId="49" fontId="24" fillId="0" borderId="0" xfId="0" applyNumberFormat="1" applyFont="1" applyAlignment="1" applyProtection="1">
      <alignment horizontal="left"/>
      <protection locked="0"/>
    </xf>
    <xf numFmtId="0" fontId="0" fillId="0" borderId="0" xfId="0" applyAlignment="1" applyProtection="1">
      <alignment horizontal="center"/>
      <protection locked="0"/>
    </xf>
    <xf numFmtId="49" fontId="15" fillId="0" borderId="0" xfId="0" applyNumberFormat="1" applyFont="1" applyAlignment="1" applyProtection="1">
      <alignment horizontal="left"/>
      <protection locked="0"/>
    </xf>
    <xf numFmtId="0" fontId="20" fillId="0" borderId="0" xfId="0" applyFont="1" applyProtection="1">
      <protection locked="0"/>
    </xf>
    <xf numFmtId="43" fontId="0" fillId="0" borderId="0" xfId="0" applyNumberFormat="1" applyProtection="1">
      <protection locked="0"/>
    </xf>
    <xf numFmtId="0" fontId="19" fillId="0" borderId="0" xfId="0" applyFont="1" applyFill="1" applyAlignment="1" applyProtection="1">
      <alignment horizontal="left" indent="8"/>
      <protection locked="0"/>
    </xf>
    <xf numFmtId="0" fontId="0" fillId="0" borderId="0" xfId="0" applyFill="1" applyAlignment="1" applyProtection="1">
      <alignment horizontal="left" indent="11"/>
      <protection locked="0"/>
    </xf>
    <xf numFmtId="0" fontId="34" fillId="0" borderId="0" xfId="0" applyFont="1" applyProtection="1">
      <protection locked="0"/>
    </xf>
    <xf numFmtId="0" fontId="0" fillId="0" borderId="0" xfId="0" applyFont="1" applyAlignment="1">
      <alignment horizontal="left" vertical="top" wrapText="1"/>
    </xf>
    <xf numFmtId="0" fontId="0" fillId="0" borderId="0" xfId="0" applyFont="1" applyAlignment="1">
      <alignment horizontal="left" vertical="top"/>
    </xf>
    <xf numFmtId="0" fontId="27" fillId="0" borderId="0" xfId="0" applyFont="1" applyAlignment="1">
      <alignment horizontal="center" vertical="center" wrapText="1"/>
    </xf>
    <xf numFmtId="43" fontId="6" fillId="0" borderId="0" xfId="4" applyFont="1" applyFill="1" applyAlignment="1">
      <alignment horizontal="center" vertical="center" wrapText="1"/>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19" xfId="0" applyFont="1" applyFill="1" applyBorder="1" applyAlignment="1">
      <alignment horizontal="center" vertical="center"/>
    </xf>
    <xf numFmtId="0" fontId="29" fillId="0" borderId="20" xfId="0" applyFont="1" applyFill="1" applyBorder="1" applyAlignment="1">
      <alignment horizontal="center" vertical="center"/>
    </xf>
    <xf numFmtId="0" fontId="6" fillId="0" borderId="0" xfId="0" applyFont="1" applyAlignment="1">
      <alignment horizontal="center" vertical="center" wrapText="1"/>
    </xf>
    <xf numFmtId="0" fontId="32" fillId="0" borderId="0" xfId="3" applyFont="1" applyAlignment="1">
      <alignment horizontal="left" vertical="center" wrapText="1"/>
    </xf>
    <xf numFmtId="0" fontId="0" fillId="2" borderId="0" xfId="0" applyFill="1" applyAlignment="1">
      <alignment horizontal="center"/>
    </xf>
    <xf numFmtId="0" fontId="28" fillId="0" borderId="0" xfId="0" applyFont="1" applyAlignment="1">
      <alignment horizontal="center" vertical="center" wrapText="1"/>
    </xf>
    <xf numFmtId="0" fontId="28" fillId="0" borderId="0" xfId="0" applyFont="1" applyAlignment="1">
      <alignment horizontal="center" vertical="center"/>
    </xf>
  </cellXfs>
  <cellStyles count="11">
    <cellStyle name="Hipervínculo" xfId="2" builtinId="8"/>
    <cellStyle name="Millares" xfId="1" builtinId="3"/>
    <cellStyle name="Millares 2" xfId="4"/>
    <cellStyle name="Millares 2 2" xfId="6"/>
    <cellStyle name="Millares 2 2 2" xfId="10"/>
    <cellStyle name="Millares 2 3" xfId="8"/>
    <cellStyle name="Millares 3" xfId="5"/>
    <cellStyle name="Millares 3 2" xfId="9"/>
    <cellStyle name="Millares 4" xfId="7"/>
    <cellStyle name="Normal" xfId="0" builtinId="0"/>
    <cellStyle name="Normal 2 2" xfId="3"/>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22" fmlaLink="A6" fmlaRange="DESPLEGABLES!$D$3:$D$13" noThreeD="1" sel="5" val="3"/>
</file>

<file path=xl/ctrlProps/ctrlProp2.xml><?xml version="1.0" encoding="utf-8"?>
<formControlPr xmlns="http://schemas.microsoft.com/office/spreadsheetml/2009/9/main" objectType="Drop" dropStyle="combo" dx="22" fmlaLink="A7" fmlaRange="DESPLEGABLES!$L$3:$L$5" noThreeD="1" sel="1" val="0"/>
</file>

<file path=xl/ctrlProps/ctrlProp3.xml><?xml version="1.0" encoding="utf-8"?>
<formControlPr xmlns="http://schemas.microsoft.com/office/spreadsheetml/2009/9/main" objectType="Drop" dropStyle="combo" dx="22" fmlaLink="D7" fmlaRange="DESPLEGABLES!$G$3:$G$8" noThreeD="1" sel="2" val="0"/>
</file>

<file path=xl/ctrlProps/ctrlProp4.xml><?xml version="1.0" encoding="utf-8"?>
<formControlPr xmlns="http://schemas.microsoft.com/office/spreadsheetml/2009/9/main" objectType="Drop" dropStyle="combo" dx="22" fmlaLink="A8" fmlaRange="DESPLEGABLES!$L$3:$L$5" noThreeD="1" sel="1" val="0"/>
</file>

<file path=xl/ctrlProps/ctrlProp5.xml><?xml version="1.0" encoding="utf-8"?>
<formControlPr xmlns="http://schemas.microsoft.com/office/spreadsheetml/2009/9/main" objectType="Drop" dropStyle="combo" dx="31" fmlaLink="$C$6" fmlaRange="DESPLEGABLES!$G$3:$G$8"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portada!A1"/><Relationship Id="rId4" Type="http://schemas.openxmlformats.org/officeDocument/2006/relationships/hyperlink" Target="#PORTADA!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PORTADA!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PORTADA!A1"/></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17</xdr:row>
      <xdr:rowOff>95250</xdr:rowOff>
    </xdr:from>
    <xdr:to>
      <xdr:col>3</xdr:col>
      <xdr:colOff>646150</xdr:colOff>
      <xdr:row>18</xdr:row>
      <xdr:rowOff>87646</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98450" y="5667375"/>
          <a:ext cx="2633700" cy="182896"/>
        </a:xfrm>
        <a:prstGeom prst="rect">
          <a:avLst/>
        </a:prstGeom>
      </xdr:spPr>
    </xdr:pic>
    <xdr:clientData/>
  </xdr:twoCellAnchor>
  <xdr:twoCellAnchor editAs="oneCell">
    <xdr:from>
      <xdr:col>13</xdr:col>
      <xdr:colOff>419100</xdr:colOff>
      <xdr:row>15</xdr:row>
      <xdr:rowOff>47625</xdr:rowOff>
    </xdr:from>
    <xdr:to>
      <xdr:col>15</xdr:col>
      <xdr:colOff>638707</xdr:colOff>
      <xdr:row>17</xdr:row>
      <xdr:rowOff>166540</xdr:rowOff>
    </xdr:to>
    <xdr:pic>
      <xdr:nvPicPr>
        <xdr:cNvPr id="4" name="Imagen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a:stretch>
          <a:fillRect/>
        </a:stretch>
      </xdr:blipFill>
      <xdr:spPr>
        <a:xfrm>
          <a:off x="10325100" y="5238750"/>
          <a:ext cx="1743607" cy="4999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76199</xdr:colOff>
      <xdr:row>0</xdr:row>
      <xdr:rowOff>66676</xdr:rowOff>
    </xdr:from>
    <xdr:to>
      <xdr:col>1</xdr:col>
      <xdr:colOff>620181</xdr:colOff>
      <xdr:row>0</xdr:row>
      <xdr:rowOff>485775</xdr:rowOff>
    </xdr:to>
    <xdr:pic>
      <xdr:nvPicPr>
        <xdr:cNvPr id="2" name="Imagen 1">
          <a:hlinkClick xmlns:r="http://schemas.openxmlformats.org/officeDocument/2006/relationships" r:id="rId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2"/>
        <a:stretch>
          <a:fillRect/>
        </a:stretch>
      </xdr:blipFill>
      <xdr:spPr>
        <a:xfrm flipH="1">
          <a:off x="76199" y="66676"/>
          <a:ext cx="632882" cy="419099"/>
        </a:xfrm>
        <a:prstGeom prst="rect">
          <a:avLst/>
        </a:prstGeom>
      </xdr:spPr>
    </xdr:pic>
    <xdr:clientData/>
  </xdr:twoCellAnchor>
  <xdr:twoCellAnchor editAs="oneCell">
    <xdr:from>
      <xdr:col>1</xdr:col>
      <xdr:colOff>6152030</xdr:colOff>
      <xdr:row>0</xdr:row>
      <xdr:rowOff>44824</xdr:rowOff>
    </xdr:from>
    <xdr:to>
      <xdr:col>3</xdr:col>
      <xdr:colOff>342872</xdr:colOff>
      <xdr:row>0</xdr:row>
      <xdr:rowOff>544739</xdr:rowOff>
    </xdr:to>
    <xdr:pic>
      <xdr:nvPicPr>
        <xdr:cNvPr id="3" name="Imagen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3"/>
        <a:stretch>
          <a:fillRect/>
        </a:stretch>
      </xdr:blipFill>
      <xdr:spPr>
        <a:xfrm>
          <a:off x="6240930" y="44824"/>
          <a:ext cx="2096592" cy="499915"/>
        </a:xfrm>
        <a:prstGeom prst="rect">
          <a:avLst/>
        </a:prstGeom>
      </xdr:spPr>
    </xdr:pic>
    <xdr:clientData/>
  </xdr:twoCellAnchor>
  <xdr:twoCellAnchor editAs="oneCell">
    <xdr:from>
      <xdr:col>0</xdr:col>
      <xdr:colOff>76199</xdr:colOff>
      <xdr:row>0</xdr:row>
      <xdr:rowOff>66676</xdr:rowOff>
    </xdr:from>
    <xdr:to>
      <xdr:col>1</xdr:col>
      <xdr:colOff>620181</xdr:colOff>
      <xdr:row>0</xdr:row>
      <xdr:rowOff>485775</xdr:rowOff>
    </xdr:to>
    <xdr:pic>
      <xdr:nvPicPr>
        <xdr:cNvPr id="4" name="Imagen 3">
          <a:hlinkClick xmlns:r="http://schemas.openxmlformats.org/officeDocument/2006/relationships" r:id="rId4"/>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2"/>
        <a:stretch>
          <a:fillRect/>
        </a:stretch>
      </xdr:blipFill>
      <xdr:spPr>
        <a:xfrm flipH="1">
          <a:off x="76199" y="66676"/>
          <a:ext cx="632882" cy="419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1504950</xdr:colOff>
      <xdr:row>36</xdr:row>
      <xdr:rowOff>129953</xdr:rowOff>
    </xdr:from>
    <xdr:to>
      <xdr:col>1</xdr:col>
      <xdr:colOff>5743575</xdr:colOff>
      <xdr:row>53</xdr:row>
      <xdr:rowOff>57150</xdr:rowOff>
    </xdr:to>
    <xdr:grpSp>
      <xdr:nvGrpSpPr>
        <xdr:cNvPr id="2" name="5 Grupo">
          <a:extLst>
            <a:ext uri="{FF2B5EF4-FFF2-40B4-BE49-F238E27FC236}">
              <a16:creationId xmlns:a16="http://schemas.microsoft.com/office/drawing/2014/main" xmlns="" id="{00000000-0008-0000-0200-000002000000}"/>
            </a:ext>
          </a:extLst>
        </xdr:cNvPr>
        <xdr:cNvGrpSpPr/>
      </xdr:nvGrpSpPr>
      <xdr:grpSpPr>
        <a:xfrm>
          <a:off x="1594597" y="10809159"/>
          <a:ext cx="4238625" cy="3165697"/>
          <a:chOff x="2450483" y="941737"/>
          <a:chExt cx="6608172" cy="4643216"/>
        </a:xfrm>
        <a:noFill/>
      </xdr:grpSpPr>
      <xdr:grpSp>
        <xdr:nvGrpSpPr>
          <xdr:cNvPr id="3" name="Group 248">
            <a:extLst>
              <a:ext uri="{FF2B5EF4-FFF2-40B4-BE49-F238E27FC236}">
                <a16:creationId xmlns:a16="http://schemas.microsoft.com/office/drawing/2014/main" xmlns="" id="{00000000-0008-0000-0200-000003000000}"/>
              </a:ext>
            </a:extLst>
          </xdr:cNvPr>
          <xdr:cNvGrpSpPr>
            <a:grpSpLocks/>
          </xdr:cNvGrpSpPr>
        </xdr:nvGrpSpPr>
        <xdr:grpSpPr bwMode="auto">
          <a:xfrm>
            <a:off x="2450483" y="941737"/>
            <a:ext cx="6608172" cy="4643216"/>
            <a:chOff x="879" y="510"/>
            <a:chExt cx="3995" cy="3041"/>
          </a:xfrm>
          <a:grpFill/>
        </xdr:grpSpPr>
        <xdr:grpSp>
          <xdr:nvGrpSpPr>
            <xdr:cNvPr id="17" name="Group 19">
              <a:extLst>
                <a:ext uri="{FF2B5EF4-FFF2-40B4-BE49-F238E27FC236}">
                  <a16:creationId xmlns:a16="http://schemas.microsoft.com/office/drawing/2014/main" xmlns="" id="{00000000-0008-0000-0200-000011000000}"/>
                </a:ext>
              </a:extLst>
            </xdr:cNvPr>
            <xdr:cNvGrpSpPr>
              <a:grpSpLocks/>
            </xdr:cNvGrpSpPr>
          </xdr:nvGrpSpPr>
          <xdr:grpSpPr bwMode="auto">
            <a:xfrm>
              <a:off x="3915" y="1898"/>
              <a:ext cx="959" cy="497"/>
              <a:chOff x="3915" y="1898"/>
              <a:chExt cx="959" cy="497"/>
            </a:xfrm>
            <a:grpFill/>
          </xdr:grpSpPr>
          <xdr:sp macro="" textlink="">
            <xdr:nvSpPr>
              <xdr:cNvPr id="79" name="Freeform 20">
                <a:extLst>
                  <a:ext uri="{FF2B5EF4-FFF2-40B4-BE49-F238E27FC236}">
                    <a16:creationId xmlns:a16="http://schemas.microsoft.com/office/drawing/2014/main" xmlns="" id="{00000000-0008-0000-0200-00004F000000}"/>
                  </a:ext>
                </a:extLst>
              </xdr:cNvPr>
              <xdr:cNvSpPr>
                <a:spLocks/>
              </xdr:cNvSpPr>
            </xdr:nvSpPr>
            <xdr:spPr bwMode="auto">
              <a:xfrm>
                <a:off x="3915" y="2292"/>
                <a:ext cx="151" cy="103"/>
              </a:xfrm>
              <a:custGeom>
                <a:avLst/>
                <a:gdLst>
                  <a:gd name="T0" fmla="*/ 30 w 151"/>
                  <a:gd name="T1" fmla="*/ 24 h 103"/>
                  <a:gd name="T2" fmla="*/ 99 w 151"/>
                  <a:gd name="T3" fmla="*/ 4 h 103"/>
                  <a:gd name="T4" fmla="*/ 144 w 151"/>
                  <a:gd name="T5" fmla="*/ 49 h 103"/>
                  <a:gd name="T6" fmla="*/ 54 w 151"/>
                  <a:gd name="T7" fmla="*/ 95 h 103"/>
                  <a:gd name="T8" fmla="*/ 8 w 151"/>
                  <a:gd name="T9" fmla="*/ 95 h 103"/>
                  <a:gd name="T10" fmla="*/ 8 w 151"/>
                  <a:gd name="T11" fmla="*/ 49 h 103"/>
                  <a:gd name="T12" fmla="*/ 30 w 151"/>
                  <a:gd name="T13" fmla="*/ 24 h 103"/>
                </a:gdLst>
                <a:ahLst/>
                <a:cxnLst>
                  <a:cxn ang="0">
                    <a:pos x="T0" y="T1"/>
                  </a:cxn>
                  <a:cxn ang="0">
                    <a:pos x="T2" y="T3"/>
                  </a:cxn>
                  <a:cxn ang="0">
                    <a:pos x="T4" y="T5"/>
                  </a:cxn>
                  <a:cxn ang="0">
                    <a:pos x="T6" y="T7"/>
                  </a:cxn>
                  <a:cxn ang="0">
                    <a:pos x="T8" y="T9"/>
                  </a:cxn>
                  <a:cxn ang="0">
                    <a:pos x="T10" y="T11"/>
                  </a:cxn>
                  <a:cxn ang="0">
                    <a:pos x="T12" y="T13"/>
                  </a:cxn>
                </a:cxnLst>
                <a:rect l="0" t="0" r="r" b="b"/>
                <a:pathLst>
                  <a:path w="151" h="103">
                    <a:moveTo>
                      <a:pt x="30" y="24"/>
                    </a:moveTo>
                    <a:cubicBezTo>
                      <a:pt x="45" y="17"/>
                      <a:pt x="80" y="0"/>
                      <a:pt x="99" y="4"/>
                    </a:cubicBezTo>
                    <a:cubicBezTo>
                      <a:pt x="118" y="8"/>
                      <a:pt x="151" y="34"/>
                      <a:pt x="144" y="49"/>
                    </a:cubicBezTo>
                    <a:cubicBezTo>
                      <a:pt x="137" y="64"/>
                      <a:pt x="77" y="87"/>
                      <a:pt x="54" y="95"/>
                    </a:cubicBezTo>
                    <a:cubicBezTo>
                      <a:pt x="31" y="103"/>
                      <a:pt x="16" y="103"/>
                      <a:pt x="8" y="95"/>
                    </a:cubicBezTo>
                    <a:cubicBezTo>
                      <a:pt x="0" y="87"/>
                      <a:pt x="4" y="61"/>
                      <a:pt x="8" y="49"/>
                    </a:cubicBezTo>
                    <a:cubicBezTo>
                      <a:pt x="12" y="37"/>
                      <a:pt x="15" y="31"/>
                      <a:pt x="30" y="24"/>
                    </a:cubicBezTo>
                    <a:close/>
                  </a:path>
                </a:pathLst>
              </a:custGeom>
              <a:grpFill/>
              <a:ln w="38100" cmpd="sng">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80" name="Freeform 21">
                <a:extLst>
                  <a:ext uri="{FF2B5EF4-FFF2-40B4-BE49-F238E27FC236}">
                    <a16:creationId xmlns:a16="http://schemas.microsoft.com/office/drawing/2014/main" xmlns="" id="{00000000-0008-0000-0200-000050000000}"/>
                  </a:ext>
                </a:extLst>
              </xdr:cNvPr>
              <xdr:cNvSpPr>
                <a:spLocks/>
              </xdr:cNvSpPr>
            </xdr:nvSpPr>
            <xdr:spPr bwMode="auto">
              <a:xfrm>
                <a:off x="4241" y="1979"/>
                <a:ext cx="408" cy="287"/>
              </a:xfrm>
              <a:custGeom>
                <a:avLst/>
                <a:gdLst>
                  <a:gd name="T0" fmla="*/ 0 w 408"/>
                  <a:gd name="T1" fmla="*/ 136 h 287"/>
                  <a:gd name="T2" fmla="*/ 91 w 408"/>
                  <a:gd name="T3" fmla="*/ 90 h 287"/>
                  <a:gd name="T4" fmla="*/ 181 w 408"/>
                  <a:gd name="T5" fmla="*/ 45 h 287"/>
                  <a:gd name="T6" fmla="*/ 272 w 408"/>
                  <a:gd name="T7" fmla="*/ 0 h 287"/>
                  <a:gd name="T8" fmla="*/ 272 w 408"/>
                  <a:gd name="T9" fmla="*/ 45 h 287"/>
                  <a:gd name="T10" fmla="*/ 317 w 408"/>
                  <a:gd name="T11" fmla="*/ 45 h 287"/>
                  <a:gd name="T12" fmla="*/ 408 w 408"/>
                  <a:gd name="T13" fmla="*/ 90 h 287"/>
                  <a:gd name="T14" fmla="*/ 317 w 408"/>
                  <a:gd name="T15" fmla="*/ 136 h 287"/>
                  <a:gd name="T16" fmla="*/ 227 w 408"/>
                  <a:gd name="T17" fmla="*/ 272 h 287"/>
                  <a:gd name="T18" fmla="*/ 181 w 408"/>
                  <a:gd name="T19" fmla="*/ 226 h 287"/>
                  <a:gd name="T20" fmla="*/ 136 w 408"/>
                  <a:gd name="T21" fmla="*/ 181 h 287"/>
                  <a:gd name="T22" fmla="*/ 91 w 408"/>
                  <a:gd name="T23" fmla="*/ 181 h 287"/>
                  <a:gd name="T24" fmla="*/ 0 w 408"/>
                  <a:gd name="T25" fmla="*/ 136 h 28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408" h="287">
                    <a:moveTo>
                      <a:pt x="0" y="136"/>
                    </a:moveTo>
                    <a:cubicBezTo>
                      <a:pt x="0" y="121"/>
                      <a:pt x="61" y="105"/>
                      <a:pt x="91" y="90"/>
                    </a:cubicBezTo>
                    <a:cubicBezTo>
                      <a:pt x="121" y="75"/>
                      <a:pt x="151" y="60"/>
                      <a:pt x="181" y="45"/>
                    </a:cubicBezTo>
                    <a:cubicBezTo>
                      <a:pt x="211" y="30"/>
                      <a:pt x="257" y="0"/>
                      <a:pt x="272" y="0"/>
                    </a:cubicBezTo>
                    <a:cubicBezTo>
                      <a:pt x="287" y="0"/>
                      <a:pt x="265" y="38"/>
                      <a:pt x="272" y="45"/>
                    </a:cubicBezTo>
                    <a:cubicBezTo>
                      <a:pt x="279" y="52"/>
                      <a:pt x="294" y="38"/>
                      <a:pt x="317" y="45"/>
                    </a:cubicBezTo>
                    <a:cubicBezTo>
                      <a:pt x="340" y="52"/>
                      <a:pt x="408" y="75"/>
                      <a:pt x="408" y="90"/>
                    </a:cubicBezTo>
                    <a:cubicBezTo>
                      <a:pt x="408" y="105"/>
                      <a:pt x="347" y="106"/>
                      <a:pt x="317" y="136"/>
                    </a:cubicBezTo>
                    <a:cubicBezTo>
                      <a:pt x="287" y="166"/>
                      <a:pt x="250" y="257"/>
                      <a:pt x="227" y="272"/>
                    </a:cubicBezTo>
                    <a:cubicBezTo>
                      <a:pt x="204" y="287"/>
                      <a:pt x="196" y="241"/>
                      <a:pt x="181" y="226"/>
                    </a:cubicBezTo>
                    <a:cubicBezTo>
                      <a:pt x="166" y="211"/>
                      <a:pt x="151" y="188"/>
                      <a:pt x="136" y="181"/>
                    </a:cubicBezTo>
                    <a:cubicBezTo>
                      <a:pt x="121" y="174"/>
                      <a:pt x="114" y="188"/>
                      <a:pt x="91" y="181"/>
                    </a:cubicBezTo>
                    <a:cubicBezTo>
                      <a:pt x="68" y="174"/>
                      <a:pt x="0" y="151"/>
                      <a:pt x="0" y="136"/>
                    </a:cubicBezTo>
                    <a:close/>
                  </a:path>
                </a:pathLst>
              </a:custGeom>
              <a:grpFill/>
              <a:ln w="38100" cmpd="sng">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81" name="Freeform 22">
                <a:extLst>
                  <a:ext uri="{FF2B5EF4-FFF2-40B4-BE49-F238E27FC236}">
                    <a16:creationId xmlns:a16="http://schemas.microsoft.com/office/drawing/2014/main" xmlns="" id="{00000000-0008-0000-0200-000051000000}"/>
                  </a:ext>
                </a:extLst>
              </xdr:cNvPr>
              <xdr:cNvSpPr>
                <a:spLocks/>
              </xdr:cNvSpPr>
            </xdr:nvSpPr>
            <xdr:spPr bwMode="auto">
              <a:xfrm>
                <a:off x="4694" y="1898"/>
                <a:ext cx="180" cy="114"/>
              </a:xfrm>
              <a:custGeom>
                <a:avLst/>
                <a:gdLst>
                  <a:gd name="T0" fmla="*/ 30 w 180"/>
                  <a:gd name="T1" fmla="*/ 14 h 114"/>
                  <a:gd name="T2" fmla="*/ 88 w 180"/>
                  <a:gd name="T3" fmla="*/ 10 h 114"/>
                  <a:gd name="T4" fmla="*/ 172 w 180"/>
                  <a:gd name="T5" fmla="*/ 76 h 114"/>
                  <a:gd name="T6" fmla="*/ 136 w 180"/>
                  <a:gd name="T7" fmla="*/ 112 h 114"/>
                  <a:gd name="T8" fmla="*/ 54 w 180"/>
                  <a:gd name="T9" fmla="*/ 85 h 114"/>
                  <a:gd name="T10" fmla="*/ 8 w 180"/>
                  <a:gd name="T11" fmla="*/ 85 h 114"/>
                  <a:gd name="T12" fmla="*/ 8 w 180"/>
                  <a:gd name="T13" fmla="*/ 39 h 114"/>
                  <a:gd name="T14" fmla="*/ 30 w 180"/>
                  <a:gd name="T15" fmla="*/ 14 h 114"/>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80" h="114">
                    <a:moveTo>
                      <a:pt x="30" y="14"/>
                    </a:moveTo>
                    <a:cubicBezTo>
                      <a:pt x="43" y="9"/>
                      <a:pt x="64" y="0"/>
                      <a:pt x="88" y="10"/>
                    </a:cubicBezTo>
                    <a:cubicBezTo>
                      <a:pt x="112" y="20"/>
                      <a:pt x="164" y="59"/>
                      <a:pt x="172" y="76"/>
                    </a:cubicBezTo>
                    <a:cubicBezTo>
                      <a:pt x="180" y="93"/>
                      <a:pt x="156" y="110"/>
                      <a:pt x="136" y="112"/>
                    </a:cubicBezTo>
                    <a:cubicBezTo>
                      <a:pt x="116" y="114"/>
                      <a:pt x="75" y="90"/>
                      <a:pt x="54" y="85"/>
                    </a:cubicBezTo>
                    <a:cubicBezTo>
                      <a:pt x="33" y="80"/>
                      <a:pt x="16" y="93"/>
                      <a:pt x="8" y="85"/>
                    </a:cubicBezTo>
                    <a:cubicBezTo>
                      <a:pt x="0" y="77"/>
                      <a:pt x="4" y="51"/>
                      <a:pt x="8" y="39"/>
                    </a:cubicBezTo>
                    <a:cubicBezTo>
                      <a:pt x="12" y="27"/>
                      <a:pt x="15" y="21"/>
                      <a:pt x="30" y="14"/>
                    </a:cubicBezTo>
                    <a:close/>
                  </a:path>
                </a:pathLst>
              </a:custGeom>
              <a:grpFill/>
              <a:ln w="38100" cmpd="sng">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grpSp>
        <xdr:grpSp>
          <xdr:nvGrpSpPr>
            <xdr:cNvPr id="18" name="Group 247">
              <a:extLst>
                <a:ext uri="{FF2B5EF4-FFF2-40B4-BE49-F238E27FC236}">
                  <a16:creationId xmlns:a16="http://schemas.microsoft.com/office/drawing/2014/main" xmlns="" id="{00000000-0008-0000-0200-000012000000}"/>
                </a:ext>
              </a:extLst>
            </xdr:cNvPr>
            <xdr:cNvGrpSpPr>
              <a:grpSpLocks/>
            </xdr:cNvGrpSpPr>
          </xdr:nvGrpSpPr>
          <xdr:grpSpPr bwMode="auto">
            <a:xfrm>
              <a:off x="879" y="510"/>
              <a:ext cx="3596" cy="3041"/>
              <a:chOff x="879" y="510"/>
              <a:chExt cx="3596" cy="3041"/>
            </a:xfrm>
            <a:grpFill/>
          </xdr:grpSpPr>
          <xdr:grpSp>
            <xdr:nvGrpSpPr>
              <xdr:cNvPr id="19" name="Group 8">
                <a:extLst>
                  <a:ext uri="{FF2B5EF4-FFF2-40B4-BE49-F238E27FC236}">
                    <a16:creationId xmlns:a16="http://schemas.microsoft.com/office/drawing/2014/main" xmlns="" id="{00000000-0008-0000-0200-000013000000}"/>
                  </a:ext>
                </a:extLst>
              </xdr:cNvPr>
              <xdr:cNvGrpSpPr>
                <a:grpSpLocks/>
              </xdr:cNvGrpSpPr>
            </xdr:nvGrpSpPr>
            <xdr:grpSpPr bwMode="auto">
              <a:xfrm>
                <a:off x="2062" y="658"/>
                <a:ext cx="1218" cy="762"/>
                <a:chOff x="2062" y="658"/>
                <a:chExt cx="1218" cy="762"/>
              </a:xfrm>
              <a:grpFill/>
            </xdr:grpSpPr>
            <xdr:sp macro="" textlink="">
              <xdr:nvSpPr>
                <xdr:cNvPr id="69" name="Freeform 9">
                  <a:extLst>
                    <a:ext uri="{FF2B5EF4-FFF2-40B4-BE49-F238E27FC236}">
                      <a16:creationId xmlns:a16="http://schemas.microsoft.com/office/drawing/2014/main" xmlns="" id="{00000000-0008-0000-0200-000045000000}"/>
                    </a:ext>
                  </a:extLst>
                </xdr:cNvPr>
                <xdr:cNvSpPr>
                  <a:spLocks/>
                </xdr:cNvSpPr>
              </xdr:nvSpPr>
              <xdr:spPr bwMode="auto">
                <a:xfrm>
                  <a:off x="2062" y="658"/>
                  <a:ext cx="1218" cy="762"/>
                </a:xfrm>
                <a:custGeom>
                  <a:avLst/>
                  <a:gdLst>
                    <a:gd name="T0" fmla="*/ 89 w 1218"/>
                    <a:gd name="T1" fmla="*/ 197 h 762"/>
                    <a:gd name="T2" fmla="*/ 137 w 1218"/>
                    <a:gd name="T3" fmla="*/ 29 h 762"/>
                    <a:gd name="T4" fmla="*/ 272 w 1218"/>
                    <a:gd name="T5" fmla="*/ 38 h 762"/>
                    <a:gd name="T6" fmla="*/ 391 w 1218"/>
                    <a:gd name="T7" fmla="*/ 5 h 762"/>
                    <a:gd name="T8" fmla="*/ 551 w 1218"/>
                    <a:gd name="T9" fmla="*/ 67 h 762"/>
                    <a:gd name="T10" fmla="*/ 674 w 1218"/>
                    <a:gd name="T11" fmla="*/ 20 h 762"/>
                    <a:gd name="T12" fmla="*/ 782 w 1218"/>
                    <a:gd name="T13" fmla="*/ 62 h 762"/>
                    <a:gd name="T14" fmla="*/ 938 w 1218"/>
                    <a:gd name="T15" fmla="*/ 44 h 762"/>
                    <a:gd name="T16" fmla="*/ 1064 w 1218"/>
                    <a:gd name="T17" fmla="*/ 98 h 762"/>
                    <a:gd name="T18" fmla="*/ 1070 w 1218"/>
                    <a:gd name="T19" fmla="*/ 170 h 762"/>
                    <a:gd name="T20" fmla="*/ 1214 w 1218"/>
                    <a:gd name="T21" fmla="*/ 224 h 762"/>
                    <a:gd name="T22" fmla="*/ 1094 w 1218"/>
                    <a:gd name="T23" fmla="*/ 368 h 762"/>
                    <a:gd name="T24" fmla="*/ 1052 w 1218"/>
                    <a:gd name="T25" fmla="*/ 596 h 762"/>
                    <a:gd name="T26" fmla="*/ 800 w 1218"/>
                    <a:gd name="T27" fmla="*/ 530 h 762"/>
                    <a:gd name="T28" fmla="*/ 710 w 1218"/>
                    <a:gd name="T29" fmla="*/ 572 h 762"/>
                    <a:gd name="T30" fmla="*/ 620 w 1218"/>
                    <a:gd name="T31" fmla="*/ 578 h 762"/>
                    <a:gd name="T32" fmla="*/ 542 w 1218"/>
                    <a:gd name="T33" fmla="*/ 650 h 762"/>
                    <a:gd name="T34" fmla="*/ 415 w 1218"/>
                    <a:gd name="T35" fmla="*/ 731 h 762"/>
                    <a:gd name="T36" fmla="*/ 324 w 1218"/>
                    <a:gd name="T37" fmla="*/ 748 h 762"/>
                    <a:gd name="T38" fmla="*/ 253 w 1218"/>
                    <a:gd name="T39" fmla="*/ 647 h 762"/>
                    <a:gd name="T40" fmla="*/ 170 w 1218"/>
                    <a:gd name="T41" fmla="*/ 626 h 762"/>
                    <a:gd name="T42" fmla="*/ 38 w 1218"/>
                    <a:gd name="T43" fmla="*/ 608 h 762"/>
                    <a:gd name="T44" fmla="*/ 62 w 1218"/>
                    <a:gd name="T45" fmla="*/ 530 h 762"/>
                    <a:gd name="T46" fmla="*/ 7 w 1218"/>
                    <a:gd name="T47" fmla="*/ 430 h 762"/>
                    <a:gd name="T48" fmla="*/ 20 w 1218"/>
                    <a:gd name="T49" fmla="*/ 374 h 762"/>
                    <a:gd name="T50" fmla="*/ 56 w 1218"/>
                    <a:gd name="T51" fmla="*/ 308 h 762"/>
                    <a:gd name="T52" fmla="*/ 89 w 1218"/>
                    <a:gd name="T53" fmla="*/ 197 h 7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1218" h="762">
                      <a:moveTo>
                        <a:pt x="89" y="197"/>
                      </a:moveTo>
                      <a:cubicBezTo>
                        <a:pt x="102" y="150"/>
                        <a:pt x="107" y="55"/>
                        <a:pt x="137" y="29"/>
                      </a:cubicBezTo>
                      <a:cubicBezTo>
                        <a:pt x="167" y="3"/>
                        <a:pt x="230" y="42"/>
                        <a:pt x="272" y="38"/>
                      </a:cubicBezTo>
                      <a:cubicBezTo>
                        <a:pt x="314" y="34"/>
                        <a:pt x="345" y="0"/>
                        <a:pt x="391" y="5"/>
                      </a:cubicBezTo>
                      <a:cubicBezTo>
                        <a:pt x="437" y="10"/>
                        <a:pt x="504" y="65"/>
                        <a:pt x="551" y="67"/>
                      </a:cubicBezTo>
                      <a:cubicBezTo>
                        <a:pt x="598" y="69"/>
                        <a:pt x="636" y="21"/>
                        <a:pt x="674" y="20"/>
                      </a:cubicBezTo>
                      <a:cubicBezTo>
                        <a:pt x="712" y="19"/>
                        <a:pt x="738" y="58"/>
                        <a:pt x="782" y="62"/>
                      </a:cubicBezTo>
                      <a:cubicBezTo>
                        <a:pt x="826" y="66"/>
                        <a:pt x="891" y="38"/>
                        <a:pt x="938" y="44"/>
                      </a:cubicBezTo>
                      <a:cubicBezTo>
                        <a:pt x="985" y="50"/>
                        <a:pt x="1042" y="77"/>
                        <a:pt x="1064" y="98"/>
                      </a:cubicBezTo>
                      <a:cubicBezTo>
                        <a:pt x="1086" y="119"/>
                        <a:pt x="1045" y="149"/>
                        <a:pt x="1070" y="170"/>
                      </a:cubicBezTo>
                      <a:cubicBezTo>
                        <a:pt x="1095" y="191"/>
                        <a:pt x="1210" y="191"/>
                        <a:pt x="1214" y="224"/>
                      </a:cubicBezTo>
                      <a:cubicBezTo>
                        <a:pt x="1218" y="257"/>
                        <a:pt x="1121" y="306"/>
                        <a:pt x="1094" y="368"/>
                      </a:cubicBezTo>
                      <a:cubicBezTo>
                        <a:pt x="1067" y="430"/>
                        <a:pt x="1101" y="569"/>
                        <a:pt x="1052" y="596"/>
                      </a:cubicBezTo>
                      <a:cubicBezTo>
                        <a:pt x="1003" y="623"/>
                        <a:pt x="857" y="534"/>
                        <a:pt x="800" y="530"/>
                      </a:cubicBezTo>
                      <a:cubicBezTo>
                        <a:pt x="743" y="526"/>
                        <a:pt x="740" y="564"/>
                        <a:pt x="710" y="572"/>
                      </a:cubicBezTo>
                      <a:cubicBezTo>
                        <a:pt x="680" y="580"/>
                        <a:pt x="648" y="565"/>
                        <a:pt x="620" y="578"/>
                      </a:cubicBezTo>
                      <a:cubicBezTo>
                        <a:pt x="592" y="591"/>
                        <a:pt x="576" y="625"/>
                        <a:pt x="542" y="650"/>
                      </a:cubicBezTo>
                      <a:cubicBezTo>
                        <a:pt x="508" y="675"/>
                        <a:pt x="451" y="715"/>
                        <a:pt x="415" y="731"/>
                      </a:cubicBezTo>
                      <a:cubicBezTo>
                        <a:pt x="379" y="747"/>
                        <a:pt x="351" y="762"/>
                        <a:pt x="324" y="748"/>
                      </a:cubicBezTo>
                      <a:cubicBezTo>
                        <a:pt x="297" y="734"/>
                        <a:pt x="279" y="667"/>
                        <a:pt x="253" y="647"/>
                      </a:cubicBezTo>
                      <a:cubicBezTo>
                        <a:pt x="227" y="627"/>
                        <a:pt x="206" y="632"/>
                        <a:pt x="170" y="626"/>
                      </a:cubicBezTo>
                      <a:cubicBezTo>
                        <a:pt x="134" y="620"/>
                        <a:pt x="56" y="624"/>
                        <a:pt x="38" y="608"/>
                      </a:cubicBezTo>
                      <a:cubicBezTo>
                        <a:pt x="20" y="592"/>
                        <a:pt x="67" y="560"/>
                        <a:pt x="62" y="530"/>
                      </a:cubicBezTo>
                      <a:cubicBezTo>
                        <a:pt x="57" y="500"/>
                        <a:pt x="14" y="456"/>
                        <a:pt x="7" y="430"/>
                      </a:cubicBezTo>
                      <a:cubicBezTo>
                        <a:pt x="0" y="404"/>
                        <a:pt x="12" y="394"/>
                        <a:pt x="20" y="374"/>
                      </a:cubicBezTo>
                      <a:cubicBezTo>
                        <a:pt x="28" y="354"/>
                        <a:pt x="45" y="337"/>
                        <a:pt x="56" y="308"/>
                      </a:cubicBezTo>
                      <a:cubicBezTo>
                        <a:pt x="67" y="279"/>
                        <a:pt x="77" y="243"/>
                        <a:pt x="89" y="197"/>
                      </a:cubicBezTo>
                      <a:close/>
                    </a:path>
                  </a:pathLst>
                </a:custGeom>
                <a:grpFill/>
                <a:ln w="38100" cmpd="sng">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grpSp>
              <xdr:nvGrpSpPr>
                <xdr:cNvPr id="70" name="Group 10">
                  <a:extLst>
                    <a:ext uri="{FF2B5EF4-FFF2-40B4-BE49-F238E27FC236}">
                      <a16:creationId xmlns:a16="http://schemas.microsoft.com/office/drawing/2014/main" xmlns="" id="{00000000-0008-0000-0200-000046000000}"/>
                    </a:ext>
                  </a:extLst>
                </xdr:cNvPr>
                <xdr:cNvGrpSpPr>
                  <a:grpSpLocks/>
                </xdr:cNvGrpSpPr>
              </xdr:nvGrpSpPr>
              <xdr:grpSpPr bwMode="auto">
                <a:xfrm>
                  <a:off x="2154" y="709"/>
                  <a:ext cx="907" cy="635"/>
                  <a:chOff x="2154" y="709"/>
                  <a:chExt cx="907" cy="635"/>
                </a:xfrm>
                <a:grpFill/>
              </xdr:grpSpPr>
              <xdr:sp macro="" textlink="">
                <xdr:nvSpPr>
                  <xdr:cNvPr id="71" name="Freeform 11">
                    <a:extLst>
                      <a:ext uri="{FF2B5EF4-FFF2-40B4-BE49-F238E27FC236}">
                        <a16:creationId xmlns:a16="http://schemas.microsoft.com/office/drawing/2014/main" xmlns="" id="{00000000-0008-0000-0200-000047000000}"/>
                      </a:ext>
                    </a:extLst>
                  </xdr:cNvPr>
                  <xdr:cNvSpPr>
                    <a:spLocks/>
                  </xdr:cNvSpPr>
                </xdr:nvSpPr>
                <xdr:spPr bwMode="auto">
                  <a:xfrm>
                    <a:off x="2154" y="799"/>
                    <a:ext cx="227" cy="545"/>
                  </a:xfrm>
                  <a:custGeom>
                    <a:avLst/>
                    <a:gdLst>
                      <a:gd name="T0" fmla="*/ 0 w 227"/>
                      <a:gd name="T1" fmla="*/ 0 h 545"/>
                      <a:gd name="T2" fmla="*/ 91 w 227"/>
                      <a:gd name="T3" fmla="*/ 46 h 545"/>
                      <a:gd name="T4" fmla="*/ 136 w 227"/>
                      <a:gd name="T5" fmla="*/ 46 h 545"/>
                      <a:gd name="T6" fmla="*/ 182 w 227"/>
                      <a:gd name="T7" fmla="*/ 91 h 545"/>
                      <a:gd name="T8" fmla="*/ 182 w 227"/>
                      <a:gd name="T9" fmla="*/ 182 h 545"/>
                      <a:gd name="T10" fmla="*/ 136 w 227"/>
                      <a:gd name="T11" fmla="*/ 272 h 545"/>
                      <a:gd name="T12" fmla="*/ 182 w 227"/>
                      <a:gd name="T13" fmla="*/ 408 h 545"/>
                      <a:gd name="T14" fmla="*/ 227 w 227"/>
                      <a:gd name="T15" fmla="*/ 454 h 545"/>
                      <a:gd name="T16" fmla="*/ 182 w 227"/>
                      <a:gd name="T17" fmla="*/ 545 h 5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27" h="545">
                        <a:moveTo>
                          <a:pt x="0" y="0"/>
                        </a:moveTo>
                        <a:cubicBezTo>
                          <a:pt x="34" y="19"/>
                          <a:pt x="68" y="38"/>
                          <a:pt x="91" y="46"/>
                        </a:cubicBezTo>
                        <a:cubicBezTo>
                          <a:pt x="114" y="54"/>
                          <a:pt x="121" y="39"/>
                          <a:pt x="136" y="46"/>
                        </a:cubicBezTo>
                        <a:cubicBezTo>
                          <a:pt x="151" y="53"/>
                          <a:pt x="174" y="68"/>
                          <a:pt x="182" y="91"/>
                        </a:cubicBezTo>
                        <a:cubicBezTo>
                          <a:pt x="190" y="114"/>
                          <a:pt x="190" y="152"/>
                          <a:pt x="182" y="182"/>
                        </a:cubicBezTo>
                        <a:cubicBezTo>
                          <a:pt x="174" y="212"/>
                          <a:pt x="136" y="234"/>
                          <a:pt x="136" y="272"/>
                        </a:cubicBezTo>
                        <a:cubicBezTo>
                          <a:pt x="136" y="310"/>
                          <a:pt x="167" y="378"/>
                          <a:pt x="182" y="408"/>
                        </a:cubicBezTo>
                        <a:cubicBezTo>
                          <a:pt x="197" y="438"/>
                          <a:pt x="227" y="431"/>
                          <a:pt x="227" y="454"/>
                        </a:cubicBezTo>
                        <a:cubicBezTo>
                          <a:pt x="227" y="477"/>
                          <a:pt x="204" y="511"/>
                          <a:pt x="182" y="545"/>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72" name="Freeform 12">
                    <a:extLst>
                      <a:ext uri="{FF2B5EF4-FFF2-40B4-BE49-F238E27FC236}">
                        <a16:creationId xmlns:a16="http://schemas.microsoft.com/office/drawing/2014/main" xmlns="" id="{00000000-0008-0000-0200-000048000000}"/>
                      </a:ext>
                    </a:extLst>
                  </xdr:cNvPr>
                  <xdr:cNvSpPr>
                    <a:spLocks/>
                  </xdr:cNvSpPr>
                </xdr:nvSpPr>
                <xdr:spPr bwMode="auto">
                  <a:xfrm>
                    <a:off x="2336" y="720"/>
                    <a:ext cx="250" cy="177"/>
                  </a:xfrm>
                  <a:custGeom>
                    <a:avLst/>
                    <a:gdLst>
                      <a:gd name="T0" fmla="*/ 0 w 250"/>
                      <a:gd name="T1" fmla="*/ 170 h 177"/>
                      <a:gd name="T2" fmla="*/ 90 w 250"/>
                      <a:gd name="T3" fmla="*/ 170 h 177"/>
                      <a:gd name="T4" fmla="*/ 90 w 250"/>
                      <a:gd name="T5" fmla="*/ 125 h 177"/>
                      <a:gd name="T6" fmla="*/ 136 w 250"/>
                      <a:gd name="T7" fmla="*/ 79 h 177"/>
                      <a:gd name="T8" fmla="*/ 226 w 250"/>
                      <a:gd name="T9" fmla="*/ 79 h 177"/>
                      <a:gd name="T10" fmla="*/ 226 w 250"/>
                      <a:gd name="T11" fmla="*/ 34 h 177"/>
                      <a:gd name="T12" fmla="*/ 250 w 250"/>
                      <a:gd name="T13" fmla="*/ 0 h 177"/>
                    </a:gdLst>
                    <a:ahLst/>
                    <a:cxnLst>
                      <a:cxn ang="0">
                        <a:pos x="T0" y="T1"/>
                      </a:cxn>
                      <a:cxn ang="0">
                        <a:pos x="T2" y="T3"/>
                      </a:cxn>
                      <a:cxn ang="0">
                        <a:pos x="T4" y="T5"/>
                      </a:cxn>
                      <a:cxn ang="0">
                        <a:pos x="T6" y="T7"/>
                      </a:cxn>
                      <a:cxn ang="0">
                        <a:pos x="T8" y="T9"/>
                      </a:cxn>
                      <a:cxn ang="0">
                        <a:pos x="T10" y="T11"/>
                      </a:cxn>
                      <a:cxn ang="0">
                        <a:pos x="T12" y="T13"/>
                      </a:cxn>
                    </a:cxnLst>
                    <a:rect l="0" t="0" r="r" b="b"/>
                    <a:pathLst>
                      <a:path w="250" h="177">
                        <a:moveTo>
                          <a:pt x="0" y="170"/>
                        </a:moveTo>
                        <a:cubicBezTo>
                          <a:pt x="37" y="173"/>
                          <a:pt x="75" y="177"/>
                          <a:pt x="90" y="170"/>
                        </a:cubicBezTo>
                        <a:cubicBezTo>
                          <a:pt x="105" y="163"/>
                          <a:pt x="82" y="140"/>
                          <a:pt x="90" y="125"/>
                        </a:cubicBezTo>
                        <a:cubicBezTo>
                          <a:pt x="98" y="110"/>
                          <a:pt x="113" y="87"/>
                          <a:pt x="136" y="79"/>
                        </a:cubicBezTo>
                        <a:cubicBezTo>
                          <a:pt x="159" y="71"/>
                          <a:pt x="211" y="86"/>
                          <a:pt x="226" y="79"/>
                        </a:cubicBezTo>
                        <a:cubicBezTo>
                          <a:pt x="241" y="72"/>
                          <a:pt x="222" y="47"/>
                          <a:pt x="226" y="34"/>
                        </a:cubicBezTo>
                        <a:cubicBezTo>
                          <a:pt x="230" y="21"/>
                          <a:pt x="245" y="7"/>
                          <a:pt x="250" y="0"/>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73" name="Freeform 13">
                    <a:extLst>
                      <a:ext uri="{FF2B5EF4-FFF2-40B4-BE49-F238E27FC236}">
                        <a16:creationId xmlns:a16="http://schemas.microsoft.com/office/drawing/2014/main" xmlns="" id="{00000000-0008-0000-0200-000049000000}"/>
                      </a:ext>
                    </a:extLst>
                  </xdr:cNvPr>
                  <xdr:cNvSpPr>
                    <a:spLocks/>
                  </xdr:cNvSpPr>
                </xdr:nvSpPr>
                <xdr:spPr bwMode="auto">
                  <a:xfrm>
                    <a:off x="2426" y="791"/>
                    <a:ext cx="242" cy="151"/>
                  </a:xfrm>
                  <a:custGeom>
                    <a:avLst/>
                    <a:gdLst>
                      <a:gd name="T0" fmla="*/ 0 w 242"/>
                      <a:gd name="T1" fmla="*/ 99 h 151"/>
                      <a:gd name="T2" fmla="*/ 91 w 242"/>
                      <a:gd name="T3" fmla="*/ 144 h 151"/>
                      <a:gd name="T4" fmla="*/ 227 w 242"/>
                      <a:gd name="T5" fmla="*/ 54 h 151"/>
                      <a:gd name="T6" fmla="*/ 182 w 242"/>
                      <a:gd name="T7" fmla="*/ 8 h 151"/>
                      <a:gd name="T8" fmla="*/ 136 w 242"/>
                      <a:gd name="T9" fmla="*/ 8 h 151"/>
                    </a:gdLst>
                    <a:ahLst/>
                    <a:cxnLst>
                      <a:cxn ang="0">
                        <a:pos x="T0" y="T1"/>
                      </a:cxn>
                      <a:cxn ang="0">
                        <a:pos x="T2" y="T3"/>
                      </a:cxn>
                      <a:cxn ang="0">
                        <a:pos x="T4" y="T5"/>
                      </a:cxn>
                      <a:cxn ang="0">
                        <a:pos x="T6" y="T7"/>
                      </a:cxn>
                      <a:cxn ang="0">
                        <a:pos x="T8" y="T9"/>
                      </a:cxn>
                    </a:cxnLst>
                    <a:rect l="0" t="0" r="r" b="b"/>
                    <a:pathLst>
                      <a:path w="242" h="151">
                        <a:moveTo>
                          <a:pt x="0" y="99"/>
                        </a:moveTo>
                        <a:cubicBezTo>
                          <a:pt x="26" y="125"/>
                          <a:pt x="53" y="151"/>
                          <a:pt x="91" y="144"/>
                        </a:cubicBezTo>
                        <a:cubicBezTo>
                          <a:pt x="129" y="137"/>
                          <a:pt x="212" y="77"/>
                          <a:pt x="227" y="54"/>
                        </a:cubicBezTo>
                        <a:cubicBezTo>
                          <a:pt x="242" y="31"/>
                          <a:pt x="197" y="16"/>
                          <a:pt x="182" y="8"/>
                        </a:cubicBezTo>
                        <a:cubicBezTo>
                          <a:pt x="167" y="0"/>
                          <a:pt x="151" y="4"/>
                          <a:pt x="136" y="8"/>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74" name="Freeform 14">
                    <a:extLst>
                      <a:ext uri="{FF2B5EF4-FFF2-40B4-BE49-F238E27FC236}">
                        <a16:creationId xmlns:a16="http://schemas.microsoft.com/office/drawing/2014/main" xmlns="" id="{00000000-0008-0000-0200-00004A000000}"/>
                      </a:ext>
                    </a:extLst>
                  </xdr:cNvPr>
                  <xdr:cNvSpPr>
                    <a:spLocks/>
                  </xdr:cNvSpPr>
                </xdr:nvSpPr>
                <xdr:spPr bwMode="auto">
                  <a:xfrm>
                    <a:off x="2601" y="890"/>
                    <a:ext cx="101" cy="336"/>
                  </a:xfrm>
                  <a:custGeom>
                    <a:avLst/>
                    <a:gdLst>
                      <a:gd name="T0" fmla="*/ 101 w 101"/>
                      <a:gd name="T1" fmla="*/ 336 h 336"/>
                      <a:gd name="T2" fmla="*/ 52 w 101"/>
                      <a:gd name="T3" fmla="*/ 272 h 336"/>
                      <a:gd name="T4" fmla="*/ 52 w 101"/>
                      <a:gd name="T5" fmla="*/ 227 h 336"/>
                      <a:gd name="T6" fmla="*/ 52 w 101"/>
                      <a:gd name="T7" fmla="*/ 181 h 336"/>
                      <a:gd name="T8" fmla="*/ 7 w 101"/>
                      <a:gd name="T9" fmla="*/ 91 h 336"/>
                      <a:gd name="T10" fmla="*/ 7 w 101"/>
                      <a:gd name="T11" fmla="*/ 45 h 336"/>
                      <a:gd name="T12" fmla="*/ 7 w 101"/>
                      <a:gd name="T13" fmla="*/ 0 h 336"/>
                    </a:gdLst>
                    <a:ahLst/>
                    <a:cxnLst>
                      <a:cxn ang="0">
                        <a:pos x="T0" y="T1"/>
                      </a:cxn>
                      <a:cxn ang="0">
                        <a:pos x="T2" y="T3"/>
                      </a:cxn>
                      <a:cxn ang="0">
                        <a:pos x="T4" y="T5"/>
                      </a:cxn>
                      <a:cxn ang="0">
                        <a:pos x="T6" y="T7"/>
                      </a:cxn>
                      <a:cxn ang="0">
                        <a:pos x="T8" y="T9"/>
                      </a:cxn>
                      <a:cxn ang="0">
                        <a:pos x="T10" y="T11"/>
                      </a:cxn>
                      <a:cxn ang="0">
                        <a:pos x="T12" y="T13"/>
                      </a:cxn>
                    </a:cxnLst>
                    <a:rect l="0" t="0" r="r" b="b"/>
                    <a:pathLst>
                      <a:path w="101" h="336">
                        <a:moveTo>
                          <a:pt x="101" y="336"/>
                        </a:moveTo>
                        <a:cubicBezTo>
                          <a:pt x="93" y="326"/>
                          <a:pt x="60" y="290"/>
                          <a:pt x="52" y="272"/>
                        </a:cubicBezTo>
                        <a:cubicBezTo>
                          <a:pt x="44" y="254"/>
                          <a:pt x="52" y="242"/>
                          <a:pt x="52" y="227"/>
                        </a:cubicBezTo>
                        <a:cubicBezTo>
                          <a:pt x="52" y="212"/>
                          <a:pt x="59" y="204"/>
                          <a:pt x="52" y="181"/>
                        </a:cubicBezTo>
                        <a:cubicBezTo>
                          <a:pt x="45" y="158"/>
                          <a:pt x="14" y="114"/>
                          <a:pt x="7" y="91"/>
                        </a:cubicBezTo>
                        <a:cubicBezTo>
                          <a:pt x="0" y="68"/>
                          <a:pt x="7" y="60"/>
                          <a:pt x="7" y="45"/>
                        </a:cubicBezTo>
                        <a:cubicBezTo>
                          <a:pt x="7" y="30"/>
                          <a:pt x="7" y="15"/>
                          <a:pt x="7" y="0"/>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75" name="Freeform 15">
                    <a:extLst>
                      <a:ext uri="{FF2B5EF4-FFF2-40B4-BE49-F238E27FC236}">
                        <a16:creationId xmlns:a16="http://schemas.microsoft.com/office/drawing/2014/main" xmlns="" id="{00000000-0008-0000-0200-00004B000000}"/>
                      </a:ext>
                    </a:extLst>
                  </xdr:cNvPr>
                  <xdr:cNvSpPr>
                    <a:spLocks/>
                  </xdr:cNvSpPr>
                </xdr:nvSpPr>
                <xdr:spPr bwMode="auto">
                  <a:xfrm>
                    <a:off x="2653" y="709"/>
                    <a:ext cx="190" cy="144"/>
                  </a:xfrm>
                  <a:custGeom>
                    <a:avLst/>
                    <a:gdLst>
                      <a:gd name="T0" fmla="*/ 182 w 190"/>
                      <a:gd name="T1" fmla="*/ 0 h 144"/>
                      <a:gd name="T2" fmla="*/ 182 w 190"/>
                      <a:gd name="T3" fmla="*/ 90 h 144"/>
                      <a:gd name="T4" fmla="*/ 136 w 190"/>
                      <a:gd name="T5" fmla="*/ 136 h 144"/>
                      <a:gd name="T6" fmla="*/ 91 w 190"/>
                      <a:gd name="T7" fmla="*/ 136 h 144"/>
                      <a:gd name="T8" fmla="*/ 0 w 190"/>
                      <a:gd name="T9" fmla="*/ 136 h 144"/>
                    </a:gdLst>
                    <a:ahLst/>
                    <a:cxnLst>
                      <a:cxn ang="0">
                        <a:pos x="T0" y="T1"/>
                      </a:cxn>
                      <a:cxn ang="0">
                        <a:pos x="T2" y="T3"/>
                      </a:cxn>
                      <a:cxn ang="0">
                        <a:pos x="T4" y="T5"/>
                      </a:cxn>
                      <a:cxn ang="0">
                        <a:pos x="T6" y="T7"/>
                      </a:cxn>
                      <a:cxn ang="0">
                        <a:pos x="T8" y="T9"/>
                      </a:cxn>
                    </a:cxnLst>
                    <a:rect l="0" t="0" r="r" b="b"/>
                    <a:pathLst>
                      <a:path w="190" h="144">
                        <a:moveTo>
                          <a:pt x="182" y="0"/>
                        </a:moveTo>
                        <a:cubicBezTo>
                          <a:pt x="186" y="33"/>
                          <a:pt x="190" y="67"/>
                          <a:pt x="182" y="90"/>
                        </a:cubicBezTo>
                        <a:cubicBezTo>
                          <a:pt x="174" y="113"/>
                          <a:pt x="151" y="128"/>
                          <a:pt x="136" y="136"/>
                        </a:cubicBezTo>
                        <a:cubicBezTo>
                          <a:pt x="121" y="144"/>
                          <a:pt x="114" y="136"/>
                          <a:pt x="91" y="136"/>
                        </a:cubicBezTo>
                        <a:cubicBezTo>
                          <a:pt x="68" y="136"/>
                          <a:pt x="34" y="136"/>
                          <a:pt x="0" y="136"/>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76" name="Freeform 16">
                    <a:extLst>
                      <a:ext uri="{FF2B5EF4-FFF2-40B4-BE49-F238E27FC236}">
                        <a16:creationId xmlns:a16="http://schemas.microsoft.com/office/drawing/2014/main" xmlns="" id="{00000000-0008-0000-0200-00004C000000}"/>
                      </a:ext>
                    </a:extLst>
                  </xdr:cNvPr>
                  <xdr:cNvSpPr>
                    <a:spLocks/>
                  </xdr:cNvSpPr>
                </xdr:nvSpPr>
                <xdr:spPr bwMode="auto">
                  <a:xfrm>
                    <a:off x="2789" y="709"/>
                    <a:ext cx="272" cy="188"/>
                  </a:xfrm>
                  <a:custGeom>
                    <a:avLst/>
                    <a:gdLst>
                      <a:gd name="T0" fmla="*/ 272 w 272"/>
                      <a:gd name="T1" fmla="*/ 0 h 188"/>
                      <a:gd name="T2" fmla="*/ 227 w 272"/>
                      <a:gd name="T3" fmla="*/ 45 h 188"/>
                      <a:gd name="T4" fmla="*/ 182 w 272"/>
                      <a:gd name="T5" fmla="*/ 136 h 188"/>
                      <a:gd name="T6" fmla="*/ 91 w 272"/>
                      <a:gd name="T7" fmla="*/ 181 h 188"/>
                      <a:gd name="T8" fmla="*/ 46 w 272"/>
                      <a:gd name="T9" fmla="*/ 181 h 188"/>
                      <a:gd name="T10" fmla="*/ 0 w 272"/>
                      <a:gd name="T11" fmla="*/ 136 h 188"/>
                    </a:gdLst>
                    <a:ahLst/>
                    <a:cxnLst>
                      <a:cxn ang="0">
                        <a:pos x="T0" y="T1"/>
                      </a:cxn>
                      <a:cxn ang="0">
                        <a:pos x="T2" y="T3"/>
                      </a:cxn>
                      <a:cxn ang="0">
                        <a:pos x="T4" y="T5"/>
                      </a:cxn>
                      <a:cxn ang="0">
                        <a:pos x="T6" y="T7"/>
                      </a:cxn>
                      <a:cxn ang="0">
                        <a:pos x="T8" y="T9"/>
                      </a:cxn>
                      <a:cxn ang="0">
                        <a:pos x="T10" y="T11"/>
                      </a:cxn>
                    </a:cxnLst>
                    <a:rect l="0" t="0" r="r" b="b"/>
                    <a:pathLst>
                      <a:path w="272" h="188">
                        <a:moveTo>
                          <a:pt x="272" y="0"/>
                        </a:moveTo>
                        <a:cubicBezTo>
                          <a:pt x="257" y="11"/>
                          <a:pt x="242" y="22"/>
                          <a:pt x="227" y="45"/>
                        </a:cubicBezTo>
                        <a:cubicBezTo>
                          <a:pt x="212" y="68"/>
                          <a:pt x="205" y="113"/>
                          <a:pt x="182" y="136"/>
                        </a:cubicBezTo>
                        <a:cubicBezTo>
                          <a:pt x="159" y="159"/>
                          <a:pt x="114" y="174"/>
                          <a:pt x="91" y="181"/>
                        </a:cubicBezTo>
                        <a:cubicBezTo>
                          <a:pt x="68" y="188"/>
                          <a:pt x="61" y="188"/>
                          <a:pt x="46" y="181"/>
                        </a:cubicBezTo>
                        <a:cubicBezTo>
                          <a:pt x="31" y="174"/>
                          <a:pt x="15" y="155"/>
                          <a:pt x="0" y="136"/>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77" name="Freeform 17">
                    <a:extLst>
                      <a:ext uri="{FF2B5EF4-FFF2-40B4-BE49-F238E27FC236}">
                        <a16:creationId xmlns:a16="http://schemas.microsoft.com/office/drawing/2014/main" xmlns="" id="{00000000-0008-0000-0200-00004D000000}"/>
                      </a:ext>
                    </a:extLst>
                  </xdr:cNvPr>
                  <xdr:cNvSpPr>
                    <a:spLocks/>
                  </xdr:cNvSpPr>
                </xdr:nvSpPr>
                <xdr:spPr bwMode="auto">
                  <a:xfrm>
                    <a:off x="2782" y="890"/>
                    <a:ext cx="238" cy="342"/>
                  </a:xfrm>
                  <a:custGeom>
                    <a:avLst/>
                    <a:gdLst>
                      <a:gd name="T0" fmla="*/ 53 w 238"/>
                      <a:gd name="T1" fmla="*/ 0 h 342"/>
                      <a:gd name="T2" fmla="*/ 98 w 238"/>
                      <a:gd name="T3" fmla="*/ 91 h 342"/>
                      <a:gd name="T4" fmla="*/ 7 w 238"/>
                      <a:gd name="T5" fmla="*/ 136 h 342"/>
                      <a:gd name="T6" fmla="*/ 53 w 238"/>
                      <a:gd name="T7" fmla="*/ 181 h 342"/>
                      <a:gd name="T8" fmla="*/ 189 w 238"/>
                      <a:gd name="T9" fmla="*/ 227 h 342"/>
                      <a:gd name="T10" fmla="*/ 234 w 238"/>
                      <a:gd name="T11" fmla="*/ 272 h 342"/>
                      <a:gd name="T12" fmla="*/ 214 w 238"/>
                      <a:gd name="T13" fmla="*/ 342 h 342"/>
                    </a:gdLst>
                    <a:ahLst/>
                    <a:cxnLst>
                      <a:cxn ang="0">
                        <a:pos x="T0" y="T1"/>
                      </a:cxn>
                      <a:cxn ang="0">
                        <a:pos x="T2" y="T3"/>
                      </a:cxn>
                      <a:cxn ang="0">
                        <a:pos x="T4" y="T5"/>
                      </a:cxn>
                      <a:cxn ang="0">
                        <a:pos x="T6" y="T7"/>
                      </a:cxn>
                      <a:cxn ang="0">
                        <a:pos x="T8" y="T9"/>
                      </a:cxn>
                      <a:cxn ang="0">
                        <a:pos x="T10" y="T11"/>
                      </a:cxn>
                      <a:cxn ang="0">
                        <a:pos x="T12" y="T13"/>
                      </a:cxn>
                    </a:cxnLst>
                    <a:rect l="0" t="0" r="r" b="b"/>
                    <a:pathLst>
                      <a:path w="238" h="342">
                        <a:moveTo>
                          <a:pt x="53" y="0"/>
                        </a:moveTo>
                        <a:cubicBezTo>
                          <a:pt x="79" y="34"/>
                          <a:pt x="106" y="68"/>
                          <a:pt x="98" y="91"/>
                        </a:cubicBezTo>
                        <a:cubicBezTo>
                          <a:pt x="90" y="114"/>
                          <a:pt x="14" y="121"/>
                          <a:pt x="7" y="136"/>
                        </a:cubicBezTo>
                        <a:cubicBezTo>
                          <a:pt x="0" y="151"/>
                          <a:pt x="23" y="166"/>
                          <a:pt x="53" y="181"/>
                        </a:cubicBezTo>
                        <a:cubicBezTo>
                          <a:pt x="83" y="196"/>
                          <a:pt x="159" y="212"/>
                          <a:pt x="189" y="227"/>
                        </a:cubicBezTo>
                        <a:cubicBezTo>
                          <a:pt x="219" y="242"/>
                          <a:pt x="230" y="253"/>
                          <a:pt x="234" y="272"/>
                        </a:cubicBezTo>
                        <a:cubicBezTo>
                          <a:pt x="238" y="291"/>
                          <a:pt x="218" y="328"/>
                          <a:pt x="214" y="342"/>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78" name="Freeform 18">
                    <a:extLst>
                      <a:ext uri="{FF2B5EF4-FFF2-40B4-BE49-F238E27FC236}">
                        <a16:creationId xmlns:a16="http://schemas.microsoft.com/office/drawing/2014/main" xmlns="" id="{00000000-0008-0000-0200-00004E000000}"/>
                      </a:ext>
                    </a:extLst>
                  </xdr:cNvPr>
                  <xdr:cNvSpPr>
                    <a:spLocks/>
                  </xdr:cNvSpPr>
                </xdr:nvSpPr>
                <xdr:spPr bwMode="auto">
                  <a:xfrm>
                    <a:off x="2624" y="1006"/>
                    <a:ext cx="165" cy="23"/>
                  </a:xfrm>
                  <a:custGeom>
                    <a:avLst/>
                    <a:gdLst>
                      <a:gd name="T0" fmla="*/ 165 w 165"/>
                      <a:gd name="T1" fmla="*/ 20 h 23"/>
                      <a:gd name="T2" fmla="*/ 120 w 165"/>
                      <a:gd name="T3" fmla="*/ 20 h 23"/>
                      <a:gd name="T4" fmla="*/ 0 w 165"/>
                      <a:gd name="T5" fmla="*/ 0 h 23"/>
                    </a:gdLst>
                    <a:ahLst/>
                    <a:cxnLst>
                      <a:cxn ang="0">
                        <a:pos x="T0" y="T1"/>
                      </a:cxn>
                      <a:cxn ang="0">
                        <a:pos x="T2" y="T3"/>
                      </a:cxn>
                      <a:cxn ang="0">
                        <a:pos x="T4" y="T5"/>
                      </a:cxn>
                    </a:cxnLst>
                    <a:rect l="0" t="0" r="r" b="b"/>
                    <a:pathLst>
                      <a:path w="165" h="23">
                        <a:moveTo>
                          <a:pt x="165" y="20"/>
                        </a:moveTo>
                        <a:cubicBezTo>
                          <a:pt x="154" y="20"/>
                          <a:pt x="147" y="23"/>
                          <a:pt x="120" y="20"/>
                        </a:cubicBezTo>
                        <a:cubicBezTo>
                          <a:pt x="93" y="17"/>
                          <a:pt x="25" y="4"/>
                          <a:pt x="0" y="0"/>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grpSp>
          </xdr:grpSp>
          <xdr:grpSp>
            <xdr:nvGrpSpPr>
              <xdr:cNvPr id="20" name="Group 23">
                <a:extLst>
                  <a:ext uri="{FF2B5EF4-FFF2-40B4-BE49-F238E27FC236}">
                    <a16:creationId xmlns:a16="http://schemas.microsoft.com/office/drawing/2014/main" xmlns="" id="{00000000-0008-0000-0200-000014000000}"/>
                  </a:ext>
                </a:extLst>
              </xdr:cNvPr>
              <xdr:cNvGrpSpPr>
                <a:grpSpLocks/>
              </xdr:cNvGrpSpPr>
            </xdr:nvGrpSpPr>
            <xdr:grpSpPr bwMode="auto">
              <a:xfrm>
                <a:off x="879" y="510"/>
                <a:ext cx="1323" cy="788"/>
                <a:chOff x="879" y="510"/>
                <a:chExt cx="1323" cy="788"/>
              </a:xfrm>
              <a:grpFill/>
            </xdr:grpSpPr>
            <xdr:sp macro="" textlink="">
              <xdr:nvSpPr>
                <xdr:cNvPr id="62" name="Freeform 24">
                  <a:extLst>
                    <a:ext uri="{FF2B5EF4-FFF2-40B4-BE49-F238E27FC236}">
                      <a16:creationId xmlns:a16="http://schemas.microsoft.com/office/drawing/2014/main" xmlns="" id="{00000000-0008-0000-0200-00003E000000}"/>
                    </a:ext>
                  </a:extLst>
                </xdr:cNvPr>
                <xdr:cNvSpPr>
                  <a:spLocks/>
                </xdr:cNvSpPr>
              </xdr:nvSpPr>
              <xdr:spPr bwMode="auto">
                <a:xfrm>
                  <a:off x="879" y="510"/>
                  <a:ext cx="1323" cy="788"/>
                </a:xfrm>
                <a:custGeom>
                  <a:avLst/>
                  <a:gdLst>
                    <a:gd name="T0" fmla="*/ 141 w 1323"/>
                    <a:gd name="T1" fmla="*/ 153 h 788"/>
                    <a:gd name="T2" fmla="*/ 187 w 1323"/>
                    <a:gd name="T3" fmla="*/ 153 h 788"/>
                    <a:gd name="T4" fmla="*/ 277 w 1323"/>
                    <a:gd name="T5" fmla="*/ 153 h 788"/>
                    <a:gd name="T6" fmla="*/ 323 w 1323"/>
                    <a:gd name="T7" fmla="*/ 62 h 788"/>
                    <a:gd name="T8" fmla="*/ 435 w 1323"/>
                    <a:gd name="T9" fmla="*/ 0 h 788"/>
                    <a:gd name="T10" fmla="*/ 595 w 1323"/>
                    <a:gd name="T11" fmla="*/ 62 h 788"/>
                    <a:gd name="T12" fmla="*/ 640 w 1323"/>
                    <a:gd name="T13" fmla="*/ 108 h 788"/>
                    <a:gd name="T14" fmla="*/ 731 w 1323"/>
                    <a:gd name="T15" fmla="*/ 108 h 788"/>
                    <a:gd name="T16" fmla="*/ 987 w 1323"/>
                    <a:gd name="T17" fmla="*/ 96 h 788"/>
                    <a:gd name="T18" fmla="*/ 1139 w 1323"/>
                    <a:gd name="T19" fmla="*/ 153 h 788"/>
                    <a:gd name="T20" fmla="*/ 1299 w 1323"/>
                    <a:gd name="T21" fmla="*/ 168 h 788"/>
                    <a:gd name="T22" fmla="*/ 1281 w 1323"/>
                    <a:gd name="T23" fmla="*/ 297 h 788"/>
                    <a:gd name="T24" fmla="*/ 1239 w 1323"/>
                    <a:gd name="T25" fmla="*/ 450 h 788"/>
                    <a:gd name="T26" fmla="*/ 1137 w 1323"/>
                    <a:gd name="T27" fmla="*/ 618 h 788"/>
                    <a:gd name="T28" fmla="*/ 1029 w 1323"/>
                    <a:gd name="T29" fmla="*/ 666 h 788"/>
                    <a:gd name="T30" fmla="*/ 686 w 1323"/>
                    <a:gd name="T31" fmla="*/ 607 h 788"/>
                    <a:gd name="T32" fmla="*/ 561 w 1323"/>
                    <a:gd name="T33" fmla="*/ 768 h 788"/>
                    <a:gd name="T34" fmla="*/ 459 w 1323"/>
                    <a:gd name="T35" fmla="*/ 726 h 788"/>
                    <a:gd name="T36" fmla="*/ 368 w 1323"/>
                    <a:gd name="T37" fmla="*/ 743 h 788"/>
                    <a:gd name="T38" fmla="*/ 323 w 1323"/>
                    <a:gd name="T39" fmla="*/ 743 h 788"/>
                    <a:gd name="T40" fmla="*/ 297 w 1323"/>
                    <a:gd name="T41" fmla="*/ 642 h 788"/>
                    <a:gd name="T42" fmla="*/ 189 w 1323"/>
                    <a:gd name="T43" fmla="*/ 660 h 788"/>
                    <a:gd name="T44" fmla="*/ 96 w 1323"/>
                    <a:gd name="T45" fmla="*/ 697 h 788"/>
                    <a:gd name="T46" fmla="*/ 141 w 1323"/>
                    <a:gd name="T47" fmla="*/ 607 h 788"/>
                    <a:gd name="T48" fmla="*/ 187 w 1323"/>
                    <a:gd name="T49" fmla="*/ 561 h 788"/>
                    <a:gd name="T50" fmla="*/ 135 w 1323"/>
                    <a:gd name="T51" fmla="*/ 522 h 788"/>
                    <a:gd name="T52" fmla="*/ 51 w 1323"/>
                    <a:gd name="T53" fmla="*/ 425 h 788"/>
                    <a:gd name="T54" fmla="*/ 96 w 1323"/>
                    <a:gd name="T55" fmla="*/ 380 h 788"/>
                    <a:gd name="T56" fmla="*/ 3 w 1323"/>
                    <a:gd name="T57" fmla="*/ 294 h 788"/>
                    <a:gd name="T58" fmla="*/ 75 w 1323"/>
                    <a:gd name="T59" fmla="*/ 204 h 788"/>
                    <a:gd name="T60" fmla="*/ 141 w 1323"/>
                    <a:gd name="T61" fmla="*/ 153 h 78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1323" h="788">
                      <a:moveTo>
                        <a:pt x="141" y="153"/>
                      </a:moveTo>
                      <a:cubicBezTo>
                        <a:pt x="164" y="145"/>
                        <a:pt x="164" y="153"/>
                        <a:pt x="187" y="153"/>
                      </a:cubicBezTo>
                      <a:cubicBezTo>
                        <a:pt x="210" y="153"/>
                        <a:pt x="254" y="168"/>
                        <a:pt x="277" y="153"/>
                      </a:cubicBezTo>
                      <a:cubicBezTo>
                        <a:pt x="300" y="138"/>
                        <a:pt x="297" y="88"/>
                        <a:pt x="323" y="62"/>
                      </a:cubicBezTo>
                      <a:cubicBezTo>
                        <a:pt x="349" y="36"/>
                        <a:pt x="390" y="0"/>
                        <a:pt x="435" y="0"/>
                      </a:cubicBezTo>
                      <a:cubicBezTo>
                        <a:pt x="480" y="0"/>
                        <a:pt x="561" y="44"/>
                        <a:pt x="595" y="62"/>
                      </a:cubicBezTo>
                      <a:cubicBezTo>
                        <a:pt x="629" y="80"/>
                        <a:pt x="617" y="100"/>
                        <a:pt x="640" y="108"/>
                      </a:cubicBezTo>
                      <a:cubicBezTo>
                        <a:pt x="663" y="116"/>
                        <a:pt x="673" y="110"/>
                        <a:pt x="731" y="108"/>
                      </a:cubicBezTo>
                      <a:cubicBezTo>
                        <a:pt x="789" y="106"/>
                        <a:pt x="919" y="88"/>
                        <a:pt x="987" y="96"/>
                      </a:cubicBezTo>
                      <a:cubicBezTo>
                        <a:pt x="1055" y="104"/>
                        <a:pt x="1087" y="141"/>
                        <a:pt x="1139" y="153"/>
                      </a:cubicBezTo>
                      <a:cubicBezTo>
                        <a:pt x="1191" y="165"/>
                        <a:pt x="1275" y="144"/>
                        <a:pt x="1299" y="168"/>
                      </a:cubicBezTo>
                      <a:cubicBezTo>
                        <a:pt x="1323" y="192"/>
                        <a:pt x="1291" y="250"/>
                        <a:pt x="1281" y="297"/>
                      </a:cubicBezTo>
                      <a:cubicBezTo>
                        <a:pt x="1271" y="344"/>
                        <a:pt x="1263" y="397"/>
                        <a:pt x="1239" y="450"/>
                      </a:cubicBezTo>
                      <a:cubicBezTo>
                        <a:pt x="1215" y="503"/>
                        <a:pt x="1172" y="582"/>
                        <a:pt x="1137" y="618"/>
                      </a:cubicBezTo>
                      <a:cubicBezTo>
                        <a:pt x="1102" y="654"/>
                        <a:pt x="1104" y="668"/>
                        <a:pt x="1029" y="666"/>
                      </a:cubicBezTo>
                      <a:cubicBezTo>
                        <a:pt x="954" y="664"/>
                        <a:pt x="764" y="590"/>
                        <a:pt x="686" y="607"/>
                      </a:cubicBezTo>
                      <a:cubicBezTo>
                        <a:pt x="608" y="624"/>
                        <a:pt x="599" y="748"/>
                        <a:pt x="561" y="768"/>
                      </a:cubicBezTo>
                      <a:cubicBezTo>
                        <a:pt x="523" y="788"/>
                        <a:pt x="491" y="730"/>
                        <a:pt x="459" y="726"/>
                      </a:cubicBezTo>
                      <a:cubicBezTo>
                        <a:pt x="427" y="722"/>
                        <a:pt x="391" y="740"/>
                        <a:pt x="368" y="743"/>
                      </a:cubicBezTo>
                      <a:cubicBezTo>
                        <a:pt x="345" y="746"/>
                        <a:pt x="335" y="760"/>
                        <a:pt x="323" y="743"/>
                      </a:cubicBezTo>
                      <a:cubicBezTo>
                        <a:pt x="311" y="726"/>
                        <a:pt x="319" y="656"/>
                        <a:pt x="297" y="642"/>
                      </a:cubicBezTo>
                      <a:cubicBezTo>
                        <a:pt x="275" y="628"/>
                        <a:pt x="222" y="651"/>
                        <a:pt x="189" y="660"/>
                      </a:cubicBezTo>
                      <a:cubicBezTo>
                        <a:pt x="156" y="669"/>
                        <a:pt x="104" y="706"/>
                        <a:pt x="96" y="697"/>
                      </a:cubicBezTo>
                      <a:cubicBezTo>
                        <a:pt x="88" y="688"/>
                        <a:pt x="126" y="630"/>
                        <a:pt x="141" y="607"/>
                      </a:cubicBezTo>
                      <a:cubicBezTo>
                        <a:pt x="156" y="584"/>
                        <a:pt x="188" y="575"/>
                        <a:pt x="187" y="561"/>
                      </a:cubicBezTo>
                      <a:cubicBezTo>
                        <a:pt x="186" y="547"/>
                        <a:pt x="158" y="545"/>
                        <a:pt x="135" y="522"/>
                      </a:cubicBezTo>
                      <a:cubicBezTo>
                        <a:pt x="112" y="499"/>
                        <a:pt x="57" y="449"/>
                        <a:pt x="51" y="425"/>
                      </a:cubicBezTo>
                      <a:cubicBezTo>
                        <a:pt x="45" y="401"/>
                        <a:pt x="104" y="402"/>
                        <a:pt x="96" y="380"/>
                      </a:cubicBezTo>
                      <a:cubicBezTo>
                        <a:pt x="88" y="358"/>
                        <a:pt x="6" y="323"/>
                        <a:pt x="3" y="294"/>
                      </a:cubicBezTo>
                      <a:cubicBezTo>
                        <a:pt x="0" y="265"/>
                        <a:pt x="52" y="228"/>
                        <a:pt x="75" y="204"/>
                      </a:cubicBezTo>
                      <a:cubicBezTo>
                        <a:pt x="98" y="180"/>
                        <a:pt x="127" y="164"/>
                        <a:pt x="141" y="153"/>
                      </a:cubicBezTo>
                      <a:close/>
                    </a:path>
                  </a:pathLst>
                </a:custGeom>
                <a:grpFill/>
                <a:ln w="38100" cmpd="sng">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grpSp>
              <xdr:nvGrpSpPr>
                <xdr:cNvPr id="63" name="Group 25">
                  <a:extLst>
                    <a:ext uri="{FF2B5EF4-FFF2-40B4-BE49-F238E27FC236}">
                      <a16:creationId xmlns:a16="http://schemas.microsoft.com/office/drawing/2014/main" xmlns="" id="{00000000-0008-0000-0200-00003F000000}"/>
                    </a:ext>
                  </a:extLst>
                </xdr:cNvPr>
                <xdr:cNvGrpSpPr>
                  <a:grpSpLocks/>
                </xdr:cNvGrpSpPr>
              </xdr:nvGrpSpPr>
              <xdr:grpSpPr bwMode="auto">
                <a:xfrm>
                  <a:off x="975" y="527"/>
                  <a:ext cx="1179" cy="619"/>
                  <a:chOff x="975" y="527"/>
                  <a:chExt cx="1179" cy="619"/>
                </a:xfrm>
                <a:grpFill/>
              </xdr:grpSpPr>
              <xdr:sp macro="" textlink="">
                <xdr:nvSpPr>
                  <xdr:cNvPr id="64" name="Freeform 26">
                    <a:extLst>
                      <a:ext uri="{FF2B5EF4-FFF2-40B4-BE49-F238E27FC236}">
                        <a16:creationId xmlns:a16="http://schemas.microsoft.com/office/drawing/2014/main" xmlns="" id="{00000000-0008-0000-0200-000040000000}"/>
                      </a:ext>
                    </a:extLst>
                  </xdr:cNvPr>
                  <xdr:cNvSpPr>
                    <a:spLocks/>
                  </xdr:cNvSpPr>
                </xdr:nvSpPr>
                <xdr:spPr bwMode="auto">
                  <a:xfrm>
                    <a:off x="975" y="527"/>
                    <a:ext cx="408" cy="454"/>
                  </a:xfrm>
                  <a:custGeom>
                    <a:avLst/>
                    <a:gdLst>
                      <a:gd name="T0" fmla="*/ 0 w 408"/>
                      <a:gd name="T1" fmla="*/ 454 h 454"/>
                      <a:gd name="T2" fmla="*/ 45 w 408"/>
                      <a:gd name="T3" fmla="*/ 408 h 454"/>
                      <a:gd name="T4" fmla="*/ 136 w 408"/>
                      <a:gd name="T5" fmla="*/ 363 h 454"/>
                      <a:gd name="T6" fmla="*/ 272 w 408"/>
                      <a:gd name="T7" fmla="*/ 318 h 454"/>
                      <a:gd name="T8" fmla="*/ 272 w 408"/>
                      <a:gd name="T9" fmla="*/ 272 h 454"/>
                      <a:gd name="T10" fmla="*/ 317 w 408"/>
                      <a:gd name="T11" fmla="*/ 136 h 454"/>
                      <a:gd name="T12" fmla="*/ 408 w 408"/>
                      <a:gd name="T13" fmla="*/ 0 h 454"/>
                    </a:gdLst>
                    <a:ahLst/>
                    <a:cxnLst>
                      <a:cxn ang="0">
                        <a:pos x="T0" y="T1"/>
                      </a:cxn>
                      <a:cxn ang="0">
                        <a:pos x="T2" y="T3"/>
                      </a:cxn>
                      <a:cxn ang="0">
                        <a:pos x="T4" y="T5"/>
                      </a:cxn>
                      <a:cxn ang="0">
                        <a:pos x="T6" y="T7"/>
                      </a:cxn>
                      <a:cxn ang="0">
                        <a:pos x="T8" y="T9"/>
                      </a:cxn>
                      <a:cxn ang="0">
                        <a:pos x="T10" y="T11"/>
                      </a:cxn>
                      <a:cxn ang="0">
                        <a:pos x="T12" y="T13"/>
                      </a:cxn>
                    </a:cxnLst>
                    <a:rect l="0" t="0" r="r" b="b"/>
                    <a:pathLst>
                      <a:path w="408" h="454">
                        <a:moveTo>
                          <a:pt x="0" y="454"/>
                        </a:moveTo>
                        <a:cubicBezTo>
                          <a:pt x="11" y="438"/>
                          <a:pt x="22" y="423"/>
                          <a:pt x="45" y="408"/>
                        </a:cubicBezTo>
                        <a:cubicBezTo>
                          <a:pt x="68" y="393"/>
                          <a:pt x="98" y="378"/>
                          <a:pt x="136" y="363"/>
                        </a:cubicBezTo>
                        <a:cubicBezTo>
                          <a:pt x="174" y="348"/>
                          <a:pt x="249" y="333"/>
                          <a:pt x="272" y="318"/>
                        </a:cubicBezTo>
                        <a:cubicBezTo>
                          <a:pt x="295" y="303"/>
                          <a:pt x="265" y="302"/>
                          <a:pt x="272" y="272"/>
                        </a:cubicBezTo>
                        <a:cubicBezTo>
                          <a:pt x="279" y="242"/>
                          <a:pt x="294" y="181"/>
                          <a:pt x="317" y="136"/>
                        </a:cubicBezTo>
                        <a:cubicBezTo>
                          <a:pt x="340" y="91"/>
                          <a:pt x="393" y="23"/>
                          <a:pt x="408" y="0"/>
                        </a:cubicBezTo>
                      </a:path>
                    </a:pathLst>
                  </a:custGeom>
                  <a:grpFill/>
                  <a:ln w="9525" cmpd="sng">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65" name="Freeform 27">
                    <a:extLst>
                      <a:ext uri="{FF2B5EF4-FFF2-40B4-BE49-F238E27FC236}">
                        <a16:creationId xmlns:a16="http://schemas.microsoft.com/office/drawing/2014/main" xmlns="" id="{00000000-0008-0000-0200-000041000000}"/>
                      </a:ext>
                    </a:extLst>
                  </xdr:cNvPr>
                  <xdr:cNvSpPr>
                    <a:spLocks/>
                  </xdr:cNvSpPr>
                </xdr:nvSpPr>
                <xdr:spPr bwMode="auto">
                  <a:xfrm>
                    <a:off x="1156" y="748"/>
                    <a:ext cx="138" cy="398"/>
                  </a:xfrm>
                  <a:custGeom>
                    <a:avLst/>
                    <a:gdLst>
                      <a:gd name="T0" fmla="*/ 14 w 138"/>
                      <a:gd name="T1" fmla="*/ 398 h 398"/>
                      <a:gd name="T2" fmla="*/ 46 w 138"/>
                      <a:gd name="T3" fmla="*/ 369 h 398"/>
                      <a:gd name="T4" fmla="*/ 0 w 138"/>
                      <a:gd name="T5" fmla="*/ 278 h 398"/>
                      <a:gd name="T6" fmla="*/ 46 w 138"/>
                      <a:gd name="T7" fmla="*/ 233 h 398"/>
                      <a:gd name="T8" fmla="*/ 91 w 138"/>
                      <a:gd name="T9" fmla="*/ 233 h 398"/>
                      <a:gd name="T10" fmla="*/ 136 w 138"/>
                      <a:gd name="T11" fmla="*/ 142 h 398"/>
                      <a:gd name="T12" fmla="*/ 106 w 138"/>
                      <a:gd name="T13" fmla="*/ 0 h 398"/>
                    </a:gdLst>
                    <a:ahLst/>
                    <a:cxnLst>
                      <a:cxn ang="0">
                        <a:pos x="T0" y="T1"/>
                      </a:cxn>
                      <a:cxn ang="0">
                        <a:pos x="T2" y="T3"/>
                      </a:cxn>
                      <a:cxn ang="0">
                        <a:pos x="T4" y="T5"/>
                      </a:cxn>
                      <a:cxn ang="0">
                        <a:pos x="T6" y="T7"/>
                      </a:cxn>
                      <a:cxn ang="0">
                        <a:pos x="T8" y="T9"/>
                      </a:cxn>
                      <a:cxn ang="0">
                        <a:pos x="T10" y="T11"/>
                      </a:cxn>
                      <a:cxn ang="0">
                        <a:pos x="T12" y="T13"/>
                      </a:cxn>
                    </a:cxnLst>
                    <a:rect l="0" t="0" r="r" b="b"/>
                    <a:pathLst>
                      <a:path w="138" h="398">
                        <a:moveTo>
                          <a:pt x="14" y="398"/>
                        </a:moveTo>
                        <a:cubicBezTo>
                          <a:pt x="19" y="394"/>
                          <a:pt x="48" y="389"/>
                          <a:pt x="46" y="369"/>
                        </a:cubicBezTo>
                        <a:cubicBezTo>
                          <a:pt x="44" y="349"/>
                          <a:pt x="0" y="301"/>
                          <a:pt x="0" y="278"/>
                        </a:cubicBezTo>
                        <a:cubicBezTo>
                          <a:pt x="0" y="255"/>
                          <a:pt x="31" y="240"/>
                          <a:pt x="46" y="233"/>
                        </a:cubicBezTo>
                        <a:cubicBezTo>
                          <a:pt x="61" y="226"/>
                          <a:pt x="76" y="248"/>
                          <a:pt x="91" y="233"/>
                        </a:cubicBezTo>
                        <a:cubicBezTo>
                          <a:pt x="106" y="218"/>
                          <a:pt x="134" y="181"/>
                          <a:pt x="136" y="142"/>
                        </a:cubicBezTo>
                        <a:cubicBezTo>
                          <a:pt x="138" y="103"/>
                          <a:pt x="112" y="30"/>
                          <a:pt x="106" y="0"/>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66" name="Freeform 28">
                    <a:extLst>
                      <a:ext uri="{FF2B5EF4-FFF2-40B4-BE49-F238E27FC236}">
                        <a16:creationId xmlns:a16="http://schemas.microsoft.com/office/drawing/2014/main" xmlns="" id="{00000000-0008-0000-0200-000042000000}"/>
                      </a:ext>
                    </a:extLst>
                  </xdr:cNvPr>
                  <xdr:cNvSpPr>
                    <a:spLocks/>
                  </xdr:cNvSpPr>
                </xdr:nvSpPr>
                <xdr:spPr bwMode="auto">
                  <a:xfrm>
                    <a:off x="1247" y="981"/>
                    <a:ext cx="363" cy="136"/>
                  </a:xfrm>
                  <a:custGeom>
                    <a:avLst/>
                    <a:gdLst>
                      <a:gd name="T0" fmla="*/ 0 w 363"/>
                      <a:gd name="T1" fmla="*/ 0 h 136"/>
                      <a:gd name="T2" fmla="*/ 45 w 363"/>
                      <a:gd name="T3" fmla="*/ 45 h 136"/>
                      <a:gd name="T4" fmla="*/ 91 w 363"/>
                      <a:gd name="T5" fmla="*/ 45 h 136"/>
                      <a:gd name="T6" fmla="*/ 182 w 363"/>
                      <a:gd name="T7" fmla="*/ 45 h 136"/>
                      <a:gd name="T8" fmla="*/ 227 w 363"/>
                      <a:gd name="T9" fmla="*/ 90 h 136"/>
                      <a:gd name="T10" fmla="*/ 272 w 363"/>
                      <a:gd name="T11" fmla="*/ 45 h 136"/>
                      <a:gd name="T12" fmla="*/ 318 w 363"/>
                      <a:gd name="T13" fmla="*/ 45 h 136"/>
                      <a:gd name="T14" fmla="*/ 363 w 363"/>
                      <a:gd name="T15" fmla="*/ 136 h 13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363" h="136">
                        <a:moveTo>
                          <a:pt x="0" y="0"/>
                        </a:moveTo>
                        <a:cubicBezTo>
                          <a:pt x="15" y="19"/>
                          <a:pt x="30" y="38"/>
                          <a:pt x="45" y="45"/>
                        </a:cubicBezTo>
                        <a:cubicBezTo>
                          <a:pt x="60" y="52"/>
                          <a:pt x="68" y="45"/>
                          <a:pt x="91" y="45"/>
                        </a:cubicBezTo>
                        <a:cubicBezTo>
                          <a:pt x="114" y="45"/>
                          <a:pt x="159" y="38"/>
                          <a:pt x="182" y="45"/>
                        </a:cubicBezTo>
                        <a:cubicBezTo>
                          <a:pt x="205" y="52"/>
                          <a:pt x="212" y="90"/>
                          <a:pt x="227" y="90"/>
                        </a:cubicBezTo>
                        <a:cubicBezTo>
                          <a:pt x="242" y="90"/>
                          <a:pt x="257" y="52"/>
                          <a:pt x="272" y="45"/>
                        </a:cubicBezTo>
                        <a:cubicBezTo>
                          <a:pt x="287" y="38"/>
                          <a:pt x="303" y="30"/>
                          <a:pt x="318" y="45"/>
                        </a:cubicBezTo>
                        <a:cubicBezTo>
                          <a:pt x="333" y="60"/>
                          <a:pt x="356" y="121"/>
                          <a:pt x="363" y="136"/>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67" name="Freeform 29">
                    <a:extLst>
                      <a:ext uri="{FF2B5EF4-FFF2-40B4-BE49-F238E27FC236}">
                        <a16:creationId xmlns:a16="http://schemas.microsoft.com/office/drawing/2014/main" xmlns="" id="{00000000-0008-0000-0200-000043000000}"/>
                      </a:ext>
                    </a:extLst>
                  </xdr:cNvPr>
                  <xdr:cNvSpPr>
                    <a:spLocks/>
                  </xdr:cNvSpPr>
                </xdr:nvSpPr>
                <xdr:spPr bwMode="auto">
                  <a:xfrm>
                    <a:off x="1511" y="618"/>
                    <a:ext cx="62" cy="408"/>
                  </a:xfrm>
                  <a:custGeom>
                    <a:avLst/>
                    <a:gdLst>
                      <a:gd name="T0" fmla="*/ 8 w 62"/>
                      <a:gd name="T1" fmla="*/ 0 h 408"/>
                      <a:gd name="T2" fmla="*/ 8 w 62"/>
                      <a:gd name="T3" fmla="*/ 45 h 408"/>
                      <a:gd name="T4" fmla="*/ 8 w 62"/>
                      <a:gd name="T5" fmla="*/ 91 h 408"/>
                      <a:gd name="T6" fmla="*/ 54 w 62"/>
                      <a:gd name="T7" fmla="*/ 136 h 408"/>
                      <a:gd name="T8" fmla="*/ 54 w 62"/>
                      <a:gd name="T9" fmla="*/ 181 h 408"/>
                      <a:gd name="T10" fmla="*/ 8 w 62"/>
                      <a:gd name="T11" fmla="*/ 272 h 408"/>
                      <a:gd name="T12" fmla="*/ 8 w 62"/>
                      <a:gd name="T13" fmla="*/ 408 h 408"/>
                    </a:gdLst>
                    <a:ahLst/>
                    <a:cxnLst>
                      <a:cxn ang="0">
                        <a:pos x="T0" y="T1"/>
                      </a:cxn>
                      <a:cxn ang="0">
                        <a:pos x="T2" y="T3"/>
                      </a:cxn>
                      <a:cxn ang="0">
                        <a:pos x="T4" y="T5"/>
                      </a:cxn>
                      <a:cxn ang="0">
                        <a:pos x="T6" y="T7"/>
                      </a:cxn>
                      <a:cxn ang="0">
                        <a:pos x="T8" y="T9"/>
                      </a:cxn>
                      <a:cxn ang="0">
                        <a:pos x="T10" y="T11"/>
                      </a:cxn>
                      <a:cxn ang="0">
                        <a:pos x="T12" y="T13"/>
                      </a:cxn>
                    </a:cxnLst>
                    <a:rect l="0" t="0" r="r" b="b"/>
                    <a:pathLst>
                      <a:path w="62" h="408">
                        <a:moveTo>
                          <a:pt x="8" y="0"/>
                        </a:moveTo>
                        <a:cubicBezTo>
                          <a:pt x="8" y="15"/>
                          <a:pt x="8" y="30"/>
                          <a:pt x="8" y="45"/>
                        </a:cubicBezTo>
                        <a:cubicBezTo>
                          <a:pt x="8" y="60"/>
                          <a:pt x="0" y="76"/>
                          <a:pt x="8" y="91"/>
                        </a:cubicBezTo>
                        <a:cubicBezTo>
                          <a:pt x="16" y="106"/>
                          <a:pt x="46" y="121"/>
                          <a:pt x="54" y="136"/>
                        </a:cubicBezTo>
                        <a:cubicBezTo>
                          <a:pt x="62" y="151"/>
                          <a:pt x="62" y="158"/>
                          <a:pt x="54" y="181"/>
                        </a:cubicBezTo>
                        <a:cubicBezTo>
                          <a:pt x="46" y="204"/>
                          <a:pt x="16" y="234"/>
                          <a:pt x="8" y="272"/>
                        </a:cubicBezTo>
                        <a:cubicBezTo>
                          <a:pt x="0" y="310"/>
                          <a:pt x="8" y="385"/>
                          <a:pt x="8" y="408"/>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68" name="Freeform 30">
                    <a:extLst>
                      <a:ext uri="{FF2B5EF4-FFF2-40B4-BE49-F238E27FC236}">
                        <a16:creationId xmlns:a16="http://schemas.microsoft.com/office/drawing/2014/main" xmlns="" id="{00000000-0008-0000-0200-000044000000}"/>
                      </a:ext>
                    </a:extLst>
                  </xdr:cNvPr>
                  <xdr:cNvSpPr>
                    <a:spLocks/>
                  </xdr:cNvSpPr>
                </xdr:nvSpPr>
                <xdr:spPr bwMode="auto">
                  <a:xfrm>
                    <a:off x="1565" y="747"/>
                    <a:ext cx="589" cy="106"/>
                  </a:xfrm>
                  <a:custGeom>
                    <a:avLst/>
                    <a:gdLst>
                      <a:gd name="T0" fmla="*/ 589 w 589"/>
                      <a:gd name="T1" fmla="*/ 7 h 106"/>
                      <a:gd name="T2" fmla="*/ 544 w 589"/>
                      <a:gd name="T3" fmla="*/ 7 h 106"/>
                      <a:gd name="T4" fmla="*/ 499 w 589"/>
                      <a:gd name="T5" fmla="*/ 52 h 106"/>
                      <a:gd name="T6" fmla="*/ 408 w 589"/>
                      <a:gd name="T7" fmla="*/ 52 h 106"/>
                      <a:gd name="T8" fmla="*/ 362 w 589"/>
                      <a:gd name="T9" fmla="*/ 98 h 106"/>
                      <a:gd name="T10" fmla="*/ 272 w 589"/>
                      <a:gd name="T11" fmla="*/ 98 h 106"/>
                      <a:gd name="T12" fmla="*/ 272 w 589"/>
                      <a:gd name="T13" fmla="*/ 52 h 106"/>
                      <a:gd name="T14" fmla="*/ 136 w 589"/>
                      <a:gd name="T15" fmla="*/ 98 h 106"/>
                      <a:gd name="T16" fmla="*/ 45 w 589"/>
                      <a:gd name="T17" fmla="*/ 52 h 106"/>
                      <a:gd name="T18" fmla="*/ 0 w 589"/>
                      <a:gd name="T19" fmla="*/ 52 h 1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589" h="106">
                        <a:moveTo>
                          <a:pt x="589" y="7"/>
                        </a:moveTo>
                        <a:cubicBezTo>
                          <a:pt x="574" y="3"/>
                          <a:pt x="559" y="0"/>
                          <a:pt x="544" y="7"/>
                        </a:cubicBezTo>
                        <a:cubicBezTo>
                          <a:pt x="529" y="14"/>
                          <a:pt x="522" y="45"/>
                          <a:pt x="499" y="52"/>
                        </a:cubicBezTo>
                        <a:cubicBezTo>
                          <a:pt x="476" y="59"/>
                          <a:pt x="431" y="44"/>
                          <a:pt x="408" y="52"/>
                        </a:cubicBezTo>
                        <a:cubicBezTo>
                          <a:pt x="385" y="60"/>
                          <a:pt x="385" y="90"/>
                          <a:pt x="362" y="98"/>
                        </a:cubicBezTo>
                        <a:cubicBezTo>
                          <a:pt x="339" y="106"/>
                          <a:pt x="287" y="106"/>
                          <a:pt x="272" y="98"/>
                        </a:cubicBezTo>
                        <a:cubicBezTo>
                          <a:pt x="257" y="90"/>
                          <a:pt x="295" y="52"/>
                          <a:pt x="272" y="52"/>
                        </a:cubicBezTo>
                        <a:cubicBezTo>
                          <a:pt x="249" y="52"/>
                          <a:pt x="174" y="98"/>
                          <a:pt x="136" y="98"/>
                        </a:cubicBezTo>
                        <a:cubicBezTo>
                          <a:pt x="98" y="98"/>
                          <a:pt x="68" y="60"/>
                          <a:pt x="45" y="52"/>
                        </a:cubicBezTo>
                        <a:cubicBezTo>
                          <a:pt x="22" y="44"/>
                          <a:pt x="11" y="48"/>
                          <a:pt x="0" y="52"/>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grpSp>
          </xdr:grpSp>
          <xdr:grpSp>
            <xdr:nvGrpSpPr>
              <xdr:cNvPr id="21" name="Group 31">
                <a:extLst>
                  <a:ext uri="{FF2B5EF4-FFF2-40B4-BE49-F238E27FC236}">
                    <a16:creationId xmlns:a16="http://schemas.microsoft.com/office/drawing/2014/main" xmlns="" id="{00000000-0008-0000-0200-000015000000}"/>
                  </a:ext>
                </a:extLst>
              </xdr:cNvPr>
              <xdr:cNvGrpSpPr>
                <a:grpSpLocks/>
              </xdr:cNvGrpSpPr>
            </xdr:nvGrpSpPr>
            <xdr:grpSpPr bwMode="auto">
              <a:xfrm>
                <a:off x="2925" y="840"/>
                <a:ext cx="1550" cy="931"/>
                <a:chOff x="2925" y="840"/>
                <a:chExt cx="1550" cy="931"/>
              </a:xfrm>
              <a:grpFill/>
            </xdr:grpSpPr>
            <xdr:sp macro="" textlink="">
              <xdr:nvSpPr>
                <xdr:cNvPr id="54" name="Freeform 32">
                  <a:extLst>
                    <a:ext uri="{FF2B5EF4-FFF2-40B4-BE49-F238E27FC236}">
                      <a16:creationId xmlns:a16="http://schemas.microsoft.com/office/drawing/2014/main" xmlns="" id="{00000000-0008-0000-0200-000036000000}"/>
                    </a:ext>
                  </a:extLst>
                </xdr:cNvPr>
                <xdr:cNvSpPr>
                  <a:spLocks/>
                </xdr:cNvSpPr>
              </xdr:nvSpPr>
              <xdr:spPr bwMode="auto">
                <a:xfrm>
                  <a:off x="2925" y="840"/>
                  <a:ext cx="1550" cy="931"/>
                </a:xfrm>
                <a:custGeom>
                  <a:avLst/>
                  <a:gdLst>
                    <a:gd name="T0" fmla="*/ 378 w 1550"/>
                    <a:gd name="T1" fmla="*/ 27 h 931"/>
                    <a:gd name="T2" fmla="*/ 448 w 1550"/>
                    <a:gd name="T3" fmla="*/ 55 h 931"/>
                    <a:gd name="T4" fmla="*/ 595 w 1550"/>
                    <a:gd name="T5" fmla="*/ 106 h 931"/>
                    <a:gd name="T6" fmla="*/ 766 w 1550"/>
                    <a:gd name="T7" fmla="*/ 97 h 931"/>
                    <a:gd name="T8" fmla="*/ 826 w 1550"/>
                    <a:gd name="T9" fmla="*/ 40 h 931"/>
                    <a:gd name="T10" fmla="*/ 952 w 1550"/>
                    <a:gd name="T11" fmla="*/ 85 h 931"/>
                    <a:gd name="T12" fmla="*/ 1084 w 1550"/>
                    <a:gd name="T13" fmla="*/ 163 h 931"/>
                    <a:gd name="T14" fmla="*/ 1240 w 1550"/>
                    <a:gd name="T15" fmla="*/ 175 h 931"/>
                    <a:gd name="T16" fmla="*/ 1360 w 1550"/>
                    <a:gd name="T17" fmla="*/ 193 h 931"/>
                    <a:gd name="T18" fmla="*/ 1453 w 1550"/>
                    <a:gd name="T19" fmla="*/ 133 h 931"/>
                    <a:gd name="T20" fmla="*/ 1540 w 1550"/>
                    <a:gd name="T21" fmla="*/ 160 h 931"/>
                    <a:gd name="T22" fmla="*/ 1507 w 1550"/>
                    <a:gd name="T23" fmla="*/ 247 h 931"/>
                    <a:gd name="T24" fmla="*/ 1525 w 1550"/>
                    <a:gd name="T25" fmla="*/ 370 h 931"/>
                    <a:gd name="T26" fmla="*/ 1357 w 1550"/>
                    <a:gd name="T27" fmla="*/ 499 h 931"/>
                    <a:gd name="T28" fmla="*/ 1231 w 1550"/>
                    <a:gd name="T29" fmla="*/ 598 h 931"/>
                    <a:gd name="T30" fmla="*/ 1042 w 1550"/>
                    <a:gd name="T31" fmla="*/ 655 h 931"/>
                    <a:gd name="T32" fmla="*/ 952 w 1550"/>
                    <a:gd name="T33" fmla="*/ 727 h 931"/>
                    <a:gd name="T34" fmla="*/ 877 w 1550"/>
                    <a:gd name="T35" fmla="*/ 763 h 931"/>
                    <a:gd name="T36" fmla="*/ 852 w 1550"/>
                    <a:gd name="T37" fmla="*/ 846 h 931"/>
                    <a:gd name="T38" fmla="*/ 790 w 1550"/>
                    <a:gd name="T39" fmla="*/ 928 h 931"/>
                    <a:gd name="T40" fmla="*/ 690 w 1550"/>
                    <a:gd name="T41" fmla="*/ 867 h 931"/>
                    <a:gd name="T42" fmla="*/ 690 w 1550"/>
                    <a:gd name="T43" fmla="*/ 798 h 931"/>
                    <a:gd name="T44" fmla="*/ 643 w 1550"/>
                    <a:gd name="T45" fmla="*/ 733 h 931"/>
                    <a:gd name="T46" fmla="*/ 499 w 1550"/>
                    <a:gd name="T47" fmla="*/ 625 h 931"/>
                    <a:gd name="T48" fmla="*/ 430 w 1550"/>
                    <a:gd name="T49" fmla="*/ 679 h 931"/>
                    <a:gd name="T50" fmla="*/ 349 w 1550"/>
                    <a:gd name="T51" fmla="*/ 730 h 931"/>
                    <a:gd name="T52" fmla="*/ 277 w 1550"/>
                    <a:gd name="T53" fmla="*/ 718 h 931"/>
                    <a:gd name="T54" fmla="*/ 166 w 1550"/>
                    <a:gd name="T55" fmla="*/ 775 h 931"/>
                    <a:gd name="T56" fmla="*/ 25 w 1550"/>
                    <a:gd name="T57" fmla="*/ 697 h 931"/>
                    <a:gd name="T58" fmla="*/ 16 w 1550"/>
                    <a:gd name="T59" fmla="*/ 613 h 931"/>
                    <a:gd name="T60" fmla="*/ 46 w 1550"/>
                    <a:gd name="T61" fmla="*/ 574 h 931"/>
                    <a:gd name="T62" fmla="*/ 94 w 1550"/>
                    <a:gd name="T63" fmla="*/ 499 h 931"/>
                    <a:gd name="T64" fmla="*/ 82 w 1550"/>
                    <a:gd name="T65" fmla="*/ 400 h 931"/>
                    <a:gd name="T66" fmla="*/ 160 w 1550"/>
                    <a:gd name="T67" fmla="*/ 424 h 931"/>
                    <a:gd name="T68" fmla="*/ 208 w 1550"/>
                    <a:gd name="T69" fmla="*/ 385 h 931"/>
                    <a:gd name="T70" fmla="*/ 228 w 1550"/>
                    <a:gd name="T71" fmla="*/ 210 h 931"/>
                    <a:gd name="T72" fmla="*/ 378 w 1550"/>
                    <a:gd name="T73" fmla="*/ 27 h 9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550" h="931">
                      <a:moveTo>
                        <a:pt x="378" y="27"/>
                      </a:moveTo>
                      <a:cubicBezTo>
                        <a:pt x="416" y="0"/>
                        <a:pt x="412" y="42"/>
                        <a:pt x="448" y="55"/>
                      </a:cubicBezTo>
                      <a:cubicBezTo>
                        <a:pt x="484" y="68"/>
                        <a:pt x="542" y="99"/>
                        <a:pt x="595" y="106"/>
                      </a:cubicBezTo>
                      <a:cubicBezTo>
                        <a:pt x="648" y="113"/>
                        <a:pt x="728" y="108"/>
                        <a:pt x="766" y="97"/>
                      </a:cubicBezTo>
                      <a:cubicBezTo>
                        <a:pt x="804" y="86"/>
                        <a:pt x="795" y="42"/>
                        <a:pt x="826" y="40"/>
                      </a:cubicBezTo>
                      <a:cubicBezTo>
                        <a:pt x="857" y="38"/>
                        <a:pt x="909" y="65"/>
                        <a:pt x="952" y="85"/>
                      </a:cubicBezTo>
                      <a:cubicBezTo>
                        <a:pt x="995" y="105"/>
                        <a:pt x="1036" y="148"/>
                        <a:pt x="1084" y="163"/>
                      </a:cubicBezTo>
                      <a:cubicBezTo>
                        <a:pt x="1132" y="178"/>
                        <a:pt x="1194" y="170"/>
                        <a:pt x="1240" y="175"/>
                      </a:cubicBezTo>
                      <a:cubicBezTo>
                        <a:pt x="1286" y="180"/>
                        <a:pt x="1325" y="200"/>
                        <a:pt x="1360" y="193"/>
                      </a:cubicBezTo>
                      <a:cubicBezTo>
                        <a:pt x="1395" y="186"/>
                        <a:pt x="1423" y="138"/>
                        <a:pt x="1453" y="133"/>
                      </a:cubicBezTo>
                      <a:cubicBezTo>
                        <a:pt x="1483" y="128"/>
                        <a:pt x="1531" y="141"/>
                        <a:pt x="1540" y="160"/>
                      </a:cubicBezTo>
                      <a:cubicBezTo>
                        <a:pt x="1549" y="179"/>
                        <a:pt x="1509" y="212"/>
                        <a:pt x="1507" y="247"/>
                      </a:cubicBezTo>
                      <a:cubicBezTo>
                        <a:pt x="1505" y="282"/>
                        <a:pt x="1550" y="328"/>
                        <a:pt x="1525" y="370"/>
                      </a:cubicBezTo>
                      <a:cubicBezTo>
                        <a:pt x="1500" y="412"/>
                        <a:pt x="1406" y="461"/>
                        <a:pt x="1357" y="499"/>
                      </a:cubicBezTo>
                      <a:cubicBezTo>
                        <a:pt x="1308" y="537"/>
                        <a:pt x="1283" y="572"/>
                        <a:pt x="1231" y="598"/>
                      </a:cubicBezTo>
                      <a:cubicBezTo>
                        <a:pt x="1179" y="624"/>
                        <a:pt x="1089" y="633"/>
                        <a:pt x="1042" y="655"/>
                      </a:cubicBezTo>
                      <a:cubicBezTo>
                        <a:pt x="995" y="677"/>
                        <a:pt x="979" y="709"/>
                        <a:pt x="952" y="727"/>
                      </a:cubicBezTo>
                      <a:cubicBezTo>
                        <a:pt x="925" y="745"/>
                        <a:pt x="894" y="743"/>
                        <a:pt x="877" y="763"/>
                      </a:cubicBezTo>
                      <a:cubicBezTo>
                        <a:pt x="860" y="783"/>
                        <a:pt x="866" y="819"/>
                        <a:pt x="852" y="846"/>
                      </a:cubicBezTo>
                      <a:cubicBezTo>
                        <a:pt x="838" y="873"/>
                        <a:pt x="817" y="925"/>
                        <a:pt x="790" y="928"/>
                      </a:cubicBezTo>
                      <a:cubicBezTo>
                        <a:pt x="763" y="931"/>
                        <a:pt x="707" y="889"/>
                        <a:pt x="690" y="867"/>
                      </a:cubicBezTo>
                      <a:cubicBezTo>
                        <a:pt x="673" y="845"/>
                        <a:pt x="698" y="820"/>
                        <a:pt x="690" y="798"/>
                      </a:cubicBezTo>
                      <a:cubicBezTo>
                        <a:pt x="682" y="776"/>
                        <a:pt x="675" y="762"/>
                        <a:pt x="643" y="733"/>
                      </a:cubicBezTo>
                      <a:cubicBezTo>
                        <a:pt x="611" y="704"/>
                        <a:pt x="534" y="634"/>
                        <a:pt x="499" y="625"/>
                      </a:cubicBezTo>
                      <a:cubicBezTo>
                        <a:pt x="464" y="616"/>
                        <a:pt x="455" y="662"/>
                        <a:pt x="430" y="679"/>
                      </a:cubicBezTo>
                      <a:cubicBezTo>
                        <a:pt x="405" y="696"/>
                        <a:pt x="374" y="724"/>
                        <a:pt x="349" y="730"/>
                      </a:cubicBezTo>
                      <a:cubicBezTo>
                        <a:pt x="324" y="736"/>
                        <a:pt x="307" y="711"/>
                        <a:pt x="277" y="718"/>
                      </a:cubicBezTo>
                      <a:cubicBezTo>
                        <a:pt x="247" y="725"/>
                        <a:pt x="208" y="778"/>
                        <a:pt x="166" y="775"/>
                      </a:cubicBezTo>
                      <a:cubicBezTo>
                        <a:pt x="124" y="772"/>
                        <a:pt x="50" y="724"/>
                        <a:pt x="25" y="697"/>
                      </a:cubicBezTo>
                      <a:cubicBezTo>
                        <a:pt x="0" y="670"/>
                        <a:pt x="13" y="633"/>
                        <a:pt x="16" y="613"/>
                      </a:cubicBezTo>
                      <a:cubicBezTo>
                        <a:pt x="19" y="593"/>
                        <a:pt x="33" y="593"/>
                        <a:pt x="46" y="574"/>
                      </a:cubicBezTo>
                      <a:cubicBezTo>
                        <a:pt x="59" y="555"/>
                        <a:pt x="88" y="528"/>
                        <a:pt x="94" y="499"/>
                      </a:cubicBezTo>
                      <a:cubicBezTo>
                        <a:pt x="100" y="470"/>
                        <a:pt x="71" y="412"/>
                        <a:pt x="82" y="400"/>
                      </a:cubicBezTo>
                      <a:cubicBezTo>
                        <a:pt x="93" y="388"/>
                        <a:pt x="139" y="426"/>
                        <a:pt x="160" y="424"/>
                      </a:cubicBezTo>
                      <a:cubicBezTo>
                        <a:pt x="181" y="422"/>
                        <a:pt x="197" y="421"/>
                        <a:pt x="208" y="385"/>
                      </a:cubicBezTo>
                      <a:cubicBezTo>
                        <a:pt x="219" y="349"/>
                        <a:pt x="200" y="270"/>
                        <a:pt x="228" y="210"/>
                      </a:cubicBezTo>
                      <a:cubicBezTo>
                        <a:pt x="256" y="150"/>
                        <a:pt x="347" y="65"/>
                        <a:pt x="378" y="27"/>
                      </a:cubicBezTo>
                      <a:close/>
                    </a:path>
                  </a:pathLst>
                </a:custGeom>
                <a:grpFill/>
                <a:ln w="38100" cmpd="sng">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grpSp>
              <xdr:nvGrpSpPr>
                <xdr:cNvPr id="55" name="Group 33">
                  <a:extLst>
                    <a:ext uri="{FF2B5EF4-FFF2-40B4-BE49-F238E27FC236}">
                      <a16:creationId xmlns:a16="http://schemas.microsoft.com/office/drawing/2014/main" xmlns="" id="{00000000-0008-0000-0200-000037000000}"/>
                    </a:ext>
                  </a:extLst>
                </xdr:cNvPr>
                <xdr:cNvGrpSpPr>
                  <a:grpSpLocks/>
                </xdr:cNvGrpSpPr>
              </xdr:nvGrpSpPr>
              <xdr:grpSpPr bwMode="auto">
                <a:xfrm>
                  <a:off x="3152" y="935"/>
                  <a:ext cx="1180" cy="635"/>
                  <a:chOff x="3152" y="935"/>
                  <a:chExt cx="1180" cy="635"/>
                </a:xfrm>
                <a:grpFill/>
              </xdr:grpSpPr>
              <xdr:sp macro="" textlink="">
                <xdr:nvSpPr>
                  <xdr:cNvPr id="56" name="Freeform 34">
                    <a:extLst>
                      <a:ext uri="{FF2B5EF4-FFF2-40B4-BE49-F238E27FC236}">
                        <a16:creationId xmlns:a16="http://schemas.microsoft.com/office/drawing/2014/main" xmlns="" id="{00000000-0008-0000-0200-000038000000}"/>
                      </a:ext>
                    </a:extLst>
                  </xdr:cNvPr>
                  <xdr:cNvSpPr>
                    <a:spLocks/>
                  </xdr:cNvSpPr>
                </xdr:nvSpPr>
                <xdr:spPr bwMode="auto">
                  <a:xfrm>
                    <a:off x="3152" y="1199"/>
                    <a:ext cx="514" cy="371"/>
                  </a:xfrm>
                  <a:custGeom>
                    <a:avLst/>
                    <a:gdLst>
                      <a:gd name="T0" fmla="*/ 0 w 514"/>
                      <a:gd name="T1" fmla="*/ 8 h 371"/>
                      <a:gd name="T2" fmla="*/ 136 w 514"/>
                      <a:gd name="T3" fmla="*/ 8 h 371"/>
                      <a:gd name="T4" fmla="*/ 136 w 514"/>
                      <a:gd name="T5" fmla="*/ 54 h 371"/>
                      <a:gd name="T6" fmla="*/ 227 w 514"/>
                      <a:gd name="T7" fmla="*/ 54 h 371"/>
                      <a:gd name="T8" fmla="*/ 272 w 514"/>
                      <a:gd name="T9" fmla="*/ 99 h 371"/>
                      <a:gd name="T10" fmla="*/ 272 w 514"/>
                      <a:gd name="T11" fmla="*/ 145 h 371"/>
                      <a:gd name="T12" fmla="*/ 318 w 514"/>
                      <a:gd name="T13" fmla="*/ 190 h 371"/>
                      <a:gd name="T14" fmla="*/ 363 w 514"/>
                      <a:gd name="T15" fmla="*/ 235 h 371"/>
                      <a:gd name="T16" fmla="*/ 408 w 514"/>
                      <a:gd name="T17" fmla="*/ 281 h 371"/>
                      <a:gd name="T18" fmla="*/ 499 w 514"/>
                      <a:gd name="T19" fmla="*/ 235 h 371"/>
                      <a:gd name="T20" fmla="*/ 499 w 514"/>
                      <a:gd name="T21" fmla="*/ 326 h 371"/>
                      <a:gd name="T22" fmla="*/ 408 w 514"/>
                      <a:gd name="T23" fmla="*/ 371 h 3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514" h="371">
                        <a:moveTo>
                          <a:pt x="0" y="8"/>
                        </a:moveTo>
                        <a:cubicBezTo>
                          <a:pt x="56" y="4"/>
                          <a:pt x="113" y="0"/>
                          <a:pt x="136" y="8"/>
                        </a:cubicBezTo>
                        <a:cubicBezTo>
                          <a:pt x="159" y="16"/>
                          <a:pt x="121" y="46"/>
                          <a:pt x="136" y="54"/>
                        </a:cubicBezTo>
                        <a:cubicBezTo>
                          <a:pt x="151" y="62"/>
                          <a:pt x="204" y="47"/>
                          <a:pt x="227" y="54"/>
                        </a:cubicBezTo>
                        <a:cubicBezTo>
                          <a:pt x="250" y="61"/>
                          <a:pt x="265" y="84"/>
                          <a:pt x="272" y="99"/>
                        </a:cubicBezTo>
                        <a:cubicBezTo>
                          <a:pt x="279" y="114"/>
                          <a:pt x="264" y="130"/>
                          <a:pt x="272" y="145"/>
                        </a:cubicBezTo>
                        <a:cubicBezTo>
                          <a:pt x="280" y="160"/>
                          <a:pt x="303" y="175"/>
                          <a:pt x="318" y="190"/>
                        </a:cubicBezTo>
                        <a:cubicBezTo>
                          <a:pt x="333" y="205"/>
                          <a:pt x="348" y="220"/>
                          <a:pt x="363" y="235"/>
                        </a:cubicBezTo>
                        <a:cubicBezTo>
                          <a:pt x="378" y="250"/>
                          <a:pt x="385" y="281"/>
                          <a:pt x="408" y="281"/>
                        </a:cubicBezTo>
                        <a:cubicBezTo>
                          <a:pt x="431" y="281"/>
                          <a:pt x="484" y="228"/>
                          <a:pt x="499" y="235"/>
                        </a:cubicBezTo>
                        <a:cubicBezTo>
                          <a:pt x="514" y="242"/>
                          <a:pt x="514" y="303"/>
                          <a:pt x="499" y="326"/>
                        </a:cubicBezTo>
                        <a:cubicBezTo>
                          <a:pt x="484" y="349"/>
                          <a:pt x="446" y="360"/>
                          <a:pt x="408" y="371"/>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57" name="Freeform 35">
                    <a:extLst>
                      <a:ext uri="{FF2B5EF4-FFF2-40B4-BE49-F238E27FC236}">
                        <a16:creationId xmlns:a16="http://schemas.microsoft.com/office/drawing/2014/main" xmlns="" id="{00000000-0008-0000-0200-000039000000}"/>
                      </a:ext>
                    </a:extLst>
                  </xdr:cNvPr>
                  <xdr:cNvSpPr>
                    <a:spLocks/>
                  </xdr:cNvSpPr>
                </xdr:nvSpPr>
                <xdr:spPr bwMode="auto">
                  <a:xfrm>
                    <a:off x="3243" y="935"/>
                    <a:ext cx="52" cy="272"/>
                  </a:xfrm>
                  <a:custGeom>
                    <a:avLst/>
                    <a:gdLst>
                      <a:gd name="T0" fmla="*/ 0 w 52"/>
                      <a:gd name="T1" fmla="*/ 0 h 272"/>
                      <a:gd name="T2" fmla="*/ 45 w 52"/>
                      <a:gd name="T3" fmla="*/ 46 h 272"/>
                      <a:gd name="T4" fmla="*/ 0 w 52"/>
                      <a:gd name="T5" fmla="*/ 91 h 272"/>
                      <a:gd name="T6" fmla="*/ 45 w 52"/>
                      <a:gd name="T7" fmla="*/ 182 h 272"/>
                      <a:gd name="T8" fmla="*/ 45 w 52"/>
                      <a:gd name="T9" fmla="*/ 272 h 272"/>
                    </a:gdLst>
                    <a:ahLst/>
                    <a:cxnLst>
                      <a:cxn ang="0">
                        <a:pos x="T0" y="T1"/>
                      </a:cxn>
                      <a:cxn ang="0">
                        <a:pos x="T2" y="T3"/>
                      </a:cxn>
                      <a:cxn ang="0">
                        <a:pos x="T4" y="T5"/>
                      </a:cxn>
                      <a:cxn ang="0">
                        <a:pos x="T6" y="T7"/>
                      </a:cxn>
                      <a:cxn ang="0">
                        <a:pos x="T8" y="T9"/>
                      </a:cxn>
                    </a:cxnLst>
                    <a:rect l="0" t="0" r="r" b="b"/>
                    <a:pathLst>
                      <a:path w="52" h="272">
                        <a:moveTo>
                          <a:pt x="0" y="0"/>
                        </a:moveTo>
                        <a:cubicBezTo>
                          <a:pt x="22" y="15"/>
                          <a:pt x="45" y="31"/>
                          <a:pt x="45" y="46"/>
                        </a:cubicBezTo>
                        <a:cubicBezTo>
                          <a:pt x="45" y="61"/>
                          <a:pt x="0" y="68"/>
                          <a:pt x="0" y="91"/>
                        </a:cubicBezTo>
                        <a:cubicBezTo>
                          <a:pt x="0" y="114"/>
                          <a:pt x="38" y="152"/>
                          <a:pt x="45" y="182"/>
                        </a:cubicBezTo>
                        <a:cubicBezTo>
                          <a:pt x="52" y="212"/>
                          <a:pt x="45" y="257"/>
                          <a:pt x="45" y="272"/>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58" name="Freeform 36">
                    <a:extLst>
                      <a:ext uri="{FF2B5EF4-FFF2-40B4-BE49-F238E27FC236}">
                        <a16:creationId xmlns:a16="http://schemas.microsoft.com/office/drawing/2014/main" xmlns="" id="{00000000-0008-0000-0200-00003A000000}"/>
                      </a:ext>
                    </a:extLst>
                  </xdr:cNvPr>
                  <xdr:cNvSpPr>
                    <a:spLocks/>
                  </xdr:cNvSpPr>
                </xdr:nvSpPr>
                <xdr:spPr bwMode="auto">
                  <a:xfrm>
                    <a:off x="3644" y="935"/>
                    <a:ext cx="106" cy="499"/>
                  </a:xfrm>
                  <a:custGeom>
                    <a:avLst/>
                    <a:gdLst>
                      <a:gd name="T0" fmla="*/ 52 w 106"/>
                      <a:gd name="T1" fmla="*/ 0 h 499"/>
                      <a:gd name="T2" fmla="*/ 52 w 106"/>
                      <a:gd name="T3" fmla="*/ 46 h 499"/>
                      <a:gd name="T4" fmla="*/ 98 w 106"/>
                      <a:gd name="T5" fmla="*/ 46 h 499"/>
                      <a:gd name="T6" fmla="*/ 98 w 106"/>
                      <a:gd name="T7" fmla="*/ 136 h 499"/>
                      <a:gd name="T8" fmla="*/ 98 w 106"/>
                      <a:gd name="T9" fmla="*/ 182 h 499"/>
                      <a:gd name="T10" fmla="*/ 52 w 106"/>
                      <a:gd name="T11" fmla="*/ 272 h 499"/>
                      <a:gd name="T12" fmla="*/ 52 w 106"/>
                      <a:gd name="T13" fmla="*/ 363 h 499"/>
                      <a:gd name="T14" fmla="*/ 7 w 106"/>
                      <a:gd name="T15" fmla="*/ 409 h 499"/>
                      <a:gd name="T16" fmla="*/ 7 w 106"/>
                      <a:gd name="T17" fmla="*/ 454 h 499"/>
                      <a:gd name="T18" fmla="*/ 7 w 106"/>
                      <a:gd name="T19" fmla="*/ 499 h 4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06" h="499">
                        <a:moveTo>
                          <a:pt x="52" y="0"/>
                        </a:moveTo>
                        <a:cubicBezTo>
                          <a:pt x="48" y="19"/>
                          <a:pt x="44" y="38"/>
                          <a:pt x="52" y="46"/>
                        </a:cubicBezTo>
                        <a:cubicBezTo>
                          <a:pt x="60" y="54"/>
                          <a:pt x="90" y="31"/>
                          <a:pt x="98" y="46"/>
                        </a:cubicBezTo>
                        <a:cubicBezTo>
                          <a:pt x="106" y="61"/>
                          <a:pt x="98" y="113"/>
                          <a:pt x="98" y="136"/>
                        </a:cubicBezTo>
                        <a:cubicBezTo>
                          <a:pt x="98" y="159"/>
                          <a:pt x="106" y="159"/>
                          <a:pt x="98" y="182"/>
                        </a:cubicBezTo>
                        <a:cubicBezTo>
                          <a:pt x="90" y="205"/>
                          <a:pt x="60" y="242"/>
                          <a:pt x="52" y="272"/>
                        </a:cubicBezTo>
                        <a:cubicBezTo>
                          <a:pt x="44" y="302"/>
                          <a:pt x="59" y="340"/>
                          <a:pt x="52" y="363"/>
                        </a:cubicBezTo>
                        <a:cubicBezTo>
                          <a:pt x="45" y="386"/>
                          <a:pt x="14" y="394"/>
                          <a:pt x="7" y="409"/>
                        </a:cubicBezTo>
                        <a:cubicBezTo>
                          <a:pt x="0" y="424"/>
                          <a:pt x="7" y="439"/>
                          <a:pt x="7" y="454"/>
                        </a:cubicBezTo>
                        <a:cubicBezTo>
                          <a:pt x="7" y="469"/>
                          <a:pt x="7" y="484"/>
                          <a:pt x="7" y="499"/>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59" name="Freeform 37">
                    <a:extLst>
                      <a:ext uri="{FF2B5EF4-FFF2-40B4-BE49-F238E27FC236}">
                        <a16:creationId xmlns:a16="http://schemas.microsoft.com/office/drawing/2014/main" xmlns="" id="{00000000-0008-0000-0200-00003B000000}"/>
                      </a:ext>
                    </a:extLst>
                  </xdr:cNvPr>
                  <xdr:cNvSpPr>
                    <a:spLocks/>
                  </xdr:cNvSpPr>
                </xdr:nvSpPr>
                <xdr:spPr bwMode="auto">
                  <a:xfrm>
                    <a:off x="3662" y="1374"/>
                    <a:ext cx="315" cy="121"/>
                  </a:xfrm>
                  <a:custGeom>
                    <a:avLst/>
                    <a:gdLst>
                      <a:gd name="T0" fmla="*/ 0 w 315"/>
                      <a:gd name="T1" fmla="*/ 106 h 121"/>
                      <a:gd name="T2" fmla="*/ 80 w 315"/>
                      <a:gd name="T3" fmla="*/ 106 h 121"/>
                      <a:gd name="T4" fmla="*/ 171 w 315"/>
                      <a:gd name="T5" fmla="*/ 106 h 121"/>
                      <a:gd name="T6" fmla="*/ 216 w 315"/>
                      <a:gd name="T7" fmla="*/ 15 h 121"/>
                      <a:gd name="T8" fmla="*/ 261 w 315"/>
                      <a:gd name="T9" fmla="*/ 15 h 121"/>
                      <a:gd name="T10" fmla="*/ 307 w 315"/>
                      <a:gd name="T11" fmla="*/ 15 h 121"/>
                      <a:gd name="T12" fmla="*/ 307 w 315"/>
                      <a:gd name="T13" fmla="*/ 60 h 121"/>
                      <a:gd name="T14" fmla="*/ 307 w 315"/>
                      <a:gd name="T15" fmla="*/ 106 h 121"/>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315" h="121">
                        <a:moveTo>
                          <a:pt x="0" y="106"/>
                        </a:moveTo>
                        <a:cubicBezTo>
                          <a:pt x="13" y="106"/>
                          <a:pt x="52" y="106"/>
                          <a:pt x="80" y="106"/>
                        </a:cubicBezTo>
                        <a:cubicBezTo>
                          <a:pt x="108" y="106"/>
                          <a:pt x="148" y="121"/>
                          <a:pt x="171" y="106"/>
                        </a:cubicBezTo>
                        <a:cubicBezTo>
                          <a:pt x="194" y="91"/>
                          <a:pt x="201" y="30"/>
                          <a:pt x="216" y="15"/>
                        </a:cubicBezTo>
                        <a:cubicBezTo>
                          <a:pt x="231" y="0"/>
                          <a:pt x="246" y="15"/>
                          <a:pt x="261" y="15"/>
                        </a:cubicBezTo>
                        <a:cubicBezTo>
                          <a:pt x="276" y="15"/>
                          <a:pt x="299" y="8"/>
                          <a:pt x="307" y="15"/>
                        </a:cubicBezTo>
                        <a:cubicBezTo>
                          <a:pt x="315" y="22"/>
                          <a:pt x="307" y="45"/>
                          <a:pt x="307" y="60"/>
                        </a:cubicBezTo>
                        <a:cubicBezTo>
                          <a:pt x="307" y="75"/>
                          <a:pt x="307" y="90"/>
                          <a:pt x="307" y="106"/>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60" name="Freeform 38">
                    <a:extLst>
                      <a:ext uri="{FF2B5EF4-FFF2-40B4-BE49-F238E27FC236}">
                        <a16:creationId xmlns:a16="http://schemas.microsoft.com/office/drawing/2014/main" xmlns="" id="{00000000-0008-0000-0200-00003C000000}"/>
                      </a:ext>
                    </a:extLst>
                  </xdr:cNvPr>
                  <xdr:cNvSpPr>
                    <a:spLocks/>
                  </xdr:cNvSpPr>
                </xdr:nvSpPr>
                <xdr:spPr bwMode="auto">
                  <a:xfrm>
                    <a:off x="4098" y="1026"/>
                    <a:ext cx="234" cy="279"/>
                  </a:xfrm>
                  <a:custGeom>
                    <a:avLst/>
                    <a:gdLst>
                      <a:gd name="T0" fmla="*/ 7 w 234"/>
                      <a:gd name="T1" fmla="*/ 0 h 279"/>
                      <a:gd name="T2" fmla="*/ 7 w 234"/>
                      <a:gd name="T3" fmla="*/ 45 h 279"/>
                      <a:gd name="T4" fmla="*/ 7 w 234"/>
                      <a:gd name="T5" fmla="*/ 91 h 279"/>
                      <a:gd name="T6" fmla="*/ 52 w 234"/>
                      <a:gd name="T7" fmla="*/ 91 h 279"/>
                      <a:gd name="T8" fmla="*/ 143 w 234"/>
                      <a:gd name="T9" fmla="*/ 136 h 279"/>
                      <a:gd name="T10" fmla="*/ 143 w 234"/>
                      <a:gd name="T11" fmla="*/ 181 h 279"/>
                      <a:gd name="T12" fmla="*/ 143 w 234"/>
                      <a:gd name="T13" fmla="*/ 227 h 279"/>
                      <a:gd name="T14" fmla="*/ 143 w 234"/>
                      <a:gd name="T15" fmla="*/ 272 h 279"/>
                      <a:gd name="T16" fmla="*/ 188 w 234"/>
                      <a:gd name="T17" fmla="*/ 272 h 279"/>
                      <a:gd name="T18" fmla="*/ 234 w 234"/>
                      <a:gd name="T19" fmla="*/ 272 h 27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34" h="279">
                        <a:moveTo>
                          <a:pt x="7" y="0"/>
                        </a:moveTo>
                        <a:cubicBezTo>
                          <a:pt x="7" y="15"/>
                          <a:pt x="7" y="30"/>
                          <a:pt x="7" y="45"/>
                        </a:cubicBezTo>
                        <a:cubicBezTo>
                          <a:pt x="7" y="60"/>
                          <a:pt x="0" y="83"/>
                          <a:pt x="7" y="91"/>
                        </a:cubicBezTo>
                        <a:cubicBezTo>
                          <a:pt x="14" y="99"/>
                          <a:pt x="29" y="84"/>
                          <a:pt x="52" y="91"/>
                        </a:cubicBezTo>
                        <a:cubicBezTo>
                          <a:pt x="75" y="98"/>
                          <a:pt x="128" y="121"/>
                          <a:pt x="143" y="136"/>
                        </a:cubicBezTo>
                        <a:cubicBezTo>
                          <a:pt x="158" y="151"/>
                          <a:pt x="143" y="166"/>
                          <a:pt x="143" y="181"/>
                        </a:cubicBezTo>
                        <a:cubicBezTo>
                          <a:pt x="143" y="196"/>
                          <a:pt x="143" y="212"/>
                          <a:pt x="143" y="227"/>
                        </a:cubicBezTo>
                        <a:cubicBezTo>
                          <a:pt x="143" y="242"/>
                          <a:pt x="136" y="265"/>
                          <a:pt x="143" y="272"/>
                        </a:cubicBezTo>
                        <a:cubicBezTo>
                          <a:pt x="150" y="279"/>
                          <a:pt x="173" y="272"/>
                          <a:pt x="188" y="272"/>
                        </a:cubicBezTo>
                        <a:cubicBezTo>
                          <a:pt x="203" y="272"/>
                          <a:pt x="218" y="272"/>
                          <a:pt x="234" y="272"/>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61" name="Freeform 39">
                    <a:extLst>
                      <a:ext uri="{FF2B5EF4-FFF2-40B4-BE49-F238E27FC236}">
                        <a16:creationId xmlns:a16="http://schemas.microsoft.com/office/drawing/2014/main" xmlns="" id="{00000000-0008-0000-0200-00003D000000}"/>
                      </a:ext>
                    </a:extLst>
                  </xdr:cNvPr>
                  <xdr:cNvSpPr>
                    <a:spLocks/>
                  </xdr:cNvSpPr>
                </xdr:nvSpPr>
                <xdr:spPr bwMode="auto">
                  <a:xfrm>
                    <a:off x="3930" y="1102"/>
                    <a:ext cx="175" cy="286"/>
                  </a:xfrm>
                  <a:custGeom>
                    <a:avLst/>
                    <a:gdLst>
                      <a:gd name="T0" fmla="*/ 175 w 175"/>
                      <a:gd name="T1" fmla="*/ 15 h 286"/>
                      <a:gd name="T2" fmla="*/ 129 w 175"/>
                      <a:gd name="T3" fmla="*/ 15 h 286"/>
                      <a:gd name="T4" fmla="*/ 84 w 175"/>
                      <a:gd name="T5" fmla="*/ 105 h 286"/>
                      <a:gd name="T6" fmla="*/ 84 w 175"/>
                      <a:gd name="T7" fmla="*/ 151 h 286"/>
                      <a:gd name="T8" fmla="*/ 18 w 175"/>
                      <a:gd name="T9" fmla="*/ 186 h 286"/>
                      <a:gd name="T10" fmla="*/ 0 w 175"/>
                      <a:gd name="T11" fmla="*/ 286 h 286"/>
                    </a:gdLst>
                    <a:ahLst/>
                    <a:cxnLst>
                      <a:cxn ang="0">
                        <a:pos x="T0" y="T1"/>
                      </a:cxn>
                      <a:cxn ang="0">
                        <a:pos x="T2" y="T3"/>
                      </a:cxn>
                      <a:cxn ang="0">
                        <a:pos x="T4" y="T5"/>
                      </a:cxn>
                      <a:cxn ang="0">
                        <a:pos x="T6" y="T7"/>
                      </a:cxn>
                      <a:cxn ang="0">
                        <a:pos x="T8" y="T9"/>
                      </a:cxn>
                      <a:cxn ang="0">
                        <a:pos x="T10" y="T11"/>
                      </a:cxn>
                    </a:cxnLst>
                    <a:rect l="0" t="0" r="r" b="b"/>
                    <a:pathLst>
                      <a:path w="175" h="286">
                        <a:moveTo>
                          <a:pt x="175" y="15"/>
                        </a:moveTo>
                        <a:cubicBezTo>
                          <a:pt x="159" y="7"/>
                          <a:pt x="144" y="0"/>
                          <a:pt x="129" y="15"/>
                        </a:cubicBezTo>
                        <a:cubicBezTo>
                          <a:pt x="114" y="30"/>
                          <a:pt x="91" y="82"/>
                          <a:pt x="84" y="105"/>
                        </a:cubicBezTo>
                        <a:cubicBezTo>
                          <a:pt x="77" y="128"/>
                          <a:pt x="95" y="138"/>
                          <a:pt x="84" y="151"/>
                        </a:cubicBezTo>
                        <a:cubicBezTo>
                          <a:pt x="73" y="164"/>
                          <a:pt x="32" y="164"/>
                          <a:pt x="18" y="186"/>
                        </a:cubicBezTo>
                        <a:cubicBezTo>
                          <a:pt x="4" y="208"/>
                          <a:pt x="4" y="265"/>
                          <a:pt x="0" y="286"/>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grpSp>
          </xdr:grpSp>
          <xdr:grpSp>
            <xdr:nvGrpSpPr>
              <xdr:cNvPr id="22" name="Group 40">
                <a:extLst>
                  <a:ext uri="{FF2B5EF4-FFF2-40B4-BE49-F238E27FC236}">
                    <a16:creationId xmlns:a16="http://schemas.microsoft.com/office/drawing/2014/main" xmlns="" id="{00000000-0008-0000-0200-000016000000}"/>
                  </a:ext>
                </a:extLst>
              </xdr:cNvPr>
              <xdr:cNvGrpSpPr>
                <a:grpSpLocks/>
              </xdr:cNvGrpSpPr>
            </xdr:nvGrpSpPr>
            <xdr:grpSpPr bwMode="auto">
              <a:xfrm>
                <a:off x="1323" y="1084"/>
                <a:ext cx="2313" cy="1538"/>
                <a:chOff x="1323" y="1084"/>
                <a:chExt cx="2313" cy="1538"/>
              </a:xfrm>
              <a:grpFill/>
            </xdr:grpSpPr>
            <xdr:sp macro="" textlink="">
              <xdr:nvSpPr>
                <xdr:cNvPr id="41" name="Freeform 41">
                  <a:extLst>
                    <a:ext uri="{FF2B5EF4-FFF2-40B4-BE49-F238E27FC236}">
                      <a16:creationId xmlns:a16="http://schemas.microsoft.com/office/drawing/2014/main" xmlns="" id="{00000000-0008-0000-0200-000029000000}"/>
                    </a:ext>
                  </a:extLst>
                </xdr:cNvPr>
                <xdr:cNvSpPr>
                  <a:spLocks/>
                </xdr:cNvSpPr>
              </xdr:nvSpPr>
              <xdr:spPr bwMode="auto">
                <a:xfrm>
                  <a:off x="1323" y="1084"/>
                  <a:ext cx="2313" cy="1538"/>
                </a:xfrm>
                <a:custGeom>
                  <a:avLst/>
                  <a:gdLst>
                    <a:gd name="T0" fmla="*/ 156 w 2313"/>
                    <a:gd name="T1" fmla="*/ 140 h 1538"/>
                    <a:gd name="T2" fmla="*/ 196 w 2313"/>
                    <a:gd name="T3" fmla="*/ 169 h 1538"/>
                    <a:gd name="T4" fmla="*/ 287 w 2313"/>
                    <a:gd name="T5" fmla="*/ 123 h 1538"/>
                    <a:gd name="T6" fmla="*/ 332 w 2313"/>
                    <a:gd name="T7" fmla="*/ 260 h 1538"/>
                    <a:gd name="T8" fmla="*/ 423 w 2313"/>
                    <a:gd name="T9" fmla="*/ 305 h 1538"/>
                    <a:gd name="T10" fmla="*/ 332 w 2313"/>
                    <a:gd name="T11" fmla="*/ 396 h 1538"/>
                    <a:gd name="T12" fmla="*/ 196 w 2313"/>
                    <a:gd name="T13" fmla="*/ 486 h 1538"/>
                    <a:gd name="T14" fmla="*/ 242 w 2313"/>
                    <a:gd name="T15" fmla="*/ 577 h 1538"/>
                    <a:gd name="T16" fmla="*/ 196 w 2313"/>
                    <a:gd name="T17" fmla="*/ 804 h 1538"/>
                    <a:gd name="T18" fmla="*/ 151 w 2313"/>
                    <a:gd name="T19" fmla="*/ 849 h 1538"/>
                    <a:gd name="T20" fmla="*/ 196 w 2313"/>
                    <a:gd name="T21" fmla="*/ 940 h 1538"/>
                    <a:gd name="T22" fmla="*/ 151 w 2313"/>
                    <a:gd name="T23" fmla="*/ 1031 h 1538"/>
                    <a:gd name="T24" fmla="*/ 15 w 2313"/>
                    <a:gd name="T25" fmla="*/ 1031 h 1538"/>
                    <a:gd name="T26" fmla="*/ 60 w 2313"/>
                    <a:gd name="T27" fmla="*/ 1121 h 1538"/>
                    <a:gd name="T28" fmla="*/ 60 w 2313"/>
                    <a:gd name="T29" fmla="*/ 1167 h 1538"/>
                    <a:gd name="T30" fmla="*/ 196 w 2313"/>
                    <a:gd name="T31" fmla="*/ 1121 h 1538"/>
                    <a:gd name="T32" fmla="*/ 242 w 2313"/>
                    <a:gd name="T33" fmla="*/ 1167 h 1538"/>
                    <a:gd name="T34" fmla="*/ 242 w 2313"/>
                    <a:gd name="T35" fmla="*/ 1212 h 1538"/>
                    <a:gd name="T36" fmla="*/ 378 w 2313"/>
                    <a:gd name="T37" fmla="*/ 1257 h 1538"/>
                    <a:gd name="T38" fmla="*/ 559 w 2313"/>
                    <a:gd name="T39" fmla="*/ 1257 h 1538"/>
                    <a:gd name="T40" fmla="*/ 741 w 2313"/>
                    <a:gd name="T41" fmla="*/ 1167 h 1538"/>
                    <a:gd name="T42" fmla="*/ 786 w 2313"/>
                    <a:gd name="T43" fmla="*/ 1167 h 1538"/>
                    <a:gd name="T44" fmla="*/ 831 w 2313"/>
                    <a:gd name="T45" fmla="*/ 1212 h 1538"/>
                    <a:gd name="T46" fmla="*/ 786 w 2313"/>
                    <a:gd name="T47" fmla="*/ 1303 h 1538"/>
                    <a:gd name="T48" fmla="*/ 741 w 2313"/>
                    <a:gd name="T49" fmla="*/ 1394 h 1538"/>
                    <a:gd name="T50" fmla="*/ 877 w 2313"/>
                    <a:gd name="T51" fmla="*/ 1484 h 1538"/>
                    <a:gd name="T52" fmla="*/ 967 w 2313"/>
                    <a:gd name="T53" fmla="*/ 1530 h 1538"/>
                    <a:gd name="T54" fmla="*/ 1194 w 2313"/>
                    <a:gd name="T55" fmla="*/ 1530 h 1538"/>
                    <a:gd name="T56" fmla="*/ 1376 w 2313"/>
                    <a:gd name="T57" fmla="*/ 1530 h 1538"/>
                    <a:gd name="T58" fmla="*/ 1466 w 2313"/>
                    <a:gd name="T59" fmla="*/ 1484 h 1538"/>
                    <a:gd name="T60" fmla="*/ 1440 w 2313"/>
                    <a:gd name="T61" fmla="*/ 1382 h 1538"/>
                    <a:gd name="T62" fmla="*/ 1395 w 2313"/>
                    <a:gd name="T63" fmla="*/ 1334 h 1538"/>
                    <a:gd name="T64" fmla="*/ 1421 w 2313"/>
                    <a:gd name="T65" fmla="*/ 1212 h 1538"/>
                    <a:gd name="T66" fmla="*/ 1608 w 2313"/>
                    <a:gd name="T67" fmla="*/ 1187 h 1538"/>
                    <a:gd name="T68" fmla="*/ 1794 w 2313"/>
                    <a:gd name="T69" fmla="*/ 1106 h 1538"/>
                    <a:gd name="T70" fmla="*/ 1875 w 2313"/>
                    <a:gd name="T71" fmla="*/ 940 h 1538"/>
                    <a:gd name="T72" fmla="*/ 2011 w 2313"/>
                    <a:gd name="T73" fmla="*/ 940 h 1538"/>
                    <a:gd name="T74" fmla="*/ 2088 w 2313"/>
                    <a:gd name="T75" fmla="*/ 833 h 1538"/>
                    <a:gd name="T76" fmla="*/ 2147 w 2313"/>
                    <a:gd name="T77" fmla="*/ 668 h 1538"/>
                    <a:gd name="T78" fmla="*/ 2192 w 2313"/>
                    <a:gd name="T79" fmla="*/ 622 h 1538"/>
                    <a:gd name="T80" fmla="*/ 2237 w 2313"/>
                    <a:gd name="T81" fmla="*/ 668 h 1538"/>
                    <a:gd name="T82" fmla="*/ 2283 w 2313"/>
                    <a:gd name="T83" fmla="*/ 622 h 1538"/>
                    <a:gd name="T84" fmla="*/ 2283 w 2313"/>
                    <a:gd name="T85" fmla="*/ 532 h 1538"/>
                    <a:gd name="T86" fmla="*/ 2101 w 2313"/>
                    <a:gd name="T87" fmla="*/ 396 h 1538"/>
                    <a:gd name="T88" fmla="*/ 1965 w 2313"/>
                    <a:gd name="T89" fmla="*/ 486 h 1538"/>
                    <a:gd name="T90" fmla="*/ 1875 w 2313"/>
                    <a:gd name="T91" fmla="*/ 486 h 1538"/>
                    <a:gd name="T92" fmla="*/ 1738 w 2313"/>
                    <a:gd name="T93" fmla="*/ 532 h 1538"/>
                    <a:gd name="T94" fmla="*/ 1614 w 2313"/>
                    <a:gd name="T95" fmla="*/ 449 h 1538"/>
                    <a:gd name="T96" fmla="*/ 1611 w 2313"/>
                    <a:gd name="T97" fmla="*/ 371 h 1538"/>
                    <a:gd name="T98" fmla="*/ 1693 w 2313"/>
                    <a:gd name="T99" fmla="*/ 260 h 1538"/>
                    <a:gd name="T100" fmla="*/ 1662 w 2313"/>
                    <a:gd name="T101" fmla="*/ 152 h 1538"/>
                    <a:gd name="T102" fmla="*/ 1527 w 2313"/>
                    <a:gd name="T103" fmla="*/ 107 h 1538"/>
                    <a:gd name="T104" fmla="*/ 1428 w 2313"/>
                    <a:gd name="T105" fmla="*/ 152 h 1538"/>
                    <a:gd name="T106" fmla="*/ 1359 w 2313"/>
                    <a:gd name="T107" fmla="*/ 155 h 1538"/>
                    <a:gd name="T108" fmla="*/ 1200 w 2313"/>
                    <a:gd name="T109" fmla="*/ 281 h 1538"/>
                    <a:gd name="T110" fmla="*/ 1071 w 2313"/>
                    <a:gd name="T111" fmla="*/ 323 h 1538"/>
                    <a:gd name="T112" fmla="*/ 996 w 2313"/>
                    <a:gd name="T113" fmla="*/ 221 h 1538"/>
                    <a:gd name="T114" fmla="*/ 780 w 2313"/>
                    <a:gd name="T115" fmla="*/ 185 h 1538"/>
                    <a:gd name="T116" fmla="*/ 795 w 2313"/>
                    <a:gd name="T117" fmla="*/ 101 h 1538"/>
                    <a:gd name="T118" fmla="*/ 735 w 2313"/>
                    <a:gd name="T119" fmla="*/ 2 h 1538"/>
                    <a:gd name="T120" fmla="*/ 618 w 2313"/>
                    <a:gd name="T121" fmla="*/ 89 h 1538"/>
                    <a:gd name="T122" fmla="*/ 246 w 2313"/>
                    <a:gd name="T123" fmla="*/ 35 h 1538"/>
                    <a:gd name="T124" fmla="*/ 156 w 2313"/>
                    <a:gd name="T125" fmla="*/ 140 h 15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2313" h="1538">
                      <a:moveTo>
                        <a:pt x="156" y="140"/>
                      </a:moveTo>
                      <a:cubicBezTo>
                        <a:pt x="148" y="163"/>
                        <a:pt x="174" y="172"/>
                        <a:pt x="196" y="169"/>
                      </a:cubicBezTo>
                      <a:cubicBezTo>
                        <a:pt x="218" y="166"/>
                        <a:pt x="264" y="108"/>
                        <a:pt x="287" y="123"/>
                      </a:cubicBezTo>
                      <a:cubicBezTo>
                        <a:pt x="310" y="138"/>
                        <a:pt x="309" y="230"/>
                        <a:pt x="332" y="260"/>
                      </a:cubicBezTo>
                      <a:cubicBezTo>
                        <a:pt x="355" y="290"/>
                        <a:pt x="423" y="282"/>
                        <a:pt x="423" y="305"/>
                      </a:cubicBezTo>
                      <a:cubicBezTo>
                        <a:pt x="423" y="328"/>
                        <a:pt x="370" y="366"/>
                        <a:pt x="332" y="396"/>
                      </a:cubicBezTo>
                      <a:cubicBezTo>
                        <a:pt x="294" y="426"/>
                        <a:pt x="211" y="456"/>
                        <a:pt x="196" y="486"/>
                      </a:cubicBezTo>
                      <a:cubicBezTo>
                        <a:pt x="181" y="516"/>
                        <a:pt x="242" y="524"/>
                        <a:pt x="242" y="577"/>
                      </a:cubicBezTo>
                      <a:cubicBezTo>
                        <a:pt x="242" y="630"/>
                        <a:pt x="211" y="759"/>
                        <a:pt x="196" y="804"/>
                      </a:cubicBezTo>
                      <a:cubicBezTo>
                        <a:pt x="181" y="849"/>
                        <a:pt x="151" y="826"/>
                        <a:pt x="151" y="849"/>
                      </a:cubicBezTo>
                      <a:cubicBezTo>
                        <a:pt x="151" y="872"/>
                        <a:pt x="196" y="910"/>
                        <a:pt x="196" y="940"/>
                      </a:cubicBezTo>
                      <a:cubicBezTo>
                        <a:pt x="196" y="970"/>
                        <a:pt x="181" y="1016"/>
                        <a:pt x="151" y="1031"/>
                      </a:cubicBezTo>
                      <a:cubicBezTo>
                        <a:pt x="121" y="1046"/>
                        <a:pt x="30" y="1016"/>
                        <a:pt x="15" y="1031"/>
                      </a:cubicBezTo>
                      <a:cubicBezTo>
                        <a:pt x="0" y="1046"/>
                        <a:pt x="53" y="1098"/>
                        <a:pt x="60" y="1121"/>
                      </a:cubicBezTo>
                      <a:cubicBezTo>
                        <a:pt x="67" y="1144"/>
                        <a:pt x="37" y="1167"/>
                        <a:pt x="60" y="1167"/>
                      </a:cubicBezTo>
                      <a:cubicBezTo>
                        <a:pt x="83" y="1167"/>
                        <a:pt x="166" y="1121"/>
                        <a:pt x="196" y="1121"/>
                      </a:cubicBezTo>
                      <a:cubicBezTo>
                        <a:pt x="226" y="1121"/>
                        <a:pt x="234" y="1152"/>
                        <a:pt x="242" y="1167"/>
                      </a:cubicBezTo>
                      <a:cubicBezTo>
                        <a:pt x="250" y="1182"/>
                        <a:pt x="219" y="1197"/>
                        <a:pt x="242" y="1212"/>
                      </a:cubicBezTo>
                      <a:cubicBezTo>
                        <a:pt x="265" y="1227"/>
                        <a:pt x="325" y="1250"/>
                        <a:pt x="378" y="1257"/>
                      </a:cubicBezTo>
                      <a:cubicBezTo>
                        <a:pt x="431" y="1264"/>
                        <a:pt x="499" y="1272"/>
                        <a:pt x="559" y="1257"/>
                      </a:cubicBezTo>
                      <a:cubicBezTo>
                        <a:pt x="619" y="1242"/>
                        <a:pt x="703" y="1182"/>
                        <a:pt x="741" y="1167"/>
                      </a:cubicBezTo>
                      <a:cubicBezTo>
                        <a:pt x="779" y="1152"/>
                        <a:pt x="771" y="1160"/>
                        <a:pt x="786" y="1167"/>
                      </a:cubicBezTo>
                      <a:cubicBezTo>
                        <a:pt x="801" y="1174"/>
                        <a:pt x="831" y="1189"/>
                        <a:pt x="831" y="1212"/>
                      </a:cubicBezTo>
                      <a:cubicBezTo>
                        <a:pt x="831" y="1235"/>
                        <a:pt x="801" y="1273"/>
                        <a:pt x="786" y="1303"/>
                      </a:cubicBezTo>
                      <a:cubicBezTo>
                        <a:pt x="771" y="1333"/>
                        <a:pt x="726" y="1364"/>
                        <a:pt x="741" y="1394"/>
                      </a:cubicBezTo>
                      <a:cubicBezTo>
                        <a:pt x="756" y="1424"/>
                        <a:pt x="840" y="1461"/>
                        <a:pt x="877" y="1484"/>
                      </a:cubicBezTo>
                      <a:cubicBezTo>
                        <a:pt x="914" y="1507"/>
                        <a:pt x="914" y="1522"/>
                        <a:pt x="967" y="1530"/>
                      </a:cubicBezTo>
                      <a:cubicBezTo>
                        <a:pt x="1020" y="1538"/>
                        <a:pt x="1126" y="1530"/>
                        <a:pt x="1194" y="1530"/>
                      </a:cubicBezTo>
                      <a:cubicBezTo>
                        <a:pt x="1262" y="1530"/>
                        <a:pt x="1331" y="1538"/>
                        <a:pt x="1376" y="1530"/>
                      </a:cubicBezTo>
                      <a:cubicBezTo>
                        <a:pt x="1421" y="1522"/>
                        <a:pt x="1455" y="1509"/>
                        <a:pt x="1466" y="1484"/>
                      </a:cubicBezTo>
                      <a:cubicBezTo>
                        <a:pt x="1477" y="1459"/>
                        <a:pt x="1452" y="1407"/>
                        <a:pt x="1440" y="1382"/>
                      </a:cubicBezTo>
                      <a:cubicBezTo>
                        <a:pt x="1428" y="1357"/>
                        <a:pt x="1398" y="1362"/>
                        <a:pt x="1395" y="1334"/>
                      </a:cubicBezTo>
                      <a:cubicBezTo>
                        <a:pt x="1392" y="1306"/>
                        <a:pt x="1386" y="1236"/>
                        <a:pt x="1421" y="1212"/>
                      </a:cubicBezTo>
                      <a:cubicBezTo>
                        <a:pt x="1456" y="1188"/>
                        <a:pt x="1546" y="1205"/>
                        <a:pt x="1608" y="1187"/>
                      </a:cubicBezTo>
                      <a:cubicBezTo>
                        <a:pt x="1670" y="1169"/>
                        <a:pt x="1749" y="1147"/>
                        <a:pt x="1794" y="1106"/>
                      </a:cubicBezTo>
                      <a:cubicBezTo>
                        <a:pt x="1839" y="1065"/>
                        <a:pt x="1839" y="968"/>
                        <a:pt x="1875" y="940"/>
                      </a:cubicBezTo>
                      <a:cubicBezTo>
                        <a:pt x="1911" y="912"/>
                        <a:pt x="1975" y="958"/>
                        <a:pt x="2011" y="940"/>
                      </a:cubicBezTo>
                      <a:cubicBezTo>
                        <a:pt x="2047" y="922"/>
                        <a:pt x="2065" y="878"/>
                        <a:pt x="2088" y="833"/>
                      </a:cubicBezTo>
                      <a:cubicBezTo>
                        <a:pt x="2111" y="788"/>
                        <a:pt x="2130" y="703"/>
                        <a:pt x="2147" y="668"/>
                      </a:cubicBezTo>
                      <a:cubicBezTo>
                        <a:pt x="2164" y="633"/>
                        <a:pt x="2177" y="622"/>
                        <a:pt x="2192" y="622"/>
                      </a:cubicBezTo>
                      <a:cubicBezTo>
                        <a:pt x="2207" y="622"/>
                        <a:pt x="2222" y="668"/>
                        <a:pt x="2237" y="668"/>
                      </a:cubicBezTo>
                      <a:cubicBezTo>
                        <a:pt x="2252" y="668"/>
                        <a:pt x="2275" y="645"/>
                        <a:pt x="2283" y="622"/>
                      </a:cubicBezTo>
                      <a:cubicBezTo>
                        <a:pt x="2291" y="599"/>
                        <a:pt x="2313" y="569"/>
                        <a:pt x="2283" y="532"/>
                      </a:cubicBezTo>
                      <a:cubicBezTo>
                        <a:pt x="2253" y="495"/>
                        <a:pt x="2154" y="404"/>
                        <a:pt x="2101" y="396"/>
                      </a:cubicBezTo>
                      <a:cubicBezTo>
                        <a:pt x="2048" y="388"/>
                        <a:pt x="2003" y="471"/>
                        <a:pt x="1965" y="486"/>
                      </a:cubicBezTo>
                      <a:cubicBezTo>
                        <a:pt x="1927" y="501"/>
                        <a:pt x="1913" y="478"/>
                        <a:pt x="1875" y="486"/>
                      </a:cubicBezTo>
                      <a:cubicBezTo>
                        <a:pt x="1837" y="494"/>
                        <a:pt x="1781" y="538"/>
                        <a:pt x="1738" y="532"/>
                      </a:cubicBezTo>
                      <a:cubicBezTo>
                        <a:pt x="1695" y="526"/>
                        <a:pt x="1635" y="476"/>
                        <a:pt x="1614" y="449"/>
                      </a:cubicBezTo>
                      <a:cubicBezTo>
                        <a:pt x="1593" y="422"/>
                        <a:pt x="1598" y="402"/>
                        <a:pt x="1611" y="371"/>
                      </a:cubicBezTo>
                      <a:cubicBezTo>
                        <a:pt x="1624" y="340"/>
                        <a:pt x="1685" y="296"/>
                        <a:pt x="1693" y="260"/>
                      </a:cubicBezTo>
                      <a:cubicBezTo>
                        <a:pt x="1701" y="224"/>
                        <a:pt x="1690" y="177"/>
                        <a:pt x="1662" y="152"/>
                      </a:cubicBezTo>
                      <a:cubicBezTo>
                        <a:pt x="1634" y="127"/>
                        <a:pt x="1566" y="107"/>
                        <a:pt x="1527" y="107"/>
                      </a:cubicBezTo>
                      <a:cubicBezTo>
                        <a:pt x="1488" y="107"/>
                        <a:pt x="1456" y="144"/>
                        <a:pt x="1428" y="152"/>
                      </a:cubicBezTo>
                      <a:cubicBezTo>
                        <a:pt x="1400" y="160"/>
                        <a:pt x="1397" y="134"/>
                        <a:pt x="1359" y="155"/>
                      </a:cubicBezTo>
                      <a:cubicBezTo>
                        <a:pt x="1321" y="176"/>
                        <a:pt x="1248" y="253"/>
                        <a:pt x="1200" y="281"/>
                      </a:cubicBezTo>
                      <a:cubicBezTo>
                        <a:pt x="1152" y="309"/>
                        <a:pt x="1105" y="333"/>
                        <a:pt x="1071" y="323"/>
                      </a:cubicBezTo>
                      <a:cubicBezTo>
                        <a:pt x="1037" y="313"/>
                        <a:pt x="1044" y="244"/>
                        <a:pt x="996" y="221"/>
                      </a:cubicBezTo>
                      <a:cubicBezTo>
                        <a:pt x="948" y="198"/>
                        <a:pt x="813" y="205"/>
                        <a:pt x="780" y="185"/>
                      </a:cubicBezTo>
                      <a:cubicBezTo>
                        <a:pt x="747" y="165"/>
                        <a:pt x="802" y="131"/>
                        <a:pt x="795" y="101"/>
                      </a:cubicBezTo>
                      <a:cubicBezTo>
                        <a:pt x="788" y="71"/>
                        <a:pt x="764" y="4"/>
                        <a:pt x="735" y="2"/>
                      </a:cubicBezTo>
                      <a:cubicBezTo>
                        <a:pt x="706" y="0"/>
                        <a:pt x="699" y="84"/>
                        <a:pt x="618" y="89"/>
                      </a:cubicBezTo>
                      <a:cubicBezTo>
                        <a:pt x="537" y="94"/>
                        <a:pt x="323" y="26"/>
                        <a:pt x="246" y="35"/>
                      </a:cubicBezTo>
                      <a:cubicBezTo>
                        <a:pt x="169" y="44"/>
                        <a:pt x="175" y="118"/>
                        <a:pt x="156" y="140"/>
                      </a:cubicBezTo>
                      <a:close/>
                    </a:path>
                  </a:pathLst>
                </a:custGeom>
                <a:grpFill/>
                <a:ln w="38100" cmpd="sng">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grpSp>
              <xdr:nvGrpSpPr>
                <xdr:cNvPr id="42" name="Group 42">
                  <a:extLst>
                    <a:ext uri="{FF2B5EF4-FFF2-40B4-BE49-F238E27FC236}">
                      <a16:creationId xmlns:a16="http://schemas.microsoft.com/office/drawing/2014/main" xmlns="" id="{00000000-0008-0000-0200-00002A000000}"/>
                    </a:ext>
                  </a:extLst>
                </xdr:cNvPr>
                <xdr:cNvGrpSpPr>
                  <a:grpSpLocks/>
                </xdr:cNvGrpSpPr>
              </xdr:nvGrpSpPr>
              <xdr:grpSpPr bwMode="auto">
                <a:xfrm>
                  <a:off x="1526" y="1162"/>
                  <a:ext cx="1672" cy="1141"/>
                  <a:chOff x="1526" y="1162"/>
                  <a:chExt cx="1672" cy="1141"/>
                </a:xfrm>
                <a:grpFill/>
              </xdr:grpSpPr>
              <xdr:sp macro="" textlink="">
                <xdr:nvSpPr>
                  <xdr:cNvPr id="43" name="Freeform 43">
                    <a:extLst>
                      <a:ext uri="{FF2B5EF4-FFF2-40B4-BE49-F238E27FC236}">
                        <a16:creationId xmlns:a16="http://schemas.microsoft.com/office/drawing/2014/main" xmlns="" id="{00000000-0008-0000-0200-00002B000000}"/>
                      </a:ext>
                    </a:extLst>
                  </xdr:cNvPr>
                  <xdr:cNvSpPr>
                    <a:spLocks/>
                  </xdr:cNvSpPr>
                </xdr:nvSpPr>
                <xdr:spPr bwMode="auto">
                  <a:xfrm>
                    <a:off x="1526" y="1797"/>
                    <a:ext cx="583" cy="454"/>
                  </a:xfrm>
                  <a:custGeom>
                    <a:avLst/>
                    <a:gdLst>
                      <a:gd name="T0" fmla="*/ 0 w 583"/>
                      <a:gd name="T1" fmla="*/ 57 h 454"/>
                      <a:gd name="T2" fmla="*/ 39 w 583"/>
                      <a:gd name="T3" fmla="*/ 91 h 454"/>
                      <a:gd name="T4" fmla="*/ 84 w 583"/>
                      <a:gd name="T5" fmla="*/ 91 h 454"/>
                      <a:gd name="T6" fmla="*/ 129 w 583"/>
                      <a:gd name="T7" fmla="*/ 45 h 454"/>
                      <a:gd name="T8" fmla="*/ 220 w 583"/>
                      <a:gd name="T9" fmla="*/ 0 h 454"/>
                      <a:gd name="T10" fmla="*/ 265 w 583"/>
                      <a:gd name="T11" fmla="*/ 45 h 454"/>
                      <a:gd name="T12" fmla="*/ 265 w 583"/>
                      <a:gd name="T13" fmla="*/ 91 h 454"/>
                      <a:gd name="T14" fmla="*/ 326 w 583"/>
                      <a:gd name="T15" fmla="*/ 71 h 454"/>
                      <a:gd name="T16" fmla="*/ 368 w 583"/>
                      <a:gd name="T17" fmla="*/ 109 h 454"/>
                      <a:gd name="T18" fmla="*/ 460 w 583"/>
                      <a:gd name="T19" fmla="*/ 105 h 454"/>
                      <a:gd name="T20" fmla="*/ 447 w 583"/>
                      <a:gd name="T21" fmla="*/ 227 h 454"/>
                      <a:gd name="T22" fmla="*/ 492 w 583"/>
                      <a:gd name="T23" fmla="*/ 318 h 454"/>
                      <a:gd name="T24" fmla="*/ 538 w 583"/>
                      <a:gd name="T25" fmla="*/ 408 h 454"/>
                      <a:gd name="T26" fmla="*/ 583 w 583"/>
                      <a:gd name="T27" fmla="*/ 454 h 4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583" h="454">
                        <a:moveTo>
                          <a:pt x="0" y="57"/>
                        </a:moveTo>
                        <a:cubicBezTo>
                          <a:pt x="7" y="63"/>
                          <a:pt x="25" y="85"/>
                          <a:pt x="39" y="91"/>
                        </a:cubicBezTo>
                        <a:cubicBezTo>
                          <a:pt x="53" y="97"/>
                          <a:pt x="69" y="99"/>
                          <a:pt x="84" y="91"/>
                        </a:cubicBezTo>
                        <a:cubicBezTo>
                          <a:pt x="99" y="83"/>
                          <a:pt x="106" y="60"/>
                          <a:pt x="129" y="45"/>
                        </a:cubicBezTo>
                        <a:cubicBezTo>
                          <a:pt x="152" y="30"/>
                          <a:pt x="197" y="0"/>
                          <a:pt x="220" y="0"/>
                        </a:cubicBezTo>
                        <a:cubicBezTo>
                          <a:pt x="243" y="0"/>
                          <a:pt x="258" y="30"/>
                          <a:pt x="265" y="45"/>
                        </a:cubicBezTo>
                        <a:cubicBezTo>
                          <a:pt x="272" y="60"/>
                          <a:pt x="255" y="87"/>
                          <a:pt x="265" y="91"/>
                        </a:cubicBezTo>
                        <a:cubicBezTo>
                          <a:pt x="275" y="95"/>
                          <a:pt x="309" y="68"/>
                          <a:pt x="326" y="71"/>
                        </a:cubicBezTo>
                        <a:cubicBezTo>
                          <a:pt x="343" y="74"/>
                          <a:pt x="346" y="103"/>
                          <a:pt x="368" y="109"/>
                        </a:cubicBezTo>
                        <a:cubicBezTo>
                          <a:pt x="390" y="115"/>
                          <a:pt x="447" y="85"/>
                          <a:pt x="460" y="105"/>
                        </a:cubicBezTo>
                        <a:cubicBezTo>
                          <a:pt x="473" y="125"/>
                          <a:pt x="442" y="192"/>
                          <a:pt x="447" y="227"/>
                        </a:cubicBezTo>
                        <a:cubicBezTo>
                          <a:pt x="452" y="262"/>
                          <a:pt x="477" y="288"/>
                          <a:pt x="492" y="318"/>
                        </a:cubicBezTo>
                        <a:cubicBezTo>
                          <a:pt x="507" y="348"/>
                          <a:pt x="523" y="385"/>
                          <a:pt x="538" y="408"/>
                        </a:cubicBezTo>
                        <a:cubicBezTo>
                          <a:pt x="553" y="431"/>
                          <a:pt x="568" y="442"/>
                          <a:pt x="583" y="454"/>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44" name="Freeform 44">
                    <a:extLst>
                      <a:ext uri="{FF2B5EF4-FFF2-40B4-BE49-F238E27FC236}">
                        <a16:creationId xmlns:a16="http://schemas.microsoft.com/office/drawing/2014/main" xmlns="" id="{00000000-0008-0000-0200-00002C000000}"/>
                      </a:ext>
                    </a:extLst>
                  </xdr:cNvPr>
                  <xdr:cNvSpPr>
                    <a:spLocks/>
                  </xdr:cNvSpPr>
                </xdr:nvSpPr>
                <xdr:spPr bwMode="auto">
                  <a:xfrm>
                    <a:off x="2146" y="2160"/>
                    <a:ext cx="605" cy="143"/>
                  </a:xfrm>
                  <a:custGeom>
                    <a:avLst/>
                    <a:gdLst>
                      <a:gd name="T0" fmla="*/ 8 w 605"/>
                      <a:gd name="T1" fmla="*/ 91 h 143"/>
                      <a:gd name="T2" fmla="*/ 8 w 605"/>
                      <a:gd name="T3" fmla="*/ 45 h 143"/>
                      <a:gd name="T4" fmla="*/ 54 w 605"/>
                      <a:gd name="T5" fmla="*/ 0 h 143"/>
                      <a:gd name="T6" fmla="*/ 144 w 605"/>
                      <a:gd name="T7" fmla="*/ 45 h 143"/>
                      <a:gd name="T8" fmla="*/ 190 w 605"/>
                      <a:gd name="T9" fmla="*/ 45 h 143"/>
                      <a:gd name="T10" fmla="*/ 190 w 605"/>
                      <a:gd name="T11" fmla="*/ 91 h 143"/>
                      <a:gd name="T12" fmla="*/ 235 w 605"/>
                      <a:gd name="T13" fmla="*/ 91 h 143"/>
                      <a:gd name="T14" fmla="*/ 280 w 605"/>
                      <a:gd name="T15" fmla="*/ 136 h 143"/>
                      <a:gd name="T16" fmla="*/ 371 w 605"/>
                      <a:gd name="T17" fmla="*/ 136 h 143"/>
                      <a:gd name="T18" fmla="*/ 416 w 605"/>
                      <a:gd name="T19" fmla="*/ 91 h 143"/>
                      <a:gd name="T20" fmla="*/ 507 w 605"/>
                      <a:gd name="T21" fmla="*/ 45 h 143"/>
                      <a:gd name="T22" fmla="*/ 553 w 605"/>
                      <a:gd name="T23" fmla="*/ 91 h 143"/>
                      <a:gd name="T24" fmla="*/ 598 w 605"/>
                      <a:gd name="T25" fmla="*/ 91 h 143"/>
                      <a:gd name="T26" fmla="*/ 598 w 605"/>
                      <a:gd name="T27" fmla="*/ 136 h 1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605" h="143">
                        <a:moveTo>
                          <a:pt x="8" y="91"/>
                        </a:moveTo>
                        <a:cubicBezTo>
                          <a:pt x="4" y="75"/>
                          <a:pt x="0" y="60"/>
                          <a:pt x="8" y="45"/>
                        </a:cubicBezTo>
                        <a:cubicBezTo>
                          <a:pt x="16" y="30"/>
                          <a:pt x="31" y="0"/>
                          <a:pt x="54" y="0"/>
                        </a:cubicBezTo>
                        <a:cubicBezTo>
                          <a:pt x="77" y="0"/>
                          <a:pt x="121" y="38"/>
                          <a:pt x="144" y="45"/>
                        </a:cubicBezTo>
                        <a:cubicBezTo>
                          <a:pt x="167" y="52"/>
                          <a:pt x="182" y="37"/>
                          <a:pt x="190" y="45"/>
                        </a:cubicBezTo>
                        <a:cubicBezTo>
                          <a:pt x="198" y="53"/>
                          <a:pt x="183" y="83"/>
                          <a:pt x="190" y="91"/>
                        </a:cubicBezTo>
                        <a:cubicBezTo>
                          <a:pt x="197" y="99"/>
                          <a:pt x="220" y="84"/>
                          <a:pt x="235" y="91"/>
                        </a:cubicBezTo>
                        <a:cubicBezTo>
                          <a:pt x="250" y="98"/>
                          <a:pt x="257" y="129"/>
                          <a:pt x="280" y="136"/>
                        </a:cubicBezTo>
                        <a:cubicBezTo>
                          <a:pt x="303" y="143"/>
                          <a:pt x="348" y="143"/>
                          <a:pt x="371" y="136"/>
                        </a:cubicBezTo>
                        <a:cubicBezTo>
                          <a:pt x="394" y="129"/>
                          <a:pt x="393" y="106"/>
                          <a:pt x="416" y="91"/>
                        </a:cubicBezTo>
                        <a:cubicBezTo>
                          <a:pt x="439" y="76"/>
                          <a:pt x="484" y="45"/>
                          <a:pt x="507" y="45"/>
                        </a:cubicBezTo>
                        <a:cubicBezTo>
                          <a:pt x="530" y="45"/>
                          <a:pt x="538" y="83"/>
                          <a:pt x="553" y="91"/>
                        </a:cubicBezTo>
                        <a:cubicBezTo>
                          <a:pt x="568" y="99"/>
                          <a:pt x="591" y="84"/>
                          <a:pt x="598" y="91"/>
                        </a:cubicBezTo>
                        <a:cubicBezTo>
                          <a:pt x="605" y="98"/>
                          <a:pt x="601" y="117"/>
                          <a:pt x="598" y="136"/>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45" name="Freeform 45">
                    <a:extLst>
                      <a:ext uri="{FF2B5EF4-FFF2-40B4-BE49-F238E27FC236}">
                        <a16:creationId xmlns:a16="http://schemas.microsoft.com/office/drawing/2014/main" xmlns="" id="{00000000-0008-0000-0200-00002D000000}"/>
                      </a:ext>
                    </a:extLst>
                  </xdr:cNvPr>
                  <xdr:cNvSpPr>
                    <a:spLocks/>
                  </xdr:cNvSpPr>
                </xdr:nvSpPr>
                <xdr:spPr bwMode="auto">
                  <a:xfrm>
                    <a:off x="1854" y="1562"/>
                    <a:ext cx="483" cy="469"/>
                  </a:xfrm>
                  <a:custGeom>
                    <a:avLst/>
                    <a:gdLst>
                      <a:gd name="T0" fmla="*/ 0 w 483"/>
                      <a:gd name="T1" fmla="*/ 306 h 469"/>
                      <a:gd name="T2" fmla="*/ 28 w 483"/>
                      <a:gd name="T3" fmla="*/ 280 h 469"/>
                      <a:gd name="T4" fmla="*/ 73 w 483"/>
                      <a:gd name="T5" fmla="*/ 280 h 469"/>
                      <a:gd name="T6" fmla="*/ 119 w 483"/>
                      <a:gd name="T7" fmla="*/ 144 h 469"/>
                      <a:gd name="T8" fmla="*/ 164 w 483"/>
                      <a:gd name="T9" fmla="*/ 144 h 469"/>
                      <a:gd name="T10" fmla="*/ 210 w 483"/>
                      <a:gd name="T11" fmla="*/ 54 h 469"/>
                      <a:gd name="T12" fmla="*/ 210 w 483"/>
                      <a:gd name="T13" fmla="*/ 8 h 469"/>
                      <a:gd name="T14" fmla="*/ 255 w 483"/>
                      <a:gd name="T15" fmla="*/ 8 h 469"/>
                      <a:gd name="T16" fmla="*/ 328 w 483"/>
                      <a:gd name="T17" fmla="*/ 20 h 469"/>
                      <a:gd name="T18" fmla="*/ 346 w 483"/>
                      <a:gd name="T19" fmla="*/ 54 h 469"/>
                      <a:gd name="T20" fmla="*/ 346 w 483"/>
                      <a:gd name="T21" fmla="*/ 99 h 469"/>
                      <a:gd name="T22" fmla="*/ 402 w 483"/>
                      <a:gd name="T23" fmla="*/ 158 h 469"/>
                      <a:gd name="T24" fmla="*/ 414 w 483"/>
                      <a:gd name="T25" fmla="*/ 188 h 469"/>
                      <a:gd name="T26" fmla="*/ 482 w 483"/>
                      <a:gd name="T27" fmla="*/ 190 h 469"/>
                      <a:gd name="T28" fmla="*/ 422 w 483"/>
                      <a:gd name="T29" fmla="*/ 242 h 469"/>
                      <a:gd name="T30" fmla="*/ 391 w 483"/>
                      <a:gd name="T31" fmla="*/ 326 h 469"/>
                      <a:gd name="T32" fmla="*/ 346 w 483"/>
                      <a:gd name="T33" fmla="*/ 371 h 469"/>
                      <a:gd name="T34" fmla="*/ 300 w 483"/>
                      <a:gd name="T35" fmla="*/ 326 h 469"/>
                      <a:gd name="T36" fmla="*/ 210 w 483"/>
                      <a:gd name="T37" fmla="*/ 417 h 469"/>
                      <a:gd name="T38" fmla="*/ 164 w 483"/>
                      <a:gd name="T39" fmla="*/ 462 h 469"/>
                      <a:gd name="T40" fmla="*/ 119 w 483"/>
                      <a:gd name="T41" fmla="*/ 462 h 4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483" h="469">
                        <a:moveTo>
                          <a:pt x="0" y="306"/>
                        </a:moveTo>
                        <a:cubicBezTo>
                          <a:pt x="5" y="302"/>
                          <a:pt x="16" y="284"/>
                          <a:pt x="28" y="280"/>
                        </a:cubicBezTo>
                        <a:cubicBezTo>
                          <a:pt x="40" y="276"/>
                          <a:pt x="58" y="303"/>
                          <a:pt x="73" y="280"/>
                        </a:cubicBezTo>
                        <a:cubicBezTo>
                          <a:pt x="88" y="257"/>
                          <a:pt x="104" y="167"/>
                          <a:pt x="119" y="144"/>
                        </a:cubicBezTo>
                        <a:cubicBezTo>
                          <a:pt x="134" y="121"/>
                          <a:pt x="149" y="159"/>
                          <a:pt x="164" y="144"/>
                        </a:cubicBezTo>
                        <a:cubicBezTo>
                          <a:pt x="179" y="129"/>
                          <a:pt x="202" y="77"/>
                          <a:pt x="210" y="54"/>
                        </a:cubicBezTo>
                        <a:cubicBezTo>
                          <a:pt x="218" y="31"/>
                          <a:pt x="203" y="16"/>
                          <a:pt x="210" y="8"/>
                        </a:cubicBezTo>
                        <a:cubicBezTo>
                          <a:pt x="217" y="0"/>
                          <a:pt x="235" y="6"/>
                          <a:pt x="255" y="8"/>
                        </a:cubicBezTo>
                        <a:cubicBezTo>
                          <a:pt x="275" y="10"/>
                          <a:pt x="313" y="12"/>
                          <a:pt x="328" y="20"/>
                        </a:cubicBezTo>
                        <a:cubicBezTo>
                          <a:pt x="343" y="28"/>
                          <a:pt x="343" y="41"/>
                          <a:pt x="346" y="54"/>
                        </a:cubicBezTo>
                        <a:cubicBezTo>
                          <a:pt x="349" y="67"/>
                          <a:pt x="337" y="82"/>
                          <a:pt x="346" y="99"/>
                        </a:cubicBezTo>
                        <a:cubicBezTo>
                          <a:pt x="355" y="116"/>
                          <a:pt x="391" y="143"/>
                          <a:pt x="402" y="158"/>
                        </a:cubicBezTo>
                        <a:cubicBezTo>
                          <a:pt x="413" y="173"/>
                          <a:pt x="401" y="183"/>
                          <a:pt x="414" y="188"/>
                        </a:cubicBezTo>
                        <a:cubicBezTo>
                          <a:pt x="427" y="193"/>
                          <a:pt x="481" y="181"/>
                          <a:pt x="482" y="190"/>
                        </a:cubicBezTo>
                        <a:cubicBezTo>
                          <a:pt x="483" y="199"/>
                          <a:pt x="437" y="219"/>
                          <a:pt x="422" y="242"/>
                        </a:cubicBezTo>
                        <a:cubicBezTo>
                          <a:pt x="407" y="265"/>
                          <a:pt x="404" y="305"/>
                          <a:pt x="391" y="326"/>
                        </a:cubicBezTo>
                        <a:cubicBezTo>
                          <a:pt x="378" y="347"/>
                          <a:pt x="361" y="371"/>
                          <a:pt x="346" y="371"/>
                        </a:cubicBezTo>
                        <a:cubicBezTo>
                          <a:pt x="331" y="371"/>
                          <a:pt x="323" y="318"/>
                          <a:pt x="300" y="326"/>
                        </a:cubicBezTo>
                        <a:cubicBezTo>
                          <a:pt x="277" y="334"/>
                          <a:pt x="233" y="394"/>
                          <a:pt x="210" y="417"/>
                        </a:cubicBezTo>
                        <a:cubicBezTo>
                          <a:pt x="187" y="440"/>
                          <a:pt x="179" y="455"/>
                          <a:pt x="164" y="462"/>
                        </a:cubicBezTo>
                        <a:cubicBezTo>
                          <a:pt x="149" y="469"/>
                          <a:pt x="134" y="465"/>
                          <a:pt x="119" y="462"/>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46" name="Freeform 46">
                    <a:extLst>
                      <a:ext uri="{FF2B5EF4-FFF2-40B4-BE49-F238E27FC236}">
                        <a16:creationId xmlns:a16="http://schemas.microsoft.com/office/drawing/2014/main" xmlns="" id="{00000000-0008-0000-0200-00002E000000}"/>
                      </a:ext>
                    </a:extLst>
                  </xdr:cNvPr>
                  <xdr:cNvSpPr>
                    <a:spLocks/>
                  </xdr:cNvSpPr>
                </xdr:nvSpPr>
                <xdr:spPr bwMode="auto">
                  <a:xfrm>
                    <a:off x="2200" y="1562"/>
                    <a:ext cx="453" cy="469"/>
                  </a:xfrm>
                  <a:custGeom>
                    <a:avLst/>
                    <a:gdLst>
                      <a:gd name="T0" fmla="*/ 136 w 453"/>
                      <a:gd name="T1" fmla="*/ 190 h 469"/>
                      <a:gd name="T2" fmla="*/ 136 w 453"/>
                      <a:gd name="T3" fmla="*/ 144 h 469"/>
                      <a:gd name="T4" fmla="*/ 181 w 453"/>
                      <a:gd name="T5" fmla="*/ 144 h 469"/>
                      <a:gd name="T6" fmla="*/ 226 w 453"/>
                      <a:gd name="T7" fmla="*/ 54 h 469"/>
                      <a:gd name="T8" fmla="*/ 272 w 453"/>
                      <a:gd name="T9" fmla="*/ 8 h 469"/>
                      <a:gd name="T10" fmla="*/ 317 w 453"/>
                      <a:gd name="T11" fmla="*/ 8 h 469"/>
                      <a:gd name="T12" fmla="*/ 362 w 453"/>
                      <a:gd name="T13" fmla="*/ 54 h 469"/>
                      <a:gd name="T14" fmla="*/ 317 w 453"/>
                      <a:gd name="T15" fmla="*/ 99 h 469"/>
                      <a:gd name="T16" fmla="*/ 317 w 453"/>
                      <a:gd name="T17" fmla="*/ 144 h 469"/>
                      <a:gd name="T18" fmla="*/ 362 w 453"/>
                      <a:gd name="T19" fmla="*/ 190 h 469"/>
                      <a:gd name="T20" fmla="*/ 408 w 453"/>
                      <a:gd name="T21" fmla="*/ 235 h 469"/>
                      <a:gd name="T22" fmla="*/ 453 w 453"/>
                      <a:gd name="T23" fmla="*/ 326 h 469"/>
                      <a:gd name="T24" fmla="*/ 408 w 453"/>
                      <a:gd name="T25" fmla="*/ 326 h 469"/>
                      <a:gd name="T26" fmla="*/ 453 w 453"/>
                      <a:gd name="T27" fmla="*/ 417 h 469"/>
                      <a:gd name="T28" fmla="*/ 408 w 453"/>
                      <a:gd name="T29" fmla="*/ 462 h 469"/>
                      <a:gd name="T30" fmla="*/ 317 w 453"/>
                      <a:gd name="T31" fmla="*/ 462 h 469"/>
                      <a:gd name="T32" fmla="*/ 272 w 453"/>
                      <a:gd name="T33" fmla="*/ 417 h 469"/>
                      <a:gd name="T34" fmla="*/ 136 w 453"/>
                      <a:gd name="T35" fmla="*/ 417 h 469"/>
                      <a:gd name="T36" fmla="*/ 45 w 453"/>
                      <a:gd name="T37" fmla="*/ 417 h 469"/>
                      <a:gd name="T38" fmla="*/ 0 w 453"/>
                      <a:gd name="T39" fmla="*/ 371 h 4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453" h="469">
                        <a:moveTo>
                          <a:pt x="136" y="190"/>
                        </a:moveTo>
                        <a:cubicBezTo>
                          <a:pt x="132" y="171"/>
                          <a:pt x="129" y="152"/>
                          <a:pt x="136" y="144"/>
                        </a:cubicBezTo>
                        <a:cubicBezTo>
                          <a:pt x="143" y="136"/>
                          <a:pt x="166" y="159"/>
                          <a:pt x="181" y="144"/>
                        </a:cubicBezTo>
                        <a:cubicBezTo>
                          <a:pt x="196" y="129"/>
                          <a:pt x="211" y="77"/>
                          <a:pt x="226" y="54"/>
                        </a:cubicBezTo>
                        <a:cubicBezTo>
                          <a:pt x="241" y="31"/>
                          <a:pt x="257" y="16"/>
                          <a:pt x="272" y="8"/>
                        </a:cubicBezTo>
                        <a:cubicBezTo>
                          <a:pt x="287" y="0"/>
                          <a:pt x="302" y="0"/>
                          <a:pt x="317" y="8"/>
                        </a:cubicBezTo>
                        <a:cubicBezTo>
                          <a:pt x="332" y="16"/>
                          <a:pt x="362" y="39"/>
                          <a:pt x="362" y="54"/>
                        </a:cubicBezTo>
                        <a:cubicBezTo>
                          <a:pt x="362" y="69"/>
                          <a:pt x="324" y="84"/>
                          <a:pt x="317" y="99"/>
                        </a:cubicBezTo>
                        <a:cubicBezTo>
                          <a:pt x="310" y="114"/>
                          <a:pt x="310" y="129"/>
                          <a:pt x="317" y="144"/>
                        </a:cubicBezTo>
                        <a:cubicBezTo>
                          <a:pt x="324" y="159"/>
                          <a:pt x="347" y="175"/>
                          <a:pt x="362" y="190"/>
                        </a:cubicBezTo>
                        <a:cubicBezTo>
                          <a:pt x="377" y="205"/>
                          <a:pt x="393" y="212"/>
                          <a:pt x="408" y="235"/>
                        </a:cubicBezTo>
                        <a:cubicBezTo>
                          <a:pt x="423" y="258"/>
                          <a:pt x="453" y="311"/>
                          <a:pt x="453" y="326"/>
                        </a:cubicBezTo>
                        <a:cubicBezTo>
                          <a:pt x="453" y="341"/>
                          <a:pt x="408" y="311"/>
                          <a:pt x="408" y="326"/>
                        </a:cubicBezTo>
                        <a:cubicBezTo>
                          <a:pt x="408" y="341"/>
                          <a:pt x="453" y="394"/>
                          <a:pt x="453" y="417"/>
                        </a:cubicBezTo>
                        <a:cubicBezTo>
                          <a:pt x="453" y="440"/>
                          <a:pt x="431" y="455"/>
                          <a:pt x="408" y="462"/>
                        </a:cubicBezTo>
                        <a:cubicBezTo>
                          <a:pt x="385" y="469"/>
                          <a:pt x="340" y="469"/>
                          <a:pt x="317" y="462"/>
                        </a:cubicBezTo>
                        <a:cubicBezTo>
                          <a:pt x="294" y="455"/>
                          <a:pt x="302" y="424"/>
                          <a:pt x="272" y="417"/>
                        </a:cubicBezTo>
                        <a:cubicBezTo>
                          <a:pt x="242" y="410"/>
                          <a:pt x="174" y="417"/>
                          <a:pt x="136" y="417"/>
                        </a:cubicBezTo>
                        <a:cubicBezTo>
                          <a:pt x="98" y="417"/>
                          <a:pt x="68" y="425"/>
                          <a:pt x="45" y="417"/>
                        </a:cubicBezTo>
                        <a:cubicBezTo>
                          <a:pt x="22" y="409"/>
                          <a:pt x="11" y="390"/>
                          <a:pt x="0" y="371"/>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47" name="Freeform 47">
                    <a:extLst>
                      <a:ext uri="{FF2B5EF4-FFF2-40B4-BE49-F238E27FC236}">
                        <a16:creationId xmlns:a16="http://schemas.microsoft.com/office/drawing/2014/main" xmlns="" id="{00000000-0008-0000-0200-00002F000000}"/>
                      </a:ext>
                    </a:extLst>
                  </xdr:cNvPr>
                  <xdr:cNvSpPr>
                    <a:spLocks/>
                  </xdr:cNvSpPr>
                </xdr:nvSpPr>
                <xdr:spPr bwMode="auto">
                  <a:xfrm>
                    <a:off x="2608" y="2017"/>
                    <a:ext cx="99" cy="195"/>
                  </a:xfrm>
                  <a:custGeom>
                    <a:avLst/>
                    <a:gdLst>
                      <a:gd name="T0" fmla="*/ 45 w 99"/>
                      <a:gd name="T1" fmla="*/ 188 h 195"/>
                      <a:gd name="T2" fmla="*/ 91 w 99"/>
                      <a:gd name="T3" fmla="*/ 188 h 195"/>
                      <a:gd name="T4" fmla="*/ 91 w 99"/>
                      <a:gd name="T5" fmla="*/ 143 h 195"/>
                      <a:gd name="T6" fmla="*/ 45 w 99"/>
                      <a:gd name="T7" fmla="*/ 52 h 195"/>
                      <a:gd name="T8" fmla="*/ 45 w 99"/>
                      <a:gd name="T9" fmla="*/ 7 h 195"/>
                      <a:gd name="T10" fmla="*/ 0 w 99"/>
                      <a:gd name="T11" fmla="*/ 7 h 195"/>
                    </a:gdLst>
                    <a:ahLst/>
                    <a:cxnLst>
                      <a:cxn ang="0">
                        <a:pos x="T0" y="T1"/>
                      </a:cxn>
                      <a:cxn ang="0">
                        <a:pos x="T2" y="T3"/>
                      </a:cxn>
                      <a:cxn ang="0">
                        <a:pos x="T4" y="T5"/>
                      </a:cxn>
                      <a:cxn ang="0">
                        <a:pos x="T6" y="T7"/>
                      </a:cxn>
                      <a:cxn ang="0">
                        <a:pos x="T8" y="T9"/>
                      </a:cxn>
                      <a:cxn ang="0">
                        <a:pos x="T10" y="T11"/>
                      </a:cxn>
                    </a:cxnLst>
                    <a:rect l="0" t="0" r="r" b="b"/>
                    <a:pathLst>
                      <a:path w="99" h="195">
                        <a:moveTo>
                          <a:pt x="45" y="188"/>
                        </a:moveTo>
                        <a:cubicBezTo>
                          <a:pt x="64" y="191"/>
                          <a:pt x="83" y="195"/>
                          <a:pt x="91" y="188"/>
                        </a:cubicBezTo>
                        <a:cubicBezTo>
                          <a:pt x="99" y="181"/>
                          <a:pt x="99" y="166"/>
                          <a:pt x="91" y="143"/>
                        </a:cubicBezTo>
                        <a:cubicBezTo>
                          <a:pt x="83" y="120"/>
                          <a:pt x="53" y="75"/>
                          <a:pt x="45" y="52"/>
                        </a:cubicBezTo>
                        <a:cubicBezTo>
                          <a:pt x="37" y="29"/>
                          <a:pt x="52" y="14"/>
                          <a:pt x="45" y="7"/>
                        </a:cubicBezTo>
                        <a:cubicBezTo>
                          <a:pt x="38" y="0"/>
                          <a:pt x="19" y="3"/>
                          <a:pt x="0" y="7"/>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48" name="Freeform 48">
                    <a:extLst>
                      <a:ext uri="{FF2B5EF4-FFF2-40B4-BE49-F238E27FC236}">
                        <a16:creationId xmlns:a16="http://schemas.microsoft.com/office/drawing/2014/main" xmlns="" id="{00000000-0008-0000-0200-000030000000}"/>
                      </a:ext>
                    </a:extLst>
                  </xdr:cNvPr>
                  <xdr:cNvSpPr>
                    <a:spLocks/>
                  </xdr:cNvSpPr>
                </xdr:nvSpPr>
                <xdr:spPr bwMode="auto">
                  <a:xfrm>
                    <a:off x="2653" y="1737"/>
                    <a:ext cx="545" cy="287"/>
                  </a:xfrm>
                  <a:custGeom>
                    <a:avLst/>
                    <a:gdLst>
                      <a:gd name="T0" fmla="*/ 0 w 545"/>
                      <a:gd name="T1" fmla="*/ 151 h 287"/>
                      <a:gd name="T2" fmla="*/ 46 w 545"/>
                      <a:gd name="T3" fmla="*/ 196 h 287"/>
                      <a:gd name="T4" fmla="*/ 91 w 545"/>
                      <a:gd name="T5" fmla="*/ 196 h 287"/>
                      <a:gd name="T6" fmla="*/ 91 w 545"/>
                      <a:gd name="T7" fmla="*/ 105 h 287"/>
                      <a:gd name="T8" fmla="*/ 182 w 545"/>
                      <a:gd name="T9" fmla="*/ 105 h 287"/>
                      <a:gd name="T10" fmla="*/ 182 w 545"/>
                      <a:gd name="T11" fmla="*/ 60 h 287"/>
                      <a:gd name="T12" fmla="*/ 272 w 545"/>
                      <a:gd name="T13" fmla="*/ 15 h 287"/>
                      <a:gd name="T14" fmla="*/ 318 w 545"/>
                      <a:gd name="T15" fmla="*/ 15 h 287"/>
                      <a:gd name="T16" fmla="*/ 363 w 545"/>
                      <a:gd name="T17" fmla="*/ 105 h 287"/>
                      <a:gd name="T18" fmla="*/ 408 w 545"/>
                      <a:gd name="T19" fmla="*/ 151 h 287"/>
                      <a:gd name="T20" fmla="*/ 454 w 545"/>
                      <a:gd name="T21" fmla="*/ 196 h 287"/>
                      <a:gd name="T22" fmla="*/ 454 w 545"/>
                      <a:gd name="T23" fmla="*/ 242 h 287"/>
                      <a:gd name="T24" fmla="*/ 499 w 545"/>
                      <a:gd name="T25" fmla="*/ 242 h 287"/>
                      <a:gd name="T26" fmla="*/ 545 w 545"/>
                      <a:gd name="T27" fmla="*/ 287 h 28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545" h="287">
                        <a:moveTo>
                          <a:pt x="0" y="151"/>
                        </a:moveTo>
                        <a:cubicBezTo>
                          <a:pt x="15" y="170"/>
                          <a:pt x="31" y="189"/>
                          <a:pt x="46" y="196"/>
                        </a:cubicBezTo>
                        <a:cubicBezTo>
                          <a:pt x="61" y="203"/>
                          <a:pt x="84" y="211"/>
                          <a:pt x="91" y="196"/>
                        </a:cubicBezTo>
                        <a:cubicBezTo>
                          <a:pt x="98" y="181"/>
                          <a:pt x="76" y="120"/>
                          <a:pt x="91" y="105"/>
                        </a:cubicBezTo>
                        <a:cubicBezTo>
                          <a:pt x="106" y="90"/>
                          <a:pt x="167" y="112"/>
                          <a:pt x="182" y="105"/>
                        </a:cubicBezTo>
                        <a:cubicBezTo>
                          <a:pt x="197" y="98"/>
                          <a:pt x="167" y="75"/>
                          <a:pt x="182" y="60"/>
                        </a:cubicBezTo>
                        <a:cubicBezTo>
                          <a:pt x="197" y="45"/>
                          <a:pt x="249" y="22"/>
                          <a:pt x="272" y="15"/>
                        </a:cubicBezTo>
                        <a:cubicBezTo>
                          <a:pt x="295" y="8"/>
                          <a:pt x="303" y="0"/>
                          <a:pt x="318" y="15"/>
                        </a:cubicBezTo>
                        <a:cubicBezTo>
                          <a:pt x="333" y="30"/>
                          <a:pt x="348" y="82"/>
                          <a:pt x="363" y="105"/>
                        </a:cubicBezTo>
                        <a:cubicBezTo>
                          <a:pt x="378" y="128"/>
                          <a:pt x="393" y="136"/>
                          <a:pt x="408" y="151"/>
                        </a:cubicBezTo>
                        <a:cubicBezTo>
                          <a:pt x="423" y="166"/>
                          <a:pt x="446" y="181"/>
                          <a:pt x="454" y="196"/>
                        </a:cubicBezTo>
                        <a:cubicBezTo>
                          <a:pt x="462" y="211"/>
                          <a:pt x="447" y="234"/>
                          <a:pt x="454" y="242"/>
                        </a:cubicBezTo>
                        <a:cubicBezTo>
                          <a:pt x="461" y="250"/>
                          <a:pt x="484" y="235"/>
                          <a:pt x="499" y="242"/>
                        </a:cubicBezTo>
                        <a:cubicBezTo>
                          <a:pt x="514" y="249"/>
                          <a:pt x="529" y="268"/>
                          <a:pt x="545" y="287"/>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49" name="Freeform 49">
                    <a:extLst>
                      <a:ext uri="{FF2B5EF4-FFF2-40B4-BE49-F238E27FC236}">
                        <a16:creationId xmlns:a16="http://schemas.microsoft.com/office/drawing/2014/main" xmlns="" id="{00000000-0008-0000-0200-000031000000}"/>
                      </a:ext>
                    </a:extLst>
                  </xdr:cNvPr>
                  <xdr:cNvSpPr>
                    <a:spLocks/>
                  </xdr:cNvSpPr>
                </xdr:nvSpPr>
                <xdr:spPr bwMode="auto">
                  <a:xfrm>
                    <a:off x="3016" y="1616"/>
                    <a:ext cx="99" cy="233"/>
                  </a:xfrm>
                  <a:custGeom>
                    <a:avLst/>
                    <a:gdLst>
                      <a:gd name="T0" fmla="*/ 45 w 99"/>
                      <a:gd name="T1" fmla="*/ 0 h 233"/>
                      <a:gd name="T2" fmla="*/ 91 w 99"/>
                      <a:gd name="T3" fmla="*/ 90 h 233"/>
                      <a:gd name="T4" fmla="*/ 91 w 99"/>
                      <a:gd name="T5" fmla="*/ 136 h 233"/>
                      <a:gd name="T6" fmla="*/ 91 w 99"/>
                      <a:gd name="T7" fmla="*/ 181 h 233"/>
                      <a:gd name="T8" fmla="*/ 45 w 99"/>
                      <a:gd name="T9" fmla="*/ 226 h 233"/>
                      <a:gd name="T10" fmla="*/ 0 w 99"/>
                      <a:gd name="T11" fmla="*/ 226 h 233"/>
                    </a:gdLst>
                    <a:ahLst/>
                    <a:cxnLst>
                      <a:cxn ang="0">
                        <a:pos x="T0" y="T1"/>
                      </a:cxn>
                      <a:cxn ang="0">
                        <a:pos x="T2" y="T3"/>
                      </a:cxn>
                      <a:cxn ang="0">
                        <a:pos x="T4" y="T5"/>
                      </a:cxn>
                      <a:cxn ang="0">
                        <a:pos x="T6" y="T7"/>
                      </a:cxn>
                      <a:cxn ang="0">
                        <a:pos x="T8" y="T9"/>
                      </a:cxn>
                      <a:cxn ang="0">
                        <a:pos x="T10" y="T11"/>
                      </a:cxn>
                    </a:cxnLst>
                    <a:rect l="0" t="0" r="r" b="b"/>
                    <a:pathLst>
                      <a:path w="99" h="233">
                        <a:moveTo>
                          <a:pt x="45" y="0"/>
                        </a:moveTo>
                        <a:cubicBezTo>
                          <a:pt x="64" y="33"/>
                          <a:pt x="83" y="67"/>
                          <a:pt x="91" y="90"/>
                        </a:cubicBezTo>
                        <a:cubicBezTo>
                          <a:pt x="99" y="113"/>
                          <a:pt x="91" y="121"/>
                          <a:pt x="91" y="136"/>
                        </a:cubicBezTo>
                        <a:cubicBezTo>
                          <a:pt x="91" y="151"/>
                          <a:pt x="99" y="166"/>
                          <a:pt x="91" y="181"/>
                        </a:cubicBezTo>
                        <a:cubicBezTo>
                          <a:pt x="83" y="196"/>
                          <a:pt x="60" y="219"/>
                          <a:pt x="45" y="226"/>
                        </a:cubicBezTo>
                        <a:cubicBezTo>
                          <a:pt x="30" y="233"/>
                          <a:pt x="15" y="229"/>
                          <a:pt x="0" y="226"/>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50" name="Freeform 50">
                    <a:extLst>
                      <a:ext uri="{FF2B5EF4-FFF2-40B4-BE49-F238E27FC236}">
                        <a16:creationId xmlns:a16="http://schemas.microsoft.com/office/drawing/2014/main" xmlns="" id="{00000000-0008-0000-0200-000032000000}"/>
                      </a:ext>
                    </a:extLst>
                  </xdr:cNvPr>
                  <xdr:cNvSpPr>
                    <a:spLocks/>
                  </xdr:cNvSpPr>
                </xdr:nvSpPr>
                <xdr:spPr bwMode="auto">
                  <a:xfrm>
                    <a:off x="2517" y="1518"/>
                    <a:ext cx="454" cy="59"/>
                  </a:xfrm>
                  <a:custGeom>
                    <a:avLst/>
                    <a:gdLst>
                      <a:gd name="T0" fmla="*/ 0 w 454"/>
                      <a:gd name="T1" fmla="*/ 52 h 59"/>
                      <a:gd name="T2" fmla="*/ 45 w 454"/>
                      <a:gd name="T3" fmla="*/ 7 h 59"/>
                      <a:gd name="T4" fmla="*/ 136 w 454"/>
                      <a:gd name="T5" fmla="*/ 7 h 59"/>
                      <a:gd name="T6" fmla="*/ 227 w 454"/>
                      <a:gd name="T7" fmla="*/ 7 h 59"/>
                      <a:gd name="T8" fmla="*/ 318 w 454"/>
                      <a:gd name="T9" fmla="*/ 52 h 59"/>
                      <a:gd name="T10" fmla="*/ 408 w 454"/>
                      <a:gd name="T11" fmla="*/ 52 h 59"/>
                      <a:gd name="T12" fmla="*/ 454 w 454"/>
                      <a:gd name="T13" fmla="*/ 52 h 59"/>
                    </a:gdLst>
                    <a:ahLst/>
                    <a:cxnLst>
                      <a:cxn ang="0">
                        <a:pos x="T0" y="T1"/>
                      </a:cxn>
                      <a:cxn ang="0">
                        <a:pos x="T2" y="T3"/>
                      </a:cxn>
                      <a:cxn ang="0">
                        <a:pos x="T4" y="T5"/>
                      </a:cxn>
                      <a:cxn ang="0">
                        <a:pos x="T6" y="T7"/>
                      </a:cxn>
                      <a:cxn ang="0">
                        <a:pos x="T8" y="T9"/>
                      </a:cxn>
                      <a:cxn ang="0">
                        <a:pos x="T10" y="T11"/>
                      </a:cxn>
                      <a:cxn ang="0">
                        <a:pos x="T12" y="T13"/>
                      </a:cxn>
                    </a:cxnLst>
                    <a:rect l="0" t="0" r="r" b="b"/>
                    <a:pathLst>
                      <a:path w="454" h="59">
                        <a:moveTo>
                          <a:pt x="0" y="52"/>
                        </a:moveTo>
                        <a:cubicBezTo>
                          <a:pt x="11" y="33"/>
                          <a:pt x="22" y="14"/>
                          <a:pt x="45" y="7"/>
                        </a:cubicBezTo>
                        <a:cubicBezTo>
                          <a:pt x="68" y="0"/>
                          <a:pt x="106" y="7"/>
                          <a:pt x="136" y="7"/>
                        </a:cubicBezTo>
                        <a:cubicBezTo>
                          <a:pt x="166" y="7"/>
                          <a:pt x="197" y="0"/>
                          <a:pt x="227" y="7"/>
                        </a:cubicBezTo>
                        <a:cubicBezTo>
                          <a:pt x="257" y="14"/>
                          <a:pt x="288" y="45"/>
                          <a:pt x="318" y="52"/>
                        </a:cubicBezTo>
                        <a:cubicBezTo>
                          <a:pt x="348" y="59"/>
                          <a:pt x="385" y="52"/>
                          <a:pt x="408" y="52"/>
                        </a:cubicBezTo>
                        <a:cubicBezTo>
                          <a:pt x="431" y="52"/>
                          <a:pt x="442" y="52"/>
                          <a:pt x="454" y="52"/>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51" name="Freeform 51">
                    <a:extLst>
                      <a:ext uri="{FF2B5EF4-FFF2-40B4-BE49-F238E27FC236}">
                        <a16:creationId xmlns:a16="http://schemas.microsoft.com/office/drawing/2014/main" xmlns="" id="{00000000-0008-0000-0200-000033000000}"/>
                      </a:ext>
                    </a:extLst>
                  </xdr:cNvPr>
                  <xdr:cNvSpPr>
                    <a:spLocks/>
                  </xdr:cNvSpPr>
                </xdr:nvSpPr>
                <xdr:spPr bwMode="auto">
                  <a:xfrm>
                    <a:off x="2504" y="1372"/>
                    <a:ext cx="94" cy="150"/>
                  </a:xfrm>
                  <a:custGeom>
                    <a:avLst/>
                    <a:gdLst>
                      <a:gd name="T0" fmla="*/ 0 w 94"/>
                      <a:gd name="T1" fmla="*/ 0 h 150"/>
                      <a:gd name="T2" fmla="*/ 58 w 94"/>
                      <a:gd name="T3" fmla="*/ 62 h 150"/>
                      <a:gd name="T4" fmla="*/ 58 w 94"/>
                      <a:gd name="T5" fmla="*/ 108 h 150"/>
                      <a:gd name="T6" fmla="*/ 94 w 94"/>
                      <a:gd name="T7" fmla="*/ 150 h 150"/>
                    </a:gdLst>
                    <a:ahLst/>
                    <a:cxnLst>
                      <a:cxn ang="0">
                        <a:pos x="T0" y="T1"/>
                      </a:cxn>
                      <a:cxn ang="0">
                        <a:pos x="T2" y="T3"/>
                      </a:cxn>
                      <a:cxn ang="0">
                        <a:pos x="T4" y="T5"/>
                      </a:cxn>
                      <a:cxn ang="0">
                        <a:pos x="T6" y="T7"/>
                      </a:cxn>
                    </a:cxnLst>
                    <a:rect l="0" t="0" r="r" b="b"/>
                    <a:pathLst>
                      <a:path w="94" h="150">
                        <a:moveTo>
                          <a:pt x="0" y="0"/>
                        </a:moveTo>
                        <a:cubicBezTo>
                          <a:pt x="9" y="10"/>
                          <a:pt x="48" y="44"/>
                          <a:pt x="58" y="62"/>
                        </a:cubicBezTo>
                        <a:cubicBezTo>
                          <a:pt x="68" y="80"/>
                          <a:pt x="52" y="93"/>
                          <a:pt x="58" y="108"/>
                        </a:cubicBezTo>
                        <a:cubicBezTo>
                          <a:pt x="64" y="123"/>
                          <a:pt x="87" y="141"/>
                          <a:pt x="94" y="150"/>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52" name="Freeform 52">
                    <a:extLst>
                      <a:ext uri="{FF2B5EF4-FFF2-40B4-BE49-F238E27FC236}">
                        <a16:creationId xmlns:a16="http://schemas.microsoft.com/office/drawing/2014/main" xmlns="" id="{00000000-0008-0000-0200-000034000000}"/>
                      </a:ext>
                    </a:extLst>
                  </xdr:cNvPr>
                  <xdr:cNvSpPr>
                    <a:spLocks/>
                  </xdr:cNvSpPr>
                </xdr:nvSpPr>
                <xdr:spPr bwMode="auto">
                  <a:xfrm>
                    <a:off x="2064" y="1404"/>
                    <a:ext cx="322" cy="166"/>
                  </a:xfrm>
                  <a:custGeom>
                    <a:avLst/>
                    <a:gdLst>
                      <a:gd name="T0" fmla="*/ 322 w 322"/>
                      <a:gd name="T1" fmla="*/ 0 h 166"/>
                      <a:gd name="T2" fmla="*/ 272 w 322"/>
                      <a:gd name="T3" fmla="*/ 30 h 166"/>
                      <a:gd name="T4" fmla="*/ 181 w 322"/>
                      <a:gd name="T5" fmla="*/ 30 h 166"/>
                      <a:gd name="T6" fmla="*/ 136 w 322"/>
                      <a:gd name="T7" fmla="*/ 76 h 166"/>
                      <a:gd name="T8" fmla="*/ 90 w 322"/>
                      <a:gd name="T9" fmla="*/ 76 h 166"/>
                      <a:gd name="T10" fmla="*/ 40 w 322"/>
                      <a:gd name="T11" fmla="*/ 144 h 166"/>
                      <a:gd name="T12" fmla="*/ 0 w 322"/>
                      <a:gd name="T13" fmla="*/ 166 h 166"/>
                    </a:gdLst>
                    <a:ahLst/>
                    <a:cxnLst>
                      <a:cxn ang="0">
                        <a:pos x="T0" y="T1"/>
                      </a:cxn>
                      <a:cxn ang="0">
                        <a:pos x="T2" y="T3"/>
                      </a:cxn>
                      <a:cxn ang="0">
                        <a:pos x="T4" y="T5"/>
                      </a:cxn>
                      <a:cxn ang="0">
                        <a:pos x="T6" y="T7"/>
                      </a:cxn>
                      <a:cxn ang="0">
                        <a:pos x="T8" y="T9"/>
                      </a:cxn>
                      <a:cxn ang="0">
                        <a:pos x="T10" y="T11"/>
                      </a:cxn>
                      <a:cxn ang="0">
                        <a:pos x="T12" y="T13"/>
                      </a:cxn>
                    </a:cxnLst>
                    <a:rect l="0" t="0" r="r" b="b"/>
                    <a:pathLst>
                      <a:path w="322" h="166">
                        <a:moveTo>
                          <a:pt x="322" y="0"/>
                        </a:moveTo>
                        <a:cubicBezTo>
                          <a:pt x="314" y="5"/>
                          <a:pt x="295" y="25"/>
                          <a:pt x="272" y="30"/>
                        </a:cubicBezTo>
                        <a:cubicBezTo>
                          <a:pt x="249" y="35"/>
                          <a:pt x="204" y="22"/>
                          <a:pt x="181" y="30"/>
                        </a:cubicBezTo>
                        <a:cubicBezTo>
                          <a:pt x="158" y="38"/>
                          <a:pt x="151" y="68"/>
                          <a:pt x="136" y="76"/>
                        </a:cubicBezTo>
                        <a:cubicBezTo>
                          <a:pt x="121" y="84"/>
                          <a:pt x="106" y="65"/>
                          <a:pt x="90" y="76"/>
                        </a:cubicBezTo>
                        <a:cubicBezTo>
                          <a:pt x="74" y="87"/>
                          <a:pt x="55" y="129"/>
                          <a:pt x="40" y="144"/>
                        </a:cubicBezTo>
                        <a:cubicBezTo>
                          <a:pt x="25" y="159"/>
                          <a:pt x="8" y="162"/>
                          <a:pt x="0" y="166"/>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53" name="Freeform 53">
                    <a:extLst>
                      <a:ext uri="{FF2B5EF4-FFF2-40B4-BE49-F238E27FC236}">
                        <a16:creationId xmlns:a16="http://schemas.microsoft.com/office/drawing/2014/main" xmlns="" id="{00000000-0008-0000-0200-000035000000}"/>
                      </a:ext>
                    </a:extLst>
                  </xdr:cNvPr>
                  <xdr:cNvSpPr>
                    <a:spLocks/>
                  </xdr:cNvSpPr>
                </xdr:nvSpPr>
                <xdr:spPr bwMode="auto">
                  <a:xfrm>
                    <a:off x="1927" y="1162"/>
                    <a:ext cx="137" cy="408"/>
                  </a:xfrm>
                  <a:custGeom>
                    <a:avLst/>
                    <a:gdLst>
                      <a:gd name="T0" fmla="*/ 0 w 137"/>
                      <a:gd name="T1" fmla="*/ 0 h 408"/>
                      <a:gd name="T2" fmla="*/ 46 w 137"/>
                      <a:gd name="T3" fmla="*/ 45 h 408"/>
                      <a:gd name="T4" fmla="*/ 91 w 137"/>
                      <a:gd name="T5" fmla="*/ 91 h 408"/>
                      <a:gd name="T6" fmla="*/ 46 w 137"/>
                      <a:gd name="T7" fmla="*/ 136 h 408"/>
                      <a:gd name="T8" fmla="*/ 91 w 137"/>
                      <a:gd name="T9" fmla="*/ 182 h 408"/>
                      <a:gd name="T10" fmla="*/ 91 w 137"/>
                      <a:gd name="T11" fmla="*/ 272 h 408"/>
                      <a:gd name="T12" fmla="*/ 46 w 137"/>
                      <a:gd name="T13" fmla="*/ 272 h 408"/>
                      <a:gd name="T14" fmla="*/ 91 w 137"/>
                      <a:gd name="T15" fmla="*/ 363 h 408"/>
                      <a:gd name="T16" fmla="*/ 137 w 137"/>
                      <a:gd name="T17" fmla="*/ 408 h 40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37" h="408">
                        <a:moveTo>
                          <a:pt x="0" y="0"/>
                        </a:moveTo>
                        <a:cubicBezTo>
                          <a:pt x="15" y="15"/>
                          <a:pt x="31" y="30"/>
                          <a:pt x="46" y="45"/>
                        </a:cubicBezTo>
                        <a:cubicBezTo>
                          <a:pt x="61" y="60"/>
                          <a:pt x="91" y="76"/>
                          <a:pt x="91" y="91"/>
                        </a:cubicBezTo>
                        <a:cubicBezTo>
                          <a:pt x="91" y="106"/>
                          <a:pt x="46" y="121"/>
                          <a:pt x="46" y="136"/>
                        </a:cubicBezTo>
                        <a:cubicBezTo>
                          <a:pt x="46" y="151"/>
                          <a:pt x="84" y="159"/>
                          <a:pt x="91" y="182"/>
                        </a:cubicBezTo>
                        <a:cubicBezTo>
                          <a:pt x="98" y="205"/>
                          <a:pt x="98" y="257"/>
                          <a:pt x="91" y="272"/>
                        </a:cubicBezTo>
                        <a:cubicBezTo>
                          <a:pt x="84" y="287"/>
                          <a:pt x="46" y="257"/>
                          <a:pt x="46" y="272"/>
                        </a:cubicBezTo>
                        <a:cubicBezTo>
                          <a:pt x="46" y="287"/>
                          <a:pt x="76" y="340"/>
                          <a:pt x="91" y="363"/>
                        </a:cubicBezTo>
                        <a:cubicBezTo>
                          <a:pt x="106" y="386"/>
                          <a:pt x="121" y="397"/>
                          <a:pt x="137" y="408"/>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grpSp>
          </xdr:grpSp>
          <xdr:grpSp>
            <xdr:nvGrpSpPr>
              <xdr:cNvPr id="23" name="Group 54">
                <a:extLst>
                  <a:ext uri="{FF2B5EF4-FFF2-40B4-BE49-F238E27FC236}">
                    <a16:creationId xmlns:a16="http://schemas.microsoft.com/office/drawing/2014/main" xmlns="" id="{00000000-0008-0000-0200-000017000000}"/>
                  </a:ext>
                </a:extLst>
              </xdr:cNvPr>
              <xdr:cNvGrpSpPr>
                <a:grpSpLocks/>
              </xdr:cNvGrpSpPr>
            </xdr:nvGrpSpPr>
            <xdr:grpSpPr bwMode="auto">
              <a:xfrm>
                <a:off x="2700" y="1702"/>
                <a:ext cx="1002" cy="1327"/>
                <a:chOff x="2700" y="1702"/>
                <a:chExt cx="1002" cy="1327"/>
              </a:xfrm>
              <a:grpFill/>
            </xdr:grpSpPr>
            <xdr:sp macro="" textlink="">
              <xdr:nvSpPr>
                <xdr:cNvPr id="35" name="Freeform 55">
                  <a:extLst>
                    <a:ext uri="{FF2B5EF4-FFF2-40B4-BE49-F238E27FC236}">
                      <a16:creationId xmlns:a16="http://schemas.microsoft.com/office/drawing/2014/main" xmlns="" id="{00000000-0008-0000-0200-000023000000}"/>
                    </a:ext>
                  </a:extLst>
                </xdr:cNvPr>
                <xdr:cNvSpPr>
                  <a:spLocks/>
                </xdr:cNvSpPr>
              </xdr:nvSpPr>
              <xdr:spPr bwMode="auto">
                <a:xfrm>
                  <a:off x="2700" y="1702"/>
                  <a:ext cx="1002" cy="1327"/>
                </a:xfrm>
                <a:custGeom>
                  <a:avLst/>
                  <a:gdLst>
                    <a:gd name="T0" fmla="*/ 942 w 1002"/>
                    <a:gd name="T1" fmla="*/ 26 h 1327"/>
                    <a:gd name="T2" fmla="*/ 906 w 1002"/>
                    <a:gd name="T3" fmla="*/ 4 h 1327"/>
                    <a:gd name="T4" fmla="*/ 860 w 1002"/>
                    <a:gd name="T5" fmla="*/ 50 h 1327"/>
                    <a:gd name="T6" fmla="*/ 815 w 1002"/>
                    <a:gd name="T7" fmla="*/ 4 h 1327"/>
                    <a:gd name="T8" fmla="*/ 770 w 1002"/>
                    <a:gd name="T9" fmla="*/ 50 h 1327"/>
                    <a:gd name="T10" fmla="*/ 724 w 1002"/>
                    <a:gd name="T11" fmla="*/ 186 h 1327"/>
                    <a:gd name="T12" fmla="*/ 679 w 1002"/>
                    <a:gd name="T13" fmla="*/ 277 h 1327"/>
                    <a:gd name="T14" fmla="*/ 634 w 1002"/>
                    <a:gd name="T15" fmla="*/ 322 h 1327"/>
                    <a:gd name="T16" fmla="*/ 498 w 1002"/>
                    <a:gd name="T17" fmla="*/ 322 h 1327"/>
                    <a:gd name="T18" fmla="*/ 452 w 1002"/>
                    <a:gd name="T19" fmla="*/ 413 h 1327"/>
                    <a:gd name="T20" fmla="*/ 407 w 1002"/>
                    <a:gd name="T21" fmla="*/ 503 h 1327"/>
                    <a:gd name="T22" fmla="*/ 282 w 1002"/>
                    <a:gd name="T23" fmla="*/ 563 h 1327"/>
                    <a:gd name="T24" fmla="*/ 44 w 1002"/>
                    <a:gd name="T25" fmla="*/ 594 h 1327"/>
                    <a:gd name="T26" fmla="*/ 18 w 1002"/>
                    <a:gd name="T27" fmla="*/ 710 h 1327"/>
                    <a:gd name="T28" fmla="*/ 75 w 1002"/>
                    <a:gd name="T29" fmla="*/ 797 h 1327"/>
                    <a:gd name="T30" fmla="*/ 84 w 1002"/>
                    <a:gd name="T31" fmla="*/ 893 h 1327"/>
                    <a:gd name="T32" fmla="*/ 135 w 1002"/>
                    <a:gd name="T33" fmla="*/ 1048 h 1327"/>
                    <a:gd name="T34" fmla="*/ 271 w 1002"/>
                    <a:gd name="T35" fmla="*/ 1138 h 1327"/>
                    <a:gd name="T36" fmla="*/ 271 w 1002"/>
                    <a:gd name="T37" fmla="*/ 1229 h 1327"/>
                    <a:gd name="T38" fmla="*/ 407 w 1002"/>
                    <a:gd name="T39" fmla="*/ 1320 h 1327"/>
                    <a:gd name="T40" fmla="*/ 498 w 1002"/>
                    <a:gd name="T41" fmla="*/ 1274 h 1327"/>
                    <a:gd name="T42" fmla="*/ 679 w 1002"/>
                    <a:gd name="T43" fmla="*/ 1229 h 1327"/>
                    <a:gd name="T44" fmla="*/ 679 w 1002"/>
                    <a:gd name="T45" fmla="*/ 1048 h 1327"/>
                    <a:gd name="T46" fmla="*/ 770 w 1002"/>
                    <a:gd name="T47" fmla="*/ 912 h 1327"/>
                    <a:gd name="T48" fmla="*/ 951 w 1002"/>
                    <a:gd name="T49" fmla="*/ 776 h 1327"/>
                    <a:gd name="T50" fmla="*/ 815 w 1002"/>
                    <a:gd name="T51" fmla="*/ 685 h 1327"/>
                    <a:gd name="T52" fmla="*/ 770 w 1002"/>
                    <a:gd name="T53" fmla="*/ 503 h 1327"/>
                    <a:gd name="T54" fmla="*/ 815 w 1002"/>
                    <a:gd name="T55" fmla="*/ 413 h 1327"/>
                    <a:gd name="T56" fmla="*/ 906 w 1002"/>
                    <a:gd name="T57" fmla="*/ 231 h 1327"/>
                    <a:gd name="T58" fmla="*/ 996 w 1002"/>
                    <a:gd name="T59" fmla="*/ 95 h 1327"/>
                    <a:gd name="T60" fmla="*/ 942 w 1002"/>
                    <a:gd name="T61" fmla="*/ 26 h 13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1002" h="1327">
                      <a:moveTo>
                        <a:pt x="942" y="26"/>
                      </a:moveTo>
                      <a:cubicBezTo>
                        <a:pt x="927" y="11"/>
                        <a:pt x="920" y="0"/>
                        <a:pt x="906" y="4"/>
                      </a:cubicBezTo>
                      <a:cubicBezTo>
                        <a:pt x="892" y="8"/>
                        <a:pt x="875" y="50"/>
                        <a:pt x="860" y="50"/>
                      </a:cubicBezTo>
                      <a:cubicBezTo>
                        <a:pt x="845" y="50"/>
                        <a:pt x="830" y="4"/>
                        <a:pt x="815" y="4"/>
                      </a:cubicBezTo>
                      <a:cubicBezTo>
                        <a:pt x="800" y="4"/>
                        <a:pt x="785" y="20"/>
                        <a:pt x="770" y="50"/>
                      </a:cubicBezTo>
                      <a:cubicBezTo>
                        <a:pt x="755" y="80"/>
                        <a:pt x="739" y="148"/>
                        <a:pt x="724" y="186"/>
                      </a:cubicBezTo>
                      <a:cubicBezTo>
                        <a:pt x="709" y="224"/>
                        <a:pt x="694" y="254"/>
                        <a:pt x="679" y="277"/>
                      </a:cubicBezTo>
                      <a:cubicBezTo>
                        <a:pt x="664" y="300"/>
                        <a:pt x="664" y="315"/>
                        <a:pt x="634" y="322"/>
                      </a:cubicBezTo>
                      <a:cubicBezTo>
                        <a:pt x="604" y="329"/>
                        <a:pt x="528" y="307"/>
                        <a:pt x="498" y="322"/>
                      </a:cubicBezTo>
                      <a:cubicBezTo>
                        <a:pt x="468" y="337"/>
                        <a:pt x="467" y="383"/>
                        <a:pt x="452" y="413"/>
                      </a:cubicBezTo>
                      <a:cubicBezTo>
                        <a:pt x="437" y="443"/>
                        <a:pt x="435" y="478"/>
                        <a:pt x="407" y="503"/>
                      </a:cubicBezTo>
                      <a:cubicBezTo>
                        <a:pt x="379" y="528"/>
                        <a:pt x="342" y="548"/>
                        <a:pt x="282" y="563"/>
                      </a:cubicBezTo>
                      <a:cubicBezTo>
                        <a:pt x="222" y="578"/>
                        <a:pt x="88" y="570"/>
                        <a:pt x="44" y="594"/>
                      </a:cubicBezTo>
                      <a:cubicBezTo>
                        <a:pt x="0" y="618"/>
                        <a:pt x="13" y="676"/>
                        <a:pt x="18" y="710"/>
                      </a:cubicBezTo>
                      <a:cubicBezTo>
                        <a:pt x="23" y="744"/>
                        <a:pt x="64" y="766"/>
                        <a:pt x="75" y="797"/>
                      </a:cubicBezTo>
                      <a:cubicBezTo>
                        <a:pt x="86" y="828"/>
                        <a:pt x="74" y="851"/>
                        <a:pt x="84" y="893"/>
                      </a:cubicBezTo>
                      <a:cubicBezTo>
                        <a:pt x="94" y="935"/>
                        <a:pt x="104" y="1007"/>
                        <a:pt x="135" y="1048"/>
                      </a:cubicBezTo>
                      <a:cubicBezTo>
                        <a:pt x="166" y="1089"/>
                        <a:pt x="248" y="1108"/>
                        <a:pt x="271" y="1138"/>
                      </a:cubicBezTo>
                      <a:cubicBezTo>
                        <a:pt x="294" y="1168"/>
                        <a:pt x="248" y="1199"/>
                        <a:pt x="271" y="1229"/>
                      </a:cubicBezTo>
                      <a:cubicBezTo>
                        <a:pt x="294" y="1259"/>
                        <a:pt x="369" y="1313"/>
                        <a:pt x="407" y="1320"/>
                      </a:cubicBezTo>
                      <a:cubicBezTo>
                        <a:pt x="445" y="1327"/>
                        <a:pt x="453" y="1289"/>
                        <a:pt x="498" y="1274"/>
                      </a:cubicBezTo>
                      <a:cubicBezTo>
                        <a:pt x="543" y="1259"/>
                        <a:pt x="649" y="1267"/>
                        <a:pt x="679" y="1229"/>
                      </a:cubicBezTo>
                      <a:cubicBezTo>
                        <a:pt x="709" y="1191"/>
                        <a:pt x="664" y="1101"/>
                        <a:pt x="679" y="1048"/>
                      </a:cubicBezTo>
                      <a:cubicBezTo>
                        <a:pt x="694" y="995"/>
                        <a:pt x="725" y="957"/>
                        <a:pt x="770" y="912"/>
                      </a:cubicBezTo>
                      <a:cubicBezTo>
                        <a:pt x="815" y="867"/>
                        <a:pt x="944" y="814"/>
                        <a:pt x="951" y="776"/>
                      </a:cubicBezTo>
                      <a:cubicBezTo>
                        <a:pt x="958" y="738"/>
                        <a:pt x="845" y="730"/>
                        <a:pt x="815" y="685"/>
                      </a:cubicBezTo>
                      <a:cubicBezTo>
                        <a:pt x="785" y="640"/>
                        <a:pt x="770" y="548"/>
                        <a:pt x="770" y="503"/>
                      </a:cubicBezTo>
                      <a:cubicBezTo>
                        <a:pt x="770" y="458"/>
                        <a:pt x="792" y="458"/>
                        <a:pt x="815" y="413"/>
                      </a:cubicBezTo>
                      <a:cubicBezTo>
                        <a:pt x="838" y="368"/>
                        <a:pt x="876" y="284"/>
                        <a:pt x="906" y="231"/>
                      </a:cubicBezTo>
                      <a:cubicBezTo>
                        <a:pt x="936" y="178"/>
                        <a:pt x="990" y="129"/>
                        <a:pt x="996" y="95"/>
                      </a:cubicBezTo>
                      <a:cubicBezTo>
                        <a:pt x="1002" y="61"/>
                        <a:pt x="957" y="41"/>
                        <a:pt x="942" y="26"/>
                      </a:cubicBezTo>
                      <a:close/>
                    </a:path>
                  </a:pathLst>
                </a:custGeom>
                <a:grpFill/>
                <a:ln w="38100" cmpd="sng">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grpSp>
              <xdr:nvGrpSpPr>
                <xdr:cNvPr id="36" name="Group 56">
                  <a:extLst>
                    <a:ext uri="{FF2B5EF4-FFF2-40B4-BE49-F238E27FC236}">
                      <a16:creationId xmlns:a16="http://schemas.microsoft.com/office/drawing/2014/main" xmlns="" id="{00000000-0008-0000-0200-000024000000}"/>
                    </a:ext>
                  </a:extLst>
                </xdr:cNvPr>
                <xdr:cNvGrpSpPr>
                  <a:grpSpLocks/>
                </xdr:cNvGrpSpPr>
              </xdr:nvGrpSpPr>
              <xdr:grpSpPr bwMode="auto">
                <a:xfrm>
                  <a:off x="2880" y="2024"/>
                  <a:ext cx="680" cy="831"/>
                  <a:chOff x="2880" y="2024"/>
                  <a:chExt cx="680" cy="831"/>
                </a:xfrm>
                <a:grpFill/>
              </xdr:grpSpPr>
              <xdr:sp macro="" textlink="">
                <xdr:nvSpPr>
                  <xdr:cNvPr id="37" name="Freeform 57">
                    <a:extLst>
                      <a:ext uri="{FF2B5EF4-FFF2-40B4-BE49-F238E27FC236}">
                        <a16:creationId xmlns:a16="http://schemas.microsoft.com/office/drawing/2014/main" xmlns="" id="{00000000-0008-0000-0200-000025000000}"/>
                      </a:ext>
                    </a:extLst>
                  </xdr:cNvPr>
                  <xdr:cNvSpPr>
                    <a:spLocks/>
                  </xdr:cNvSpPr>
                </xdr:nvSpPr>
                <xdr:spPr bwMode="auto">
                  <a:xfrm>
                    <a:off x="3334" y="2024"/>
                    <a:ext cx="181" cy="91"/>
                  </a:xfrm>
                  <a:custGeom>
                    <a:avLst/>
                    <a:gdLst>
                      <a:gd name="T0" fmla="*/ 0 w 181"/>
                      <a:gd name="T1" fmla="*/ 0 h 91"/>
                      <a:gd name="T2" fmla="*/ 45 w 181"/>
                      <a:gd name="T3" fmla="*/ 45 h 91"/>
                      <a:gd name="T4" fmla="*/ 90 w 181"/>
                      <a:gd name="T5" fmla="*/ 91 h 91"/>
                      <a:gd name="T6" fmla="*/ 136 w 181"/>
                      <a:gd name="T7" fmla="*/ 45 h 91"/>
                      <a:gd name="T8" fmla="*/ 181 w 181"/>
                      <a:gd name="T9" fmla="*/ 91 h 91"/>
                    </a:gdLst>
                    <a:ahLst/>
                    <a:cxnLst>
                      <a:cxn ang="0">
                        <a:pos x="T0" y="T1"/>
                      </a:cxn>
                      <a:cxn ang="0">
                        <a:pos x="T2" y="T3"/>
                      </a:cxn>
                      <a:cxn ang="0">
                        <a:pos x="T4" y="T5"/>
                      </a:cxn>
                      <a:cxn ang="0">
                        <a:pos x="T6" y="T7"/>
                      </a:cxn>
                      <a:cxn ang="0">
                        <a:pos x="T8" y="T9"/>
                      </a:cxn>
                    </a:cxnLst>
                    <a:rect l="0" t="0" r="r" b="b"/>
                    <a:pathLst>
                      <a:path w="181" h="91">
                        <a:moveTo>
                          <a:pt x="0" y="0"/>
                        </a:moveTo>
                        <a:cubicBezTo>
                          <a:pt x="15" y="15"/>
                          <a:pt x="30" y="30"/>
                          <a:pt x="45" y="45"/>
                        </a:cubicBezTo>
                        <a:cubicBezTo>
                          <a:pt x="60" y="60"/>
                          <a:pt x="75" y="91"/>
                          <a:pt x="90" y="91"/>
                        </a:cubicBezTo>
                        <a:cubicBezTo>
                          <a:pt x="105" y="91"/>
                          <a:pt x="121" y="45"/>
                          <a:pt x="136" y="45"/>
                        </a:cubicBezTo>
                        <a:cubicBezTo>
                          <a:pt x="151" y="45"/>
                          <a:pt x="166" y="68"/>
                          <a:pt x="181" y="91"/>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38" name="Freeform 58">
                    <a:extLst>
                      <a:ext uri="{FF2B5EF4-FFF2-40B4-BE49-F238E27FC236}">
                        <a16:creationId xmlns:a16="http://schemas.microsoft.com/office/drawing/2014/main" xmlns="" id="{00000000-0008-0000-0200-000026000000}"/>
                      </a:ext>
                    </a:extLst>
                  </xdr:cNvPr>
                  <xdr:cNvSpPr>
                    <a:spLocks/>
                  </xdr:cNvSpPr>
                </xdr:nvSpPr>
                <xdr:spPr bwMode="auto">
                  <a:xfrm>
                    <a:off x="2880" y="2205"/>
                    <a:ext cx="371" cy="590"/>
                  </a:xfrm>
                  <a:custGeom>
                    <a:avLst/>
                    <a:gdLst>
                      <a:gd name="T0" fmla="*/ 227 w 371"/>
                      <a:gd name="T1" fmla="*/ 0 h 590"/>
                      <a:gd name="T2" fmla="*/ 272 w 371"/>
                      <a:gd name="T3" fmla="*/ 46 h 590"/>
                      <a:gd name="T4" fmla="*/ 318 w 371"/>
                      <a:gd name="T5" fmla="*/ 46 h 590"/>
                      <a:gd name="T6" fmla="*/ 318 w 371"/>
                      <a:gd name="T7" fmla="*/ 91 h 590"/>
                      <a:gd name="T8" fmla="*/ 318 w 371"/>
                      <a:gd name="T9" fmla="*/ 136 h 590"/>
                      <a:gd name="T10" fmla="*/ 363 w 371"/>
                      <a:gd name="T11" fmla="*/ 227 h 590"/>
                      <a:gd name="T12" fmla="*/ 272 w 371"/>
                      <a:gd name="T13" fmla="*/ 318 h 590"/>
                      <a:gd name="T14" fmla="*/ 256 w 371"/>
                      <a:gd name="T15" fmla="*/ 407 h 590"/>
                      <a:gd name="T16" fmla="*/ 228 w 371"/>
                      <a:gd name="T17" fmla="*/ 441 h 590"/>
                      <a:gd name="T18" fmla="*/ 178 w 371"/>
                      <a:gd name="T19" fmla="*/ 433 h 590"/>
                      <a:gd name="T20" fmla="*/ 136 w 371"/>
                      <a:gd name="T21" fmla="*/ 454 h 590"/>
                      <a:gd name="T22" fmla="*/ 66 w 371"/>
                      <a:gd name="T23" fmla="*/ 465 h 590"/>
                      <a:gd name="T24" fmla="*/ 0 w 371"/>
                      <a:gd name="T25" fmla="*/ 590 h 59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71" h="590">
                        <a:moveTo>
                          <a:pt x="227" y="0"/>
                        </a:moveTo>
                        <a:cubicBezTo>
                          <a:pt x="242" y="19"/>
                          <a:pt x="257" y="38"/>
                          <a:pt x="272" y="46"/>
                        </a:cubicBezTo>
                        <a:cubicBezTo>
                          <a:pt x="287" y="54"/>
                          <a:pt x="310" y="39"/>
                          <a:pt x="318" y="46"/>
                        </a:cubicBezTo>
                        <a:cubicBezTo>
                          <a:pt x="326" y="53"/>
                          <a:pt x="318" y="76"/>
                          <a:pt x="318" y="91"/>
                        </a:cubicBezTo>
                        <a:cubicBezTo>
                          <a:pt x="318" y="106"/>
                          <a:pt x="311" y="113"/>
                          <a:pt x="318" y="136"/>
                        </a:cubicBezTo>
                        <a:cubicBezTo>
                          <a:pt x="325" y="159"/>
                          <a:pt x="371" y="197"/>
                          <a:pt x="363" y="227"/>
                        </a:cubicBezTo>
                        <a:cubicBezTo>
                          <a:pt x="355" y="257"/>
                          <a:pt x="290" y="288"/>
                          <a:pt x="272" y="318"/>
                        </a:cubicBezTo>
                        <a:cubicBezTo>
                          <a:pt x="254" y="348"/>
                          <a:pt x="263" y="387"/>
                          <a:pt x="256" y="407"/>
                        </a:cubicBezTo>
                        <a:cubicBezTo>
                          <a:pt x="249" y="427"/>
                          <a:pt x="241" y="437"/>
                          <a:pt x="228" y="441"/>
                        </a:cubicBezTo>
                        <a:cubicBezTo>
                          <a:pt x="215" y="445"/>
                          <a:pt x="193" y="431"/>
                          <a:pt x="178" y="433"/>
                        </a:cubicBezTo>
                        <a:cubicBezTo>
                          <a:pt x="163" y="435"/>
                          <a:pt x="155" y="449"/>
                          <a:pt x="136" y="454"/>
                        </a:cubicBezTo>
                        <a:cubicBezTo>
                          <a:pt x="117" y="459"/>
                          <a:pt x="89" y="442"/>
                          <a:pt x="66" y="465"/>
                        </a:cubicBezTo>
                        <a:cubicBezTo>
                          <a:pt x="43" y="488"/>
                          <a:pt x="14" y="564"/>
                          <a:pt x="0" y="590"/>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39" name="Freeform 59">
                    <a:extLst>
                      <a:ext uri="{FF2B5EF4-FFF2-40B4-BE49-F238E27FC236}">
                        <a16:creationId xmlns:a16="http://schemas.microsoft.com/office/drawing/2014/main" xmlns="" id="{00000000-0008-0000-0200-000027000000}"/>
                      </a:ext>
                    </a:extLst>
                  </xdr:cNvPr>
                  <xdr:cNvSpPr>
                    <a:spLocks/>
                  </xdr:cNvSpPr>
                </xdr:nvSpPr>
                <xdr:spPr bwMode="auto">
                  <a:xfrm>
                    <a:off x="3236" y="2432"/>
                    <a:ext cx="143" cy="423"/>
                  </a:xfrm>
                  <a:custGeom>
                    <a:avLst/>
                    <a:gdLst>
                      <a:gd name="T0" fmla="*/ 7 w 143"/>
                      <a:gd name="T1" fmla="*/ 0 h 423"/>
                      <a:gd name="T2" fmla="*/ 52 w 143"/>
                      <a:gd name="T3" fmla="*/ 91 h 423"/>
                      <a:gd name="T4" fmla="*/ 7 w 143"/>
                      <a:gd name="T5" fmla="*/ 91 h 423"/>
                      <a:gd name="T6" fmla="*/ 7 w 143"/>
                      <a:gd name="T7" fmla="*/ 182 h 423"/>
                      <a:gd name="T8" fmla="*/ 7 w 143"/>
                      <a:gd name="T9" fmla="*/ 227 h 423"/>
                      <a:gd name="T10" fmla="*/ 52 w 143"/>
                      <a:gd name="T11" fmla="*/ 227 h 423"/>
                      <a:gd name="T12" fmla="*/ 52 w 143"/>
                      <a:gd name="T13" fmla="*/ 318 h 423"/>
                      <a:gd name="T14" fmla="*/ 98 w 143"/>
                      <a:gd name="T15" fmla="*/ 408 h 423"/>
                      <a:gd name="T16" fmla="*/ 143 w 143"/>
                      <a:gd name="T17" fmla="*/ 408 h 4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43" h="423">
                        <a:moveTo>
                          <a:pt x="7" y="0"/>
                        </a:moveTo>
                        <a:cubicBezTo>
                          <a:pt x="29" y="38"/>
                          <a:pt x="52" y="76"/>
                          <a:pt x="52" y="91"/>
                        </a:cubicBezTo>
                        <a:cubicBezTo>
                          <a:pt x="52" y="106"/>
                          <a:pt x="14" y="76"/>
                          <a:pt x="7" y="91"/>
                        </a:cubicBezTo>
                        <a:cubicBezTo>
                          <a:pt x="0" y="106"/>
                          <a:pt x="7" y="159"/>
                          <a:pt x="7" y="182"/>
                        </a:cubicBezTo>
                        <a:cubicBezTo>
                          <a:pt x="7" y="205"/>
                          <a:pt x="0" y="220"/>
                          <a:pt x="7" y="227"/>
                        </a:cubicBezTo>
                        <a:cubicBezTo>
                          <a:pt x="14" y="234"/>
                          <a:pt x="45" y="212"/>
                          <a:pt x="52" y="227"/>
                        </a:cubicBezTo>
                        <a:cubicBezTo>
                          <a:pt x="59" y="242"/>
                          <a:pt x="44" y="288"/>
                          <a:pt x="52" y="318"/>
                        </a:cubicBezTo>
                        <a:cubicBezTo>
                          <a:pt x="60" y="348"/>
                          <a:pt x="83" y="393"/>
                          <a:pt x="98" y="408"/>
                        </a:cubicBezTo>
                        <a:cubicBezTo>
                          <a:pt x="113" y="423"/>
                          <a:pt x="128" y="415"/>
                          <a:pt x="143" y="408"/>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40" name="Freeform 60">
                    <a:extLst>
                      <a:ext uri="{FF2B5EF4-FFF2-40B4-BE49-F238E27FC236}">
                        <a16:creationId xmlns:a16="http://schemas.microsoft.com/office/drawing/2014/main" xmlns="" id="{00000000-0008-0000-0200-000028000000}"/>
                      </a:ext>
                    </a:extLst>
                  </xdr:cNvPr>
                  <xdr:cNvSpPr>
                    <a:spLocks/>
                  </xdr:cNvSpPr>
                </xdr:nvSpPr>
                <xdr:spPr bwMode="auto">
                  <a:xfrm>
                    <a:off x="3288" y="2424"/>
                    <a:ext cx="272" cy="99"/>
                  </a:xfrm>
                  <a:custGeom>
                    <a:avLst/>
                    <a:gdLst>
                      <a:gd name="T0" fmla="*/ 272 w 272"/>
                      <a:gd name="T1" fmla="*/ 8 h 99"/>
                      <a:gd name="T2" fmla="*/ 182 w 272"/>
                      <a:gd name="T3" fmla="*/ 8 h 99"/>
                      <a:gd name="T4" fmla="*/ 91 w 272"/>
                      <a:gd name="T5" fmla="*/ 54 h 99"/>
                      <a:gd name="T6" fmla="*/ 0 w 272"/>
                      <a:gd name="T7" fmla="*/ 99 h 99"/>
                    </a:gdLst>
                    <a:ahLst/>
                    <a:cxnLst>
                      <a:cxn ang="0">
                        <a:pos x="T0" y="T1"/>
                      </a:cxn>
                      <a:cxn ang="0">
                        <a:pos x="T2" y="T3"/>
                      </a:cxn>
                      <a:cxn ang="0">
                        <a:pos x="T4" y="T5"/>
                      </a:cxn>
                      <a:cxn ang="0">
                        <a:pos x="T6" y="T7"/>
                      </a:cxn>
                    </a:cxnLst>
                    <a:rect l="0" t="0" r="r" b="b"/>
                    <a:pathLst>
                      <a:path w="272" h="99">
                        <a:moveTo>
                          <a:pt x="272" y="8"/>
                        </a:moveTo>
                        <a:cubicBezTo>
                          <a:pt x="242" y="4"/>
                          <a:pt x="212" y="0"/>
                          <a:pt x="182" y="8"/>
                        </a:cubicBezTo>
                        <a:cubicBezTo>
                          <a:pt x="152" y="16"/>
                          <a:pt x="121" y="39"/>
                          <a:pt x="91" y="54"/>
                        </a:cubicBezTo>
                        <a:cubicBezTo>
                          <a:pt x="61" y="69"/>
                          <a:pt x="15" y="92"/>
                          <a:pt x="0" y="99"/>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grpSp>
          </xdr:grpSp>
          <xdr:grpSp>
            <xdr:nvGrpSpPr>
              <xdr:cNvPr id="24" name="Group 61">
                <a:extLst>
                  <a:ext uri="{FF2B5EF4-FFF2-40B4-BE49-F238E27FC236}">
                    <a16:creationId xmlns:a16="http://schemas.microsoft.com/office/drawing/2014/main" xmlns="" id="{00000000-0008-0000-0200-000018000000}"/>
                  </a:ext>
                </a:extLst>
              </xdr:cNvPr>
              <xdr:cNvGrpSpPr>
                <a:grpSpLocks/>
              </xdr:cNvGrpSpPr>
            </xdr:nvGrpSpPr>
            <xdr:grpSpPr bwMode="auto">
              <a:xfrm>
                <a:off x="1269" y="2205"/>
                <a:ext cx="1839" cy="1346"/>
                <a:chOff x="1269" y="2205"/>
                <a:chExt cx="1839" cy="1346"/>
              </a:xfrm>
              <a:grpFill/>
            </xdr:grpSpPr>
            <xdr:sp macro="" textlink="">
              <xdr:nvSpPr>
                <xdr:cNvPr id="25" name="Freeform 62">
                  <a:extLst>
                    <a:ext uri="{FF2B5EF4-FFF2-40B4-BE49-F238E27FC236}">
                      <a16:creationId xmlns:a16="http://schemas.microsoft.com/office/drawing/2014/main" xmlns="" id="{00000000-0008-0000-0200-000019000000}"/>
                    </a:ext>
                  </a:extLst>
                </xdr:cNvPr>
                <xdr:cNvSpPr>
                  <a:spLocks/>
                </xdr:cNvSpPr>
              </xdr:nvSpPr>
              <xdr:spPr bwMode="auto">
                <a:xfrm>
                  <a:off x="1269" y="2205"/>
                  <a:ext cx="1839" cy="1346"/>
                </a:xfrm>
                <a:custGeom>
                  <a:avLst/>
                  <a:gdLst>
                    <a:gd name="T0" fmla="*/ 114 w 1839"/>
                    <a:gd name="T1" fmla="*/ 46 h 1346"/>
                    <a:gd name="T2" fmla="*/ 160 w 1839"/>
                    <a:gd name="T3" fmla="*/ 91 h 1346"/>
                    <a:gd name="T4" fmla="*/ 160 w 1839"/>
                    <a:gd name="T5" fmla="*/ 136 h 1346"/>
                    <a:gd name="T6" fmla="*/ 205 w 1839"/>
                    <a:gd name="T7" fmla="*/ 136 h 1346"/>
                    <a:gd name="T8" fmla="*/ 205 w 1839"/>
                    <a:gd name="T9" fmla="*/ 182 h 1346"/>
                    <a:gd name="T10" fmla="*/ 114 w 1839"/>
                    <a:gd name="T11" fmla="*/ 273 h 1346"/>
                    <a:gd name="T12" fmla="*/ 114 w 1839"/>
                    <a:gd name="T13" fmla="*/ 363 h 1346"/>
                    <a:gd name="T14" fmla="*/ 160 w 1839"/>
                    <a:gd name="T15" fmla="*/ 454 h 1346"/>
                    <a:gd name="T16" fmla="*/ 205 w 1839"/>
                    <a:gd name="T17" fmla="*/ 499 h 1346"/>
                    <a:gd name="T18" fmla="*/ 160 w 1839"/>
                    <a:gd name="T19" fmla="*/ 590 h 1346"/>
                    <a:gd name="T20" fmla="*/ 114 w 1839"/>
                    <a:gd name="T21" fmla="*/ 590 h 1346"/>
                    <a:gd name="T22" fmla="*/ 23 w 1839"/>
                    <a:gd name="T23" fmla="*/ 681 h 1346"/>
                    <a:gd name="T24" fmla="*/ 23 w 1839"/>
                    <a:gd name="T25" fmla="*/ 862 h 1346"/>
                    <a:gd name="T26" fmla="*/ 160 w 1839"/>
                    <a:gd name="T27" fmla="*/ 862 h 1346"/>
                    <a:gd name="T28" fmla="*/ 341 w 1839"/>
                    <a:gd name="T29" fmla="*/ 953 h 1346"/>
                    <a:gd name="T30" fmla="*/ 386 w 1839"/>
                    <a:gd name="T31" fmla="*/ 998 h 1346"/>
                    <a:gd name="T32" fmla="*/ 386 w 1839"/>
                    <a:gd name="T33" fmla="*/ 1089 h 1346"/>
                    <a:gd name="T34" fmla="*/ 386 w 1839"/>
                    <a:gd name="T35" fmla="*/ 1134 h 1346"/>
                    <a:gd name="T36" fmla="*/ 477 w 1839"/>
                    <a:gd name="T37" fmla="*/ 1270 h 1346"/>
                    <a:gd name="T38" fmla="*/ 568 w 1839"/>
                    <a:gd name="T39" fmla="*/ 1316 h 1346"/>
                    <a:gd name="T40" fmla="*/ 658 w 1839"/>
                    <a:gd name="T41" fmla="*/ 1316 h 1346"/>
                    <a:gd name="T42" fmla="*/ 840 w 1839"/>
                    <a:gd name="T43" fmla="*/ 1134 h 1346"/>
                    <a:gd name="T44" fmla="*/ 976 w 1839"/>
                    <a:gd name="T45" fmla="*/ 1089 h 1346"/>
                    <a:gd name="T46" fmla="*/ 1293 w 1839"/>
                    <a:gd name="T47" fmla="*/ 1089 h 1346"/>
                    <a:gd name="T48" fmla="*/ 1384 w 1839"/>
                    <a:gd name="T49" fmla="*/ 1044 h 1346"/>
                    <a:gd name="T50" fmla="*/ 1475 w 1839"/>
                    <a:gd name="T51" fmla="*/ 1089 h 1346"/>
                    <a:gd name="T52" fmla="*/ 1566 w 1839"/>
                    <a:gd name="T53" fmla="*/ 1044 h 1346"/>
                    <a:gd name="T54" fmla="*/ 1611 w 1839"/>
                    <a:gd name="T55" fmla="*/ 1044 h 1346"/>
                    <a:gd name="T56" fmla="*/ 1656 w 1839"/>
                    <a:gd name="T57" fmla="*/ 1089 h 1346"/>
                    <a:gd name="T58" fmla="*/ 1747 w 1839"/>
                    <a:gd name="T59" fmla="*/ 1044 h 1346"/>
                    <a:gd name="T60" fmla="*/ 1792 w 1839"/>
                    <a:gd name="T61" fmla="*/ 908 h 1346"/>
                    <a:gd name="T62" fmla="*/ 1824 w 1839"/>
                    <a:gd name="T63" fmla="*/ 822 h 1346"/>
                    <a:gd name="T64" fmla="*/ 1702 w 1839"/>
                    <a:gd name="T65" fmla="*/ 726 h 1346"/>
                    <a:gd name="T66" fmla="*/ 1702 w 1839"/>
                    <a:gd name="T67" fmla="*/ 635 h 1346"/>
                    <a:gd name="T68" fmla="*/ 1566 w 1839"/>
                    <a:gd name="T69" fmla="*/ 545 h 1346"/>
                    <a:gd name="T70" fmla="*/ 1520 w 1839"/>
                    <a:gd name="T71" fmla="*/ 409 h 1346"/>
                    <a:gd name="T72" fmla="*/ 1384 w 1839"/>
                    <a:gd name="T73" fmla="*/ 409 h 1346"/>
                    <a:gd name="T74" fmla="*/ 1014 w 1839"/>
                    <a:gd name="T75" fmla="*/ 408 h 1346"/>
                    <a:gd name="T76" fmla="*/ 870 w 1839"/>
                    <a:gd name="T77" fmla="*/ 330 h 1346"/>
                    <a:gd name="T78" fmla="*/ 795 w 1839"/>
                    <a:gd name="T79" fmla="*/ 273 h 1346"/>
                    <a:gd name="T80" fmla="*/ 885 w 1839"/>
                    <a:gd name="T81" fmla="*/ 91 h 1346"/>
                    <a:gd name="T82" fmla="*/ 819 w 1839"/>
                    <a:gd name="T83" fmla="*/ 42 h 1346"/>
                    <a:gd name="T84" fmla="*/ 627 w 1839"/>
                    <a:gd name="T85" fmla="*/ 129 h 1346"/>
                    <a:gd name="T86" fmla="*/ 495 w 1839"/>
                    <a:gd name="T87" fmla="*/ 144 h 1346"/>
                    <a:gd name="T88" fmla="*/ 296 w 1839"/>
                    <a:gd name="T89" fmla="*/ 91 h 1346"/>
                    <a:gd name="T90" fmla="*/ 296 w 1839"/>
                    <a:gd name="T91" fmla="*/ 46 h 1346"/>
                    <a:gd name="T92" fmla="*/ 250 w 1839"/>
                    <a:gd name="T93" fmla="*/ 0 h 1346"/>
                    <a:gd name="T94" fmla="*/ 114 w 1839"/>
                    <a:gd name="T95" fmla="*/ 46 h 13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839" h="1346">
                      <a:moveTo>
                        <a:pt x="114" y="46"/>
                      </a:moveTo>
                      <a:cubicBezTo>
                        <a:pt x="99" y="61"/>
                        <a:pt x="152" y="76"/>
                        <a:pt x="160" y="91"/>
                      </a:cubicBezTo>
                      <a:cubicBezTo>
                        <a:pt x="168" y="106"/>
                        <a:pt x="153" y="129"/>
                        <a:pt x="160" y="136"/>
                      </a:cubicBezTo>
                      <a:cubicBezTo>
                        <a:pt x="167" y="143"/>
                        <a:pt x="198" y="128"/>
                        <a:pt x="205" y="136"/>
                      </a:cubicBezTo>
                      <a:cubicBezTo>
                        <a:pt x="212" y="144"/>
                        <a:pt x="220" y="159"/>
                        <a:pt x="205" y="182"/>
                      </a:cubicBezTo>
                      <a:cubicBezTo>
                        <a:pt x="190" y="205"/>
                        <a:pt x="129" y="243"/>
                        <a:pt x="114" y="273"/>
                      </a:cubicBezTo>
                      <a:cubicBezTo>
                        <a:pt x="99" y="303"/>
                        <a:pt x="106" y="333"/>
                        <a:pt x="114" y="363"/>
                      </a:cubicBezTo>
                      <a:cubicBezTo>
                        <a:pt x="122" y="393"/>
                        <a:pt x="145" y="431"/>
                        <a:pt x="160" y="454"/>
                      </a:cubicBezTo>
                      <a:cubicBezTo>
                        <a:pt x="175" y="477"/>
                        <a:pt x="205" y="476"/>
                        <a:pt x="205" y="499"/>
                      </a:cubicBezTo>
                      <a:cubicBezTo>
                        <a:pt x="205" y="522"/>
                        <a:pt x="175" y="575"/>
                        <a:pt x="160" y="590"/>
                      </a:cubicBezTo>
                      <a:cubicBezTo>
                        <a:pt x="145" y="605"/>
                        <a:pt x="137" y="575"/>
                        <a:pt x="114" y="590"/>
                      </a:cubicBezTo>
                      <a:cubicBezTo>
                        <a:pt x="91" y="605"/>
                        <a:pt x="38" y="636"/>
                        <a:pt x="23" y="681"/>
                      </a:cubicBezTo>
                      <a:cubicBezTo>
                        <a:pt x="8" y="726"/>
                        <a:pt x="0" y="832"/>
                        <a:pt x="23" y="862"/>
                      </a:cubicBezTo>
                      <a:cubicBezTo>
                        <a:pt x="46" y="892"/>
                        <a:pt x="107" y="847"/>
                        <a:pt x="160" y="862"/>
                      </a:cubicBezTo>
                      <a:cubicBezTo>
                        <a:pt x="213" y="877"/>
                        <a:pt x="304" y="930"/>
                        <a:pt x="341" y="953"/>
                      </a:cubicBezTo>
                      <a:cubicBezTo>
                        <a:pt x="378" y="976"/>
                        <a:pt x="379" y="975"/>
                        <a:pt x="386" y="998"/>
                      </a:cubicBezTo>
                      <a:cubicBezTo>
                        <a:pt x="393" y="1021"/>
                        <a:pt x="386" y="1066"/>
                        <a:pt x="386" y="1089"/>
                      </a:cubicBezTo>
                      <a:cubicBezTo>
                        <a:pt x="386" y="1112"/>
                        <a:pt x="371" y="1104"/>
                        <a:pt x="386" y="1134"/>
                      </a:cubicBezTo>
                      <a:cubicBezTo>
                        <a:pt x="401" y="1164"/>
                        <a:pt x="447" y="1240"/>
                        <a:pt x="477" y="1270"/>
                      </a:cubicBezTo>
                      <a:cubicBezTo>
                        <a:pt x="507" y="1300"/>
                        <a:pt x="538" y="1308"/>
                        <a:pt x="568" y="1316"/>
                      </a:cubicBezTo>
                      <a:cubicBezTo>
                        <a:pt x="598" y="1324"/>
                        <a:pt x="613" y="1346"/>
                        <a:pt x="658" y="1316"/>
                      </a:cubicBezTo>
                      <a:cubicBezTo>
                        <a:pt x="703" y="1286"/>
                        <a:pt x="787" y="1172"/>
                        <a:pt x="840" y="1134"/>
                      </a:cubicBezTo>
                      <a:cubicBezTo>
                        <a:pt x="893" y="1096"/>
                        <a:pt x="901" y="1096"/>
                        <a:pt x="976" y="1089"/>
                      </a:cubicBezTo>
                      <a:cubicBezTo>
                        <a:pt x="1051" y="1082"/>
                        <a:pt x="1225" y="1097"/>
                        <a:pt x="1293" y="1089"/>
                      </a:cubicBezTo>
                      <a:cubicBezTo>
                        <a:pt x="1361" y="1081"/>
                        <a:pt x="1354" y="1044"/>
                        <a:pt x="1384" y="1044"/>
                      </a:cubicBezTo>
                      <a:cubicBezTo>
                        <a:pt x="1414" y="1044"/>
                        <a:pt x="1445" y="1089"/>
                        <a:pt x="1475" y="1089"/>
                      </a:cubicBezTo>
                      <a:cubicBezTo>
                        <a:pt x="1505" y="1089"/>
                        <a:pt x="1543" y="1051"/>
                        <a:pt x="1566" y="1044"/>
                      </a:cubicBezTo>
                      <a:cubicBezTo>
                        <a:pt x="1589" y="1037"/>
                        <a:pt x="1596" y="1037"/>
                        <a:pt x="1611" y="1044"/>
                      </a:cubicBezTo>
                      <a:cubicBezTo>
                        <a:pt x="1626" y="1051"/>
                        <a:pt x="1633" y="1089"/>
                        <a:pt x="1656" y="1089"/>
                      </a:cubicBezTo>
                      <a:cubicBezTo>
                        <a:pt x="1679" y="1089"/>
                        <a:pt x="1724" y="1074"/>
                        <a:pt x="1747" y="1044"/>
                      </a:cubicBezTo>
                      <a:cubicBezTo>
                        <a:pt x="1770" y="1014"/>
                        <a:pt x="1779" y="945"/>
                        <a:pt x="1792" y="908"/>
                      </a:cubicBezTo>
                      <a:cubicBezTo>
                        <a:pt x="1805" y="871"/>
                        <a:pt x="1839" y="852"/>
                        <a:pt x="1824" y="822"/>
                      </a:cubicBezTo>
                      <a:cubicBezTo>
                        <a:pt x="1809" y="792"/>
                        <a:pt x="1722" y="757"/>
                        <a:pt x="1702" y="726"/>
                      </a:cubicBezTo>
                      <a:cubicBezTo>
                        <a:pt x="1682" y="695"/>
                        <a:pt x="1725" y="665"/>
                        <a:pt x="1702" y="635"/>
                      </a:cubicBezTo>
                      <a:cubicBezTo>
                        <a:pt x="1679" y="605"/>
                        <a:pt x="1596" y="582"/>
                        <a:pt x="1566" y="545"/>
                      </a:cubicBezTo>
                      <a:cubicBezTo>
                        <a:pt x="1536" y="508"/>
                        <a:pt x="1550" y="432"/>
                        <a:pt x="1520" y="409"/>
                      </a:cubicBezTo>
                      <a:cubicBezTo>
                        <a:pt x="1490" y="386"/>
                        <a:pt x="1468" y="409"/>
                        <a:pt x="1384" y="409"/>
                      </a:cubicBezTo>
                      <a:cubicBezTo>
                        <a:pt x="1300" y="409"/>
                        <a:pt x="1100" y="421"/>
                        <a:pt x="1014" y="408"/>
                      </a:cubicBezTo>
                      <a:cubicBezTo>
                        <a:pt x="928" y="395"/>
                        <a:pt x="906" y="352"/>
                        <a:pt x="870" y="330"/>
                      </a:cubicBezTo>
                      <a:cubicBezTo>
                        <a:pt x="834" y="308"/>
                        <a:pt x="793" y="313"/>
                        <a:pt x="795" y="273"/>
                      </a:cubicBezTo>
                      <a:cubicBezTo>
                        <a:pt x="797" y="233"/>
                        <a:pt x="881" y="129"/>
                        <a:pt x="885" y="91"/>
                      </a:cubicBezTo>
                      <a:cubicBezTo>
                        <a:pt x="889" y="53"/>
                        <a:pt x="862" y="36"/>
                        <a:pt x="819" y="42"/>
                      </a:cubicBezTo>
                      <a:cubicBezTo>
                        <a:pt x="776" y="48"/>
                        <a:pt x="681" y="112"/>
                        <a:pt x="627" y="129"/>
                      </a:cubicBezTo>
                      <a:cubicBezTo>
                        <a:pt x="573" y="146"/>
                        <a:pt x="550" y="150"/>
                        <a:pt x="495" y="144"/>
                      </a:cubicBezTo>
                      <a:cubicBezTo>
                        <a:pt x="440" y="138"/>
                        <a:pt x="329" y="107"/>
                        <a:pt x="296" y="91"/>
                      </a:cubicBezTo>
                      <a:cubicBezTo>
                        <a:pt x="263" y="75"/>
                        <a:pt x="304" y="61"/>
                        <a:pt x="296" y="46"/>
                      </a:cubicBezTo>
                      <a:cubicBezTo>
                        <a:pt x="288" y="31"/>
                        <a:pt x="280" y="0"/>
                        <a:pt x="250" y="0"/>
                      </a:cubicBezTo>
                      <a:cubicBezTo>
                        <a:pt x="220" y="0"/>
                        <a:pt x="129" y="31"/>
                        <a:pt x="114" y="46"/>
                      </a:cubicBezTo>
                      <a:close/>
                    </a:path>
                  </a:pathLst>
                </a:custGeom>
                <a:grpFill/>
                <a:ln w="38100" cmpd="sng">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grpSp>
              <xdr:nvGrpSpPr>
                <xdr:cNvPr id="26" name="Group 63">
                  <a:extLst>
                    <a:ext uri="{FF2B5EF4-FFF2-40B4-BE49-F238E27FC236}">
                      <a16:creationId xmlns:a16="http://schemas.microsoft.com/office/drawing/2014/main" xmlns="" id="{00000000-0008-0000-0200-00001A000000}"/>
                    </a:ext>
                  </a:extLst>
                </xdr:cNvPr>
                <xdr:cNvGrpSpPr>
                  <a:grpSpLocks/>
                </xdr:cNvGrpSpPr>
              </xdr:nvGrpSpPr>
              <xdr:grpSpPr bwMode="auto">
                <a:xfrm>
                  <a:off x="1460" y="2478"/>
                  <a:ext cx="1465" cy="952"/>
                  <a:chOff x="1460" y="2478"/>
                  <a:chExt cx="1465" cy="952"/>
                </a:xfrm>
                <a:grpFill/>
              </xdr:grpSpPr>
              <xdr:sp macro="" textlink="">
                <xdr:nvSpPr>
                  <xdr:cNvPr id="27" name="Freeform 64">
                    <a:extLst>
                      <a:ext uri="{FF2B5EF4-FFF2-40B4-BE49-F238E27FC236}">
                        <a16:creationId xmlns:a16="http://schemas.microsoft.com/office/drawing/2014/main" xmlns="" id="{00000000-0008-0000-0200-00001B000000}"/>
                      </a:ext>
                    </a:extLst>
                  </xdr:cNvPr>
                  <xdr:cNvSpPr>
                    <a:spLocks/>
                  </xdr:cNvSpPr>
                </xdr:nvSpPr>
                <xdr:spPr bwMode="auto">
                  <a:xfrm>
                    <a:off x="2653" y="2795"/>
                    <a:ext cx="272" cy="454"/>
                  </a:xfrm>
                  <a:custGeom>
                    <a:avLst/>
                    <a:gdLst>
                      <a:gd name="T0" fmla="*/ 0 w 272"/>
                      <a:gd name="T1" fmla="*/ 454 h 454"/>
                      <a:gd name="T2" fmla="*/ 46 w 272"/>
                      <a:gd name="T3" fmla="*/ 363 h 454"/>
                      <a:gd name="T4" fmla="*/ 46 w 272"/>
                      <a:gd name="T5" fmla="*/ 318 h 454"/>
                      <a:gd name="T6" fmla="*/ 91 w 272"/>
                      <a:gd name="T7" fmla="*/ 272 h 454"/>
                      <a:gd name="T8" fmla="*/ 136 w 272"/>
                      <a:gd name="T9" fmla="*/ 181 h 454"/>
                      <a:gd name="T10" fmla="*/ 227 w 272"/>
                      <a:gd name="T11" fmla="*/ 181 h 454"/>
                      <a:gd name="T12" fmla="*/ 227 w 272"/>
                      <a:gd name="T13" fmla="*/ 91 h 454"/>
                      <a:gd name="T14" fmla="*/ 272 w 272"/>
                      <a:gd name="T15" fmla="*/ 0 h 454"/>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72" h="454">
                        <a:moveTo>
                          <a:pt x="0" y="454"/>
                        </a:moveTo>
                        <a:cubicBezTo>
                          <a:pt x="19" y="420"/>
                          <a:pt x="38" y="386"/>
                          <a:pt x="46" y="363"/>
                        </a:cubicBezTo>
                        <a:cubicBezTo>
                          <a:pt x="54" y="340"/>
                          <a:pt x="39" y="333"/>
                          <a:pt x="46" y="318"/>
                        </a:cubicBezTo>
                        <a:cubicBezTo>
                          <a:pt x="53" y="303"/>
                          <a:pt x="76" y="295"/>
                          <a:pt x="91" y="272"/>
                        </a:cubicBezTo>
                        <a:cubicBezTo>
                          <a:pt x="106" y="249"/>
                          <a:pt x="113" y="196"/>
                          <a:pt x="136" y="181"/>
                        </a:cubicBezTo>
                        <a:cubicBezTo>
                          <a:pt x="159" y="166"/>
                          <a:pt x="212" y="196"/>
                          <a:pt x="227" y="181"/>
                        </a:cubicBezTo>
                        <a:cubicBezTo>
                          <a:pt x="242" y="166"/>
                          <a:pt x="220" y="121"/>
                          <a:pt x="227" y="91"/>
                        </a:cubicBezTo>
                        <a:cubicBezTo>
                          <a:pt x="234" y="61"/>
                          <a:pt x="253" y="30"/>
                          <a:pt x="272" y="0"/>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28" name="Freeform 65">
                    <a:extLst>
                      <a:ext uri="{FF2B5EF4-FFF2-40B4-BE49-F238E27FC236}">
                        <a16:creationId xmlns:a16="http://schemas.microsoft.com/office/drawing/2014/main" xmlns="" id="{00000000-0008-0000-0200-00001C000000}"/>
                      </a:ext>
                    </a:extLst>
                  </xdr:cNvPr>
                  <xdr:cNvSpPr>
                    <a:spLocks/>
                  </xdr:cNvSpPr>
                </xdr:nvSpPr>
                <xdr:spPr bwMode="auto">
                  <a:xfrm>
                    <a:off x="2290" y="2750"/>
                    <a:ext cx="545" cy="544"/>
                  </a:xfrm>
                  <a:custGeom>
                    <a:avLst/>
                    <a:gdLst>
                      <a:gd name="T0" fmla="*/ 227 w 545"/>
                      <a:gd name="T1" fmla="*/ 544 h 544"/>
                      <a:gd name="T2" fmla="*/ 136 w 545"/>
                      <a:gd name="T3" fmla="*/ 499 h 544"/>
                      <a:gd name="T4" fmla="*/ 46 w 545"/>
                      <a:gd name="T5" fmla="*/ 408 h 544"/>
                      <a:gd name="T6" fmla="*/ 0 w 545"/>
                      <a:gd name="T7" fmla="*/ 317 h 544"/>
                      <a:gd name="T8" fmla="*/ 46 w 545"/>
                      <a:gd name="T9" fmla="*/ 272 h 544"/>
                      <a:gd name="T10" fmla="*/ 136 w 545"/>
                      <a:gd name="T11" fmla="*/ 272 h 544"/>
                      <a:gd name="T12" fmla="*/ 227 w 545"/>
                      <a:gd name="T13" fmla="*/ 181 h 544"/>
                      <a:gd name="T14" fmla="*/ 318 w 545"/>
                      <a:gd name="T15" fmla="*/ 181 h 544"/>
                      <a:gd name="T16" fmla="*/ 363 w 545"/>
                      <a:gd name="T17" fmla="*/ 181 h 544"/>
                      <a:gd name="T18" fmla="*/ 409 w 545"/>
                      <a:gd name="T19" fmla="*/ 136 h 544"/>
                      <a:gd name="T20" fmla="*/ 454 w 545"/>
                      <a:gd name="T21" fmla="*/ 45 h 544"/>
                      <a:gd name="T22" fmla="*/ 545 w 545"/>
                      <a:gd name="T23" fmla="*/ 0 h 5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545" h="544">
                        <a:moveTo>
                          <a:pt x="227" y="544"/>
                        </a:moveTo>
                        <a:cubicBezTo>
                          <a:pt x="196" y="533"/>
                          <a:pt x="166" y="522"/>
                          <a:pt x="136" y="499"/>
                        </a:cubicBezTo>
                        <a:cubicBezTo>
                          <a:pt x="106" y="476"/>
                          <a:pt x="69" y="438"/>
                          <a:pt x="46" y="408"/>
                        </a:cubicBezTo>
                        <a:cubicBezTo>
                          <a:pt x="23" y="378"/>
                          <a:pt x="0" y="340"/>
                          <a:pt x="0" y="317"/>
                        </a:cubicBezTo>
                        <a:cubicBezTo>
                          <a:pt x="0" y="294"/>
                          <a:pt x="23" y="279"/>
                          <a:pt x="46" y="272"/>
                        </a:cubicBezTo>
                        <a:cubicBezTo>
                          <a:pt x="69" y="265"/>
                          <a:pt x="106" y="287"/>
                          <a:pt x="136" y="272"/>
                        </a:cubicBezTo>
                        <a:cubicBezTo>
                          <a:pt x="166" y="257"/>
                          <a:pt x="197" y="196"/>
                          <a:pt x="227" y="181"/>
                        </a:cubicBezTo>
                        <a:cubicBezTo>
                          <a:pt x="257" y="166"/>
                          <a:pt x="295" y="181"/>
                          <a:pt x="318" y="181"/>
                        </a:cubicBezTo>
                        <a:cubicBezTo>
                          <a:pt x="341" y="181"/>
                          <a:pt x="348" y="188"/>
                          <a:pt x="363" y="181"/>
                        </a:cubicBezTo>
                        <a:cubicBezTo>
                          <a:pt x="378" y="174"/>
                          <a:pt x="394" y="159"/>
                          <a:pt x="409" y="136"/>
                        </a:cubicBezTo>
                        <a:cubicBezTo>
                          <a:pt x="424" y="113"/>
                          <a:pt x="431" y="68"/>
                          <a:pt x="454" y="45"/>
                        </a:cubicBezTo>
                        <a:cubicBezTo>
                          <a:pt x="477" y="22"/>
                          <a:pt x="511" y="11"/>
                          <a:pt x="545" y="0"/>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29" name="Freeform 66">
                    <a:extLst>
                      <a:ext uri="{FF2B5EF4-FFF2-40B4-BE49-F238E27FC236}">
                        <a16:creationId xmlns:a16="http://schemas.microsoft.com/office/drawing/2014/main" xmlns="" id="{00000000-0008-0000-0200-00001D000000}"/>
                      </a:ext>
                    </a:extLst>
                  </xdr:cNvPr>
                  <xdr:cNvSpPr>
                    <a:spLocks/>
                  </xdr:cNvSpPr>
                </xdr:nvSpPr>
                <xdr:spPr bwMode="auto">
                  <a:xfrm>
                    <a:off x="2282" y="2614"/>
                    <a:ext cx="144" cy="408"/>
                  </a:xfrm>
                  <a:custGeom>
                    <a:avLst/>
                    <a:gdLst>
                      <a:gd name="T0" fmla="*/ 8 w 144"/>
                      <a:gd name="T1" fmla="*/ 0 h 408"/>
                      <a:gd name="T2" fmla="*/ 8 w 144"/>
                      <a:gd name="T3" fmla="*/ 45 h 408"/>
                      <a:gd name="T4" fmla="*/ 54 w 144"/>
                      <a:gd name="T5" fmla="*/ 90 h 408"/>
                      <a:gd name="T6" fmla="*/ 8 w 144"/>
                      <a:gd name="T7" fmla="*/ 136 h 408"/>
                      <a:gd name="T8" fmla="*/ 8 w 144"/>
                      <a:gd name="T9" fmla="*/ 226 h 408"/>
                      <a:gd name="T10" fmla="*/ 54 w 144"/>
                      <a:gd name="T11" fmla="*/ 272 h 408"/>
                      <a:gd name="T12" fmla="*/ 144 w 144"/>
                      <a:gd name="T13" fmla="*/ 408 h 408"/>
                    </a:gdLst>
                    <a:ahLst/>
                    <a:cxnLst>
                      <a:cxn ang="0">
                        <a:pos x="T0" y="T1"/>
                      </a:cxn>
                      <a:cxn ang="0">
                        <a:pos x="T2" y="T3"/>
                      </a:cxn>
                      <a:cxn ang="0">
                        <a:pos x="T4" y="T5"/>
                      </a:cxn>
                      <a:cxn ang="0">
                        <a:pos x="T6" y="T7"/>
                      </a:cxn>
                      <a:cxn ang="0">
                        <a:pos x="T8" y="T9"/>
                      </a:cxn>
                      <a:cxn ang="0">
                        <a:pos x="T10" y="T11"/>
                      </a:cxn>
                      <a:cxn ang="0">
                        <a:pos x="T12" y="T13"/>
                      </a:cxn>
                    </a:cxnLst>
                    <a:rect l="0" t="0" r="r" b="b"/>
                    <a:pathLst>
                      <a:path w="144" h="408">
                        <a:moveTo>
                          <a:pt x="8" y="0"/>
                        </a:moveTo>
                        <a:cubicBezTo>
                          <a:pt x="4" y="15"/>
                          <a:pt x="0" y="30"/>
                          <a:pt x="8" y="45"/>
                        </a:cubicBezTo>
                        <a:cubicBezTo>
                          <a:pt x="16" y="60"/>
                          <a:pt x="54" y="75"/>
                          <a:pt x="54" y="90"/>
                        </a:cubicBezTo>
                        <a:cubicBezTo>
                          <a:pt x="54" y="105"/>
                          <a:pt x="16" y="113"/>
                          <a:pt x="8" y="136"/>
                        </a:cubicBezTo>
                        <a:cubicBezTo>
                          <a:pt x="0" y="159"/>
                          <a:pt x="0" y="203"/>
                          <a:pt x="8" y="226"/>
                        </a:cubicBezTo>
                        <a:cubicBezTo>
                          <a:pt x="16" y="249"/>
                          <a:pt x="31" y="242"/>
                          <a:pt x="54" y="272"/>
                        </a:cubicBezTo>
                        <a:cubicBezTo>
                          <a:pt x="77" y="302"/>
                          <a:pt x="110" y="355"/>
                          <a:pt x="144" y="408"/>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30" name="Freeform 67">
                    <a:extLst>
                      <a:ext uri="{FF2B5EF4-FFF2-40B4-BE49-F238E27FC236}">
                        <a16:creationId xmlns:a16="http://schemas.microsoft.com/office/drawing/2014/main" xmlns="" id="{00000000-0008-0000-0200-00001E000000}"/>
                      </a:ext>
                    </a:extLst>
                  </xdr:cNvPr>
                  <xdr:cNvSpPr>
                    <a:spLocks/>
                  </xdr:cNvSpPr>
                </xdr:nvSpPr>
                <xdr:spPr bwMode="auto">
                  <a:xfrm>
                    <a:off x="1655" y="3153"/>
                    <a:ext cx="363" cy="277"/>
                  </a:xfrm>
                  <a:custGeom>
                    <a:avLst/>
                    <a:gdLst>
                      <a:gd name="T0" fmla="*/ 0 w 363"/>
                      <a:gd name="T1" fmla="*/ 50 h 277"/>
                      <a:gd name="T2" fmla="*/ 46 w 363"/>
                      <a:gd name="T3" fmla="*/ 50 h 277"/>
                      <a:gd name="T4" fmla="*/ 136 w 363"/>
                      <a:gd name="T5" fmla="*/ 50 h 277"/>
                      <a:gd name="T6" fmla="*/ 182 w 363"/>
                      <a:gd name="T7" fmla="*/ 5 h 277"/>
                      <a:gd name="T8" fmla="*/ 237 w 363"/>
                      <a:gd name="T9" fmla="*/ 17 h 277"/>
                      <a:gd name="T10" fmla="*/ 318 w 363"/>
                      <a:gd name="T11" fmla="*/ 5 h 277"/>
                      <a:gd name="T12" fmla="*/ 329 w 363"/>
                      <a:gd name="T13" fmla="*/ 45 h 277"/>
                      <a:gd name="T14" fmla="*/ 318 w 363"/>
                      <a:gd name="T15" fmla="*/ 96 h 277"/>
                      <a:gd name="T16" fmla="*/ 272 w 363"/>
                      <a:gd name="T17" fmla="*/ 141 h 277"/>
                      <a:gd name="T18" fmla="*/ 227 w 363"/>
                      <a:gd name="T19" fmla="*/ 141 h 277"/>
                      <a:gd name="T20" fmla="*/ 227 w 363"/>
                      <a:gd name="T21" fmla="*/ 186 h 277"/>
                      <a:gd name="T22" fmla="*/ 303 w 363"/>
                      <a:gd name="T23" fmla="*/ 225 h 277"/>
                      <a:gd name="T24" fmla="*/ 309 w 363"/>
                      <a:gd name="T25" fmla="*/ 261 h 277"/>
                      <a:gd name="T26" fmla="*/ 363 w 363"/>
                      <a:gd name="T27" fmla="*/ 277 h 2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363" h="277">
                        <a:moveTo>
                          <a:pt x="0" y="50"/>
                        </a:moveTo>
                        <a:cubicBezTo>
                          <a:pt x="11" y="50"/>
                          <a:pt x="23" y="50"/>
                          <a:pt x="46" y="50"/>
                        </a:cubicBezTo>
                        <a:cubicBezTo>
                          <a:pt x="69" y="50"/>
                          <a:pt x="113" y="57"/>
                          <a:pt x="136" y="50"/>
                        </a:cubicBezTo>
                        <a:cubicBezTo>
                          <a:pt x="159" y="43"/>
                          <a:pt x="165" y="10"/>
                          <a:pt x="182" y="5"/>
                        </a:cubicBezTo>
                        <a:cubicBezTo>
                          <a:pt x="199" y="0"/>
                          <a:pt x="214" y="17"/>
                          <a:pt x="237" y="17"/>
                        </a:cubicBezTo>
                        <a:cubicBezTo>
                          <a:pt x="260" y="17"/>
                          <a:pt x="303" y="0"/>
                          <a:pt x="318" y="5"/>
                        </a:cubicBezTo>
                        <a:cubicBezTo>
                          <a:pt x="333" y="10"/>
                          <a:pt x="329" y="30"/>
                          <a:pt x="329" y="45"/>
                        </a:cubicBezTo>
                        <a:cubicBezTo>
                          <a:pt x="329" y="60"/>
                          <a:pt x="327" y="80"/>
                          <a:pt x="318" y="96"/>
                        </a:cubicBezTo>
                        <a:cubicBezTo>
                          <a:pt x="309" y="112"/>
                          <a:pt x="287" y="134"/>
                          <a:pt x="272" y="141"/>
                        </a:cubicBezTo>
                        <a:cubicBezTo>
                          <a:pt x="257" y="148"/>
                          <a:pt x="234" y="134"/>
                          <a:pt x="227" y="141"/>
                        </a:cubicBezTo>
                        <a:cubicBezTo>
                          <a:pt x="220" y="148"/>
                          <a:pt x="214" y="172"/>
                          <a:pt x="227" y="186"/>
                        </a:cubicBezTo>
                        <a:cubicBezTo>
                          <a:pt x="240" y="200"/>
                          <a:pt x="289" y="213"/>
                          <a:pt x="303" y="225"/>
                        </a:cubicBezTo>
                        <a:cubicBezTo>
                          <a:pt x="317" y="237"/>
                          <a:pt x="299" y="252"/>
                          <a:pt x="309" y="261"/>
                        </a:cubicBezTo>
                        <a:cubicBezTo>
                          <a:pt x="319" y="270"/>
                          <a:pt x="352" y="274"/>
                          <a:pt x="363" y="277"/>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31" name="Freeform 68">
                    <a:extLst>
                      <a:ext uri="{FF2B5EF4-FFF2-40B4-BE49-F238E27FC236}">
                        <a16:creationId xmlns:a16="http://schemas.microsoft.com/office/drawing/2014/main" xmlns="" id="{00000000-0008-0000-0200-00001F000000}"/>
                      </a:ext>
                    </a:extLst>
                  </xdr:cNvPr>
                  <xdr:cNvSpPr>
                    <a:spLocks/>
                  </xdr:cNvSpPr>
                </xdr:nvSpPr>
                <xdr:spPr bwMode="auto">
                  <a:xfrm>
                    <a:off x="1973" y="3059"/>
                    <a:ext cx="317" cy="106"/>
                  </a:xfrm>
                  <a:custGeom>
                    <a:avLst/>
                    <a:gdLst>
                      <a:gd name="T0" fmla="*/ 0 w 317"/>
                      <a:gd name="T1" fmla="*/ 99 h 106"/>
                      <a:gd name="T2" fmla="*/ 45 w 317"/>
                      <a:gd name="T3" fmla="*/ 99 h 106"/>
                      <a:gd name="T4" fmla="*/ 91 w 317"/>
                      <a:gd name="T5" fmla="*/ 54 h 106"/>
                      <a:gd name="T6" fmla="*/ 136 w 317"/>
                      <a:gd name="T7" fmla="*/ 54 h 106"/>
                      <a:gd name="T8" fmla="*/ 181 w 317"/>
                      <a:gd name="T9" fmla="*/ 8 h 106"/>
                      <a:gd name="T10" fmla="*/ 272 w 317"/>
                      <a:gd name="T11" fmla="*/ 8 h 106"/>
                      <a:gd name="T12" fmla="*/ 317 w 317"/>
                      <a:gd name="T13" fmla="*/ 8 h 106"/>
                    </a:gdLst>
                    <a:ahLst/>
                    <a:cxnLst>
                      <a:cxn ang="0">
                        <a:pos x="T0" y="T1"/>
                      </a:cxn>
                      <a:cxn ang="0">
                        <a:pos x="T2" y="T3"/>
                      </a:cxn>
                      <a:cxn ang="0">
                        <a:pos x="T4" y="T5"/>
                      </a:cxn>
                      <a:cxn ang="0">
                        <a:pos x="T6" y="T7"/>
                      </a:cxn>
                      <a:cxn ang="0">
                        <a:pos x="T8" y="T9"/>
                      </a:cxn>
                      <a:cxn ang="0">
                        <a:pos x="T10" y="T11"/>
                      </a:cxn>
                      <a:cxn ang="0">
                        <a:pos x="T12" y="T13"/>
                      </a:cxn>
                    </a:cxnLst>
                    <a:rect l="0" t="0" r="r" b="b"/>
                    <a:pathLst>
                      <a:path w="317" h="106">
                        <a:moveTo>
                          <a:pt x="0" y="99"/>
                        </a:moveTo>
                        <a:cubicBezTo>
                          <a:pt x="15" y="102"/>
                          <a:pt x="30" y="106"/>
                          <a:pt x="45" y="99"/>
                        </a:cubicBezTo>
                        <a:cubicBezTo>
                          <a:pt x="60" y="92"/>
                          <a:pt x="76" y="61"/>
                          <a:pt x="91" y="54"/>
                        </a:cubicBezTo>
                        <a:cubicBezTo>
                          <a:pt x="106" y="47"/>
                          <a:pt x="121" y="62"/>
                          <a:pt x="136" y="54"/>
                        </a:cubicBezTo>
                        <a:cubicBezTo>
                          <a:pt x="151" y="46"/>
                          <a:pt x="158" y="16"/>
                          <a:pt x="181" y="8"/>
                        </a:cubicBezTo>
                        <a:cubicBezTo>
                          <a:pt x="204" y="0"/>
                          <a:pt x="249" y="8"/>
                          <a:pt x="272" y="8"/>
                        </a:cubicBezTo>
                        <a:cubicBezTo>
                          <a:pt x="295" y="8"/>
                          <a:pt x="306" y="8"/>
                          <a:pt x="317" y="8"/>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32" name="Freeform 69">
                    <a:extLst>
                      <a:ext uri="{FF2B5EF4-FFF2-40B4-BE49-F238E27FC236}">
                        <a16:creationId xmlns:a16="http://schemas.microsoft.com/office/drawing/2014/main" xmlns="" id="{00000000-0008-0000-0200-000020000000}"/>
                      </a:ext>
                    </a:extLst>
                  </xdr:cNvPr>
                  <xdr:cNvSpPr>
                    <a:spLocks/>
                  </xdr:cNvSpPr>
                </xdr:nvSpPr>
                <xdr:spPr bwMode="auto">
                  <a:xfrm>
                    <a:off x="1591" y="2697"/>
                    <a:ext cx="578" cy="461"/>
                  </a:xfrm>
                  <a:custGeom>
                    <a:avLst/>
                    <a:gdLst>
                      <a:gd name="T0" fmla="*/ 19 w 578"/>
                      <a:gd name="T1" fmla="*/ 461 h 461"/>
                      <a:gd name="T2" fmla="*/ 49 w 578"/>
                      <a:gd name="T3" fmla="*/ 407 h 461"/>
                      <a:gd name="T4" fmla="*/ 47 w 578"/>
                      <a:gd name="T5" fmla="*/ 321 h 461"/>
                      <a:gd name="T6" fmla="*/ 41 w 578"/>
                      <a:gd name="T7" fmla="*/ 237 h 461"/>
                      <a:gd name="T8" fmla="*/ 1 w 578"/>
                      <a:gd name="T9" fmla="*/ 205 h 461"/>
                      <a:gd name="T10" fmla="*/ 33 w 578"/>
                      <a:gd name="T11" fmla="*/ 149 h 461"/>
                      <a:gd name="T12" fmla="*/ 87 w 578"/>
                      <a:gd name="T13" fmla="*/ 161 h 461"/>
                      <a:gd name="T14" fmla="*/ 110 w 578"/>
                      <a:gd name="T15" fmla="*/ 143 h 461"/>
                      <a:gd name="T16" fmla="*/ 131 w 578"/>
                      <a:gd name="T17" fmla="*/ 79 h 461"/>
                      <a:gd name="T18" fmla="*/ 189 w 578"/>
                      <a:gd name="T19" fmla="*/ 65 h 461"/>
                      <a:gd name="T20" fmla="*/ 200 w 578"/>
                      <a:gd name="T21" fmla="*/ 7 h 461"/>
                      <a:gd name="T22" fmla="*/ 267 w 578"/>
                      <a:gd name="T23" fmla="*/ 23 h 461"/>
                      <a:gd name="T24" fmla="*/ 315 w 578"/>
                      <a:gd name="T25" fmla="*/ 39 h 461"/>
                      <a:gd name="T26" fmla="*/ 336 w 578"/>
                      <a:gd name="T27" fmla="*/ 98 h 461"/>
                      <a:gd name="T28" fmla="*/ 381 w 578"/>
                      <a:gd name="T29" fmla="*/ 145 h 461"/>
                      <a:gd name="T30" fmla="*/ 382 w 578"/>
                      <a:gd name="T31" fmla="*/ 234 h 461"/>
                      <a:gd name="T32" fmla="*/ 473 w 578"/>
                      <a:gd name="T33" fmla="*/ 279 h 461"/>
                      <a:gd name="T34" fmla="*/ 563 w 578"/>
                      <a:gd name="T35" fmla="*/ 325 h 461"/>
                      <a:gd name="T36" fmla="*/ 563 w 578"/>
                      <a:gd name="T37" fmla="*/ 370 h 46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578" h="461">
                        <a:moveTo>
                          <a:pt x="19" y="461"/>
                        </a:moveTo>
                        <a:cubicBezTo>
                          <a:pt x="24" y="452"/>
                          <a:pt x="44" y="430"/>
                          <a:pt x="49" y="407"/>
                        </a:cubicBezTo>
                        <a:cubicBezTo>
                          <a:pt x="54" y="384"/>
                          <a:pt x="48" y="349"/>
                          <a:pt x="47" y="321"/>
                        </a:cubicBezTo>
                        <a:cubicBezTo>
                          <a:pt x="46" y="293"/>
                          <a:pt x="49" y="256"/>
                          <a:pt x="41" y="237"/>
                        </a:cubicBezTo>
                        <a:cubicBezTo>
                          <a:pt x="33" y="218"/>
                          <a:pt x="2" y="220"/>
                          <a:pt x="1" y="205"/>
                        </a:cubicBezTo>
                        <a:cubicBezTo>
                          <a:pt x="0" y="190"/>
                          <a:pt x="19" y="156"/>
                          <a:pt x="33" y="149"/>
                        </a:cubicBezTo>
                        <a:cubicBezTo>
                          <a:pt x="47" y="142"/>
                          <a:pt x="74" y="162"/>
                          <a:pt x="87" y="161"/>
                        </a:cubicBezTo>
                        <a:cubicBezTo>
                          <a:pt x="100" y="160"/>
                          <a:pt x="103" y="157"/>
                          <a:pt x="110" y="143"/>
                        </a:cubicBezTo>
                        <a:cubicBezTo>
                          <a:pt x="117" y="129"/>
                          <a:pt x="118" y="92"/>
                          <a:pt x="131" y="79"/>
                        </a:cubicBezTo>
                        <a:cubicBezTo>
                          <a:pt x="144" y="66"/>
                          <a:pt x="178" y="77"/>
                          <a:pt x="189" y="65"/>
                        </a:cubicBezTo>
                        <a:cubicBezTo>
                          <a:pt x="200" y="53"/>
                          <a:pt x="187" y="14"/>
                          <a:pt x="200" y="7"/>
                        </a:cubicBezTo>
                        <a:cubicBezTo>
                          <a:pt x="213" y="0"/>
                          <a:pt x="248" y="18"/>
                          <a:pt x="267" y="23"/>
                        </a:cubicBezTo>
                        <a:cubicBezTo>
                          <a:pt x="286" y="28"/>
                          <a:pt x="304" y="27"/>
                          <a:pt x="315" y="39"/>
                        </a:cubicBezTo>
                        <a:cubicBezTo>
                          <a:pt x="326" y="51"/>
                          <a:pt x="325" y="80"/>
                          <a:pt x="336" y="98"/>
                        </a:cubicBezTo>
                        <a:cubicBezTo>
                          <a:pt x="347" y="116"/>
                          <a:pt x="373" y="122"/>
                          <a:pt x="381" y="145"/>
                        </a:cubicBezTo>
                        <a:cubicBezTo>
                          <a:pt x="389" y="168"/>
                          <a:pt x="367" y="212"/>
                          <a:pt x="382" y="234"/>
                        </a:cubicBezTo>
                        <a:cubicBezTo>
                          <a:pt x="397" y="256"/>
                          <a:pt x="443" y="264"/>
                          <a:pt x="473" y="279"/>
                        </a:cubicBezTo>
                        <a:cubicBezTo>
                          <a:pt x="503" y="294"/>
                          <a:pt x="548" y="310"/>
                          <a:pt x="563" y="325"/>
                        </a:cubicBezTo>
                        <a:cubicBezTo>
                          <a:pt x="578" y="340"/>
                          <a:pt x="570" y="355"/>
                          <a:pt x="563" y="370"/>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33" name="Freeform 70">
                    <a:extLst>
                      <a:ext uri="{FF2B5EF4-FFF2-40B4-BE49-F238E27FC236}">
                        <a16:creationId xmlns:a16="http://schemas.microsoft.com/office/drawing/2014/main" xmlns="" id="{00000000-0008-0000-0200-000021000000}"/>
                      </a:ext>
                    </a:extLst>
                  </xdr:cNvPr>
                  <xdr:cNvSpPr>
                    <a:spLocks/>
                  </xdr:cNvSpPr>
                </xdr:nvSpPr>
                <xdr:spPr bwMode="auto">
                  <a:xfrm>
                    <a:off x="1878" y="2478"/>
                    <a:ext cx="186" cy="242"/>
                  </a:xfrm>
                  <a:custGeom>
                    <a:avLst/>
                    <a:gdLst>
                      <a:gd name="T0" fmla="*/ 0 w 186"/>
                      <a:gd name="T1" fmla="*/ 242 h 242"/>
                      <a:gd name="T2" fmla="*/ 49 w 186"/>
                      <a:gd name="T3" fmla="*/ 181 h 242"/>
                      <a:gd name="T4" fmla="*/ 4 w 186"/>
                      <a:gd name="T5" fmla="*/ 136 h 242"/>
                      <a:gd name="T6" fmla="*/ 49 w 186"/>
                      <a:gd name="T7" fmla="*/ 90 h 242"/>
                      <a:gd name="T8" fmla="*/ 140 w 186"/>
                      <a:gd name="T9" fmla="*/ 45 h 242"/>
                      <a:gd name="T10" fmla="*/ 186 w 186"/>
                      <a:gd name="T11" fmla="*/ 0 h 242"/>
                    </a:gdLst>
                    <a:ahLst/>
                    <a:cxnLst>
                      <a:cxn ang="0">
                        <a:pos x="T0" y="T1"/>
                      </a:cxn>
                      <a:cxn ang="0">
                        <a:pos x="T2" y="T3"/>
                      </a:cxn>
                      <a:cxn ang="0">
                        <a:pos x="T4" y="T5"/>
                      </a:cxn>
                      <a:cxn ang="0">
                        <a:pos x="T6" y="T7"/>
                      </a:cxn>
                      <a:cxn ang="0">
                        <a:pos x="T8" y="T9"/>
                      </a:cxn>
                      <a:cxn ang="0">
                        <a:pos x="T10" y="T11"/>
                      </a:cxn>
                    </a:cxnLst>
                    <a:rect l="0" t="0" r="r" b="b"/>
                    <a:pathLst>
                      <a:path w="186" h="242">
                        <a:moveTo>
                          <a:pt x="0" y="242"/>
                        </a:moveTo>
                        <a:cubicBezTo>
                          <a:pt x="8" y="232"/>
                          <a:pt x="48" y="199"/>
                          <a:pt x="49" y="181"/>
                        </a:cubicBezTo>
                        <a:cubicBezTo>
                          <a:pt x="50" y="163"/>
                          <a:pt x="4" y="151"/>
                          <a:pt x="4" y="136"/>
                        </a:cubicBezTo>
                        <a:cubicBezTo>
                          <a:pt x="4" y="121"/>
                          <a:pt x="26" y="105"/>
                          <a:pt x="49" y="90"/>
                        </a:cubicBezTo>
                        <a:cubicBezTo>
                          <a:pt x="72" y="75"/>
                          <a:pt x="117" y="60"/>
                          <a:pt x="140" y="45"/>
                        </a:cubicBezTo>
                        <a:cubicBezTo>
                          <a:pt x="163" y="30"/>
                          <a:pt x="174" y="15"/>
                          <a:pt x="186" y="0"/>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34" name="Freeform 71">
                    <a:extLst>
                      <a:ext uri="{FF2B5EF4-FFF2-40B4-BE49-F238E27FC236}">
                        <a16:creationId xmlns:a16="http://schemas.microsoft.com/office/drawing/2014/main" xmlns="" id="{00000000-0008-0000-0200-000022000000}"/>
                      </a:ext>
                    </a:extLst>
                  </xdr:cNvPr>
                  <xdr:cNvSpPr>
                    <a:spLocks/>
                  </xdr:cNvSpPr>
                </xdr:nvSpPr>
                <xdr:spPr bwMode="auto">
                  <a:xfrm>
                    <a:off x="1460" y="2668"/>
                    <a:ext cx="252" cy="132"/>
                  </a:xfrm>
                  <a:custGeom>
                    <a:avLst/>
                    <a:gdLst>
                      <a:gd name="T0" fmla="*/ 0 w 252"/>
                      <a:gd name="T1" fmla="*/ 10 h 132"/>
                      <a:gd name="T2" fmla="*/ 32 w 252"/>
                      <a:gd name="T3" fmla="*/ 6 h 132"/>
                      <a:gd name="T4" fmla="*/ 70 w 252"/>
                      <a:gd name="T5" fmla="*/ 46 h 132"/>
                      <a:gd name="T6" fmla="*/ 108 w 252"/>
                      <a:gd name="T7" fmla="*/ 46 h 132"/>
                      <a:gd name="T8" fmla="*/ 140 w 252"/>
                      <a:gd name="T9" fmla="*/ 82 h 132"/>
                      <a:gd name="T10" fmla="*/ 186 w 252"/>
                      <a:gd name="T11" fmla="*/ 74 h 132"/>
                      <a:gd name="T12" fmla="*/ 252 w 252"/>
                      <a:gd name="T13" fmla="*/ 132 h 132"/>
                    </a:gdLst>
                    <a:ahLst/>
                    <a:cxnLst>
                      <a:cxn ang="0">
                        <a:pos x="T0" y="T1"/>
                      </a:cxn>
                      <a:cxn ang="0">
                        <a:pos x="T2" y="T3"/>
                      </a:cxn>
                      <a:cxn ang="0">
                        <a:pos x="T4" y="T5"/>
                      </a:cxn>
                      <a:cxn ang="0">
                        <a:pos x="T6" y="T7"/>
                      </a:cxn>
                      <a:cxn ang="0">
                        <a:pos x="T8" y="T9"/>
                      </a:cxn>
                      <a:cxn ang="0">
                        <a:pos x="T10" y="T11"/>
                      </a:cxn>
                      <a:cxn ang="0">
                        <a:pos x="T12" y="T13"/>
                      </a:cxn>
                    </a:cxnLst>
                    <a:rect l="0" t="0" r="r" b="b"/>
                    <a:pathLst>
                      <a:path w="252" h="132">
                        <a:moveTo>
                          <a:pt x="0" y="10"/>
                        </a:moveTo>
                        <a:cubicBezTo>
                          <a:pt x="5" y="9"/>
                          <a:pt x="20" y="0"/>
                          <a:pt x="32" y="6"/>
                        </a:cubicBezTo>
                        <a:cubicBezTo>
                          <a:pt x="44" y="12"/>
                          <a:pt x="57" y="39"/>
                          <a:pt x="70" y="46"/>
                        </a:cubicBezTo>
                        <a:cubicBezTo>
                          <a:pt x="83" y="53"/>
                          <a:pt x="96" y="40"/>
                          <a:pt x="108" y="46"/>
                        </a:cubicBezTo>
                        <a:cubicBezTo>
                          <a:pt x="120" y="52"/>
                          <a:pt x="127" y="77"/>
                          <a:pt x="140" y="82"/>
                        </a:cubicBezTo>
                        <a:cubicBezTo>
                          <a:pt x="153" y="87"/>
                          <a:pt x="167" y="66"/>
                          <a:pt x="186" y="74"/>
                        </a:cubicBezTo>
                        <a:cubicBezTo>
                          <a:pt x="205" y="82"/>
                          <a:pt x="238" y="120"/>
                          <a:pt x="252" y="132"/>
                        </a:cubicBezTo>
                      </a:path>
                    </a:pathLst>
                  </a:custGeom>
                  <a:grpFill/>
                  <a:ln w="9525">
                    <a:solidFill>
                      <a:srgbClr val="989898"/>
                    </a:solidFill>
                    <a:round/>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grpSp>
          </xdr:grpSp>
        </xdr:grpSp>
      </xdr:grpSp>
      <xdr:sp macro="" textlink="">
        <xdr:nvSpPr>
          <xdr:cNvPr id="4" name="Text Box 250">
            <a:extLst>
              <a:ext uri="{FF2B5EF4-FFF2-40B4-BE49-F238E27FC236}">
                <a16:creationId xmlns:a16="http://schemas.microsoft.com/office/drawing/2014/main" xmlns="" id="{00000000-0008-0000-0200-000004000000}"/>
              </a:ext>
            </a:extLst>
          </xdr:cNvPr>
          <xdr:cNvSpPr txBox="1">
            <a:spLocks noChangeArrowheads="1"/>
          </xdr:cNvSpPr>
        </xdr:nvSpPr>
        <xdr:spPr bwMode="auto">
          <a:xfrm>
            <a:off x="2836240" y="1341709"/>
            <a:ext cx="1312003" cy="353680"/>
          </a:xfrm>
          <a:prstGeom prst="rect">
            <a:avLst/>
          </a:prstGeom>
          <a:grpFill/>
          <a:ln>
            <a:noFill/>
          </a:ln>
          <a:effectLst/>
          <a:extLs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a:ln>
                  <a:noFill/>
                </a:ln>
                <a:solidFill>
                  <a:srgbClr val="000000"/>
                </a:solidFill>
                <a:effectLst/>
                <a:uLnTx/>
                <a:uFillTx/>
                <a:latin typeface="Calibri" panose="020F0502020204030204" pitchFamily="34" charset="0"/>
                <a:ea typeface="ＭＳ Ｐゴシック"/>
              </a:rPr>
              <a:t>NOROESTE</a:t>
            </a:r>
          </a:p>
        </xdr:txBody>
      </xdr:sp>
      <xdr:sp macro="" textlink="">
        <xdr:nvSpPr>
          <xdr:cNvPr id="5" name="Text Box 270">
            <a:extLst>
              <a:ext uri="{FF2B5EF4-FFF2-40B4-BE49-F238E27FC236}">
                <a16:creationId xmlns:a16="http://schemas.microsoft.com/office/drawing/2014/main" xmlns="" id="{00000000-0008-0000-0200-000005000000}"/>
              </a:ext>
            </a:extLst>
          </xdr:cNvPr>
          <xdr:cNvSpPr txBox="1">
            <a:spLocks noChangeArrowheads="1"/>
          </xdr:cNvSpPr>
        </xdr:nvSpPr>
        <xdr:spPr bwMode="auto">
          <a:xfrm>
            <a:off x="3469414" y="2444179"/>
            <a:ext cx="1682231" cy="322479"/>
          </a:xfrm>
          <a:prstGeom prst="rect">
            <a:avLst/>
          </a:prstGeom>
          <a:grpFill/>
          <a:ln>
            <a:noFill/>
          </a:ln>
          <a:effectLst/>
          <a:extLs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050" b="1" i="0" u="none" strike="noStrike" kern="0" cap="none" spc="0" normalizeH="0" baseline="0">
                <a:ln>
                  <a:noFill/>
                </a:ln>
                <a:solidFill>
                  <a:srgbClr val="000000"/>
                </a:solidFill>
                <a:effectLst/>
                <a:uLnTx/>
                <a:uFillTx/>
                <a:latin typeface="Calibri" panose="020F0502020204030204" pitchFamily="34" charset="0"/>
                <a:ea typeface="ＭＳ Ｐゴシック"/>
              </a:rPr>
              <a:t>RESTO CENTRO</a:t>
            </a:r>
          </a:p>
        </xdr:txBody>
      </xdr:sp>
      <xdr:sp macro="" textlink="">
        <xdr:nvSpPr>
          <xdr:cNvPr id="6" name="Text Box 280">
            <a:extLst>
              <a:ext uri="{FF2B5EF4-FFF2-40B4-BE49-F238E27FC236}">
                <a16:creationId xmlns:a16="http://schemas.microsoft.com/office/drawing/2014/main" xmlns="" id="{00000000-0008-0000-0200-000006000000}"/>
              </a:ext>
            </a:extLst>
          </xdr:cNvPr>
          <xdr:cNvSpPr txBox="1">
            <a:spLocks noChangeArrowheads="1"/>
          </xdr:cNvSpPr>
        </xdr:nvSpPr>
        <xdr:spPr bwMode="auto">
          <a:xfrm>
            <a:off x="3926395" y="4478185"/>
            <a:ext cx="1521123" cy="353680"/>
          </a:xfrm>
          <a:prstGeom prst="rect">
            <a:avLst/>
          </a:prstGeom>
          <a:grpFill/>
          <a:ln>
            <a:noFill/>
          </a:ln>
          <a:effectLst/>
          <a:extLs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a:ln>
                  <a:noFill/>
                </a:ln>
                <a:solidFill>
                  <a:srgbClr val="000000"/>
                </a:solidFill>
                <a:effectLst/>
                <a:uLnTx/>
                <a:uFillTx/>
                <a:latin typeface="Calibri" panose="020F0502020204030204" pitchFamily="34" charset="0"/>
                <a:ea typeface="ＭＳ Ｐゴシック"/>
              </a:rPr>
              <a:t>ANDALUCÍA</a:t>
            </a:r>
          </a:p>
        </xdr:txBody>
      </xdr:sp>
      <xdr:sp macro="" textlink="">
        <xdr:nvSpPr>
          <xdr:cNvPr id="7" name="Text Box 290">
            <a:extLst>
              <a:ext uri="{FF2B5EF4-FFF2-40B4-BE49-F238E27FC236}">
                <a16:creationId xmlns:a16="http://schemas.microsoft.com/office/drawing/2014/main" xmlns="" id="{00000000-0008-0000-0200-000007000000}"/>
              </a:ext>
            </a:extLst>
          </xdr:cNvPr>
          <xdr:cNvSpPr txBox="1">
            <a:spLocks noChangeArrowheads="1"/>
          </xdr:cNvSpPr>
        </xdr:nvSpPr>
        <xdr:spPr bwMode="auto">
          <a:xfrm>
            <a:off x="5640399" y="3770515"/>
            <a:ext cx="1220303" cy="343221"/>
          </a:xfrm>
          <a:prstGeom prst="rect">
            <a:avLst/>
          </a:prstGeom>
          <a:grpFill/>
          <a:ln>
            <a:noFill/>
          </a:ln>
          <a:effectLst/>
          <a:extLs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1050" b="1" i="0" u="none" strike="noStrike" kern="0" cap="none" spc="0" normalizeH="0" baseline="0">
                <a:ln>
                  <a:noFill/>
                </a:ln>
                <a:solidFill>
                  <a:srgbClr val="000000"/>
                </a:solidFill>
                <a:effectLst/>
                <a:uLnTx/>
                <a:uFillTx/>
                <a:latin typeface="Calibri" panose="020F0502020204030204" pitchFamily="34" charset="0"/>
                <a:ea typeface="ＭＳ Ｐゴシック"/>
              </a:rPr>
              <a:t>LEVANTE</a:t>
            </a:r>
          </a:p>
        </xdr:txBody>
      </xdr:sp>
      <xdr:sp macro="" textlink="">
        <xdr:nvSpPr>
          <xdr:cNvPr id="8" name="Oval 297">
            <a:extLst>
              <a:ext uri="{FF2B5EF4-FFF2-40B4-BE49-F238E27FC236}">
                <a16:creationId xmlns:a16="http://schemas.microsoft.com/office/drawing/2014/main" xmlns="" id="{00000000-0008-0000-0200-000008000000}"/>
              </a:ext>
            </a:extLst>
          </xdr:cNvPr>
          <xdr:cNvSpPr>
            <a:spLocks/>
          </xdr:cNvSpPr>
        </xdr:nvSpPr>
        <xdr:spPr bwMode="auto">
          <a:xfrm>
            <a:off x="4925033" y="2799944"/>
            <a:ext cx="264658" cy="261096"/>
          </a:xfrm>
          <a:prstGeom prst="ellipse">
            <a:avLst/>
          </a:prstGeom>
          <a:grpFill/>
          <a:ln w="25400">
            <a:solidFill>
              <a:srgbClr val="C0C0C0">
                <a:alpha val="0"/>
              </a:srgbClr>
            </a:solidFill>
            <a:miter lim="800000"/>
            <a:headEnd/>
            <a:tailEnd/>
          </a:ln>
        </xdr:spPr>
        <xdr:txBody>
          <a:bodyPr wrap="square" lIns="0" tIns="0" rIns="0" bIns="0"/>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9" name="Text Box 311">
            <a:extLst>
              <a:ext uri="{FF2B5EF4-FFF2-40B4-BE49-F238E27FC236}">
                <a16:creationId xmlns:a16="http://schemas.microsoft.com/office/drawing/2014/main" xmlns="" id="{00000000-0008-0000-0200-000009000000}"/>
              </a:ext>
            </a:extLst>
          </xdr:cNvPr>
          <xdr:cNvSpPr txBox="1">
            <a:spLocks noChangeArrowheads="1"/>
          </xdr:cNvSpPr>
        </xdr:nvSpPr>
        <xdr:spPr bwMode="auto">
          <a:xfrm>
            <a:off x="6286366" y="1700840"/>
            <a:ext cx="2365906" cy="343221"/>
          </a:xfrm>
          <a:prstGeom prst="rect">
            <a:avLst/>
          </a:prstGeom>
          <a:grpFill/>
          <a:ln>
            <a:noFill/>
          </a:ln>
          <a:effectLst/>
          <a:extLs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1050" b="1" i="0" u="none" strike="noStrike" kern="0" cap="none" spc="0" normalizeH="0" baseline="0">
                <a:ln>
                  <a:noFill/>
                </a:ln>
                <a:solidFill>
                  <a:srgbClr val="000000"/>
                </a:solidFill>
                <a:effectLst/>
                <a:uLnTx/>
                <a:uFillTx/>
                <a:latin typeface="Calibri" panose="020F0502020204030204" pitchFamily="34" charset="0"/>
                <a:ea typeface="ＭＳ Ｐゴシック"/>
              </a:rPr>
              <a:t>REST. CAT/ARAGÓN</a:t>
            </a:r>
          </a:p>
        </xdr:txBody>
      </xdr:sp>
      <xdr:sp macro="" textlink="">
        <xdr:nvSpPr>
          <xdr:cNvPr id="10" name="Oval 335">
            <a:extLst>
              <a:ext uri="{FF2B5EF4-FFF2-40B4-BE49-F238E27FC236}">
                <a16:creationId xmlns:a16="http://schemas.microsoft.com/office/drawing/2014/main" xmlns="" id="{00000000-0008-0000-0200-00000A000000}"/>
              </a:ext>
            </a:extLst>
          </xdr:cNvPr>
          <xdr:cNvSpPr>
            <a:spLocks/>
          </xdr:cNvSpPr>
        </xdr:nvSpPr>
        <xdr:spPr bwMode="auto">
          <a:xfrm>
            <a:off x="7584843" y="2091473"/>
            <a:ext cx="264658" cy="261096"/>
          </a:xfrm>
          <a:prstGeom prst="ellipse">
            <a:avLst/>
          </a:prstGeom>
          <a:grpFill/>
          <a:ln w="25400">
            <a:solidFill>
              <a:srgbClr val="C0C0C0">
                <a:alpha val="0"/>
              </a:srgbClr>
            </a:solidFill>
            <a:miter lim="800000"/>
            <a:headEnd/>
            <a:tailEnd/>
          </a:ln>
        </xdr:spPr>
        <xdr:txBody>
          <a:bodyPr wrap="square" lIns="0" tIns="0" rIns="0" bIns="0"/>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grpSp>
        <xdr:nvGrpSpPr>
          <xdr:cNvPr id="11" name="Group 353">
            <a:extLst>
              <a:ext uri="{FF2B5EF4-FFF2-40B4-BE49-F238E27FC236}">
                <a16:creationId xmlns:a16="http://schemas.microsoft.com/office/drawing/2014/main" xmlns="" id="{00000000-0008-0000-0200-00000B000000}"/>
              </a:ext>
            </a:extLst>
          </xdr:cNvPr>
          <xdr:cNvGrpSpPr>
            <a:grpSpLocks/>
          </xdr:cNvGrpSpPr>
        </xdr:nvGrpSpPr>
        <xdr:grpSpPr bwMode="auto">
          <a:xfrm>
            <a:off x="4516467" y="2835048"/>
            <a:ext cx="1194267" cy="329803"/>
            <a:chOff x="2128" y="1750"/>
            <a:chExt cx="722" cy="216"/>
          </a:xfrm>
          <a:grpFill/>
        </xdr:grpSpPr>
        <xdr:sp macro="" textlink="">
          <xdr:nvSpPr>
            <xdr:cNvPr id="15" name="Rectangle 354">
              <a:extLst>
                <a:ext uri="{FF2B5EF4-FFF2-40B4-BE49-F238E27FC236}">
                  <a16:creationId xmlns:a16="http://schemas.microsoft.com/office/drawing/2014/main" xmlns="" id="{00000000-0008-0000-0200-00000F000000}"/>
                </a:ext>
              </a:extLst>
            </xdr:cNvPr>
            <xdr:cNvSpPr>
              <a:spLocks/>
            </xdr:cNvSpPr>
          </xdr:nvSpPr>
          <xdr:spPr bwMode="auto">
            <a:xfrm>
              <a:off x="2128" y="1780"/>
              <a:ext cx="722" cy="186"/>
            </a:xfrm>
            <a:prstGeom prst="rect">
              <a:avLst/>
            </a:prstGeom>
            <a:grpFill/>
            <a:ln>
              <a:noFill/>
            </a:ln>
            <a:extLst>
              <a:ext uri="{91240B29-F687-4F45-9708-019B960494DF}">
                <a14:hiddenLine xmlns:a14="http://schemas.microsoft.com/office/drawing/2010/main" w="12700">
                  <a:solidFill>
                    <a:schemeClr val="tx1"/>
                  </a:solidFill>
                  <a:miter lim="800000"/>
                  <a:headEnd/>
                  <a:tailEnd/>
                </a14:hiddenLine>
              </a:ext>
            </a:extLst>
          </xdr:spPr>
          <xdr:txBody>
            <a:bodyPr wrap="square" lIns="0" tIns="0" rIns="0" bIns="0" anchor="ctr"/>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algn="ctr" defTabSz="665163"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a:ln>
                    <a:noFill/>
                  </a:ln>
                  <a:solidFill>
                    <a:srgbClr val="000000"/>
                  </a:solidFill>
                  <a:effectLst/>
                  <a:uLnTx/>
                  <a:uFillTx/>
                  <a:latin typeface="Calibri" panose="020F0502020204030204" pitchFamily="34" charset="0"/>
                  <a:ea typeface="ＭＳ Ｐゴシック"/>
                  <a:sym typeface="Arial Black" pitchFamily="34" charset="0"/>
                </a:rPr>
                <a:t>AMM</a:t>
              </a:r>
            </a:p>
          </xdr:txBody>
        </xdr:sp>
        <xdr:sp macro="" textlink="">
          <xdr:nvSpPr>
            <xdr:cNvPr id="16" name="Oval 355">
              <a:extLst>
                <a:ext uri="{FF2B5EF4-FFF2-40B4-BE49-F238E27FC236}">
                  <a16:creationId xmlns:a16="http://schemas.microsoft.com/office/drawing/2014/main" xmlns="" id="{00000000-0008-0000-0200-000010000000}"/>
                </a:ext>
              </a:extLst>
            </xdr:cNvPr>
            <xdr:cNvSpPr>
              <a:spLocks/>
            </xdr:cNvSpPr>
          </xdr:nvSpPr>
          <xdr:spPr bwMode="auto">
            <a:xfrm>
              <a:off x="2403" y="1750"/>
              <a:ext cx="105" cy="111"/>
            </a:xfrm>
            <a:prstGeom prst="ellipse">
              <a:avLst/>
            </a:prstGeom>
            <a:grpFill/>
            <a:ln w="25400">
              <a:solidFill>
                <a:srgbClr val="C0C0C0">
                  <a:alpha val="0"/>
                </a:srgbClr>
              </a:solidFill>
              <a:miter lim="800000"/>
              <a:headEnd/>
              <a:tailEnd/>
            </a:ln>
          </xdr:spPr>
          <xdr:txBody>
            <a:bodyPr wrap="square" lIns="0" tIns="0" rIns="0" bIns="0"/>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grpSp>
      <xdr:sp macro="" textlink="">
        <xdr:nvSpPr>
          <xdr:cNvPr id="12" name="Rectangle 357">
            <a:extLst>
              <a:ext uri="{FF2B5EF4-FFF2-40B4-BE49-F238E27FC236}">
                <a16:creationId xmlns:a16="http://schemas.microsoft.com/office/drawing/2014/main" xmlns="" id="{00000000-0008-0000-0200-00000C000000}"/>
              </a:ext>
            </a:extLst>
          </xdr:cNvPr>
          <xdr:cNvSpPr>
            <a:spLocks/>
          </xdr:cNvSpPr>
        </xdr:nvSpPr>
        <xdr:spPr bwMode="auto">
          <a:xfrm>
            <a:off x="7323000" y="2053508"/>
            <a:ext cx="676415" cy="313010"/>
          </a:xfrm>
          <a:prstGeom prst="rect">
            <a:avLst/>
          </a:prstGeom>
          <a:grpFill/>
          <a:ln>
            <a:noFill/>
          </a:ln>
          <a:extLst>
            <a:ext uri="{91240B29-F687-4F45-9708-019B960494DF}">
              <a14:hiddenLine xmlns:a14="http://schemas.microsoft.com/office/drawing/2010/main" w="12700">
                <a:solidFill>
                  <a:schemeClr val="tx1"/>
                </a:solidFill>
                <a:miter lim="800000"/>
                <a:headEnd/>
                <a:tailEnd/>
              </a14:hiddenLine>
            </a:ext>
          </a:extLst>
        </xdr:spPr>
        <xdr:txBody>
          <a:bodyPr wrap="square" lIns="0" tIns="0" rIns="0" bIns="0" anchor="ctr"/>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algn="r" defTabSz="665163"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a:ln>
                  <a:noFill/>
                </a:ln>
                <a:solidFill>
                  <a:srgbClr val="000000"/>
                </a:solidFill>
                <a:effectLst/>
                <a:uLnTx/>
                <a:uFillTx/>
                <a:latin typeface="Calibri" panose="020F0502020204030204" pitchFamily="34" charset="0"/>
                <a:ea typeface="ＭＳ Ｐゴシック"/>
                <a:sym typeface="Arial Black" pitchFamily="34" charset="0"/>
              </a:rPr>
              <a:t>AMB</a:t>
            </a:r>
          </a:p>
        </xdr:txBody>
      </xdr:sp>
      <xdr:sp macro="" textlink="">
        <xdr:nvSpPr>
          <xdr:cNvPr id="13" name="Oval 358">
            <a:extLst>
              <a:ext uri="{FF2B5EF4-FFF2-40B4-BE49-F238E27FC236}">
                <a16:creationId xmlns:a16="http://schemas.microsoft.com/office/drawing/2014/main" xmlns="" id="{00000000-0008-0000-0200-00000D000000}"/>
              </a:ext>
            </a:extLst>
          </xdr:cNvPr>
          <xdr:cNvSpPr>
            <a:spLocks/>
          </xdr:cNvSpPr>
        </xdr:nvSpPr>
        <xdr:spPr bwMode="auto">
          <a:xfrm>
            <a:off x="7634465" y="2141860"/>
            <a:ext cx="173683" cy="169483"/>
          </a:xfrm>
          <a:prstGeom prst="ellipse">
            <a:avLst/>
          </a:prstGeom>
          <a:grpFill/>
          <a:ln w="25400">
            <a:solidFill>
              <a:srgbClr val="C0C0C0">
                <a:alpha val="0"/>
              </a:srgbClr>
            </a:solidFill>
            <a:miter lim="800000"/>
            <a:headEnd/>
            <a:tailEnd/>
          </a:ln>
        </xdr:spPr>
        <xdr:txBody>
          <a:bodyPr wrap="square" lIns="0" tIns="0" rIns="0" bIns="0"/>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a:ln>
                <a:noFill/>
              </a:ln>
              <a:solidFill>
                <a:srgbClr val="989898"/>
              </a:solidFill>
              <a:effectLst/>
              <a:uLnTx/>
              <a:uFillTx/>
              <a:latin typeface="Arial"/>
              <a:ea typeface="ＭＳ Ｐゴシック"/>
            </a:endParaRPr>
          </a:p>
        </xdr:txBody>
      </xdr:sp>
      <xdr:sp macro="" textlink="">
        <xdr:nvSpPr>
          <xdr:cNvPr id="14" name="Text Box 373">
            <a:extLst>
              <a:ext uri="{FF2B5EF4-FFF2-40B4-BE49-F238E27FC236}">
                <a16:creationId xmlns:a16="http://schemas.microsoft.com/office/drawing/2014/main" xmlns="" id="{00000000-0008-0000-0200-00000E000000}"/>
              </a:ext>
            </a:extLst>
          </xdr:cNvPr>
          <xdr:cNvSpPr txBox="1">
            <a:spLocks noChangeArrowheads="1"/>
          </xdr:cNvSpPr>
        </xdr:nvSpPr>
        <xdr:spPr bwMode="auto">
          <a:xfrm>
            <a:off x="4813943" y="1389649"/>
            <a:ext cx="1470504" cy="322479"/>
          </a:xfrm>
          <a:prstGeom prst="rect">
            <a:avLst/>
          </a:prstGeom>
          <a:grpFill/>
          <a:ln>
            <a:noFill/>
          </a:ln>
          <a:effectLst/>
          <a:extLs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en-US"/>
            </a:defPPr>
            <a:lvl1pPr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1pPr>
            <a:lvl2pPr marL="4572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2pPr>
            <a:lvl3pPr marL="9144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3pPr>
            <a:lvl4pPr marL="13716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4pPr>
            <a:lvl5pPr marL="1828800" algn="l" defTabSz="457200" rtl="0" fontAlgn="base">
              <a:spcBef>
                <a:spcPct val="0"/>
              </a:spcBef>
              <a:spcAft>
                <a:spcPct val="0"/>
              </a:spcAft>
              <a:defRPr kern="1200">
                <a:solidFill>
                  <a:schemeClr val="tx1"/>
                </a:solidFill>
                <a:latin typeface="Arial" pitchFamily="-65" charset="0"/>
                <a:ea typeface="ＭＳ Ｐゴシック" pitchFamily="-65" charset="-128"/>
                <a:cs typeface="ＭＳ Ｐゴシック" pitchFamily="-65" charset="-128"/>
              </a:defRPr>
            </a:lvl5pPr>
            <a:lvl6pPr marL="22860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6pPr>
            <a:lvl7pPr marL="27432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7pPr>
            <a:lvl8pPr marL="32004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8pPr>
            <a:lvl9pPr marL="3657600" algn="l" defTabSz="457200" rtl="0" eaLnBrk="1" latinLnBrk="0" hangingPunct="1">
              <a:defRPr kern="1200">
                <a:solidFill>
                  <a:schemeClr val="tx1"/>
                </a:solidFill>
                <a:latin typeface="Arial" pitchFamily="-65" charset="0"/>
                <a:ea typeface="ＭＳ Ｐゴシック" pitchFamily="-65" charset="-128"/>
                <a:cs typeface="ＭＳ Ｐゴシック" pitchFamily="-65" charset="-128"/>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a:ln>
                  <a:noFill/>
                </a:ln>
                <a:solidFill>
                  <a:srgbClr val="000000"/>
                </a:solidFill>
                <a:effectLst/>
                <a:uLnTx/>
                <a:uFillTx/>
                <a:latin typeface="Calibri" panose="020F0502020204030204" pitchFamily="34" charset="0"/>
                <a:ea typeface="ＭＳ Ｐゴシック"/>
              </a:rPr>
              <a:t>NORTE CENTRO</a:t>
            </a:r>
          </a:p>
        </xdr:txBody>
      </xdr:sp>
    </xdr:grpSp>
    <xdr:clientData/>
  </xdr:twoCellAnchor>
  <xdr:twoCellAnchor editAs="oneCell">
    <xdr:from>
      <xdr:col>0</xdr:col>
      <xdr:colOff>76199</xdr:colOff>
      <xdr:row>0</xdr:row>
      <xdr:rowOff>66676</xdr:rowOff>
    </xdr:from>
    <xdr:to>
      <xdr:col>1</xdr:col>
      <xdr:colOff>620181</xdr:colOff>
      <xdr:row>0</xdr:row>
      <xdr:rowOff>485775</xdr:rowOff>
    </xdr:to>
    <xdr:pic>
      <xdr:nvPicPr>
        <xdr:cNvPr id="82" name="Imagen 81">
          <a:hlinkClick xmlns:r="http://schemas.openxmlformats.org/officeDocument/2006/relationships" r:id="rId1"/>
          <a:extLst>
            <a:ext uri="{FF2B5EF4-FFF2-40B4-BE49-F238E27FC236}">
              <a16:creationId xmlns:a16="http://schemas.microsoft.com/office/drawing/2014/main" xmlns="" id="{00000000-0008-0000-0200-000052000000}"/>
            </a:ext>
          </a:extLst>
        </xdr:cNvPr>
        <xdr:cNvPicPr>
          <a:picLocks noChangeAspect="1"/>
        </xdr:cNvPicPr>
      </xdr:nvPicPr>
      <xdr:blipFill>
        <a:blip xmlns:r="http://schemas.openxmlformats.org/officeDocument/2006/relationships" r:embed="rId2"/>
        <a:stretch>
          <a:fillRect/>
        </a:stretch>
      </xdr:blipFill>
      <xdr:spPr>
        <a:xfrm flipH="1">
          <a:off x="76199" y="66676"/>
          <a:ext cx="629707" cy="419099"/>
        </a:xfrm>
        <a:prstGeom prst="rect">
          <a:avLst/>
        </a:prstGeom>
      </xdr:spPr>
    </xdr:pic>
    <xdr:clientData/>
  </xdr:twoCellAnchor>
  <xdr:twoCellAnchor editAs="oneCell">
    <xdr:from>
      <xdr:col>3</xdr:col>
      <xdr:colOff>0</xdr:colOff>
      <xdr:row>0</xdr:row>
      <xdr:rowOff>0</xdr:rowOff>
    </xdr:from>
    <xdr:to>
      <xdr:col>5</xdr:col>
      <xdr:colOff>219607</xdr:colOff>
      <xdr:row>0</xdr:row>
      <xdr:rowOff>499915</xdr:rowOff>
    </xdr:to>
    <xdr:pic>
      <xdr:nvPicPr>
        <xdr:cNvPr id="83" name="Imagen 82">
          <a:extLst>
            <a:ext uri="{FF2B5EF4-FFF2-40B4-BE49-F238E27FC236}">
              <a16:creationId xmlns:a16="http://schemas.microsoft.com/office/drawing/2014/main" xmlns="" id="{00000000-0008-0000-0200-000053000000}"/>
            </a:ext>
          </a:extLst>
        </xdr:cNvPr>
        <xdr:cNvPicPr>
          <a:picLocks noChangeAspect="1"/>
        </xdr:cNvPicPr>
      </xdr:nvPicPr>
      <xdr:blipFill>
        <a:blip xmlns:r="http://schemas.openxmlformats.org/officeDocument/2006/relationships" r:embed="rId3"/>
        <a:stretch>
          <a:fillRect/>
        </a:stretch>
      </xdr:blipFill>
      <xdr:spPr>
        <a:xfrm>
          <a:off x="7629525" y="0"/>
          <a:ext cx="1743607" cy="4999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66676</xdr:rowOff>
    </xdr:from>
    <xdr:to>
      <xdr:col>1</xdr:col>
      <xdr:colOff>296332</xdr:colOff>
      <xdr:row>0</xdr:row>
      <xdr:rowOff>392206</xdr:rowOff>
    </xdr:to>
    <xdr:pic>
      <xdr:nvPicPr>
        <xdr:cNvPr id="2" name="Imagen 1">
          <a:hlinkClick xmlns:r="http://schemas.openxmlformats.org/officeDocument/2006/relationships" r:id="rId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2"/>
        <a:stretch>
          <a:fillRect/>
        </a:stretch>
      </xdr:blipFill>
      <xdr:spPr>
        <a:xfrm flipH="1">
          <a:off x="76200" y="66676"/>
          <a:ext cx="629707" cy="325530"/>
        </a:xfrm>
        <a:prstGeom prst="rect">
          <a:avLst/>
        </a:prstGeom>
      </xdr:spPr>
    </xdr:pic>
    <xdr:clientData/>
  </xdr:twoCellAnchor>
  <xdr:twoCellAnchor editAs="oneCell">
    <xdr:from>
      <xdr:col>8</xdr:col>
      <xdr:colOff>1905000</xdr:colOff>
      <xdr:row>0</xdr:row>
      <xdr:rowOff>40822</xdr:rowOff>
    </xdr:from>
    <xdr:to>
      <xdr:col>10</xdr:col>
      <xdr:colOff>206000</xdr:colOff>
      <xdr:row>0</xdr:row>
      <xdr:rowOff>540737</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3"/>
        <a:stretch>
          <a:fillRect/>
        </a:stretch>
      </xdr:blipFill>
      <xdr:spPr>
        <a:xfrm>
          <a:off x="7648575" y="40822"/>
          <a:ext cx="1749050" cy="4999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833437</xdr:colOff>
      <xdr:row>0</xdr:row>
      <xdr:rowOff>433221</xdr:rowOff>
    </xdr:to>
    <xdr:pic>
      <xdr:nvPicPr>
        <xdr:cNvPr id="2" name="Imagen 1">
          <a:hlinkClick xmlns:r="http://schemas.openxmlformats.org/officeDocument/2006/relationships" r:id="rId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2"/>
        <a:stretch>
          <a:fillRect/>
        </a:stretch>
      </xdr:blipFill>
      <xdr:spPr>
        <a:xfrm flipH="1">
          <a:off x="0" y="0"/>
          <a:ext cx="833437" cy="433221"/>
        </a:xfrm>
        <a:prstGeom prst="rect">
          <a:avLst/>
        </a:prstGeom>
      </xdr:spPr>
    </xdr:pic>
    <xdr:clientData/>
  </xdr:twoCellAnchor>
  <xdr:twoCellAnchor editAs="oneCell">
    <xdr:from>
      <xdr:col>5</xdr:col>
      <xdr:colOff>0</xdr:colOff>
      <xdr:row>0</xdr:row>
      <xdr:rowOff>99785</xdr:rowOff>
    </xdr:from>
    <xdr:to>
      <xdr:col>8</xdr:col>
      <xdr:colOff>236190</xdr:colOff>
      <xdr:row>0</xdr:row>
      <xdr:rowOff>599700</xdr:rowOff>
    </xdr:to>
    <xdr:pic>
      <xdr:nvPicPr>
        <xdr:cNvPr id="4" name="Imagen 3">
          <a:extLst>
            <a:ext uri="{FF2B5EF4-FFF2-40B4-BE49-F238E27FC236}">
              <a16:creationId xmlns:a16="http://schemas.microsoft.com/office/drawing/2014/main" xmlns="" id="{00000000-0008-0000-0800-000004000000}"/>
            </a:ext>
          </a:extLst>
        </xdr:cNvPr>
        <xdr:cNvPicPr>
          <a:picLocks noChangeAspect="1"/>
        </xdr:cNvPicPr>
      </xdr:nvPicPr>
      <xdr:blipFill>
        <a:blip xmlns:r="http://schemas.openxmlformats.org/officeDocument/2006/relationships" r:embed="rId3"/>
        <a:stretch>
          <a:fillRect/>
        </a:stretch>
      </xdr:blipFill>
      <xdr:spPr>
        <a:xfrm>
          <a:off x="14940645" y="99785"/>
          <a:ext cx="1790427" cy="49991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180975</xdr:colOff>
          <xdr:row>5</xdr:row>
          <xdr:rowOff>114300</xdr:rowOff>
        </xdr:from>
        <xdr:to>
          <xdr:col>1</xdr:col>
          <xdr:colOff>390525</xdr:colOff>
          <xdr:row>6</xdr:row>
          <xdr:rowOff>247650</xdr:rowOff>
        </xdr:to>
        <xdr:sp macro="" textlink="">
          <xdr:nvSpPr>
            <xdr:cNvPr id="7170" name="Drop Down 2" hidden="1">
              <a:extLst>
                <a:ext uri="{63B3BB69-23CF-44E3-9099-C40C66FF867C}">
                  <a14:compatExt spid="_x0000_s7170"/>
                </a:ext>
                <a:ext uri="{FF2B5EF4-FFF2-40B4-BE49-F238E27FC236}">
                  <a16:creationId xmlns:a16="http://schemas.microsoft.com/office/drawing/2014/main" xmlns="" id="{00000000-0008-0000-08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833437</xdr:colOff>
      <xdr:row>0</xdr:row>
      <xdr:rowOff>433221</xdr:rowOff>
    </xdr:to>
    <xdr:pic>
      <xdr:nvPicPr>
        <xdr:cNvPr id="2" name="Imagen 1">
          <a:hlinkClick xmlns:r="http://schemas.openxmlformats.org/officeDocument/2006/relationships" r:id="rId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2"/>
        <a:stretch>
          <a:fillRect/>
        </a:stretch>
      </xdr:blipFill>
      <xdr:spPr>
        <a:xfrm flipH="1">
          <a:off x="0" y="0"/>
          <a:ext cx="833437" cy="433221"/>
        </a:xfrm>
        <a:prstGeom prst="rect">
          <a:avLst/>
        </a:prstGeom>
      </xdr:spPr>
    </xdr:pic>
    <xdr:clientData/>
  </xdr:twoCellAnchor>
  <xdr:twoCellAnchor editAs="oneCell">
    <xdr:from>
      <xdr:col>6</xdr:col>
      <xdr:colOff>895464</xdr:colOff>
      <xdr:row>0</xdr:row>
      <xdr:rowOff>37986</xdr:rowOff>
    </xdr:from>
    <xdr:to>
      <xdr:col>8</xdr:col>
      <xdr:colOff>799348</xdr:colOff>
      <xdr:row>0</xdr:row>
      <xdr:rowOff>537901</xdr:rowOff>
    </xdr:to>
    <xdr:pic>
      <xdr:nvPicPr>
        <xdr:cNvPr id="5" name="Imagen 4">
          <a:extLst>
            <a:ext uri="{FF2B5EF4-FFF2-40B4-BE49-F238E27FC236}">
              <a16:creationId xmlns:a16="http://schemas.microsoft.com/office/drawing/2014/main" xmlns="" id="{00000000-0008-0000-0900-000005000000}"/>
            </a:ext>
          </a:extLst>
        </xdr:cNvPr>
        <xdr:cNvPicPr>
          <a:picLocks noChangeAspect="1"/>
        </xdr:cNvPicPr>
      </xdr:nvPicPr>
      <xdr:blipFill>
        <a:blip xmlns:r="http://schemas.openxmlformats.org/officeDocument/2006/relationships" r:embed="rId3"/>
        <a:stretch>
          <a:fillRect/>
        </a:stretch>
      </xdr:blipFill>
      <xdr:spPr>
        <a:xfrm>
          <a:off x="8007464" y="37986"/>
          <a:ext cx="1790741" cy="49991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304800</xdr:colOff>
          <xdr:row>6</xdr:row>
          <xdr:rowOff>9525</xdr:rowOff>
        </xdr:from>
        <xdr:to>
          <xdr:col>2</xdr:col>
          <xdr:colOff>228600</xdr:colOff>
          <xdr:row>6</xdr:row>
          <xdr:rowOff>447675</xdr:rowOff>
        </xdr:to>
        <xdr:sp macro="" textlink="">
          <xdr:nvSpPr>
            <xdr:cNvPr id="8193" name="Drop Down 1" hidden="1">
              <a:extLst>
                <a:ext uri="{63B3BB69-23CF-44E3-9099-C40C66FF867C}">
                  <a14:compatExt spid="_x0000_s8193"/>
                </a:ext>
                <a:ext uri="{FF2B5EF4-FFF2-40B4-BE49-F238E27FC236}">
                  <a16:creationId xmlns:a16="http://schemas.microsoft.com/office/drawing/2014/main" xmlns="" id="{00000000-0008-0000-09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xdr:row>
          <xdr:rowOff>190500</xdr:rowOff>
        </xdr:from>
        <xdr:to>
          <xdr:col>7</xdr:col>
          <xdr:colOff>19050</xdr:colOff>
          <xdr:row>7</xdr:row>
          <xdr:rowOff>9525</xdr:rowOff>
        </xdr:to>
        <xdr:sp macro="" textlink="">
          <xdr:nvSpPr>
            <xdr:cNvPr id="8195" name="Drop Down 3" hidden="1">
              <a:extLst>
                <a:ext uri="{63B3BB69-23CF-44E3-9099-C40C66FF867C}">
                  <a14:compatExt spid="_x0000_s8195"/>
                </a:ext>
                <a:ext uri="{FF2B5EF4-FFF2-40B4-BE49-F238E27FC236}">
                  <a16:creationId xmlns:a16="http://schemas.microsoft.com/office/drawing/2014/main" xmlns="" id="{00000000-0008-0000-09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833437" cy="433221"/>
    <xdr:pic>
      <xdr:nvPicPr>
        <xdr:cNvPr id="2" name="Imagen 1">
          <a:hlinkClick xmlns:r="http://schemas.openxmlformats.org/officeDocument/2006/relationships" r:id="rId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2"/>
        <a:stretch>
          <a:fillRect/>
        </a:stretch>
      </xdr:blipFill>
      <xdr:spPr>
        <a:xfrm flipH="1">
          <a:off x="0" y="0"/>
          <a:ext cx="833437" cy="433221"/>
        </a:xfrm>
        <a:prstGeom prst="rect">
          <a:avLst/>
        </a:prstGeom>
      </xdr:spPr>
    </xdr:pic>
    <xdr:clientData/>
  </xdr:oneCellAnchor>
  <xdr:twoCellAnchor editAs="oneCell">
    <xdr:from>
      <xdr:col>5</xdr:col>
      <xdr:colOff>0</xdr:colOff>
      <xdr:row>0</xdr:row>
      <xdr:rowOff>54429</xdr:rowOff>
    </xdr:from>
    <xdr:to>
      <xdr:col>8</xdr:col>
      <xdr:colOff>165177</xdr:colOff>
      <xdr:row>0</xdr:row>
      <xdr:rowOff>554344</xdr:rowOff>
    </xdr:to>
    <xdr:pic>
      <xdr:nvPicPr>
        <xdr:cNvPr id="3" name="Imagen 2">
          <a:extLst>
            <a:ext uri="{FF2B5EF4-FFF2-40B4-BE49-F238E27FC236}">
              <a16:creationId xmlns:a16="http://schemas.microsoft.com/office/drawing/2014/main" xmlns="" id="{00000000-0008-0000-0A00-000003000000}"/>
            </a:ext>
          </a:extLst>
        </xdr:cNvPr>
        <xdr:cNvPicPr>
          <a:picLocks noChangeAspect="1"/>
        </xdr:cNvPicPr>
      </xdr:nvPicPr>
      <xdr:blipFill>
        <a:blip xmlns:r="http://schemas.openxmlformats.org/officeDocument/2006/relationships" r:embed="rId3"/>
        <a:stretch>
          <a:fillRect/>
        </a:stretch>
      </xdr:blipFill>
      <xdr:spPr>
        <a:xfrm>
          <a:off x="11661321" y="54429"/>
          <a:ext cx="1743607" cy="49991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104775</xdr:colOff>
          <xdr:row>5</xdr:row>
          <xdr:rowOff>238125</xdr:rowOff>
        </xdr:from>
        <xdr:to>
          <xdr:col>1</xdr:col>
          <xdr:colOff>390525</xdr:colOff>
          <xdr:row>6</xdr:row>
          <xdr:rowOff>190500</xdr:rowOff>
        </xdr:to>
        <xdr:sp macro="" textlink="">
          <xdr:nvSpPr>
            <xdr:cNvPr id="9217" name="Drop Down 1" hidden="1">
              <a:extLst>
                <a:ext uri="{63B3BB69-23CF-44E3-9099-C40C66FF867C}">
                  <a14:compatExt spid="_x0000_s9217"/>
                </a:ext>
                <a:ext uri="{FF2B5EF4-FFF2-40B4-BE49-F238E27FC236}">
                  <a16:creationId xmlns:a16="http://schemas.microsoft.com/office/drawing/2014/main" xmlns="" id="{00000000-0008-0000-0A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5</xdr:row>
          <xdr:rowOff>247650</xdr:rowOff>
        </xdr:from>
        <xdr:to>
          <xdr:col>4</xdr:col>
          <xdr:colOff>1076325</xdr:colOff>
          <xdr:row>6</xdr:row>
          <xdr:rowOff>200025</xdr:rowOff>
        </xdr:to>
        <xdr:sp macro="" textlink="">
          <xdr:nvSpPr>
            <xdr:cNvPr id="9218" name="Drop Down 2" hidden="1">
              <a:extLst>
                <a:ext uri="{63B3BB69-23CF-44E3-9099-C40C66FF867C}">
                  <a14:compatExt spid="_x0000_s9218"/>
                </a:ext>
                <a:ext uri="{FF2B5EF4-FFF2-40B4-BE49-F238E27FC236}">
                  <a16:creationId xmlns:a16="http://schemas.microsoft.com/office/drawing/2014/main" xmlns="" id="{00000000-0008-0000-0A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Cubillo, Gema (KWMAT)" id="{5845E761-CE42-43A7-8ADE-1B0DF49DD719}" userId="S::gema.cubillo@kantar.com::6c6a77e2-7c38-4a87-a090-0e5d01c4fde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7" dT="2020-11-12T13:39:13.04" personId="{5845E761-CE42-43A7-8ADE-1B0DF49DD719}" id="{C2FC50E9-05CD-49E6-998E-3D8843F1B69E}">
    <text>Dato expresado en % a excepción de cuando se selecciona la variable penetracion que está expresado en puntos.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P36"/>
  <sheetViews>
    <sheetView showGridLines="0" showRowColHeaders="0" tabSelected="1" zoomScaleNormal="100" workbookViewId="0">
      <selection sqref="A1:P1"/>
    </sheetView>
  </sheetViews>
  <sheetFormatPr baseColWidth="10" defaultRowHeight="15" x14ac:dyDescent="0.25"/>
  <sheetData>
    <row r="1" spans="1:16" ht="57" customHeight="1" x14ac:dyDescent="0.25">
      <c r="A1" s="103" t="s">
        <v>182</v>
      </c>
      <c r="B1" s="103"/>
      <c r="C1" s="103"/>
      <c r="D1" s="103"/>
      <c r="E1" s="103"/>
      <c r="F1" s="103"/>
      <c r="G1" s="103"/>
      <c r="H1" s="103"/>
      <c r="I1" s="103"/>
      <c r="J1" s="103"/>
      <c r="K1" s="103"/>
      <c r="L1" s="103"/>
      <c r="M1" s="103"/>
      <c r="N1" s="103"/>
      <c r="O1" s="103"/>
      <c r="P1" s="103"/>
    </row>
    <row r="5" spans="1:16" ht="54.95" customHeight="1" x14ac:dyDescent="0.25">
      <c r="B5" s="23" t="s">
        <v>79</v>
      </c>
    </row>
    <row r="6" spans="1:16" ht="54.95" customHeight="1" x14ac:dyDescent="0.25">
      <c r="B6" s="23" t="s">
        <v>80</v>
      </c>
    </row>
    <row r="7" spans="1:16" ht="54.95" customHeight="1" x14ac:dyDescent="0.25">
      <c r="B7" s="23" t="s">
        <v>81</v>
      </c>
    </row>
    <row r="9" spans="1:16" ht="26.25" x14ac:dyDescent="0.25">
      <c r="B9" s="23" t="s">
        <v>82</v>
      </c>
    </row>
    <row r="11" spans="1:16" ht="26.25" x14ac:dyDescent="0.25">
      <c r="B11" s="23" t="s">
        <v>83</v>
      </c>
    </row>
    <row r="13" spans="1:16" ht="26.25" x14ac:dyDescent="0.25">
      <c r="B13" s="23" t="s">
        <v>187</v>
      </c>
    </row>
    <row r="36" ht="57" customHeight="1" x14ac:dyDescent="0.25"/>
  </sheetData>
  <mergeCells count="1">
    <mergeCell ref="A1:P1"/>
  </mergeCells>
  <hyperlinks>
    <hyperlink ref="B5" location="KPI!A1" display="Principales variables"/>
    <hyperlink ref="B6" location="PERFIL!A1" display="Perfil sociodemografico"/>
    <hyperlink ref="B7" location="MOTIVOS!A1" display="Lugares y motivos de consumo"/>
    <hyperlink ref="B9" location="METODOLOGÍA!A1" display="Metodología"/>
    <hyperlink ref="B11" location="VARIABLES!A1" display="Glosario Variables"/>
    <hyperlink ref="B13" location="Conclusiones!A1" display="Conclusiones"/>
  </hyperlinks>
  <pageMargins left="0.25" right="0.25" top="0.75" bottom="0.75" header="0.3" footer="0.3"/>
  <pageSetup paperSize="9" scale="51"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92D050"/>
  </sheetPr>
  <dimension ref="A1:H500"/>
  <sheetViews>
    <sheetView showGridLines="0" showRowColHeaders="0" zoomScale="70" zoomScaleNormal="70" workbookViewId="0">
      <selection activeCell="E15" sqref="E15"/>
    </sheetView>
  </sheetViews>
  <sheetFormatPr baseColWidth="10" defaultRowHeight="15" x14ac:dyDescent="0.25"/>
  <cols>
    <col min="1" max="1" width="46.140625" customWidth="1"/>
    <col min="2" max="2" width="5.42578125" customWidth="1"/>
    <col min="3" max="5" width="16" customWidth="1"/>
    <col min="6" max="6" width="2.140625" customWidth="1"/>
    <col min="7" max="7" width="13.7109375" customWidth="1"/>
    <col min="8" max="8" width="13.28515625" customWidth="1"/>
    <col min="9" max="9" width="14.28515625" customWidth="1"/>
    <col min="10" max="10" width="19.5703125" customWidth="1"/>
  </cols>
  <sheetData>
    <row r="1" spans="1:8" ht="48.75" customHeight="1" x14ac:dyDescent="0.25">
      <c r="A1" s="109" t="s">
        <v>182</v>
      </c>
      <c r="B1" s="109"/>
      <c r="C1" s="109"/>
      <c r="D1" s="109"/>
      <c r="E1" s="109"/>
      <c r="F1" s="109"/>
      <c r="G1" s="109"/>
      <c r="H1" s="109"/>
    </row>
    <row r="2" spans="1:8" x14ac:dyDescent="0.25">
      <c r="A2" s="5">
        <v>2</v>
      </c>
      <c r="B2" s="38"/>
    </row>
    <row r="3" spans="1:8" ht="12.75" customHeight="1" x14ac:dyDescent="0.25">
      <c r="A3" s="79">
        <v>3</v>
      </c>
      <c r="B3" s="40"/>
      <c r="C3" s="7"/>
      <c r="D3" s="7"/>
      <c r="E3" s="7"/>
      <c r="F3" s="7"/>
      <c r="G3" s="7"/>
    </row>
    <row r="4" spans="1:8" ht="19.5" thickBot="1" x14ac:dyDescent="0.3">
      <c r="A4" s="80" t="s">
        <v>37</v>
      </c>
      <c r="B4" s="63"/>
      <c r="C4" s="7"/>
      <c r="D4" s="7"/>
      <c r="E4" s="7"/>
      <c r="F4" s="7"/>
      <c r="G4" s="7"/>
    </row>
    <row r="5" spans="1:8" ht="15.75" thickTop="1" x14ac:dyDescent="0.25">
      <c r="A5" s="6" t="s">
        <v>38</v>
      </c>
      <c r="B5" s="39"/>
      <c r="C5" s="7"/>
      <c r="D5" s="7"/>
      <c r="E5" s="7"/>
      <c r="F5" s="7"/>
      <c r="G5" s="7"/>
      <c r="H5" s="7"/>
    </row>
    <row r="6" spans="1:8" s="10" customFormat="1" x14ac:dyDescent="0.25">
      <c r="A6" s="8"/>
      <c r="B6" s="36"/>
      <c r="C6" s="8"/>
      <c r="D6" s="8"/>
      <c r="E6" s="8"/>
      <c r="F6" s="9"/>
      <c r="G6" s="9"/>
      <c r="H6" s="9"/>
    </row>
    <row r="7" spans="1:8" s="10" customFormat="1" ht="39.75" customHeight="1" x14ac:dyDescent="0.25">
      <c r="A7" s="11">
        <v>1</v>
      </c>
      <c r="B7" s="36"/>
      <c r="C7" s="12">
        <v>0</v>
      </c>
      <c r="D7" s="36">
        <v>2</v>
      </c>
      <c r="E7" s="36" t="str">
        <f>VLOOKUP(D7,DESPLEGABLES!$F$3:$G$74,2,0)</f>
        <v>.T.Alimentos TOTAL ING</v>
      </c>
      <c r="F7" s="40"/>
      <c r="G7" s="40"/>
      <c r="H7" s="9"/>
    </row>
    <row r="8" spans="1:8" s="10" customFormat="1" ht="16.5" customHeight="1" x14ac:dyDescent="0.25">
      <c r="A8" s="9"/>
      <c r="B8" s="40"/>
      <c r="C8" s="40">
        <v>5</v>
      </c>
      <c r="D8" s="40">
        <v>6</v>
      </c>
      <c r="E8" s="40">
        <v>7</v>
      </c>
      <c r="F8" s="40"/>
      <c r="G8" s="40"/>
      <c r="H8" s="9"/>
    </row>
    <row r="9" spans="1:8" ht="24" customHeight="1" x14ac:dyDescent="0.25">
      <c r="A9" s="37" t="str">
        <f>VLOOKUP(A7,DESPLEGABLES!K3:L5,2,0)</f>
        <v>DISTRIBUCION VOLUMEN X CRITERIO (Consumiciones)</v>
      </c>
      <c r="B9" s="37"/>
      <c r="C9" s="47" t="str">
        <f>KPI!C7</f>
        <v>AÑO 2018</v>
      </c>
      <c r="D9" s="47" t="str">
        <f>KPI!D7</f>
        <v>AÑO 2019</v>
      </c>
      <c r="E9" s="47" t="str">
        <f>KPI!E7</f>
        <v>AÑO 2020</v>
      </c>
      <c r="F9" s="13"/>
      <c r="G9" s="48" t="s">
        <v>78</v>
      </c>
    </row>
    <row r="10" spans="1:8" x14ac:dyDescent="0.25">
      <c r="A10" s="81" t="s">
        <v>36</v>
      </c>
      <c r="B10" s="82" t="s">
        <v>0</v>
      </c>
      <c r="C10" s="49">
        <f>VLOOKUP($A$9&amp;$E$7&amp;$A10,PERFIL_DATOS!$A:$M,C$8,0)</f>
        <v>100</v>
      </c>
      <c r="D10" s="49">
        <f>VLOOKUP($A$9&amp;$E$7&amp;$A10,PERFIL_DATOS!$A:$M,D$8,0)</f>
        <v>100</v>
      </c>
      <c r="E10" s="49">
        <f>VLOOKUP($A$9&amp;$E$7&amp;$A10,PERFIL_DATOS!$A:$M,E$8,0)</f>
        <v>100</v>
      </c>
      <c r="F10" s="13"/>
      <c r="G10" s="50">
        <f>DESPLEGABLES!$P$3</f>
        <v>100</v>
      </c>
    </row>
    <row r="11" spans="1:8" x14ac:dyDescent="0.25">
      <c r="A11" s="83" t="s">
        <v>1</v>
      </c>
      <c r="B11" s="84" t="s">
        <v>1</v>
      </c>
      <c r="C11" s="51">
        <f>VLOOKUP($A$9&amp;$E$7&amp;$A11,PERFIL_DATOS!$A:$M,C$8,0)</f>
        <v>9.6893986343173832</v>
      </c>
      <c r="D11" s="51">
        <f>VLOOKUP($A$9&amp;$E$7&amp;$A11,PERFIL_DATOS!$A:$M,D$8,0)</f>
        <v>10.128361782976535</v>
      </c>
      <c r="E11" s="51">
        <f>VLOOKUP($A$9&amp;$E$7&amp;$A11,PERFIL_DATOS!$A:$M,E$8,0)</f>
        <v>9.0782089425508552</v>
      </c>
      <c r="F11" s="13"/>
      <c r="G11" s="52">
        <f>DESPLEGABLES!P4</f>
        <v>9.3799214146175096</v>
      </c>
    </row>
    <row r="12" spans="1:8" x14ac:dyDescent="0.25">
      <c r="A12" s="85" t="s">
        <v>2</v>
      </c>
      <c r="B12" s="67" t="s">
        <v>2</v>
      </c>
      <c r="C12" s="53">
        <f>VLOOKUP($A$9&amp;$E$7&amp;$A12,PERFIL_DATOS!$A:$M,C$8,0)</f>
        <v>13.318481042740018</v>
      </c>
      <c r="D12" s="53">
        <f>VLOOKUP($A$9&amp;$E$7&amp;$A12,PERFIL_DATOS!$A:$M,D$8,0)</f>
        <v>11.021072126238238</v>
      </c>
      <c r="E12" s="53">
        <f>VLOOKUP($A$9&amp;$E$7&amp;$A12,PERFIL_DATOS!$A:$M,E$8,0)</f>
        <v>11.482308714046557</v>
      </c>
      <c r="F12" s="13"/>
      <c r="G12" s="54">
        <f>DESPLEGABLES!P5</f>
        <v>12.9598523413257</v>
      </c>
    </row>
    <row r="13" spans="1:8" x14ac:dyDescent="0.25">
      <c r="A13" s="85" t="s">
        <v>3</v>
      </c>
      <c r="B13" s="67" t="s">
        <v>3</v>
      </c>
      <c r="C13" s="53">
        <f>VLOOKUP($A$9&amp;$E$7&amp;$A13,PERFIL_DATOS!$A:$M,C$8,0)</f>
        <v>15.913053888040206</v>
      </c>
      <c r="D13" s="53">
        <f>VLOOKUP($A$9&amp;$E$7&amp;$A13,PERFIL_DATOS!$A:$M,D$8,0)</f>
        <v>16.870853897216517</v>
      </c>
      <c r="E13" s="53">
        <f>VLOOKUP($A$9&amp;$E$7&amp;$A13,PERFIL_DATOS!$A:$M,E$8,0)</f>
        <v>17.370455768613962</v>
      </c>
      <c r="F13" s="13"/>
      <c r="G13" s="54">
        <f>DESPLEGABLES!P6</f>
        <v>15.440303660584201</v>
      </c>
    </row>
    <row r="14" spans="1:8" x14ac:dyDescent="0.25">
      <c r="A14" s="85" t="s">
        <v>4</v>
      </c>
      <c r="B14" s="67" t="s">
        <v>4</v>
      </c>
      <c r="C14" s="53">
        <f>VLOOKUP($A$9&amp;$E$7&amp;$A14,PERFIL_DATOS!$A:$M,C$8,0)</f>
        <v>21.644872357698706</v>
      </c>
      <c r="D14" s="53">
        <f>VLOOKUP($A$9&amp;$E$7&amp;$A14,PERFIL_DATOS!$A:$M,D$8,0)</f>
        <v>22.890812670279406</v>
      </c>
      <c r="E14" s="53">
        <f>VLOOKUP($A$9&amp;$E$7&amp;$A14,PERFIL_DATOS!$A:$M,E$8,0)</f>
        <v>21.600798561305655</v>
      </c>
      <c r="F14" s="13"/>
      <c r="G14" s="54">
        <f>DESPLEGABLES!P7</f>
        <v>20.579939034457102</v>
      </c>
    </row>
    <row r="15" spans="1:8" x14ac:dyDescent="0.25">
      <c r="A15" s="85" t="s">
        <v>5</v>
      </c>
      <c r="B15" s="67" t="s">
        <v>5</v>
      </c>
      <c r="C15" s="53">
        <f>VLOOKUP($A$9&amp;$E$7&amp;$A15,PERFIL_DATOS!$A:$M,C$8,0)</f>
        <v>15.466031900080473</v>
      </c>
      <c r="D15" s="53">
        <f>VLOOKUP($A$9&amp;$E$7&amp;$A15,PERFIL_DATOS!$A:$M,D$8,0)</f>
        <v>14.997201025060308</v>
      </c>
      <c r="E15" s="53">
        <f>VLOOKUP($A$9&amp;$E$7&amp;$A15,PERFIL_DATOS!$A:$M,E$8,0)</f>
        <v>15.355395763907712</v>
      </c>
      <c r="F15" s="13"/>
      <c r="G15" s="54">
        <f>DESPLEGABLES!P8</f>
        <v>13.520184794980899</v>
      </c>
    </row>
    <row r="16" spans="1:8" x14ac:dyDescent="0.25">
      <c r="A16" s="85" t="s">
        <v>6</v>
      </c>
      <c r="B16" s="67" t="s">
        <v>6</v>
      </c>
      <c r="C16" s="53">
        <f>VLOOKUP($A$9&amp;$E$7&amp;$A16,PERFIL_DATOS!$A:$M,C$8,0)</f>
        <v>7.497612510147988</v>
      </c>
      <c r="D16" s="53">
        <f>VLOOKUP($A$9&amp;$E$7&amp;$A16,PERFIL_DATOS!$A:$M,D$8,0)</f>
        <v>7.8968834370636882</v>
      </c>
      <c r="E16" s="53">
        <f>VLOOKUP($A$9&amp;$E$7&amp;$A16,PERFIL_DATOS!$A:$M,E$8,0)</f>
        <v>8.9910578633359446</v>
      </c>
      <c r="F16" s="13"/>
      <c r="G16" s="54">
        <f>DESPLEGABLES!P9</f>
        <v>9.3999873610247295</v>
      </c>
    </row>
    <row r="17" spans="1:7" x14ac:dyDescent="0.25">
      <c r="A17" s="85" t="s">
        <v>7</v>
      </c>
      <c r="B17" s="67" t="s">
        <v>7</v>
      </c>
      <c r="C17" s="53">
        <f>VLOOKUP($A$9&amp;$E$7&amp;$A17,PERFIL_DATOS!$A:$M,C$8,0)</f>
        <v>8.1457281328199986</v>
      </c>
      <c r="D17" s="53">
        <f>VLOOKUP($A$9&amp;$E$7&amp;$A17,PERFIL_DATOS!$A:$M,D$8,0)</f>
        <v>8.4019024601481078</v>
      </c>
      <c r="E17" s="53">
        <f>VLOOKUP($A$9&amp;$E$7&amp;$A17,PERFIL_DATOS!$A:$M,E$8,0)</f>
        <v>8.5810625928856901</v>
      </c>
      <c r="F17" s="13"/>
      <c r="G17" s="54">
        <f>DESPLEGABLES!P10</f>
        <v>9.4199921462616505</v>
      </c>
    </row>
    <row r="18" spans="1:7" x14ac:dyDescent="0.25">
      <c r="A18" s="86" t="s">
        <v>8</v>
      </c>
      <c r="B18" s="87" t="s">
        <v>8</v>
      </c>
      <c r="C18" s="55">
        <f>VLOOKUP($A$9&amp;$E$7&amp;$A18,PERFIL_DATOS!$A:$M,C$8,0)</f>
        <v>8.3248224235494526</v>
      </c>
      <c r="D18" s="55">
        <f>VLOOKUP($A$9&amp;$E$7&amp;$A18,PERFIL_DATOS!$A:$M,D$8,0)</f>
        <v>7.7929294572348482</v>
      </c>
      <c r="E18" s="55">
        <f>VLOOKUP($A$9&amp;$E$7&amp;$A18,PERFIL_DATOS!$A:$M,E$8,0)</f>
        <v>7.5407117933536245</v>
      </c>
      <c r="F18" s="13"/>
      <c r="G18" s="56">
        <f>DESPLEGABLES!P11</f>
        <v>9.2998477439605001</v>
      </c>
    </row>
    <row r="19" spans="1:7" x14ac:dyDescent="0.25">
      <c r="A19" s="83" t="s">
        <v>9</v>
      </c>
      <c r="B19" s="84" t="s">
        <v>9</v>
      </c>
      <c r="C19" s="51">
        <f>VLOOKUP($A$9&amp;$E$7&amp;$A19,PERFIL_DATOS!$A:$M,C$8,0)</f>
        <v>4.8876225496299757</v>
      </c>
      <c r="D19" s="57">
        <f>VLOOKUP($A$9&amp;$E$7&amp;$A19,PERFIL_DATOS!$A:$M,D$8,0)</f>
        <v>5.780408321644952</v>
      </c>
      <c r="E19" s="51">
        <f>VLOOKUP($A$9&amp;$E$7&amp;$A19,PERFIL_DATOS!$A:$M,E$8,0)</f>
        <v>5.6596091015486367</v>
      </c>
      <c r="F19" s="13"/>
      <c r="G19" s="52">
        <f>DESPLEGABLES!P12</f>
        <v>5.9999343137329904</v>
      </c>
    </row>
    <row r="20" spans="1:7" x14ac:dyDescent="0.25">
      <c r="A20" s="85" t="s">
        <v>10</v>
      </c>
      <c r="B20" s="67" t="s">
        <v>10</v>
      </c>
      <c r="C20" s="53">
        <f>VLOOKUP($A$9&amp;$E$7&amp;$A20,PERFIL_DATOS!$A:$M,C$8,0)</f>
        <v>5.7746726851380803</v>
      </c>
      <c r="D20" s="53">
        <f>VLOOKUP($A$9&amp;$E$7&amp;$A20,PERFIL_DATOS!$A:$M,D$8,0)</f>
        <v>4.5681627515010881</v>
      </c>
      <c r="E20" s="53">
        <f>VLOOKUP($A$9&amp;$E$7&amp;$A20,PERFIL_DATOS!$A:$M,E$8,0)</f>
        <v>4.3568860768734341</v>
      </c>
      <c r="F20" s="13"/>
      <c r="G20" s="54">
        <f>DESPLEGABLES!P13</f>
        <v>6.7585591632878401</v>
      </c>
    </row>
    <row r="21" spans="1:7" x14ac:dyDescent="0.25">
      <c r="A21" s="85" t="s">
        <v>11</v>
      </c>
      <c r="B21" s="67" t="s">
        <v>11</v>
      </c>
      <c r="C21" s="53">
        <f>VLOOKUP($A$9&amp;$E$7&amp;$A21,PERFIL_DATOS!$A:$M,C$8,0)</f>
        <v>6.6416022330198636</v>
      </c>
      <c r="D21" s="53">
        <f>VLOOKUP($A$9&amp;$E$7&amp;$A21,PERFIL_DATOS!$A:$M,D$8,0)</f>
        <v>6.5852650699221194</v>
      </c>
      <c r="E21" s="53">
        <f>VLOOKUP($A$9&amp;$E$7&amp;$A21,PERFIL_DATOS!$A:$M,E$8,0)</f>
        <v>5.6051817433684707</v>
      </c>
      <c r="F21" s="13"/>
      <c r="G21" s="54">
        <f>DESPLEGABLES!P14</f>
        <v>8.0217165679374993</v>
      </c>
    </row>
    <row r="22" spans="1:7" x14ac:dyDescent="0.25">
      <c r="A22" s="85" t="s">
        <v>12</v>
      </c>
      <c r="B22" s="67" t="s">
        <v>12</v>
      </c>
      <c r="C22" s="53">
        <f>VLOOKUP($A$9&amp;$E$7&amp;$A22,PERFIL_DATOS!$A:$M,C$8,0)</f>
        <v>19.497220109416837</v>
      </c>
      <c r="D22" s="53">
        <f>VLOOKUP($A$9&amp;$E$7&amp;$A22,PERFIL_DATOS!$A:$M,D$8,0)</f>
        <v>17.446594867045743</v>
      </c>
      <c r="E22" s="53">
        <f>VLOOKUP($A$9&amp;$E$7&amp;$A22,PERFIL_DATOS!$A:$M,E$8,0)</f>
        <v>18.137126913726746</v>
      </c>
      <c r="F22" s="13"/>
      <c r="G22" s="54">
        <f>DESPLEGABLES!P15</f>
        <v>18.664717875107002</v>
      </c>
    </row>
    <row r="23" spans="1:7" x14ac:dyDescent="0.25">
      <c r="A23" s="85" t="s">
        <v>13</v>
      </c>
      <c r="B23" s="67" t="s">
        <v>13</v>
      </c>
      <c r="C23" s="53">
        <f>VLOOKUP($A$9&amp;$E$7&amp;$A23,PERFIL_DATOS!$A:$M,C$8,0)</f>
        <v>19.970463217856761</v>
      </c>
      <c r="D23" s="53">
        <f>VLOOKUP($A$9&amp;$E$7&amp;$A23,PERFIL_DATOS!$A:$M,D$8,0)</f>
        <v>21.568776149261133</v>
      </c>
      <c r="E23" s="53">
        <f>VLOOKUP($A$9&amp;$E$7&amp;$A23,PERFIL_DATOS!$A:$M,E$8,0)</f>
        <v>21.611963612236977</v>
      </c>
      <c r="F23" s="13"/>
      <c r="G23" s="54">
        <f>DESPLEGABLES!P16</f>
        <v>20.255506602607699</v>
      </c>
    </row>
    <row r="24" spans="1:7" x14ac:dyDescent="0.25">
      <c r="A24" s="85" t="s">
        <v>14</v>
      </c>
      <c r="B24" s="67" t="s">
        <v>14</v>
      </c>
      <c r="C24" s="53">
        <f>VLOOKUP($A$9&amp;$E$7&amp;$A24,PERFIL_DATOS!$A:$M,C$8,0)</f>
        <v>10.495271624553256</v>
      </c>
      <c r="D24" s="53">
        <f>VLOOKUP($A$9&amp;$E$7&amp;$A24,PERFIL_DATOS!$A:$M,D$8,0)</f>
        <v>10.318678593901522</v>
      </c>
      <c r="E24" s="53">
        <f>VLOOKUP($A$9&amp;$E$7&amp;$A24,PERFIL_DATOS!$A:$M,E$8,0)</f>
        <v>10.265243090314209</v>
      </c>
      <c r="F24" s="13"/>
      <c r="G24" s="54">
        <f>DESPLEGABLES!P17</f>
        <v>10.339859902904401</v>
      </c>
    </row>
    <row r="25" spans="1:7" x14ac:dyDescent="0.25">
      <c r="A25" s="85" t="s">
        <v>15</v>
      </c>
      <c r="B25" s="67" t="s">
        <v>15</v>
      </c>
      <c r="C25" s="53">
        <f>VLOOKUP($A$9&amp;$E$7&amp;$A25,PERFIL_DATOS!$A:$M,C$8,0)</f>
        <v>14.079946579425396</v>
      </c>
      <c r="D25" s="53">
        <f>VLOOKUP($A$9&amp;$E$7&amp;$A25,PERFIL_DATOS!$A:$M,D$8,0)</f>
        <v>14.434203355769521</v>
      </c>
      <c r="E25" s="53">
        <f>VLOOKUP($A$9&amp;$E$7&amp;$A25,PERFIL_DATOS!$A:$M,E$8,0)</f>
        <v>14.511143953049318</v>
      </c>
      <c r="F25" s="13"/>
      <c r="G25" s="54">
        <f>DESPLEGABLES!P18</f>
        <v>12.699587568584199</v>
      </c>
    </row>
    <row r="26" spans="1:7" x14ac:dyDescent="0.25">
      <c r="A26" s="86" t="s">
        <v>16</v>
      </c>
      <c r="B26" s="87" t="s">
        <v>16</v>
      </c>
      <c r="C26" s="55">
        <f>VLOOKUP($A$9&amp;$E$7&amp;$A26,PERFIL_DATOS!$A:$M,C$8,0)</f>
        <v>18.653201000959832</v>
      </c>
      <c r="D26" s="55">
        <f>VLOOKUP($A$9&amp;$E$7&amp;$A26,PERFIL_DATOS!$A:$M,D$8,0)</f>
        <v>19.297928421420274</v>
      </c>
      <c r="E26" s="55">
        <f>VLOOKUP($A$9&amp;$E$7&amp;$A26,PERFIL_DATOS!$A:$M,E$8,0)</f>
        <v>19.852837742790673</v>
      </c>
      <c r="F26" s="13"/>
      <c r="G26" s="56">
        <f>DESPLEGABLES!P19</f>
        <v>17.2601349324297</v>
      </c>
    </row>
    <row r="27" spans="1:7" x14ac:dyDescent="0.25">
      <c r="A27" s="83" t="s">
        <v>39</v>
      </c>
      <c r="B27" s="84" t="s">
        <v>39</v>
      </c>
      <c r="C27" s="51">
        <f>VLOOKUP($A$9&amp;$E$7&amp;$A27,PERFIL_DATOS!$A:$M,C$8,0)</f>
        <v>2.8686240217552941</v>
      </c>
      <c r="D27" s="51">
        <f>VLOOKUP($A$9&amp;$E$7&amp;$A27,PERFIL_DATOS!$A:$M,D$8,0)</f>
        <v>2.7320657008166331</v>
      </c>
      <c r="E27" s="51">
        <f>VLOOKUP($A$9&amp;$E$7&amp;$A27,PERFIL_DATOS!$A:$M,E$8,0)</f>
        <v>2.9254452623864626</v>
      </c>
      <c r="F27" s="13"/>
      <c r="G27" s="52">
        <f>DESPLEGABLES!P20</f>
        <v>6.6580420539738903</v>
      </c>
    </row>
    <row r="28" spans="1:7" x14ac:dyDescent="0.25">
      <c r="A28" s="85" t="s">
        <v>40</v>
      </c>
      <c r="B28" s="67" t="s">
        <v>40</v>
      </c>
      <c r="C28" s="53">
        <f>VLOOKUP($A$9&amp;$E$7&amp;$A28,PERFIL_DATOS!$A:$M,C$8,0)</f>
        <v>3.6799891991965565</v>
      </c>
      <c r="D28" s="53">
        <f>VLOOKUP($A$9&amp;$E$7&amp;$A28,PERFIL_DATOS!$A:$M,D$8,0)</f>
        <v>3.483875932169906</v>
      </c>
      <c r="E28" s="53">
        <f>VLOOKUP($A$9&amp;$E$7&amp;$A28,PERFIL_DATOS!$A:$M,E$8,0)</f>
        <v>4.1465156006541122</v>
      </c>
      <c r="F28" s="13"/>
      <c r="G28" s="54">
        <f>DESPLEGABLES!P21</f>
        <v>6.41886975422526</v>
      </c>
    </row>
    <row r="29" spans="1:7" x14ac:dyDescent="0.25">
      <c r="A29" s="85" t="s">
        <v>41</v>
      </c>
      <c r="B29" s="67" t="s">
        <v>41</v>
      </c>
      <c r="C29" s="53">
        <f>VLOOKUP($A$9&amp;$E$7&amp;$A29,PERFIL_DATOS!$A:$M,C$8,0)</f>
        <v>10.302139669045737</v>
      </c>
      <c r="D29" s="53">
        <f>VLOOKUP($A$9&amp;$E$7&amp;$A29,PERFIL_DATOS!$A:$M,D$8,0)</f>
        <v>9.9616672754570619</v>
      </c>
      <c r="E29" s="53">
        <f>VLOOKUP($A$9&amp;$E$7&amp;$A29,PERFIL_DATOS!$A:$M,E$8,0)</f>
        <v>10.97883817717406</v>
      </c>
      <c r="F29" s="13"/>
      <c r="G29" s="54">
        <f>DESPLEGABLES!P22</f>
        <v>14.439276629965599</v>
      </c>
    </row>
    <row r="30" spans="1:7" x14ac:dyDescent="0.25">
      <c r="A30" s="85" t="s">
        <v>42</v>
      </c>
      <c r="B30" s="67" t="s">
        <v>42</v>
      </c>
      <c r="C30" s="53">
        <f>VLOOKUP($A$9&amp;$E$7&amp;$A30,PERFIL_DATOS!$A:$M,C$8,0)</f>
        <v>30.658601758439108</v>
      </c>
      <c r="D30" s="53">
        <f>VLOOKUP($A$9&amp;$E$7&amp;$A30,PERFIL_DATOS!$A:$M,D$8,0)</f>
        <v>29.704918425177524</v>
      </c>
      <c r="E30" s="53">
        <f>VLOOKUP($A$9&amp;$E$7&amp;$A30,PERFIL_DATOS!$A:$M,E$8,0)</f>
        <v>28.182550783119726</v>
      </c>
      <c r="F30" s="13"/>
      <c r="G30" s="54">
        <f>DESPLEGABLES!P23</f>
        <v>30.7214670501778</v>
      </c>
    </row>
    <row r="31" spans="1:7" x14ac:dyDescent="0.25">
      <c r="A31" s="85" t="s">
        <v>43</v>
      </c>
      <c r="B31" s="67" t="s">
        <v>43</v>
      </c>
      <c r="C31" s="53">
        <f>VLOOKUP($A$9&amp;$E$7&amp;$A31,PERFIL_DATOS!$A:$M,C$8,0)</f>
        <v>24.158892768228849</v>
      </c>
      <c r="D31" s="53">
        <f>VLOOKUP($A$9&amp;$E$7&amp;$A31,PERFIL_DATOS!$A:$M,D$8,0)</f>
        <v>24.441105976894509</v>
      </c>
      <c r="E31" s="53">
        <f>VLOOKUP($A$9&amp;$E$7&amp;$A31,PERFIL_DATOS!$A:$M,E$8,0)</f>
        <v>24.001390648124346</v>
      </c>
      <c r="F31" s="13"/>
      <c r="G31" s="54">
        <f>DESPLEGABLES!P24</f>
        <v>19.461118777951601</v>
      </c>
    </row>
    <row r="32" spans="1:7" x14ac:dyDescent="0.25">
      <c r="A32" s="86" t="s">
        <v>44</v>
      </c>
      <c r="B32" s="87" t="s">
        <v>44</v>
      </c>
      <c r="C32" s="55">
        <f>VLOOKUP($A$9&amp;$E$7&amp;$A32,PERFIL_DATOS!$A:$M,C$8,0)</f>
        <v>28.331749025757567</v>
      </c>
      <c r="D32" s="55">
        <f>VLOOKUP($A$9&amp;$E$7&amp;$A32,PERFIL_DATOS!$A:$M,D$8,0)</f>
        <v>29.676379163085425</v>
      </c>
      <c r="E32" s="55">
        <f>VLOOKUP($A$9&amp;$E$7&amp;$A32,PERFIL_DATOS!$A:$M,E$8,0)</f>
        <v>29.765254351146936</v>
      </c>
      <c r="F32" s="13"/>
      <c r="G32" s="56">
        <f>DESPLEGABLES!P25</f>
        <v>22.3012479205135</v>
      </c>
    </row>
    <row r="33" spans="1:7" x14ac:dyDescent="0.25">
      <c r="A33" s="83" t="s">
        <v>17</v>
      </c>
      <c r="B33" s="84" t="s">
        <v>17</v>
      </c>
      <c r="C33" s="51">
        <f>VLOOKUP($A$9&amp;$E$7&amp;$A33,PERFIL_DATOS!$A:$M,C$8,0)</f>
        <v>26.992447620016634</v>
      </c>
      <c r="D33" s="51">
        <f>VLOOKUP($A$9&amp;$E$7&amp;$A33,PERFIL_DATOS!$A:$M,D$8,0)</f>
        <v>26.383727749160602</v>
      </c>
      <c r="E33" s="51">
        <f>VLOOKUP($A$9&amp;$E$7&amp;$A33,PERFIL_DATOS!$A:$M,E$8,0)</f>
        <v>25.250706261307755</v>
      </c>
      <c r="F33" s="13"/>
      <c r="G33" s="52">
        <f>DESPLEGABLES!P26</f>
        <v>21.460032305383798</v>
      </c>
    </row>
    <row r="34" spans="1:7" x14ac:dyDescent="0.25">
      <c r="A34" s="85" t="s">
        <v>18</v>
      </c>
      <c r="B34" s="67" t="s">
        <v>18</v>
      </c>
      <c r="C34" s="53">
        <f>VLOOKUP($A$9&amp;$E$7&amp;$A34,PERFIL_DATOS!$A:$M,C$8,0)</f>
        <v>33.459611896821734</v>
      </c>
      <c r="D34" s="53">
        <f>VLOOKUP($A$9&amp;$E$7&amp;$A34,PERFIL_DATOS!$A:$M,D$8,0)</f>
        <v>33.789154675855777</v>
      </c>
      <c r="E34" s="53">
        <f>VLOOKUP($A$9&amp;$E$7&amp;$A34,PERFIL_DATOS!$A:$M,E$8,0)</f>
        <v>34.211082885682877</v>
      </c>
      <c r="F34" s="13"/>
      <c r="G34" s="54">
        <f>DESPLEGABLES!P27</f>
        <v>32.930188565004201</v>
      </c>
    </row>
    <row r="35" spans="1:7" x14ac:dyDescent="0.25">
      <c r="A35" s="85" t="s">
        <v>19</v>
      </c>
      <c r="B35" s="67" t="s">
        <v>19</v>
      </c>
      <c r="C35" s="53">
        <f>VLOOKUP($A$9&amp;$E$7&amp;$A35,PERFIL_DATOS!$A:$M,C$8,0)</f>
        <v>22.421918302381229</v>
      </c>
      <c r="D35" s="53">
        <f>VLOOKUP($A$9&amp;$E$7&amp;$A35,PERFIL_DATOS!$A:$M,D$8,0)</f>
        <v>22.887146442941958</v>
      </c>
      <c r="E35" s="53">
        <f>VLOOKUP($A$9&amp;$E$7&amp;$A35,PERFIL_DATOS!$A:$M,E$8,0)</f>
        <v>23.183758410353548</v>
      </c>
      <c r="F35" s="13"/>
      <c r="G35" s="54">
        <f>DESPLEGABLES!P28</f>
        <v>26.296207420664899</v>
      </c>
    </row>
    <row r="36" spans="1:7" x14ac:dyDescent="0.25">
      <c r="A36" s="86" t="s">
        <v>20</v>
      </c>
      <c r="B36" s="87" t="s">
        <v>20</v>
      </c>
      <c r="C36" s="55">
        <f>VLOOKUP($A$9&amp;$E$7&amp;$A36,PERFIL_DATOS!$A:$M,C$8,0)</f>
        <v>17.126027517145744</v>
      </c>
      <c r="D36" s="55">
        <f>VLOOKUP($A$9&amp;$E$7&amp;$A36,PERFIL_DATOS!$A:$M,D$8,0)</f>
        <v>16.939984617015782</v>
      </c>
      <c r="E36" s="55">
        <f>VLOOKUP($A$9&amp;$E$7&amp;$A36,PERFIL_DATOS!$A:$M,E$8,0)</f>
        <v>17.35445244265583</v>
      </c>
      <c r="F36" s="13"/>
      <c r="G36" s="56">
        <f>DESPLEGABLES!P29</f>
        <v>19.313591157758999</v>
      </c>
    </row>
    <row r="37" spans="1:7" x14ac:dyDescent="0.25">
      <c r="A37" s="83" t="s">
        <v>21</v>
      </c>
      <c r="B37" s="84" t="s">
        <v>21</v>
      </c>
      <c r="C37" s="51">
        <f>VLOOKUP($A$9&amp;$E$7&amp;$A37,PERFIL_DATOS!$A:$M,C$8,0)</f>
        <v>49.354668003366889</v>
      </c>
      <c r="D37" s="51">
        <f>VLOOKUP($A$9&amp;$E$7&amp;$A37,PERFIL_DATOS!$A:$M,D$8,0)</f>
        <v>47.927042581671323</v>
      </c>
      <c r="E37" s="51">
        <f>VLOOKUP($A$9&amp;$E$7&amp;$A37,PERFIL_DATOS!$A:$M,E$8,0)</f>
        <v>48.370609278356653</v>
      </c>
      <c r="F37" s="13"/>
      <c r="G37" s="52">
        <f>DESPLEGABLES!P30</f>
        <v>49.5797977491696</v>
      </c>
    </row>
    <row r="38" spans="1:7" x14ac:dyDescent="0.25">
      <c r="A38" s="86" t="s">
        <v>22</v>
      </c>
      <c r="B38" s="87" t="s">
        <v>22</v>
      </c>
      <c r="C38" s="55">
        <f>VLOOKUP($A$9&amp;$E$7&amp;$A38,PERFIL_DATOS!$A:$M,C$8,0)</f>
        <v>50.645331996633104</v>
      </c>
      <c r="D38" s="55">
        <f>VLOOKUP($A$9&amp;$E$7&amp;$A38,PERFIL_DATOS!$A:$M,D$8,0)</f>
        <v>52.07297596016808</v>
      </c>
      <c r="E38" s="55">
        <f>VLOOKUP($A$9&amp;$E$7&amp;$A38,PERFIL_DATOS!$A:$M,E$8,0)</f>
        <v>51.62939072164334</v>
      </c>
      <c r="F38" s="13"/>
      <c r="G38" s="56">
        <f>DESPLEGABLES!P31</f>
        <v>50.420230278229702</v>
      </c>
    </row>
    <row r="39" spans="1:7" ht="15.75" x14ac:dyDescent="0.25">
      <c r="A39" s="88" t="s">
        <v>113</v>
      </c>
      <c r="B39" s="89"/>
      <c r="C39" s="90"/>
      <c r="D39" s="90"/>
      <c r="E39" s="90"/>
      <c r="F39" s="91"/>
      <c r="G39" s="7"/>
    </row>
    <row r="40" spans="1:7" x14ac:dyDescent="0.25">
      <c r="A40" s="92" t="s">
        <v>114</v>
      </c>
      <c r="B40" s="93"/>
      <c r="C40" s="94"/>
      <c r="D40" s="94"/>
      <c r="E40" s="94"/>
      <c r="F40" s="94"/>
      <c r="G40" s="7"/>
    </row>
    <row r="41" spans="1:7" x14ac:dyDescent="0.25">
      <c r="A41" s="95"/>
      <c r="B41" s="93"/>
      <c r="C41" s="7"/>
      <c r="D41" s="7"/>
      <c r="E41" s="7"/>
      <c r="F41" s="7"/>
      <c r="G41" s="7"/>
    </row>
    <row r="42" spans="1:7" x14ac:dyDescent="0.25">
      <c r="A42" s="7"/>
      <c r="B42" s="40"/>
      <c r="C42" s="7"/>
      <c r="D42" s="7"/>
      <c r="E42" s="7"/>
      <c r="F42" s="7"/>
      <c r="G42" s="7"/>
    </row>
    <row r="43" spans="1:7" x14ac:dyDescent="0.25">
      <c r="B43" s="38"/>
    </row>
    <row r="44" spans="1:7" x14ac:dyDescent="0.25">
      <c r="B44" s="38"/>
    </row>
    <row r="45" spans="1:7" x14ac:dyDescent="0.25">
      <c r="B45" s="38"/>
    </row>
    <row r="46" spans="1:7" x14ac:dyDescent="0.25">
      <c r="B46" s="38"/>
    </row>
    <row r="47" spans="1:7" x14ac:dyDescent="0.25">
      <c r="B47" s="38"/>
    </row>
    <row r="48" spans="1:7" x14ac:dyDescent="0.25">
      <c r="B48" s="38"/>
    </row>
    <row r="49" spans="2:2" x14ac:dyDescent="0.25">
      <c r="B49" s="38"/>
    </row>
    <row r="50" spans="2:2" x14ac:dyDescent="0.25">
      <c r="B50" s="38"/>
    </row>
    <row r="51" spans="2:2" x14ac:dyDescent="0.25">
      <c r="B51" s="38"/>
    </row>
    <row r="52" spans="2:2" x14ac:dyDescent="0.25">
      <c r="B52" s="38"/>
    </row>
    <row r="53" spans="2:2" x14ac:dyDescent="0.25">
      <c r="B53" s="38"/>
    </row>
    <row r="54" spans="2:2" x14ac:dyDescent="0.25">
      <c r="B54" s="38"/>
    </row>
    <row r="55" spans="2:2" x14ac:dyDescent="0.25">
      <c r="B55" s="38"/>
    </row>
    <row r="56" spans="2:2" x14ac:dyDescent="0.25">
      <c r="B56" s="38"/>
    </row>
    <row r="57" spans="2:2" x14ac:dyDescent="0.25">
      <c r="B57" s="38"/>
    </row>
    <row r="58" spans="2:2" x14ac:dyDescent="0.25">
      <c r="B58" s="38"/>
    </row>
    <row r="59" spans="2:2" x14ac:dyDescent="0.25">
      <c r="B59" s="38"/>
    </row>
    <row r="60" spans="2:2" x14ac:dyDescent="0.25">
      <c r="B60" s="38"/>
    </row>
    <row r="61" spans="2:2" x14ac:dyDescent="0.25">
      <c r="B61" s="38"/>
    </row>
    <row r="62" spans="2:2" x14ac:dyDescent="0.25">
      <c r="B62" s="38"/>
    </row>
    <row r="63" spans="2:2" x14ac:dyDescent="0.25">
      <c r="B63" s="38"/>
    </row>
    <row r="64" spans="2:2" x14ac:dyDescent="0.25">
      <c r="B64" s="38"/>
    </row>
    <row r="65" spans="2:2" x14ac:dyDescent="0.25">
      <c r="B65" s="38"/>
    </row>
    <row r="66" spans="2:2" x14ac:dyDescent="0.25">
      <c r="B66" s="38"/>
    </row>
    <row r="67" spans="2:2" x14ac:dyDescent="0.25">
      <c r="B67" s="38"/>
    </row>
    <row r="68" spans="2:2" x14ac:dyDescent="0.25">
      <c r="B68" s="38"/>
    </row>
    <row r="69" spans="2:2" x14ac:dyDescent="0.25">
      <c r="B69" s="38"/>
    </row>
    <row r="70" spans="2:2" x14ac:dyDescent="0.25">
      <c r="B70" s="38"/>
    </row>
    <row r="71" spans="2:2" x14ac:dyDescent="0.25">
      <c r="B71" s="38"/>
    </row>
    <row r="72" spans="2:2" x14ac:dyDescent="0.25">
      <c r="B72" s="38"/>
    </row>
    <row r="73" spans="2:2" x14ac:dyDescent="0.25">
      <c r="B73" s="38"/>
    </row>
    <row r="74" spans="2:2" x14ac:dyDescent="0.25">
      <c r="B74" s="38"/>
    </row>
    <row r="75" spans="2:2" x14ac:dyDescent="0.25">
      <c r="B75" s="38"/>
    </row>
    <row r="76" spans="2:2" x14ac:dyDescent="0.25">
      <c r="B76" s="38"/>
    </row>
    <row r="77" spans="2:2" x14ac:dyDescent="0.25">
      <c r="B77" s="38"/>
    </row>
    <row r="78" spans="2:2" x14ac:dyDescent="0.25">
      <c r="B78" s="38"/>
    </row>
    <row r="79" spans="2:2" x14ac:dyDescent="0.25">
      <c r="B79" s="38"/>
    </row>
    <row r="80" spans="2:2" x14ac:dyDescent="0.25">
      <c r="B80" s="38"/>
    </row>
    <row r="81" spans="2:2" x14ac:dyDescent="0.25">
      <c r="B81" s="38"/>
    </row>
    <row r="82" spans="2:2" x14ac:dyDescent="0.25">
      <c r="B82" s="38"/>
    </row>
    <row r="83" spans="2:2" x14ac:dyDescent="0.25">
      <c r="B83" s="38"/>
    </row>
    <row r="84" spans="2:2" x14ac:dyDescent="0.25">
      <c r="B84" s="38"/>
    </row>
    <row r="85" spans="2:2" x14ac:dyDescent="0.25">
      <c r="B85" s="38"/>
    </row>
    <row r="86" spans="2:2" x14ac:dyDescent="0.25">
      <c r="B86" s="38"/>
    </row>
    <row r="87" spans="2:2" x14ac:dyDescent="0.25">
      <c r="B87" s="38"/>
    </row>
    <row r="88" spans="2:2" x14ac:dyDescent="0.25">
      <c r="B88" s="38"/>
    </row>
    <row r="89" spans="2:2" x14ac:dyDescent="0.25">
      <c r="B89" s="38"/>
    </row>
    <row r="90" spans="2:2" x14ac:dyDescent="0.25">
      <c r="B90" s="38"/>
    </row>
    <row r="91" spans="2:2" x14ac:dyDescent="0.25">
      <c r="B91" s="38"/>
    </row>
    <row r="92" spans="2:2" x14ac:dyDescent="0.25">
      <c r="B92" s="38"/>
    </row>
    <row r="93" spans="2:2" x14ac:dyDescent="0.25">
      <c r="B93" s="38"/>
    </row>
    <row r="94" spans="2:2" x14ac:dyDescent="0.25">
      <c r="B94" s="38"/>
    </row>
    <row r="95" spans="2:2" x14ac:dyDescent="0.25">
      <c r="B95" s="38"/>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38"/>
    </row>
    <row r="102" spans="2:2" x14ac:dyDescent="0.25">
      <c r="B102" s="38"/>
    </row>
    <row r="103" spans="2:2" x14ac:dyDescent="0.25">
      <c r="B103" s="38"/>
    </row>
    <row r="104" spans="2:2" x14ac:dyDescent="0.25">
      <c r="B104" s="38"/>
    </row>
    <row r="105" spans="2:2" x14ac:dyDescent="0.25">
      <c r="B105" s="38"/>
    </row>
    <row r="106" spans="2:2" x14ac:dyDescent="0.25">
      <c r="B106" s="38"/>
    </row>
    <row r="107" spans="2:2" x14ac:dyDescent="0.25">
      <c r="B107" s="38"/>
    </row>
    <row r="108" spans="2:2" x14ac:dyDescent="0.25">
      <c r="B108" s="38"/>
    </row>
    <row r="109" spans="2:2" x14ac:dyDescent="0.25">
      <c r="B109" s="38"/>
    </row>
    <row r="110" spans="2:2" x14ac:dyDescent="0.25">
      <c r="B110" s="38"/>
    </row>
    <row r="111" spans="2:2" x14ac:dyDescent="0.25">
      <c r="B111" s="38"/>
    </row>
    <row r="112" spans="2:2" x14ac:dyDescent="0.25">
      <c r="B112" s="38"/>
    </row>
    <row r="113" spans="2:2" x14ac:dyDescent="0.25">
      <c r="B113" s="38"/>
    </row>
    <row r="114" spans="2:2" x14ac:dyDescent="0.25">
      <c r="B114" s="38"/>
    </row>
    <row r="115" spans="2:2" x14ac:dyDescent="0.25">
      <c r="B115" s="38"/>
    </row>
    <row r="116" spans="2:2" x14ac:dyDescent="0.25">
      <c r="B116" s="38"/>
    </row>
    <row r="117" spans="2:2" x14ac:dyDescent="0.25">
      <c r="B117" s="38"/>
    </row>
    <row r="118" spans="2:2" x14ac:dyDescent="0.25">
      <c r="B118" s="38"/>
    </row>
    <row r="119" spans="2:2" x14ac:dyDescent="0.25">
      <c r="B119" s="38"/>
    </row>
    <row r="120" spans="2:2" x14ac:dyDescent="0.25">
      <c r="B120" s="38"/>
    </row>
    <row r="121" spans="2:2" x14ac:dyDescent="0.25">
      <c r="B121" s="38"/>
    </row>
    <row r="122" spans="2:2" x14ac:dyDescent="0.25">
      <c r="B122" s="38"/>
    </row>
    <row r="123" spans="2:2" x14ac:dyDescent="0.25">
      <c r="B123" s="38"/>
    </row>
    <row r="124" spans="2:2" x14ac:dyDescent="0.25">
      <c r="B124" s="38"/>
    </row>
    <row r="125" spans="2:2" x14ac:dyDescent="0.25">
      <c r="B125" s="38"/>
    </row>
    <row r="126" spans="2:2" x14ac:dyDescent="0.25">
      <c r="B126" s="38"/>
    </row>
    <row r="127" spans="2:2" x14ac:dyDescent="0.25">
      <c r="B127" s="38"/>
    </row>
    <row r="128" spans="2:2" x14ac:dyDescent="0.25">
      <c r="B128" s="38"/>
    </row>
    <row r="129" spans="2:2" x14ac:dyDescent="0.25">
      <c r="B129" s="38"/>
    </row>
    <row r="130" spans="2:2" x14ac:dyDescent="0.25">
      <c r="B130" s="38"/>
    </row>
    <row r="131" spans="2:2" x14ac:dyDescent="0.25">
      <c r="B131" s="38"/>
    </row>
    <row r="132" spans="2:2" x14ac:dyDescent="0.25">
      <c r="B132" s="38"/>
    </row>
    <row r="133" spans="2:2" x14ac:dyDescent="0.25">
      <c r="B133" s="38"/>
    </row>
    <row r="134" spans="2:2" x14ac:dyDescent="0.25">
      <c r="B134" s="38"/>
    </row>
    <row r="135" spans="2:2" x14ac:dyDescent="0.25">
      <c r="B135" s="38"/>
    </row>
    <row r="136" spans="2:2" x14ac:dyDescent="0.25">
      <c r="B136" s="38"/>
    </row>
    <row r="137" spans="2:2" x14ac:dyDescent="0.25">
      <c r="B137" s="38"/>
    </row>
    <row r="138" spans="2:2" x14ac:dyDescent="0.25">
      <c r="B138" s="38"/>
    </row>
    <row r="139" spans="2:2" x14ac:dyDescent="0.25">
      <c r="B139" s="38"/>
    </row>
    <row r="140" spans="2:2" x14ac:dyDescent="0.25">
      <c r="B140" s="38"/>
    </row>
    <row r="141" spans="2:2" x14ac:dyDescent="0.25">
      <c r="B141" s="38"/>
    </row>
    <row r="142" spans="2:2" x14ac:dyDescent="0.25">
      <c r="B142" s="38"/>
    </row>
    <row r="143" spans="2:2" x14ac:dyDescent="0.25">
      <c r="B143" s="38"/>
    </row>
    <row r="144" spans="2:2" x14ac:dyDescent="0.25">
      <c r="B144" s="38"/>
    </row>
    <row r="145" spans="2:2" x14ac:dyDescent="0.25">
      <c r="B145" s="38"/>
    </row>
    <row r="146" spans="2:2" x14ac:dyDescent="0.25">
      <c r="B146" s="38"/>
    </row>
    <row r="147" spans="2:2" x14ac:dyDescent="0.25">
      <c r="B147" s="38"/>
    </row>
    <row r="148" spans="2:2" x14ac:dyDescent="0.25">
      <c r="B148" s="38"/>
    </row>
    <row r="149" spans="2:2" x14ac:dyDescent="0.25">
      <c r="B149" s="38"/>
    </row>
    <row r="150" spans="2:2" x14ac:dyDescent="0.25">
      <c r="B150" s="38"/>
    </row>
    <row r="151" spans="2:2" x14ac:dyDescent="0.25">
      <c r="B151" s="38"/>
    </row>
    <row r="152" spans="2:2" x14ac:dyDescent="0.25">
      <c r="B152" s="38"/>
    </row>
    <row r="153" spans="2:2" x14ac:dyDescent="0.25">
      <c r="B153" s="38"/>
    </row>
    <row r="154" spans="2:2" x14ac:dyDescent="0.25">
      <c r="B154" s="38"/>
    </row>
    <row r="155" spans="2:2" x14ac:dyDescent="0.25">
      <c r="B155" s="38"/>
    </row>
    <row r="156" spans="2:2" x14ac:dyDescent="0.25">
      <c r="B156" s="38"/>
    </row>
    <row r="157" spans="2:2" x14ac:dyDescent="0.25">
      <c r="B157" s="38"/>
    </row>
    <row r="158" spans="2:2" x14ac:dyDescent="0.25">
      <c r="B158" s="38"/>
    </row>
    <row r="159" spans="2:2" x14ac:dyDescent="0.25">
      <c r="B159" s="38"/>
    </row>
    <row r="160" spans="2:2" x14ac:dyDescent="0.25">
      <c r="B160" s="38"/>
    </row>
    <row r="161" spans="2:2" x14ac:dyDescent="0.25">
      <c r="B161" s="38"/>
    </row>
    <row r="162" spans="2:2" x14ac:dyDescent="0.25">
      <c r="B162" s="38"/>
    </row>
    <row r="163" spans="2:2" x14ac:dyDescent="0.25">
      <c r="B163" s="38"/>
    </row>
    <row r="164" spans="2:2" x14ac:dyDescent="0.25">
      <c r="B164" s="38"/>
    </row>
    <row r="165" spans="2:2" x14ac:dyDescent="0.25">
      <c r="B165" s="38"/>
    </row>
    <row r="166" spans="2:2" x14ac:dyDescent="0.25">
      <c r="B166" s="38"/>
    </row>
    <row r="167" spans="2:2" x14ac:dyDescent="0.25">
      <c r="B167" s="38"/>
    </row>
    <row r="168" spans="2:2" x14ac:dyDescent="0.25">
      <c r="B168" s="38"/>
    </row>
    <row r="169" spans="2:2" x14ac:dyDescent="0.25">
      <c r="B169" s="38"/>
    </row>
    <row r="170" spans="2:2" x14ac:dyDescent="0.25">
      <c r="B170" s="38"/>
    </row>
    <row r="171" spans="2:2" x14ac:dyDescent="0.25">
      <c r="B171" s="38"/>
    </row>
    <row r="172" spans="2:2" x14ac:dyDescent="0.25">
      <c r="B172" s="38"/>
    </row>
    <row r="173" spans="2:2" x14ac:dyDescent="0.25">
      <c r="B173" s="38"/>
    </row>
    <row r="174" spans="2:2" x14ac:dyDescent="0.25">
      <c r="B174" s="38"/>
    </row>
    <row r="175" spans="2:2" x14ac:dyDescent="0.25">
      <c r="B175" s="38"/>
    </row>
    <row r="176" spans="2:2" x14ac:dyDescent="0.25">
      <c r="B176" s="38"/>
    </row>
    <row r="177" spans="2:2" x14ac:dyDescent="0.25">
      <c r="B177" s="38"/>
    </row>
    <row r="178" spans="2:2" x14ac:dyDescent="0.25">
      <c r="B178" s="38"/>
    </row>
    <row r="179" spans="2:2" x14ac:dyDescent="0.25">
      <c r="B179" s="38"/>
    </row>
    <row r="180" spans="2:2" x14ac:dyDescent="0.25">
      <c r="B180" s="38"/>
    </row>
    <row r="181" spans="2:2" x14ac:dyDescent="0.25">
      <c r="B181" s="38"/>
    </row>
    <row r="182" spans="2:2" x14ac:dyDescent="0.25">
      <c r="B182" s="38"/>
    </row>
    <row r="183" spans="2:2" x14ac:dyDescent="0.25">
      <c r="B183" s="38"/>
    </row>
    <row r="184" spans="2:2" x14ac:dyDescent="0.25">
      <c r="B184" s="38"/>
    </row>
    <row r="185" spans="2:2" x14ac:dyDescent="0.25">
      <c r="B185" s="38"/>
    </row>
    <row r="186" spans="2:2" x14ac:dyDescent="0.25">
      <c r="B186" s="38"/>
    </row>
    <row r="187" spans="2:2" x14ac:dyDescent="0.25">
      <c r="B187" s="38"/>
    </row>
    <row r="188" spans="2:2" x14ac:dyDescent="0.25">
      <c r="B188" s="38"/>
    </row>
    <row r="189" spans="2:2" x14ac:dyDescent="0.25">
      <c r="B189" s="38"/>
    </row>
    <row r="190" spans="2:2" x14ac:dyDescent="0.25">
      <c r="B190" s="38"/>
    </row>
    <row r="191" spans="2:2" x14ac:dyDescent="0.25">
      <c r="B191" s="38"/>
    </row>
    <row r="192" spans="2:2" x14ac:dyDescent="0.25">
      <c r="B192" s="38"/>
    </row>
    <row r="193" spans="2:2" x14ac:dyDescent="0.25">
      <c r="B193" s="38"/>
    </row>
    <row r="194" spans="2:2" x14ac:dyDescent="0.25">
      <c r="B194" s="38"/>
    </row>
    <row r="195" spans="2:2" x14ac:dyDescent="0.25">
      <c r="B195" s="38"/>
    </row>
    <row r="196" spans="2:2" x14ac:dyDescent="0.25">
      <c r="B196" s="38"/>
    </row>
    <row r="197" spans="2:2" x14ac:dyDescent="0.25">
      <c r="B197" s="38"/>
    </row>
    <row r="198" spans="2:2" x14ac:dyDescent="0.25">
      <c r="B198" s="38"/>
    </row>
    <row r="199" spans="2:2" x14ac:dyDescent="0.25">
      <c r="B199" s="38"/>
    </row>
    <row r="200" spans="2:2" x14ac:dyDescent="0.25">
      <c r="B200" s="38"/>
    </row>
    <row r="201" spans="2:2" x14ac:dyDescent="0.25">
      <c r="B201" s="38"/>
    </row>
    <row r="202" spans="2:2" x14ac:dyDescent="0.25">
      <c r="B202" s="38"/>
    </row>
    <row r="203" spans="2:2" x14ac:dyDescent="0.25">
      <c r="B203" s="38"/>
    </row>
    <row r="204" spans="2:2" x14ac:dyDescent="0.25">
      <c r="B204" s="38"/>
    </row>
    <row r="205" spans="2:2" x14ac:dyDescent="0.25">
      <c r="B205" s="38"/>
    </row>
    <row r="206" spans="2:2" x14ac:dyDescent="0.25">
      <c r="B206" s="38"/>
    </row>
    <row r="207" spans="2:2" x14ac:dyDescent="0.25">
      <c r="B207" s="38"/>
    </row>
    <row r="208" spans="2:2" x14ac:dyDescent="0.25">
      <c r="B208" s="38"/>
    </row>
    <row r="209" spans="2:2" x14ac:dyDescent="0.25">
      <c r="B209" s="38"/>
    </row>
    <row r="210" spans="2:2" x14ac:dyDescent="0.25">
      <c r="B210" s="38"/>
    </row>
    <row r="211" spans="2:2" x14ac:dyDescent="0.25">
      <c r="B211" s="38"/>
    </row>
    <row r="212" spans="2:2" x14ac:dyDescent="0.25">
      <c r="B212" s="38"/>
    </row>
    <row r="213" spans="2:2" x14ac:dyDescent="0.25">
      <c r="B213" s="38"/>
    </row>
    <row r="214" spans="2:2" x14ac:dyDescent="0.25">
      <c r="B214" s="38"/>
    </row>
    <row r="215" spans="2:2" x14ac:dyDescent="0.25">
      <c r="B215" s="38"/>
    </row>
    <row r="216" spans="2:2" x14ac:dyDescent="0.25">
      <c r="B216" s="38"/>
    </row>
    <row r="217" spans="2:2" x14ac:dyDescent="0.25">
      <c r="B217" s="38"/>
    </row>
    <row r="218" spans="2:2" x14ac:dyDescent="0.25">
      <c r="B218" s="38"/>
    </row>
    <row r="219" spans="2:2" x14ac:dyDescent="0.25">
      <c r="B219" s="38"/>
    </row>
    <row r="220" spans="2:2" x14ac:dyDescent="0.25">
      <c r="B220" s="38"/>
    </row>
    <row r="221" spans="2:2" x14ac:dyDescent="0.25">
      <c r="B221" s="38"/>
    </row>
    <row r="222" spans="2:2" x14ac:dyDescent="0.25">
      <c r="B222" s="38"/>
    </row>
    <row r="223" spans="2:2" x14ac:dyDescent="0.25">
      <c r="B223" s="38"/>
    </row>
    <row r="224" spans="2:2" x14ac:dyDescent="0.25">
      <c r="B224" s="38"/>
    </row>
    <row r="225" spans="2:2" x14ac:dyDescent="0.25">
      <c r="B225" s="38"/>
    </row>
    <row r="226" spans="2:2" x14ac:dyDescent="0.25">
      <c r="B226" s="38"/>
    </row>
    <row r="227" spans="2:2" x14ac:dyDescent="0.25">
      <c r="B227" s="38"/>
    </row>
    <row r="228" spans="2:2" x14ac:dyDescent="0.25">
      <c r="B228" s="38"/>
    </row>
    <row r="229" spans="2:2" x14ac:dyDescent="0.25">
      <c r="B229" s="38"/>
    </row>
    <row r="230" spans="2:2" x14ac:dyDescent="0.25">
      <c r="B230" s="38"/>
    </row>
    <row r="231" spans="2:2" x14ac:dyDescent="0.25">
      <c r="B231" s="38"/>
    </row>
    <row r="232" spans="2:2" x14ac:dyDescent="0.25">
      <c r="B232" s="38"/>
    </row>
    <row r="233" spans="2:2" x14ac:dyDescent="0.25">
      <c r="B233" s="38"/>
    </row>
    <row r="234" spans="2:2" x14ac:dyDescent="0.25">
      <c r="B234" s="38"/>
    </row>
    <row r="235" spans="2:2" x14ac:dyDescent="0.25">
      <c r="B235" s="38"/>
    </row>
    <row r="236" spans="2:2" x14ac:dyDescent="0.25">
      <c r="B236" s="38"/>
    </row>
    <row r="237" spans="2:2" x14ac:dyDescent="0.25">
      <c r="B237" s="38"/>
    </row>
    <row r="238" spans="2:2" x14ac:dyDescent="0.25">
      <c r="B238" s="38"/>
    </row>
    <row r="239" spans="2:2" x14ac:dyDescent="0.25">
      <c r="B239" s="38"/>
    </row>
    <row r="240" spans="2:2" x14ac:dyDescent="0.25">
      <c r="B240" s="38"/>
    </row>
    <row r="241" spans="2:2" x14ac:dyDescent="0.25">
      <c r="B241" s="38"/>
    </row>
    <row r="242" spans="2:2" x14ac:dyDescent="0.25">
      <c r="B242" s="38"/>
    </row>
    <row r="243" spans="2:2" x14ac:dyDescent="0.25">
      <c r="B243" s="38"/>
    </row>
    <row r="244" spans="2:2" x14ac:dyDescent="0.25">
      <c r="B244" s="38"/>
    </row>
    <row r="245" spans="2:2" x14ac:dyDescent="0.25">
      <c r="B245" s="38"/>
    </row>
    <row r="246" spans="2:2" x14ac:dyDescent="0.25">
      <c r="B246" s="38"/>
    </row>
    <row r="247" spans="2:2" x14ac:dyDescent="0.25">
      <c r="B247" s="38"/>
    </row>
    <row r="248" spans="2:2" x14ac:dyDescent="0.25">
      <c r="B248" s="38"/>
    </row>
    <row r="249" spans="2:2" x14ac:dyDescent="0.25">
      <c r="B249" s="38"/>
    </row>
    <row r="250" spans="2:2" x14ac:dyDescent="0.25">
      <c r="B250" s="38"/>
    </row>
    <row r="251" spans="2:2" x14ac:dyDescent="0.25">
      <c r="B251" s="38"/>
    </row>
    <row r="252" spans="2:2" x14ac:dyDescent="0.25">
      <c r="B252" s="38"/>
    </row>
    <row r="253" spans="2:2" x14ac:dyDescent="0.25">
      <c r="B253" s="38"/>
    </row>
    <row r="254" spans="2:2" x14ac:dyDescent="0.25">
      <c r="B254" s="38"/>
    </row>
    <row r="255" spans="2:2" x14ac:dyDescent="0.25">
      <c r="B255" s="38"/>
    </row>
    <row r="256" spans="2:2" x14ac:dyDescent="0.25">
      <c r="B256" s="38"/>
    </row>
    <row r="257" spans="2:2" x14ac:dyDescent="0.25">
      <c r="B257" s="38"/>
    </row>
    <row r="258" spans="2:2" x14ac:dyDescent="0.25">
      <c r="B258" s="38"/>
    </row>
    <row r="259" spans="2:2" x14ac:dyDescent="0.25">
      <c r="B259" s="38"/>
    </row>
    <row r="260" spans="2:2" x14ac:dyDescent="0.25">
      <c r="B260" s="38"/>
    </row>
    <row r="261" spans="2:2" x14ac:dyDescent="0.25">
      <c r="B261" s="38"/>
    </row>
    <row r="262" spans="2:2" x14ac:dyDescent="0.25">
      <c r="B262" s="38"/>
    </row>
    <row r="263" spans="2:2" x14ac:dyDescent="0.25">
      <c r="B263" s="38"/>
    </row>
    <row r="264" spans="2:2" x14ac:dyDescent="0.25">
      <c r="B264" s="38"/>
    </row>
    <row r="265" spans="2:2" x14ac:dyDescent="0.25">
      <c r="B265" s="38"/>
    </row>
    <row r="266" spans="2:2" x14ac:dyDescent="0.25">
      <c r="B266" s="38"/>
    </row>
    <row r="267" spans="2:2" x14ac:dyDescent="0.25">
      <c r="B267" s="38"/>
    </row>
    <row r="268" spans="2:2" x14ac:dyDescent="0.25">
      <c r="B268" s="38"/>
    </row>
    <row r="269" spans="2:2" x14ac:dyDescent="0.25">
      <c r="B269" s="38"/>
    </row>
    <row r="270" spans="2:2" x14ac:dyDescent="0.25">
      <c r="B270" s="38"/>
    </row>
    <row r="271" spans="2:2" x14ac:dyDescent="0.25">
      <c r="B271" s="38"/>
    </row>
    <row r="272" spans="2:2" x14ac:dyDescent="0.25">
      <c r="B272" s="38"/>
    </row>
    <row r="273" spans="2:2" x14ac:dyDescent="0.25">
      <c r="B273" s="38"/>
    </row>
    <row r="274" spans="2:2" x14ac:dyDescent="0.25">
      <c r="B274" s="38"/>
    </row>
    <row r="275" spans="2:2" x14ac:dyDescent="0.25">
      <c r="B275" s="38"/>
    </row>
    <row r="276" spans="2:2" x14ac:dyDescent="0.25">
      <c r="B276" s="38"/>
    </row>
    <row r="277" spans="2:2" x14ac:dyDescent="0.25">
      <c r="B277" s="38"/>
    </row>
    <row r="278" spans="2:2" x14ac:dyDescent="0.25">
      <c r="B278" s="38"/>
    </row>
    <row r="279" spans="2:2" x14ac:dyDescent="0.25">
      <c r="B279" s="38"/>
    </row>
    <row r="280" spans="2:2" x14ac:dyDescent="0.25">
      <c r="B280" s="38"/>
    </row>
    <row r="281" spans="2:2" x14ac:dyDescent="0.25">
      <c r="B281" s="38"/>
    </row>
    <row r="282" spans="2:2" x14ac:dyDescent="0.25">
      <c r="B282" s="38"/>
    </row>
    <row r="283" spans="2:2" x14ac:dyDescent="0.25">
      <c r="B283" s="38"/>
    </row>
    <row r="284" spans="2:2" x14ac:dyDescent="0.25">
      <c r="B284" s="38"/>
    </row>
    <row r="285" spans="2:2" x14ac:dyDescent="0.25">
      <c r="B285" s="38"/>
    </row>
    <row r="286" spans="2:2" x14ac:dyDescent="0.25">
      <c r="B286" s="38"/>
    </row>
    <row r="287" spans="2:2" x14ac:dyDescent="0.25">
      <c r="B287" s="38"/>
    </row>
    <row r="288" spans="2:2" x14ac:dyDescent="0.25">
      <c r="B288" s="38"/>
    </row>
    <row r="289" spans="2:2" x14ac:dyDescent="0.25">
      <c r="B289" s="38"/>
    </row>
    <row r="290" spans="2:2" x14ac:dyDescent="0.25">
      <c r="B290" s="38"/>
    </row>
    <row r="291" spans="2:2" x14ac:dyDescent="0.25">
      <c r="B291" s="38"/>
    </row>
    <row r="292" spans="2:2" x14ac:dyDescent="0.25">
      <c r="B292" s="38"/>
    </row>
    <row r="293" spans="2:2" x14ac:dyDescent="0.25">
      <c r="B293" s="38"/>
    </row>
    <row r="294" spans="2:2" x14ac:dyDescent="0.25">
      <c r="B294" s="38"/>
    </row>
    <row r="295" spans="2:2" x14ac:dyDescent="0.25">
      <c r="B295" s="38"/>
    </row>
    <row r="296" spans="2:2" x14ac:dyDescent="0.25">
      <c r="B296" s="38"/>
    </row>
    <row r="297" spans="2:2" x14ac:dyDescent="0.25">
      <c r="B297" s="38"/>
    </row>
    <row r="298" spans="2:2" x14ac:dyDescent="0.25">
      <c r="B298" s="38"/>
    </row>
    <row r="299" spans="2:2" x14ac:dyDescent="0.25">
      <c r="B299" s="38"/>
    </row>
    <row r="300" spans="2:2" x14ac:dyDescent="0.25">
      <c r="B300" s="38"/>
    </row>
    <row r="301" spans="2:2" x14ac:dyDescent="0.25">
      <c r="B301" s="38"/>
    </row>
    <row r="302" spans="2:2" x14ac:dyDescent="0.25">
      <c r="B302" s="38"/>
    </row>
    <row r="303" spans="2:2" x14ac:dyDescent="0.25">
      <c r="B303" s="38"/>
    </row>
    <row r="304" spans="2:2" x14ac:dyDescent="0.25">
      <c r="B304" s="38"/>
    </row>
    <row r="305" spans="2:2" x14ac:dyDescent="0.25">
      <c r="B305" s="38"/>
    </row>
    <row r="306" spans="2:2" x14ac:dyDescent="0.25">
      <c r="B306" s="38"/>
    </row>
    <row r="307" spans="2:2" x14ac:dyDescent="0.25">
      <c r="B307" s="38"/>
    </row>
    <row r="308" spans="2:2" x14ac:dyDescent="0.25">
      <c r="B308" s="38"/>
    </row>
    <row r="309" spans="2:2" x14ac:dyDescent="0.25">
      <c r="B309" s="38"/>
    </row>
    <row r="310" spans="2:2" x14ac:dyDescent="0.25">
      <c r="B310" s="38"/>
    </row>
    <row r="311" spans="2:2" x14ac:dyDescent="0.25">
      <c r="B311" s="38"/>
    </row>
    <row r="312" spans="2:2" x14ac:dyDescent="0.25">
      <c r="B312" s="38"/>
    </row>
    <row r="313" spans="2:2" x14ac:dyDescent="0.25">
      <c r="B313" s="38"/>
    </row>
    <row r="314" spans="2:2" x14ac:dyDescent="0.25">
      <c r="B314" s="38"/>
    </row>
    <row r="315" spans="2:2" x14ac:dyDescent="0.25">
      <c r="B315" s="38"/>
    </row>
    <row r="316" spans="2:2" x14ac:dyDescent="0.25">
      <c r="B316" s="38"/>
    </row>
    <row r="317" spans="2:2" x14ac:dyDescent="0.25">
      <c r="B317" s="38"/>
    </row>
    <row r="318" spans="2:2" x14ac:dyDescent="0.25">
      <c r="B318" s="38"/>
    </row>
    <row r="319" spans="2:2" x14ac:dyDescent="0.25">
      <c r="B319" s="38"/>
    </row>
    <row r="320" spans="2:2" x14ac:dyDescent="0.25">
      <c r="B320" s="38"/>
    </row>
    <row r="321" spans="2:2" x14ac:dyDescent="0.25">
      <c r="B321" s="38"/>
    </row>
    <row r="322" spans="2:2" x14ac:dyDescent="0.25">
      <c r="B322" s="38"/>
    </row>
    <row r="323" spans="2:2" x14ac:dyDescent="0.25">
      <c r="B323" s="38"/>
    </row>
    <row r="324" spans="2:2" x14ac:dyDescent="0.25">
      <c r="B324" s="38"/>
    </row>
    <row r="325" spans="2:2" x14ac:dyDescent="0.25">
      <c r="B325" s="38"/>
    </row>
    <row r="326" spans="2:2" x14ac:dyDescent="0.25">
      <c r="B326" s="38"/>
    </row>
    <row r="327" spans="2:2" x14ac:dyDescent="0.25">
      <c r="B327" s="38"/>
    </row>
    <row r="328" spans="2:2" x14ac:dyDescent="0.25">
      <c r="B328" s="38"/>
    </row>
    <row r="329" spans="2:2" x14ac:dyDescent="0.25">
      <c r="B329" s="38"/>
    </row>
    <row r="330" spans="2:2" x14ac:dyDescent="0.25">
      <c r="B330" s="38"/>
    </row>
    <row r="331" spans="2:2" x14ac:dyDescent="0.25">
      <c r="B331" s="38"/>
    </row>
    <row r="332" spans="2:2" x14ac:dyDescent="0.25">
      <c r="B332" s="38"/>
    </row>
    <row r="333" spans="2:2" x14ac:dyDescent="0.25">
      <c r="B333" s="38"/>
    </row>
    <row r="334" spans="2:2" x14ac:dyDescent="0.25">
      <c r="B334" s="38"/>
    </row>
    <row r="335" spans="2:2" x14ac:dyDescent="0.25">
      <c r="B335" s="38"/>
    </row>
    <row r="336" spans="2:2" x14ac:dyDescent="0.25">
      <c r="B336" s="38"/>
    </row>
    <row r="337" spans="2:2" x14ac:dyDescent="0.25">
      <c r="B337" s="38"/>
    </row>
    <row r="338" spans="2:2" x14ac:dyDescent="0.25">
      <c r="B338" s="38"/>
    </row>
    <row r="339" spans="2:2" x14ac:dyDescent="0.25">
      <c r="B339" s="38"/>
    </row>
    <row r="340" spans="2:2" x14ac:dyDescent="0.25">
      <c r="B340" s="38"/>
    </row>
    <row r="341" spans="2:2" x14ac:dyDescent="0.25">
      <c r="B341" s="38"/>
    </row>
    <row r="342" spans="2:2" x14ac:dyDescent="0.25">
      <c r="B342" s="38"/>
    </row>
    <row r="343" spans="2:2" x14ac:dyDescent="0.25">
      <c r="B343" s="38"/>
    </row>
    <row r="344" spans="2:2" x14ac:dyDescent="0.25">
      <c r="B344"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1" spans="2:2" x14ac:dyDescent="0.25">
      <c r="B351" s="38"/>
    </row>
    <row r="352" spans="2:2" x14ac:dyDescent="0.25">
      <c r="B352" s="38"/>
    </row>
    <row r="353" spans="2:2" x14ac:dyDescent="0.25">
      <c r="B353" s="38"/>
    </row>
    <row r="354" spans="2:2" x14ac:dyDescent="0.25">
      <c r="B354" s="38"/>
    </row>
    <row r="355" spans="2:2" x14ac:dyDescent="0.25">
      <c r="B355" s="38"/>
    </row>
    <row r="356" spans="2:2" x14ac:dyDescent="0.25">
      <c r="B356" s="38"/>
    </row>
    <row r="357" spans="2:2" x14ac:dyDescent="0.25">
      <c r="B357" s="38"/>
    </row>
    <row r="358" spans="2:2" x14ac:dyDescent="0.25">
      <c r="B358" s="38"/>
    </row>
    <row r="359" spans="2:2" x14ac:dyDescent="0.25">
      <c r="B359" s="38"/>
    </row>
    <row r="360" spans="2:2" x14ac:dyDescent="0.25">
      <c r="B360" s="38"/>
    </row>
    <row r="361" spans="2:2" x14ac:dyDescent="0.25">
      <c r="B361" s="38"/>
    </row>
    <row r="362" spans="2:2" x14ac:dyDescent="0.25">
      <c r="B362" s="38"/>
    </row>
    <row r="363" spans="2:2" x14ac:dyDescent="0.25">
      <c r="B363" s="38"/>
    </row>
    <row r="364" spans="2:2" x14ac:dyDescent="0.25">
      <c r="B364" s="38"/>
    </row>
    <row r="365" spans="2:2" x14ac:dyDescent="0.25">
      <c r="B365" s="38"/>
    </row>
    <row r="366" spans="2:2" x14ac:dyDescent="0.25">
      <c r="B366" s="38"/>
    </row>
    <row r="367" spans="2:2" x14ac:dyDescent="0.25">
      <c r="B367" s="38"/>
    </row>
    <row r="368" spans="2:2" x14ac:dyDescent="0.25">
      <c r="B368" s="38"/>
    </row>
    <row r="369" spans="2:2" x14ac:dyDescent="0.25">
      <c r="B369" s="38"/>
    </row>
    <row r="370" spans="2:2" x14ac:dyDescent="0.25">
      <c r="B370" s="38"/>
    </row>
    <row r="371" spans="2:2" x14ac:dyDescent="0.25">
      <c r="B371" s="38"/>
    </row>
    <row r="372" spans="2:2" x14ac:dyDescent="0.25">
      <c r="B372" s="38"/>
    </row>
    <row r="373" spans="2:2" x14ac:dyDescent="0.25">
      <c r="B373" s="38"/>
    </row>
    <row r="374" spans="2:2" x14ac:dyDescent="0.25">
      <c r="B374" s="38"/>
    </row>
    <row r="375" spans="2:2" x14ac:dyDescent="0.25">
      <c r="B375" s="38"/>
    </row>
    <row r="376" spans="2:2" x14ac:dyDescent="0.25">
      <c r="B376" s="38"/>
    </row>
    <row r="377" spans="2:2" x14ac:dyDescent="0.25">
      <c r="B377" s="38"/>
    </row>
    <row r="378" spans="2:2" x14ac:dyDescent="0.25">
      <c r="B378" s="38"/>
    </row>
    <row r="379" spans="2:2" x14ac:dyDescent="0.25">
      <c r="B379" s="38"/>
    </row>
    <row r="380" spans="2:2" x14ac:dyDescent="0.25">
      <c r="B380" s="38"/>
    </row>
    <row r="381" spans="2:2" x14ac:dyDescent="0.25">
      <c r="B381" s="38"/>
    </row>
    <row r="382" spans="2:2" x14ac:dyDescent="0.25">
      <c r="B382" s="38"/>
    </row>
    <row r="383" spans="2:2" x14ac:dyDescent="0.25">
      <c r="B383" s="38"/>
    </row>
    <row r="384" spans="2:2" x14ac:dyDescent="0.25">
      <c r="B384" s="38"/>
    </row>
    <row r="385" spans="2:2" x14ac:dyDescent="0.25">
      <c r="B385" s="38"/>
    </row>
    <row r="386" spans="2:2" x14ac:dyDescent="0.25">
      <c r="B386" s="38"/>
    </row>
    <row r="387" spans="2:2" x14ac:dyDescent="0.25">
      <c r="B387" s="38"/>
    </row>
    <row r="388" spans="2:2" x14ac:dyDescent="0.25">
      <c r="B388" s="38"/>
    </row>
    <row r="389" spans="2:2" x14ac:dyDescent="0.25">
      <c r="B389" s="38"/>
    </row>
    <row r="390" spans="2:2" x14ac:dyDescent="0.25">
      <c r="B390" s="38"/>
    </row>
    <row r="391" spans="2:2" x14ac:dyDescent="0.25">
      <c r="B391" s="38"/>
    </row>
    <row r="392" spans="2:2" x14ac:dyDescent="0.25">
      <c r="B392" s="38"/>
    </row>
    <row r="393" spans="2:2" x14ac:dyDescent="0.25">
      <c r="B393" s="38"/>
    </row>
    <row r="394" spans="2:2" x14ac:dyDescent="0.25">
      <c r="B394" s="38"/>
    </row>
    <row r="395" spans="2:2" x14ac:dyDescent="0.25">
      <c r="B395" s="38"/>
    </row>
    <row r="396" spans="2:2" x14ac:dyDescent="0.25">
      <c r="B396" s="38"/>
    </row>
    <row r="397" spans="2:2" x14ac:dyDescent="0.25">
      <c r="B397" s="38"/>
    </row>
    <row r="398" spans="2:2" x14ac:dyDescent="0.25">
      <c r="B398" s="38"/>
    </row>
    <row r="399" spans="2:2" x14ac:dyDescent="0.25">
      <c r="B399" s="38"/>
    </row>
    <row r="400" spans="2:2" x14ac:dyDescent="0.25">
      <c r="B400" s="38"/>
    </row>
    <row r="401" spans="2:2" x14ac:dyDescent="0.25">
      <c r="B401" s="38"/>
    </row>
    <row r="402" spans="2:2" x14ac:dyDescent="0.25">
      <c r="B402" s="38"/>
    </row>
    <row r="403" spans="2:2" x14ac:dyDescent="0.25">
      <c r="B403" s="38"/>
    </row>
    <row r="404" spans="2:2" x14ac:dyDescent="0.25">
      <c r="B404" s="38"/>
    </row>
    <row r="405" spans="2:2" x14ac:dyDescent="0.25">
      <c r="B405" s="38"/>
    </row>
    <row r="406" spans="2:2" x14ac:dyDescent="0.25">
      <c r="B406" s="38"/>
    </row>
    <row r="407" spans="2:2" x14ac:dyDescent="0.25">
      <c r="B407" s="38"/>
    </row>
    <row r="408" spans="2:2" x14ac:dyDescent="0.25">
      <c r="B408" s="38"/>
    </row>
    <row r="409" spans="2:2" x14ac:dyDescent="0.25">
      <c r="B409" s="38"/>
    </row>
    <row r="410" spans="2:2" x14ac:dyDescent="0.25">
      <c r="B410" s="38"/>
    </row>
    <row r="411" spans="2:2" x14ac:dyDescent="0.25">
      <c r="B411" s="38"/>
    </row>
    <row r="412" spans="2:2" x14ac:dyDescent="0.25">
      <c r="B412" s="38"/>
    </row>
    <row r="413" spans="2:2" x14ac:dyDescent="0.25">
      <c r="B413" s="38"/>
    </row>
    <row r="414" spans="2:2" x14ac:dyDescent="0.25">
      <c r="B414" s="38"/>
    </row>
    <row r="415" spans="2:2" x14ac:dyDescent="0.25">
      <c r="B415" s="38"/>
    </row>
    <row r="416" spans="2:2" x14ac:dyDescent="0.25">
      <c r="B416" s="38"/>
    </row>
    <row r="417" spans="2:2" x14ac:dyDescent="0.25">
      <c r="B417" s="38"/>
    </row>
    <row r="418" spans="2:2" x14ac:dyDescent="0.25">
      <c r="B418" s="38"/>
    </row>
    <row r="419" spans="2:2" x14ac:dyDescent="0.25">
      <c r="B419" s="38"/>
    </row>
    <row r="420" spans="2:2" x14ac:dyDescent="0.25">
      <c r="B420" s="38"/>
    </row>
    <row r="421" spans="2:2" x14ac:dyDescent="0.25">
      <c r="B421" s="38"/>
    </row>
    <row r="422" spans="2:2" x14ac:dyDescent="0.25">
      <c r="B422" s="38"/>
    </row>
    <row r="423" spans="2:2" x14ac:dyDescent="0.25">
      <c r="B423" s="38"/>
    </row>
    <row r="424" spans="2:2" x14ac:dyDescent="0.25">
      <c r="B424" s="38"/>
    </row>
    <row r="425" spans="2:2" x14ac:dyDescent="0.25">
      <c r="B425" s="38"/>
    </row>
    <row r="426" spans="2:2" x14ac:dyDescent="0.25">
      <c r="B426" s="38"/>
    </row>
    <row r="427" spans="2:2" x14ac:dyDescent="0.25">
      <c r="B427" s="38"/>
    </row>
    <row r="428" spans="2:2" x14ac:dyDescent="0.25">
      <c r="B428" s="38"/>
    </row>
    <row r="429" spans="2:2" x14ac:dyDescent="0.25">
      <c r="B429" s="38"/>
    </row>
    <row r="430" spans="2:2" x14ac:dyDescent="0.25">
      <c r="B430" s="38"/>
    </row>
    <row r="431" spans="2:2" x14ac:dyDescent="0.25">
      <c r="B431" s="38"/>
    </row>
    <row r="432" spans="2:2" x14ac:dyDescent="0.25">
      <c r="B432" s="38"/>
    </row>
    <row r="433" spans="2:2" x14ac:dyDescent="0.25">
      <c r="B433" s="38"/>
    </row>
    <row r="434" spans="2:2" x14ac:dyDescent="0.25">
      <c r="B434" s="38"/>
    </row>
    <row r="435" spans="2:2" x14ac:dyDescent="0.25">
      <c r="B435" s="38"/>
    </row>
    <row r="436" spans="2:2" x14ac:dyDescent="0.25">
      <c r="B436" s="38"/>
    </row>
    <row r="437" spans="2:2" x14ac:dyDescent="0.25">
      <c r="B437" s="38"/>
    </row>
    <row r="438" spans="2:2" x14ac:dyDescent="0.25">
      <c r="B438" s="38"/>
    </row>
    <row r="439" spans="2:2" x14ac:dyDescent="0.25">
      <c r="B439" s="38"/>
    </row>
    <row r="440" spans="2:2" x14ac:dyDescent="0.25">
      <c r="B440" s="38"/>
    </row>
    <row r="441" spans="2:2" x14ac:dyDescent="0.25">
      <c r="B441" s="38"/>
    </row>
    <row r="442" spans="2:2" x14ac:dyDescent="0.25">
      <c r="B442" s="38"/>
    </row>
    <row r="443" spans="2:2" x14ac:dyDescent="0.25">
      <c r="B443" s="38"/>
    </row>
    <row r="444" spans="2:2" x14ac:dyDescent="0.25">
      <c r="B444" s="38"/>
    </row>
    <row r="445" spans="2:2" x14ac:dyDescent="0.25">
      <c r="B445" s="38"/>
    </row>
    <row r="446" spans="2:2" x14ac:dyDescent="0.25">
      <c r="B446" s="38"/>
    </row>
    <row r="447" spans="2:2" x14ac:dyDescent="0.25">
      <c r="B447" s="38"/>
    </row>
    <row r="448" spans="2:2" x14ac:dyDescent="0.25">
      <c r="B448" s="38"/>
    </row>
    <row r="449" spans="2:2" x14ac:dyDescent="0.25">
      <c r="B449" s="38"/>
    </row>
    <row r="450" spans="2:2" x14ac:dyDescent="0.25">
      <c r="B450" s="38"/>
    </row>
    <row r="451" spans="2:2" x14ac:dyDescent="0.25">
      <c r="B451" s="38"/>
    </row>
    <row r="452" spans="2:2" x14ac:dyDescent="0.25">
      <c r="B452" s="38"/>
    </row>
    <row r="453" spans="2:2" x14ac:dyDescent="0.25">
      <c r="B453" s="38"/>
    </row>
    <row r="454" spans="2:2" x14ac:dyDescent="0.25">
      <c r="B454" s="38"/>
    </row>
    <row r="455" spans="2:2" x14ac:dyDescent="0.25">
      <c r="B455" s="38"/>
    </row>
    <row r="456" spans="2:2" x14ac:dyDescent="0.25">
      <c r="B456" s="38"/>
    </row>
    <row r="457" spans="2:2" x14ac:dyDescent="0.25">
      <c r="B457" s="38"/>
    </row>
    <row r="458" spans="2:2" x14ac:dyDescent="0.25">
      <c r="B458" s="38"/>
    </row>
    <row r="459" spans="2:2" x14ac:dyDescent="0.25">
      <c r="B459" s="38"/>
    </row>
    <row r="460" spans="2:2" x14ac:dyDescent="0.25">
      <c r="B460" s="38"/>
    </row>
    <row r="461" spans="2:2" x14ac:dyDescent="0.25">
      <c r="B461" s="38"/>
    </row>
    <row r="462" spans="2:2" x14ac:dyDescent="0.25">
      <c r="B462" s="38"/>
    </row>
    <row r="463" spans="2:2" x14ac:dyDescent="0.25">
      <c r="B463" s="38"/>
    </row>
    <row r="464" spans="2:2" x14ac:dyDescent="0.25">
      <c r="B464" s="38"/>
    </row>
    <row r="465" spans="2:2" x14ac:dyDescent="0.25">
      <c r="B465" s="38"/>
    </row>
    <row r="466" spans="2:2" x14ac:dyDescent="0.25">
      <c r="B466" s="38"/>
    </row>
    <row r="467" spans="2:2" x14ac:dyDescent="0.25">
      <c r="B467" s="38"/>
    </row>
    <row r="468" spans="2:2" x14ac:dyDescent="0.25">
      <c r="B468" s="38"/>
    </row>
    <row r="469" spans="2:2" x14ac:dyDescent="0.25">
      <c r="B469" s="38"/>
    </row>
    <row r="470" spans="2:2" x14ac:dyDescent="0.25">
      <c r="B470" s="38"/>
    </row>
    <row r="471" spans="2:2" x14ac:dyDescent="0.25">
      <c r="B471" s="38"/>
    </row>
    <row r="472" spans="2:2" x14ac:dyDescent="0.25">
      <c r="B472" s="38"/>
    </row>
    <row r="473" spans="2:2" x14ac:dyDescent="0.25">
      <c r="B473" s="38"/>
    </row>
    <row r="474" spans="2:2" x14ac:dyDescent="0.25">
      <c r="B474" s="38"/>
    </row>
    <row r="475" spans="2:2" x14ac:dyDescent="0.25">
      <c r="B475" s="38"/>
    </row>
    <row r="476" spans="2:2" x14ac:dyDescent="0.25">
      <c r="B476" s="38"/>
    </row>
    <row r="477" spans="2:2" x14ac:dyDescent="0.25">
      <c r="B477" s="38"/>
    </row>
    <row r="478" spans="2:2" x14ac:dyDescent="0.25">
      <c r="B478" s="38"/>
    </row>
    <row r="479" spans="2:2" x14ac:dyDescent="0.25">
      <c r="B479" s="38"/>
    </row>
    <row r="480" spans="2:2" x14ac:dyDescent="0.25">
      <c r="B480" s="38"/>
    </row>
    <row r="481" spans="2:2" x14ac:dyDescent="0.25">
      <c r="B481" s="38"/>
    </row>
    <row r="482" spans="2:2" x14ac:dyDescent="0.25">
      <c r="B482" s="38"/>
    </row>
    <row r="483" spans="2:2" x14ac:dyDescent="0.25">
      <c r="B483" s="38"/>
    </row>
    <row r="484" spans="2:2" x14ac:dyDescent="0.25">
      <c r="B484" s="38"/>
    </row>
    <row r="485" spans="2:2" x14ac:dyDescent="0.25">
      <c r="B485" s="38"/>
    </row>
    <row r="486" spans="2:2" x14ac:dyDescent="0.25">
      <c r="B486" s="38"/>
    </row>
    <row r="487" spans="2:2" x14ac:dyDescent="0.25">
      <c r="B487" s="38"/>
    </row>
    <row r="488" spans="2:2" x14ac:dyDescent="0.25">
      <c r="B488" s="38"/>
    </row>
    <row r="489" spans="2:2" x14ac:dyDescent="0.25">
      <c r="B489" s="38"/>
    </row>
    <row r="490" spans="2:2" x14ac:dyDescent="0.25">
      <c r="B490" s="38"/>
    </row>
    <row r="491" spans="2:2" x14ac:dyDescent="0.25">
      <c r="B491" s="38"/>
    </row>
    <row r="492" spans="2:2" x14ac:dyDescent="0.25">
      <c r="B492" s="38"/>
    </row>
    <row r="493" spans="2:2" x14ac:dyDescent="0.25">
      <c r="B493" s="38"/>
    </row>
    <row r="494" spans="2:2" x14ac:dyDescent="0.25">
      <c r="B494" s="38"/>
    </row>
    <row r="495" spans="2:2" x14ac:dyDescent="0.25">
      <c r="B495" s="38"/>
    </row>
    <row r="496" spans="2:2" x14ac:dyDescent="0.25">
      <c r="B496" s="38"/>
    </row>
    <row r="497" spans="2:2" x14ac:dyDescent="0.25">
      <c r="B497" s="38"/>
    </row>
    <row r="498" spans="2:2" x14ac:dyDescent="0.25">
      <c r="B498" s="38"/>
    </row>
    <row r="499" spans="2:2" x14ac:dyDescent="0.25">
      <c r="B499" s="38"/>
    </row>
    <row r="500" spans="2:2" x14ac:dyDescent="0.25">
      <c r="B500" s="38"/>
    </row>
  </sheetData>
  <sheetProtection sheet="1" objects="1" scenarios="1"/>
  <mergeCells count="1">
    <mergeCell ref="A1:H1"/>
  </mergeCells>
  <pageMargins left="0.70866141732283472" right="0.70866141732283472" top="0.74803149606299213" bottom="0.74803149606299213" header="0.31496062992125984" footer="0.31496062992125984"/>
  <pageSetup paperSize="9" scale="73" orientation="landscape" r:id="rId1"/>
  <ignoredErrors>
    <ignoredError sqref="C9:E9 A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Drop Down 1">
              <controlPr defaultSize="0" autoLine="0" autoPict="0">
                <anchor moveWithCells="1">
                  <from>
                    <xdr:col>0</xdr:col>
                    <xdr:colOff>304800</xdr:colOff>
                    <xdr:row>6</xdr:row>
                    <xdr:rowOff>9525</xdr:rowOff>
                  </from>
                  <to>
                    <xdr:col>2</xdr:col>
                    <xdr:colOff>228600</xdr:colOff>
                    <xdr:row>6</xdr:row>
                    <xdr:rowOff>447675</xdr:rowOff>
                  </to>
                </anchor>
              </controlPr>
            </control>
          </mc:Choice>
        </mc:AlternateContent>
        <mc:AlternateContent xmlns:mc="http://schemas.openxmlformats.org/markup-compatibility/2006">
          <mc:Choice Requires="x14">
            <control shapeId="8195" r:id="rId5" name="Drop Down 3">
              <controlPr defaultSize="0" autoLine="0" autoPict="0">
                <anchor moveWithCells="1">
                  <from>
                    <xdr:col>3</xdr:col>
                    <xdr:colOff>57150</xdr:colOff>
                    <xdr:row>5</xdr:row>
                    <xdr:rowOff>190500</xdr:rowOff>
                  </from>
                  <to>
                    <xdr:col>7</xdr:col>
                    <xdr:colOff>19050</xdr:colOff>
                    <xdr:row>7</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rgb="FF92D050"/>
  </sheetPr>
  <dimension ref="A1:G507"/>
  <sheetViews>
    <sheetView showGridLines="0" showRowColHeaders="0" zoomScale="70" zoomScaleNormal="70" workbookViewId="0">
      <selection activeCell="C8" sqref="C8:E59"/>
    </sheetView>
  </sheetViews>
  <sheetFormatPr baseColWidth="10" defaultRowHeight="15" x14ac:dyDescent="0.25"/>
  <cols>
    <col min="1" max="1" width="50.28515625" customWidth="1"/>
    <col min="2" max="2" width="7.5703125" customWidth="1"/>
    <col min="3" max="5" width="16" customWidth="1"/>
    <col min="6" max="6" width="2.28515625" style="3" customWidth="1"/>
  </cols>
  <sheetData>
    <row r="1" spans="1:7" ht="48.75" customHeight="1" x14ac:dyDescent="0.25">
      <c r="A1" s="109" t="s">
        <v>182</v>
      </c>
      <c r="B1" s="109"/>
      <c r="C1" s="109"/>
      <c r="D1" s="109"/>
      <c r="E1" s="109"/>
    </row>
    <row r="2" spans="1:7" x14ac:dyDescent="0.25">
      <c r="A2" s="5">
        <v>1</v>
      </c>
      <c r="B2" s="35"/>
    </row>
    <row r="3" spans="1:7" ht="6" customHeight="1" x14ac:dyDescent="0.25">
      <c r="B3" s="38"/>
    </row>
    <row r="4" spans="1:7" ht="19.5" thickBot="1" x14ac:dyDescent="0.3">
      <c r="A4" s="80" t="s">
        <v>45</v>
      </c>
      <c r="B4" s="63"/>
      <c r="C4" s="7"/>
      <c r="D4" s="7"/>
      <c r="E4" s="7"/>
    </row>
    <row r="5" spans="1:7" ht="19.5" thickTop="1" x14ac:dyDescent="0.3">
      <c r="A5" s="6" t="s">
        <v>38</v>
      </c>
      <c r="B5" s="39"/>
      <c r="C5" s="7"/>
      <c r="D5" s="100">
        <v>6</v>
      </c>
      <c r="E5" s="75">
        <v>7</v>
      </c>
      <c r="F5"/>
    </row>
    <row r="6" spans="1:7" ht="39" customHeight="1" x14ac:dyDescent="0.25">
      <c r="A6" s="40" t="str">
        <f>VLOOKUP(A8,DESPLEGABLES!K3:L5,2,0)</f>
        <v>DISTRIBUCION VOLUMEN X CRITERIO (Consumiciones)</v>
      </c>
      <c r="B6" s="40"/>
      <c r="C6" s="40">
        <v>1</v>
      </c>
      <c r="D6" s="40" t="str">
        <f>VLOOKUP(C6,DESPLEGABLES!$F$3:$G$8,2,0)</f>
        <v>TotalAlimentacion</v>
      </c>
      <c r="E6" s="40"/>
    </row>
    <row r="7" spans="1:7" ht="26.45" customHeight="1" x14ac:dyDescent="0.3">
      <c r="A7" s="75">
        <v>5</v>
      </c>
      <c r="B7" s="40"/>
      <c r="C7" s="40">
        <v>5</v>
      </c>
      <c r="D7" s="40">
        <v>6</v>
      </c>
      <c r="E7" s="40">
        <v>7</v>
      </c>
    </row>
    <row r="8" spans="1:7" ht="35.1" customHeight="1" x14ac:dyDescent="0.25">
      <c r="A8" s="37">
        <v>1</v>
      </c>
      <c r="B8" s="37"/>
      <c r="C8" s="47" t="str">
        <f>KPI!C7</f>
        <v>AÑO 2018</v>
      </c>
      <c r="D8" s="47" t="str">
        <f>KPI!D7</f>
        <v>AÑO 2019</v>
      </c>
      <c r="E8" s="47" t="str">
        <f>KPI!E7</f>
        <v>AÑO 2020</v>
      </c>
    </row>
    <row r="9" spans="1:7" x14ac:dyDescent="0.25">
      <c r="A9" s="76" t="s">
        <v>36</v>
      </c>
      <c r="B9" s="67" t="s">
        <v>36</v>
      </c>
      <c r="C9" s="45">
        <f>VLOOKUP($A$6&amp;$D$6&amp;$A9,MOTIVOS_DATOS!$A:$M,C$7,0)</f>
        <v>100</v>
      </c>
      <c r="D9" s="45">
        <f>VLOOKUP($A$6&amp;$D$6&amp;$A9,MOTIVOS_DATOS!$A:$M,D$7,0)</f>
        <v>100</v>
      </c>
      <c r="E9" s="45">
        <f>VLOOKUP($A$6&amp;$D$6&amp;$A9,MOTIVOS_DATOS!$A:$M,E$7,0)</f>
        <v>100</v>
      </c>
      <c r="G9" s="14"/>
    </row>
    <row r="10" spans="1:7" ht="6" customHeight="1" x14ac:dyDescent="0.25">
      <c r="A10" s="76"/>
      <c r="B10" s="67"/>
      <c r="C10" s="46"/>
      <c r="D10" s="46"/>
      <c r="E10" s="46"/>
      <c r="G10" s="14"/>
    </row>
    <row r="11" spans="1:7" ht="15" customHeight="1" x14ac:dyDescent="0.25">
      <c r="A11" s="77" t="s">
        <v>23</v>
      </c>
      <c r="B11" s="67" t="s">
        <v>23</v>
      </c>
      <c r="C11" s="45">
        <f>VLOOKUP($A$6&amp;$D$6&amp;$A11,MOTIVOS_DATOS!$A:$M,C$7,0)</f>
        <v>8.8337618012253021</v>
      </c>
      <c r="D11" s="45">
        <f>VLOOKUP($A$6&amp;$D$6&amp;$A11,MOTIVOS_DATOS!$A:$M,D$7,0)</f>
        <v>8.3569264257508742</v>
      </c>
      <c r="E11" s="45">
        <f>VLOOKUP($A$6&amp;$D$6&amp;$A11,MOTIVOS_DATOS!$A:$M,E$7,0)</f>
        <v>10.839954348130782</v>
      </c>
      <c r="G11" s="14"/>
    </row>
    <row r="12" spans="1:7" ht="15" customHeight="1" x14ac:dyDescent="0.25">
      <c r="A12" s="77" t="s">
        <v>24</v>
      </c>
      <c r="B12" s="67" t="s">
        <v>24</v>
      </c>
      <c r="C12" s="45">
        <f>VLOOKUP($A$6&amp;$D$6&amp;$A12,MOTIVOS_DATOS!$A:$M,C$7,0)</f>
        <v>14.95198388626423</v>
      </c>
      <c r="D12" s="45">
        <f>VLOOKUP($A$6&amp;$D$6&amp;$A12,MOTIVOS_DATOS!$A:$M,D$7,0)</f>
        <v>15.719764473017289</v>
      </c>
      <c r="E12" s="45">
        <f>VLOOKUP($A$6&amp;$D$6&amp;$A12,MOTIVOS_DATOS!$A:$M,E$7,0)</f>
        <v>13.274587221481168</v>
      </c>
      <c r="G12" s="14"/>
    </row>
    <row r="13" spans="1:7" ht="15" customHeight="1" x14ac:dyDescent="0.25">
      <c r="A13" s="77" t="s">
        <v>25</v>
      </c>
      <c r="B13" s="67" t="s">
        <v>25</v>
      </c>
      <c r="C13" s="45">
        <f>VLOOKUP($A$6&amp;$D$6&amp;$A13,MOTIVOS_DATOS!$A:$M,C$7,0)</f>
        <v>6.4012342358219776</v>
      </c>
      <c r="D13" s="45">
        <f>VLOOKUP($A$6&amp;$D$6&amp;$A13,MOTIVOS_DATOS!$A:$M,D$7,0)</f>
        <v>6.5839741069135354</v>
      </c>
      <c r="E13" s="45">
        <f>VLOOKUP($A$6&amp;$D$6&amp;$A13,MOTIVOS_DATOS!$A:$M,E$7,0)</f>
        <v>7.020998143605067</v>
      </c>
      <c r="G13" s="14"/>
    </row>
    <row r="14" spans="1:7" ht="15" customHeight="1" x14ac:dyDescent="0.25">
      <c r="A14" s="77" t="s">
        <v>26</v>
      </c>
      <c r="B14" s="67" t="s">
        <v>26</v>
      </c>
      <c r="C14" s="45">
        <f>VLOOKUP($A$6&amp;$D$6&amp;$A14,MOTIVOS_DATOS!$A:$M,C$7,0)</f>
        <v>47.418749732232925</v>
      </c>
      <c r="D14" s="45">
        <f>VLOOKUP($A$6&amp;$D$6&amp;$A14,MOTIVOS_DATOS!$A:$M,D$7,0)</f>
        <v>47.665186438524678</v>
      </c>
      <c r="E14" s="45">
        <f>VLOOKUP($A$6&amp;$D$6&amp;$A14,MOTIVOS_DATOS!$A:$M,E$7,0)</f>
        <v>45.500325608048001</v>
      </c>
      <c r="G14" s="14"/>
    </row>
    <row r="15" spans="1:7" ht="15" customHeight="1" x14ac:dyDescent="0.25">
      <c r="A15" s="77" t="s">
        <v>27</v>
      </c>
      <c r="B15" s="67" t="s">
        <v>27</v>
      </c>
      <c r="C15" s="45">
        <f>VLOOKUP($A$6&amp;$D$6&amp;$A15,MOTIVOS_DATOS!$A:$M,C$7,0)</f>
        <v>3.6940646749989292</v>
      </c>
      <c r="D15" s="45">
        <f>VLOOKUP($A$6&amp;$D$6&amp;$A15,MOTIVOS_DATOS!$A:$M,D$7,0)</f>
        <v>3.5214899051917881</v>
      </c>
      <c r="E15" s="45">
        <f>VLOOKUP($A$6&amp;$D$6&amp;$A15,MOTIVOS_DATOS!$A:$M,E$7,0)</f>
        <v>3.6358443450510918</v>
      </c>
      <c r="G15" s="14"/>
    </row>
    <row r="16" spans="1:7" ht="15" customHeight="1" x14ac:dyDescent="0.25">
      <c r="A16" s="77" t="s">
        <v>141</v>
      </c>
      <c r="B16" s="67" t="s">
        <v>28</v>
      </c>
      <c r="C16" s="45">
        <f>VLOOKUP($A$6&amp;$D$6&amp;$A16,MOTIVOS_DATOS!$A:$M,C$7,0)</f>
        <v>1.506826782452396</v>
      </c>
      <c r="D16" s="45">
        <f>VLOOKUP($A$6&amp;$D$6&amp;$A16,MOTIVOS_DATOS!$A:$M,D$7,0)</f>
        <v>1.5784625190371868</v>
      </c>
      <c r="E16" s="45">
        <f>VLOOKUP($A$6&amp;$D$6&amp;$A16,MOTIVOS_DATOS!$A:$M,E$7,0)</f>
        <v>2.4398445090469458</v>
      </c>
      <c r="G16" s="14"/>
    </row>
    <row r="17" spans="1:7" ht="15" customHeight="1" x14ac:dyDescent="0.25">
      <c r="A17" s="77" t="s">
        <v>142</v>
      </c>
      <c r="B17" s="67" t="s">
        <v>29</v>
      </c>
      <c r="C17" s="45">
        <f>VLOOKUP($A$6&amp;$D$6&amp;$A17,MOTIVOS_DATOS!$A:$M,C$7,0)</f>
        <v>0.88344330445992858</v>
      </c>
      <c r="D17" s="45">
        <f>VLOOKUP($A$6&amp;$D$6&amp;$A17,MOTIVOS_DATOS!$A:$M,D$7,0)</f>
        <v>0</v>
      </c>
      <c r="E17" s="45">
        <f>VLOOKUP($A$6&amp;$D$6&amp;$A17,MOTIVOS_DATOS!$A:$M,E$7,0)</f>
        <v>4.8589082643422481</v>
      </c>
      <c r="G17" s="14"/>
    </row>
    <row r="18" spans="1:7" ht="15" customHeight="1" x14ac:dyDescent="0.25">
      <c r="A18" s="77" t="s">
        <v>29</v>
      </c>
      <c r="B18" s="67" t="s">
        <v>30</v>
      </c>
      <c r="C18" s="45">
        <f>VLOOKUP($A$6&amp;$D$6&amp;$A18,MOTIVOS_DATOS!$A:$M,C$7,0)</f>
        <v>0.88344354788454282</v>
      </c>
      <c r="D18" s="45">
        <f>VLOOKUP($A$6&amp;$D$6&amp;$A18,MOTIVOS_DATOS!$A:$M,D$7,0)</f>
        <v>0.74470048139215539</v>
      </c>
      <c r="E18" s="45">
        <f>VLOOKUP($A$6&amp;$D$6&amp;$A18,MOTIVOS_DATOS!$A:$M,E$7,0)</f>
        <v>0.41873252180811155</v>
      </c>
      <c r="G18" s="14"/>
    </row>
    <row r="19" spans="1:7" ht="15" customHeight="1" x14ac:dyDescent="0.25">
      <c r="A19" s="77" t="s">
        <v>30</v>
      </c>
      <c r="B19" s="67" t="s">
        <v>31</v>
      </c>
      <c r="C19" s="45">
        <f>VLOOKUP($A$6&amp;$D$6&amp;$A19,MOTIVOS_DATOS!$A:$M,C$7,0)</f>
        <v>1.7649574688513865</v>
      </c>
      <c r="D19" s="45">
        <f>VLOOKUP($A$6&amp;$D$6&amp;$A19,MOTIVOS_DATOS!$A:$M,D$7,0)</f>
        <v>0.69536754705569137</v>
      </c>
      <c r="E19" s="45">
        <f>VLOOKUP($A$6&amp;$D$6&amp;$A19,MOTIVOS_DATOS!$A:$M,E$7,0)</f>
        <v>2.2372991408333469</v>
      </c>
      <c r="G19" s="14"/>
    </row>
    <row r="20" spans="1:7" s="10" customFormat="1" ht="15" customHeight="1" x14ac:dyDescent="0.25">
      <c r="A20" s="77" t="s">
        <v>31</v>
      </c>
      <c r="B20" s="67" t="s">
        <v>32</v>
      </c>
      <c r="C20" s="45">
        <f>VLOOKUP($A$6&amp;$D$6&amp;$A20,MOTIVOS_DATOS!$A:$M,C$7,0)</f>
        <v>2.6723247878311063</v>
      </c>
      <c r="D20" s="45">
        <f>VLOOKUP($A$6&amp;$D$6&amp;$A20,MOTIVOS_DATOS!$A:$M,D$7,0)</f>
        <v>2.6403254962707989</v>
      </c>
      <c r="E20" s="45">
        <f>VLOOKUP($A$6&amp;$D$6&amp;$A20,MOTIVOS_DATOS!$A:$M,E$7,0)</f>
        <v>3.2797006503579778</v>
      </c>
      <c r="F20" s="15"/>
      <c r="G20" s="14"/>
    </row>
    <row r="21" spans="1:7" ht="15" customHeight="1" x14ac:dyDescent="0.25">
      <c r="A21" s="77" t="s">
        <v>32</v>
      </c>
      <c r="B21" s="67" t="s">
        <v>33</v>
      </c>
      <c r="C21" s="45">
        <f>VLOOKUP($A$6&amp;$D$6&amp;$A21,MOTIVOS_DATOS!$A:$M,C$7,0)</f>
        <v>1.5988173093401048</v>
      </c>
      <c r="D21" s="45">
        <f>VLOOKUP($A$6&amp;$D$6&amp;$A21,MOTIVOS_DATOS!$A:$M,D$7,0)</f>
        <v>1.7498972700694806</v>
      </c>
      <c r="E21" s="45">
        <f>VLOOKUP($A$6&amp;$D$6&amp;$A21,MOTIVOS_DATOS!$A:$M,E$7,0)</f>
        <v>1.5737804953628267</v>
      </c>
      <c r="G21" s="14"/>
    </row>
    <row r="22" spans="1:7" ht="15" customHeight="1" x14ac:dyDescent="0.25">
      <c r="A22" s="77" t="s">
        <v>33</v>
      </c>
      <c r="B22" s="67" t="s">
        <v>46</v>
      </c>
      <c r="C22" s="45">
        <f>VLOOKUP($A$6&amp;$D$6&amp;$A22,MOTIVOS_DATOS!$A:$M,C$7,0)</f>
        <v>0</v>
      </c>
      <c r="D22" s="45">
        <f>VLOOKUP($A$6&amp;$D$6&amp;$A22,MOTIVOS_DATOS!$A:$M,D$7,0)</f>
        <v>10.743897483245302</v>
      </c>
      <c r="E22" s="45">
        <f>VLOOKUP($A$6&amp;$D$6&amp;$A22,MOTIVOS_DATOS!$A:$M,E$7,0)</f>
        <v>4.9200176962968403</v>
      </c>
      <c r="F22" s="2"/>
      <c r="G22" s="14"/>
    </row>
    <row r="23" spans="1:7" ht="6" customHeight="1" x14ac:dyDescent="0.25">
      <c r="A23" s="77"/>
      <c r="B23" s="67"/>
      <c r="C23" s="46"/>
      <c r="D23" s="46"/>
      <c r="E23" s="46"/>
      <c r="F23" s="2"/>
      <c r="G23" s="14"/>
    </row>
    <row r="24" spans="1:7" ht="15" customHeight="1" x14ac:dyDescent="0.25">
      <c r="A24" s="77" t="s">
        <v>143</v>
      </c>
      <c r="B24" s="67" t="s">
        <v>47</v>
      </c>
      <c r="C24" s="45">
        <f>VLOOKUP($A$6&amp;$D$6&amp;$A24,MOTIVOS_DATOS!$A:$M,C$7,0)</f>
        <v>7.9833603453513691</v>
      </c>
      <c r="D24" s="45">
        <f>VLOOKUP($A$6&amp;$D$6&amp;$A24,MOTIVOS_DATOS!$A:$M,D$7,0)</f>
        <v>7.0288123510864606</v>
      </c>
      <c r="E24" s="45">
        <f>VLOOKUP($A$6&amp;$D$6&amp;$A24,MOTIVOS_DATOS!$A:$M,E$7,0)</f>
        <v>8.4226497344125288</v>
      </c>
      <c r="F24" s="2"/>
      <c r="G24" s="14"/>
    </row>
    <row r="25" spans="1:7" s="10" customFormat="1" ht="15" customHeight="1" x14ac:dyDescent="0.25">
      <c r="A25" s="77" t="s">
        <v>144</v>
      </c>
      <c r="B25" s="67" t="s">
        <v>48</v>
      </c>
      <c r="C25" s="45">
        <f>VLOOKUP($A$6&amp;$D$6&amp;$A25,MOTIVOS_DATOS!$A:$M,C$7,0)</f>
        <v>3.247871008323175</v>
      </c>
      <c r="D25" s="45">
        <f>VLOOKUP($A$6&amp;$D$6&amp;$A25,MOTIVOS_DATOS!$A:$M,D$7,0)</f>
        <v>3.4256750298499976</v>
      </c>
      <c r="E25" s="45">
        <f>VLOOKUP($A$6&amp;$D$6&amp;$A25,MOTIVOS_DATOS!$A:$M,E$7,0)</f>
        <v>5.7739116920462967</v>
      </c>
      <c r="F25" s="2"/>
      <c r="G25" s="14"/>
    </row>
    <row r="26" spans="1:7" ht="15" customHeight="1" x14ac:dyDescent="0.25">
      <c r="A26" s="77" t="s">
        <v>145</v>
      </c>
      <c r="B26" s="67" t="s">
        <v>49</v>
      </c>
      <c r="C26" s="45">
        <f>VLOOKUP($A$6&amp;$D$6&amp;$A26,MOTIVOS_DATOS!$A:$M,C$7,0)</f>
        <v>74.296302039314043</v>
      </c>
      <c r="D26" s="45">
        <f>VLOOKUP($A$6&amp;$D$6&amp;$A26,MOTIVOS_DATOS!$A:$M,D$7,0)</f>
        <v>75.88127326974984</v>
      </c>
      <c r="E26" s="45">
        <f>VLOOKUP($A$6&amp;$D$6&amp;$A26,MOTIVOS_DATOS!$A:$M,E$7,0)</f>
        <v>67.230005139172405</v>
      </c>
      <c r="G26" s="14"/>
    </row>
    <row r="27" spans="1:7" s="1" customFormat="1" ht="15" customHeight="1" x14ac:dyDescent="0.25">
      <c r="A27" s="77" t="s">
        <v>146</v>
      </c>
      <c r="B27" s="67" t="s">
        <v>50</v>
      </c>
      <c r="C27" s="45">
        <f>VLOOKUP($A$6&amp;$D$6&amp;$A27,MOTIVOS_DATOS!$A:$M,C$7,0)</f>
        <v>5.6367799256483861</v>
      </c>
      <c r="D27" s="45">
        <f>VLOOKUP($A$6&amp;$D$6&amp;$A27,MOTIVOS_DATOS!$A:$M,D$7,0)</f>
        <v>5.5118378973734279</v>
      </c>
      <c r="E27" s="45">
        <f>VLOOKUP($A$6&amp;$D$6&amp;$A27,MOTIVOS_DATOS!$A:$M,E$7,0)</f>
        <v>6.5642754100611462</v>
      </c>
      <c r="F27" s="3"/>
      <c r="G27" s="14"/>
    </row>
    <row r="28" spans="1:7" s="1" customFormat="1" ht="15" customHeight="1" x14ac:dyDescent="0.25">
      <c r="A28" s="77" t="s">
        <v>147</v>
      </c>
      <c r="B28" s="67" t="s">
        <v>51</v>
      </c>
      <c r="C28" s="45">
        <f>VLOOKUP($A$6&amp;$D$6&amp;$A28,MOTIVOS_DATOS!$A:$M,C$7,0)</f>
        <v>0.48903213886497915</v>
      </c>
      <c r="D28" s="45">
        <f>VLOOKUP($A$6&amp;$D$6&amp;$A28,MOTIVOS_DATOS!$A:$M,D$7,0)</f>
        <v>0.41718926842771581</v>
      </c>
      <c r="E28" s="45">
        <f>VLOOKUP($A$6&amp;$D$6&amp;$A28,MOTIVOS_DATOS!$A:$M,E$7,0)</f>
        <v>0.28827496383986762</v>
      </c>
      <c r="F28" s="15"/>
      <c r="G28" s="14"/>
    </row>
    <row r="29" spans="1:7" s="1" customFormat="1" ht="15" customHeight="1" x14ac:dyDescent="0.25">
      <c r="A29" s="77" t="s">
        <v>148</v>
      </c>
      <c r="B29" s="67" t="s">
        <v>52</v>
      </c>
      <c r="C29" s="45">
        <f>VLOOKUP($A$6&amp;$D$6&amp;$A29,MOTIVOS_DATOS!$A:$M,C$7,0)</f>
        <v>2.6837756642570874</v>
      </c>
      <c r="D29" s="45">
        <f>VLOOKUP($A$6&amp;$D$6&amp;$A29,MOTIVOS_DATOS!$A:$M,D$7,0)</f>
        <v>4.5796841528659646</v>
      </c>
      <c r="E29" s="45">
        <f>VLOOKUP($A$6&amp;$D$6&amp;$A29,MOTIVOS_DATOS!$A:$M,E$7,0)</f>
        <v>7.5742324374265246</v>
      </c>
      <c r="F29" s="3"/>
      <c r="G29" s="14"/>
    </row>
    <row r="30" spans="1:7" ht="15" customHeight="1" x14ac:dyDescent="0.25">
      <c r="A30" s="77" t="s">
        <v>149</v>
      </c>
      <c r="B30" s="67" t="s">
        <v>53</v>
      </c>
      <c r="C30" s="45">
        <f>VLOOKUP($A$6&amp;$D$6&amp;$A30,MOTIVOS_DATOS!$A:$M,C$7,0)</f>
        <v>0.56628780871109585</v>
      </c>
      <c r="D30" s="45">
        <f>VLOOKUP($A$6&amp;$D$6&amp;$A30,MOTIVOS_DATOS!$A:$M,D$7,0)</f>
        <v>0</v>
      </c>
      <c r="E30" s="45">
        <f>VLOOKUP($A$6&amp;$D$6&amp;$A30,MOTIVOS_DATOS!$A:$M,E$7,0)</f>
        <v>0.35507543332567382</v>
      </c>
      <c r="G30" s="14"/>
    </row>
    <row r="31" spans="1:7" s="10" customFormat="1" ht="15" customHeight="1" x14ac:dyDescent="0.25">
      <c r="A31" s="77" t="s">
        <v>150</v>
      </c>
      <c r="B31" s="67" t="s">
        <v>54</v>
      </c>
      <c r="C31" s="45">
        <f>VLOOKUP($A$6&amp;$D$6&amp;$A31,MOTIVOS_DATOS!$A:$M,C$7,0)</f>
        <v>5.6628774785494231</v>
      </c>
      <c r="D31" s="45">
        <f>VLOOKUP($A$6&amp;$D$6&amp;$A31,MOTIVOS_DATOS!$A:$M,D$7,0)</f>
        <v>3.1555262362373293</v>
      </c>
      <c r="E31" s="45">
        <f>VLOOKUP($A$6&amp;$D$6&amp;$A31,MOTIVOS_DATOS!$A:$M,E$7,0)</f>
        <v>3.7915584087444119</v>
      </c>
      <c r="F31" s="3"/>
      <c r="G31" s="14"/>
    </row>
    <row r="32" spans="1:7" s="10" customFormat="1" ht="6" customHeight="1" x14ac:dyDescent="0.25">
      <c r="A32" s="77"/>
      <c r="B32" s="67"/>
      <c r="C32" s="46"/>
      <c r="D32" s="46"/>
      <c r="E32" s="46"/>
      <c r="F32" s="3"/>
      <c r="G32" s="14"/>
    </row>
    <row r="33" spans="1:7" ht="15" customHeight="1" x14ac:dyDescent="0.25">
      <c r="A33" s="77" t="s">
        <v>151</v>
      </c>
      <c r="B33" s="67" t="s">
        <v>55</v>
      </c>
      <c r="C33" s="45">
        <f>VLOOKUP($A$6&amp;$D$6&amp;$A33,MOTIVOS_DATOS!$A:$M,C$7,0)</f>
        <v>21.674262934610304</v>
      </c>
      <c r="D33" s="45">
        <f>VLOOKUP($A$6&amp;$D$6&amp;$A33,MOTIVOS_DATOS!$A:$M,D$7,0)</f>
        <v>21.341824557734938</v>
      </c>
      <c r="E33" s="45">
        <f>VLOOKUP($A$6&amp;$D$6&amp;$A33,MOTIVOS_DATOS!$A:$M,E$7,0)</f>
        <v>21.77169870147701</v>
      </c>
      <c r="F33" s="15"/>
      <c r="G33" s="14"/>
    </row>
    <row r="34" spans="1:7" ht="15" customHeight="1" x14ac:dyDescent="0.25">
      <c r="A34" s="77" t="s">
        <v>152</v>
      </c>
      <c r="B34" s="67" t="s">
        <v>56</v>
      </c>
      <c r="C34" s="45">
        <f>VLOOKUP($A$6&amp;$D$6&amp;$A34,MOTIVOS_DATOS!$A:$M,C$7,0)</f>
        <v>12.903365540032638</v>
      </c>
      <c r="D34" s="45">
        <f>VLOOKUP($A$6&amp;$D$6&amp;$A34,MOTIVOS_DATOS!$A:$M,D$7,0)</f>
        <v>13.054194030909539</v>
      </c>
      <c r="E34" s="45">
        <f>VLOOKUP($A$6&amp;$D$6&amp;$A34,MOTIVOS_DATOS!$A:$M,E$7,0)</f>
        <v>13.659224242401127</v>
      </c>
      <c r="G34" s="14"/>
    </row>
    <row r="35" spans="1:7" ht="15" customHeight="1" x14ac:dyDescent="0.25">
      <c r="A35" s="77" t="s">
        <v>153</v>
      </c>
      <c r="B35" s="67" t="s">
        <v>57</v>
      </c>
      <c r="C35" s="45">
        <f>VLOOKUP($A$6&amp;$D$6&amp;$A35,MOTIVOS_DATOS!$A:$M,C$7,0)</f>
        <v>23.65533581886093</v>
      </c>
      <c r="D35" s="45">
        <f>VLOOKUP($A$6&amp;$D$6&amp;$A35,MOTIVOS_DATOS!$A:$M,D$7,0)</f>
        <v>24.680592757979529</v>
      </c>
      <c r="E35" s="45">
        <f>VLOOKUP($A$6&amp;$D$6&amp;$A35,MOTIVOS_DATOS!$A:$M,E$7,0)</f>
        <v>23.663572039469607</v>
      </c>
      <c r="G35" s="14"/>
    </row>
    <row r="36" spans="1:7" ht="15" customHeight="1" x14ac:dyDescent="0.25">
      <c r="A36" s="77" t="s">
        <v>154</v>
      </c>
      <c r="B36" s="67" t="s">
        <v>58</v>
      </c>
      <c r="C36" s="45">
        <f>VLOOKUP($A$6&amp;$D$6&amp;$A36,MOTIVOS_DATOS!$A:$M,C$7,0)</f>
        <v>15.61439033818495</v>
      </c>
      <c r="D36" s="45">
        <f>VLOOKUP($A$6&amp;$D$6&amp;$A36,MOTIVOS_DATOS!$A:$M,D$7,0)</f>
        <v>14.553686751409836</v>
      </c>
      <c r="E36" s="45">
        <f>VLOOKUP($A$6&amp;$D$6&amp;$A36,MOTIVOS_DATOS!$A:$M,E$7,0)</f>
        <v>14.385497045690961</v>
      </c>
      <c r="G36" s="14"/>
    </row>
    <row r="37" spans="1:7" s="10" customFormat="1" ht="15" customHeight="1" x14ac:dyDescent="0.25">
      <c r="A37" s="77" t="s">
        <v>155</v>
      </c>
      <c r="B37" s="67" t="s">
        <v>59</v>
      </c>
      <c r="C37" s="45">
        <f>VLOOKUP($A$6&amp;$D$6&amp;$A37,MOTIVOS_DATOS!$A:$M,C$7,0)</f>
        <v>5.3264433619081375</v>
      </c>
      <c r="D37" s="45">
        <f>VLOOKUP($A$6&amp;$D$6&amp;$A37,MOTIVOS_DATOS!$A:$M,D$7,0)</f>
        <v>5.313485691440321</v>
      </c>
      <c r="E37" s="45">
        <f>VLOOKUP($A$6&amp;$D$6&amp;$A37,MOTIVOS_DATOS!$A:$M,E$7,0)</f>
        <v>5.326298356132253</v>
      </c>
      <c r="F37" s="3"/>
      <c r="G37" s="14"/>
    </row>
    <row r="38" spans="1:7" ht="15" customHeight="1" x14ac:dyDescent="0.25">
      <c r="A38" s="77" t="s">
        <v>156</v>
      </c>
      <c r="B38" s="67" t="s">
        <v>60</v>
      </c>
      <c r="C38" s="45">
        <f>VLOOKUP($A$6&amp;$D$6&amp;$A38,MOTIVOS_DATOS!$A:$M,C$7,0)</f>
        <v>13.412751628023823</v>
      </c>
      <c r="D38" s="45">
        <f>VLOOKUP($A$6&amp;$D$6&amp;$A38,MOTIVOS_DATOS!$A:$M,D$7,0)</f>
        <v>13.806585051350609</v>
      </c>
      <c r="E38" s="45">
        <f>VLOOKUP($A$6&amp;$D$6&amp;$A38,MOTIVOS_DATOS!$A:$M,E$7,0)</f>
        <v>13.099912567326497</v>
      </c>
      <c r="G38" s="14"/>
    </row>
    <row r="39" spans="1:7" x14ac:dyDescent="0.25">
      <c r="A39" s="77" t="s">
        <v>157</v>
      </c>
      <c r="B39" s="67" t="s">
        <v>61</v>
      </c>
      <c r="C39" s="45">
        <f>VLOOKUP($A$6&amp;$D$6&amp;$A39,MOTIVOS_DATOS!$A:$M,C$7,0)</f>
        <v>2.9434511841146938</v>
      </c>
      <c r="D39" s="45">
        <f>VLOOKUP($A$6&amp;$D$6&amp;$A39,MOTIVOS_DATOS!$A:$M,D$7,0)</f>
        <v>2.7465753400076585</v>
      </c>
      <c r="E39" s="45">
        <f>VLOOKUP($A$6&amp;$D$6&amp;$A39,MOTIVOS_DATOS!$A:$M,E$7,0)</f>
        <v>2.2079438829069602</v>
      </c>
      <c r="F39" s="16"/>
      <c r="G39" s="14"/>
    </row>
    <row r="40" spans="1:7" x14ac:dyDescent="0.25">
      <c r="A40" s="77" t="s">
        <v>158</v>
      </c>
      <c r="B40" s="67" t="s">
        <v>62</v>
      </c>
      <c r="C40" s="45">
        <f>VLOOKUP($A$6&amp;$D$6&amp;$A40,MOTIVOS_DATOS!$A:$M,C$7,0)</f>
        <v>4.4700007156683661</v>
      </c>
      <c r="D40" s="45">
        <f>VLOOKUP($A$6&amp;$D$6&amp;$A40,MOTIVOS_DATOS!$A:$M,D$7,0)</f>
        <v>4.5030503163124838</v>
      </c>
      <c r="E40" s="45">
        <f>VLOOKUP($A$6&amp;$D$6&amp;$A40,MOTIVOS_DATOS!$A:$M,E$7,0)</f>
        <v>5.8858283745245794</v>
      </c>
      <c r="G40" s="14"/>
    </row>
    <row r="41" spans="1:7" ht="6" customHeight="1" x14ac:dyDescent="0.25">
      <c r="A41" s="77"/>
      <c r="B41" s="67"/>
      <c r="C41" s="46"/>
      <c r="D41" s="46"/>
      <c r="E41" s="46"/>
      <c r="G41" s="14"/>
    </row>
    <row r="42" spans="1:7" x14ac:dyDescent="0.25">
      <c r="A42" s="77" t="s">
        <v>159</v>
      </c>
      <c r="B42" s="67" t="s">
        <v>63</v>
      </c>
      <c r="C42" s="45">
        <f>VLOOKUP($A$6&amp;$D$6&amp;$A42,MOTIVOS_DATOS!$A:$M,C$7,0)</f>
        <v>27.054568252367055</v>
      </c>
      <c r="D42" s="45">
        <f>VLOOKUP($A$6&amp;$D$6&amp;$A42,MOTIVOS_DATOS!$A:$M,D$7,0)</f>
        <v>27.548100037598854</v>
      </c>
      <c r="E42" s="45">
        <f>VLOOKUP($A$6&amp;$D$6&amp;$A42,MOTIVOS_DATOS!$A:$M,E$7,0)</f>
        <v>25.231772861927887</v>
      </c>
      <c r="G42" s="14"/>
    </row>
    <row r="43" spans="1:7" ht="15" customHeight="1" x14ac:dyDescent="0.25">
      <c r="A43" s="77" t="s">
        <v>160</v>
      </c>
      <c r="B43" s="67" t="s">
        <v>64</v>
      </c>
      <c r="C43" s="45">
        <f>VLOOKUP($A$6&amp;$D$6&amp;$A43,MOTIVOS_DATOS!$A:$M,C$7,0)</f>
        <v>0.77308353018270481</v>
      </c>
      <c r="D43" s="45">
        <f>VLOOKUP($A$6&amp;$D$6&amp;$A43,MOTIVOS_DATOS!$A:$M,D$7,0)</f>
        <v>0.74620216269382467</v>
      </c>
      <c r="E43" s="45">
        <f>VLOOKUP($A$6&amp;$D$6&amp;$A43,MOTIVOS_DATOS!$A:$M,E$7,0)</f>
        <v>0.96413448804212787</v>
      </c>
      <c r="G43" s="14"/>
    </row>
    <row r="44" spans="1:7" x14ac:dyDescent="0.25">
      <c r="A44" s="77" t="s">
        <v>161</v>
      </c>
      <c r="B44" s="67" t="s">
        <v>65</v>
      </c>
      <c r="C44" s="45">
        <f>VLOOKUP($A$6&amp;$D$6&amp;$A44,MOTIVOS_DATOS!$A:$M,C$7,0)</f>
        <v>8.3914805766631737</v>
      </c>
      <c r="D44" s="45">
        <f>VLOOKUP($A$6&amp;$D$6&amp;$A44,MOTIVOS_DATOS!$A:$M,D$7,0)</f>
        <v>7.9238947964164934</v>
      </c>
      <c r="E44" s="45">
        <f>VLOOKUP($A$6&amp;$D$6&amp;$A44,MOTIVOS_DATOS!$A:$M,E$7,0)</f>
        <v>7.5506713818652997</v>
      </c>
      <c r="G44" s="14"/>
    </row>
    <row r="45" spans="1:7" x14ac:dyDescent="0.25">
      <c r="A45" s="77" t="s">
        <v>162</v>
      </c>
      <c r="B45" s="67" t="s">
        <v>66</v>
      </c>
      <c r="C45" s="45">
        <f>VLOOKUP($A$6&amp;$D$6&amp;$A45,MOTIVOS_DATOS!$A:$M,C$7,0)</f>
        <v>0.52952624944986038</v>
      </c>
      <c r="D45" s="45">
        <f>VLOOKUP($A$6&amp;$D$6&amp;$A45,MOTIVOS_DATOS!$A:$M,D$7,0)</f>
        <v>0.50332486093029116</v>
      </c>
      <c r="E45" s="45">
        <f>VLOOKUP($A$6&amp;$D$6&amp;$A45,MOTIVOS_DATOS!$A:$M,E$7,0)</f>
        <v>0.35728041479509576</v>
      </c>
      <c r="G45" s="14"/>
    </row>
    <row r="46" spans="1:7" x14ac:dyDescent="0.25">
      <c r="A46" s="77" t="s">
        <v>163</v>
      </c>
      <c r="B46" s="67" t="s">
        <v>67</v>
      </c>
      <c r="C46" s="45">
        <f>VLOOKUP($A$6&amp;$D$6&amp;$A46,MOTIVOS_DATOS!$A:$M,C$7,0)</f>
        <v>30.699109406706054</v>
      </c>
      <c r="D46" s="45">
        <f>VLOOKUP($A$6&amp;$D$6&amp;$A46,MOTIVOS_DATOS!$A:$M,D$7,0)</f>
        <v>29.902317144611562</v>
      </c>
      <c r="E46" s="45">
        <f>VLOOKUP($A$6&amp;$D$6&amp;$A46,MOTIVOS_DATOS!$A:$M,E$7,0)</f>
        <v>29.763922246895756</v>
      </c>
      <c r="G46" s="14"/>
    </row>
    <row r="47" spans="1:7" x14ac:dyDescent="0.25">
      <c r="A47" s="77" t="s">
        <v>164</v>
      </c>
      <c r="B47" s="67" t="s">
        <v>68</v>
      </c>
      <c r="C47" s="45">
        <f>VLOOKUP($A$6&amp;$D$6&amp;$A47,MOTIVOS_DATOS!$A:$M,C$7,0)</f>
        <v>14.578160357425229</v>
      </c>
      <c r="D47" s="45">
        <f>VLOOKUP($A$6&amp;$D$6&amp;$A47,MOTIVOS_DATOS!$A:$M,D$7,0)</f>
        <v>15.422423679885998</v>
      </c>
      <c r="E47" s="45">
        <f>VLOOKUP($A$6&amp;$D$6&amp;$A47,MOTIVOS_DATOS!$A:$M,E$7,0)</f>
        <v>15.384031571108888</v>
      </c>
      <c r="G47" s="14"/>
    </row>
    <row r="48" spans="1:7" x14ac:dyDescent="0.25">
      <c r="A48" s="77" t="s">
        <v>165</v>
      </c>
      <c r="B48" s="67" t="s">
        <v>69</v>
      </c>
      <c r="C48" s="45">
        <f>VLOOKUP($A$6&amp;$D$6&amp;$A48,MOTIVOS_DATOS!$A:$M,C$7,0)</f>
        <v>16.966929914158744</v>
      </c>
      <c r="D48" s="45">
        <f>VLOOKUP($A$6&amp;$D$6&amp;$A48,MOTIVOS_DATOS!$A:$M,D$7,0)</f>
        <v>17.076142886178108</v>
      </c>
      <c r="E48" s="45">
        <f>VLOOKUP($A$6&amp;$D$6&amp;$A48,MOTIVOS_DATOS!$A:$M,E$7,0)</f>
        <v>20.0623088900055</v>
      </c>
      <c r="G48" s="14"/>
    </row>
    <row r="49" spans="1:7" x14ac:dyDescent="0.25">
      <c r="A49" s="77" t="s">
        <v>166</v>
      </c>
      <c r="B49" s="67" t="s">
        <v>70</v>
      </c>
      <c r="C49" s="45">
        <f>VLOOKUP($A$6&amp;$D$6&amp;$A49,MOTIVOS_DATOS!$A:$M,C$7,0)</f>
        <v>0.9814155043952747</v>
      </c>
      <c r="D49" s="45">
        <f>VLOOKUP($A$6&amp;$D$6&amp;$A49,MOTIVOS_DATOS!$A:$M,D$7,0)</f>
        <v>0.87759718311240764</v>
      </c>
      <c r="E49" s="45">
        <f>VLOOKUP($A$6&amp;$D$6&amp;$A49,MOTIVOS_DATOS!$A:$M,E$7,0)</f>
        <v>0.68586250854542363</v>
      </c>
      <c r="G49" s="14"/>
    </row>
    <row r="50" spans="1:7" ht="6" customHeight="1" x14ac:dyDescent="0.25">
      <c r="A50" s="77"/>
      <c r="B50" s="67"/>
      <c r="C50" s="46"/>
      <c r="D50" s="46"/>
      <c r="E50" s="46"/>
      <c r="G50" s="14"/>
    </row>
    <row r="51" spans="1:7" ht="15" customHeight="1" x14ac:dyDescent="0.25">
      <c r="A51" s="77" t="s">
        <v>167</v>
      </c>
      <c r="B51" s="67" t="s">
        <v>71</v>
      </c>
      <c r="C51" s="45">
        <f>VLOOKUP($A$6&amp;$D$6&amp;$A51,MOTIVOS_DATOS!$A:$M,C$7,0)</f>
        <v>12.430401251397257</v>
      </c>
      <c r="D51" s="45">
        <f>VLOOKUP($A$6&amp;$D$6&amp;$A51,MOTIVOS_DATOS!$A:$M,D$7,0)</f>
        <v>11.841528061510436</v>
      </c>
      <c r="E51" s="45">
        <f>VLOOKUP($A$6&amp;$D$6&amp;$A51,MOTIVOS_DATOS!$A:$M,E$7,0)</f>
        <v>12.709364067936235</v>
      </c>
      <c r="G51" s="14"/>
    </row>
    <row r="52" spans="1:7" x14ac:dyDescent="0.25">
      <c r="A52" s="77" t="s">
        <v>168</v>
      </c>
      <c r="B52" s="67" t="s">
        <v>72</v>
      </c>
      <c r="C52" s="45">
        <f>VLOOKUP($A$6&amp;$D$6&amp;$A52,MOTIVOS_DATOS!$A:$M,C$7,0)</f>
        <v>0.35804991811195974</v>
      </c>
      <c r="D52" s="45">
        <f>VLOOKUP($A$6&amp;$D$6&amp;$A52,MOTIVOS_DATOS!$A:$M,D$7,0)</f>
        <v>0.35501484155904495</v>
      </c>
      <c r="E52" s="45">
        <f>VLOOKUP($A$6&amp;$D$6&amp;$A52,MOTIVOS_DATOS!$A:$M,E$7,0)</f>
        <v>0.2670526607850634</v>
      </c>
      <c r="G52" s="14"/>
    </row>
    <row r="53" spans="1:7" x14ac:dyDescent="0.25">
      <c r="A53" s="77" t="s">
        <v>169</v>
      </c>
      <c r="B53" s="67" t="s">
        <v>73</v>
      </c>
      <c r="C53" s="45">
        <f>VLOOKUP($A$6&amp;$D$6&amp;$A53,MOTIVOS_DATOS!$A:$M,C$7,0)</f>
        <v>17.38568171550089</v>
      </c>
      <c r="D53" s="45">
        <f>VLOOKUP($A$6&amp;$D$6&amp;$A53,MOTIVOS_DATOS!$A:$M,D$7,0)</f>
        <v>16.012390754868502</v>
      </c>
      <c r="E53" s="45">
        <f>VLOOKUP($A$6&amp;$D$6&amp;$A53,MOTIVOS_DATOS!$A:$M,E$7,0)</f>
        <v>16.168618249115426</v>
      </c>
      <c r="G53" s="14"/>
    </row>
    <row r="54" spans="1:7" x14ac:dyDescent="0.25">
      <c r="A54" s="77" t="s">
        <v>170</v>
      </c>
      <c r="B54" s="67" t="s">
        <v>74</v>
      </c>
      <c r="C54" s="45">
        <f>VLOOKUP($A$6&amp;$D$6&amp;$A54,MOTIVOS_DATOS!$A:$M,C$7,0)</f>
        <v>23.963717682948204</v>
      </c>
      <c r="D54" s="45">
        <f>VLOOKUP($A$6&amp;$D$6&amp;$A54,MOTIVOS_DATOS!$A:$M,D$7,0)</f>
        <v>27.200571411686891</v>
      </c>
      <c r="E54" s="45">
        <f>VLOOKUP($A$6&amp;$D$6&amp;$A54,MOTIVOS_DATOS!$A:$M,E$7,0)</f>
        <v>28.671871945934761</v>
      </c>
      <c r="G54" s="14"/>
    </row>
    <row r="55" spans="1:7" x14ac:dyDescent="0.25">
      <c r="A55" s="77" t="s">
        <v>171</v>
      </c>
      <c r="B55" s="67" t="s">
        <v>75</v>
      </c>
      <c r="C55" s="45">
        <f>VLOOKUP($A$6&amp;$D$6&amp;$A55,MOTIVOS_DATOS!$A:$M,C$7,0)</f>
        <v>3.3948830442098044</v>
      </c>
      <c r="D55" s="45">
        <f>VLOOKUP($A$6&amp;$D$6&amp;$A55,MOTIVOS_DATOS!$A:$M,D$7,0)</f>
        <v>3.3527442558865896</v>
      </c>
      <c r="E55" s="45">
        <f>VLOOKUP($A$6&amp;$D$6&amp;$A55,MOTIVOS_DATOS!$A:$M,E$7,0)</f>
        <v>3.9425890559464229</v>
      </c>
      <c r="G55" s="14"/>
    </row>
    <row r="56" spans="1:7" x14ac:dyDescent="0.25">
      <c r="A56" s="77" t="s">
        <v>172</v>
      </c>
      <c r="B56" s="67" t="s">
        <v>76</v>
      </c>
      <c r="C56" s="45">
        <f>VLOOKUP($A$6&amp;$D$6&amp;$A56,MOTIVOS_DATOS!$A:$M,C$7,0)</f>
        <v>4.5107980724665344</v>
      </c>
      <c r="D56" s="45">
        <f>VLOOKUP($A$6&amp;$D$6&amp;$A56,MOTIVOS_DATOS!$A:$M,D$7,0)</f>
        <v>4.3914015736012253</v>
      </c>
      <c r="E56" s="45">
        <f>VLOOKUP($A$6&amp;$D$6&amp;$A56,MOTIVOS_DATOS!$A:$M,E$7,0)</f>
        <v>4.8123896961023327</v>
      </c>
      <c r="G56" s="14"/>
    </row>
    <row r="57" spans="1:7" x14ac:dyDescent="0.25">
      <c r="A57" s="77" t="s">
        <v>173</v>
      </c>
      <c r="B57" s="67" t="s">
        <v>77</v>
      </c>
      <c r="C57" s="45">
        <f>VLOOKUP($A$6&amp;$D$6&amp;$A57,MOTIVOS_DATOS!$A:$M,C$7,0)</f>
        <v>27.369330884157144</v>
      </c>
      <c r="D57" s="45">
        <f>VLOOKUP($A$6&amp;$D$6&amp;$A57,MOTIVOS_DATOS!$A:$M,D$7,0)</f>
        <v>28.144633454224678</v>
      </c>
      <c r="E57" s="45">
        <f>VLOOKUP($A$6&amp;$D$6&amp;$A57,MOTIVOS_DATOS!$A:$M,E$7,0)</f>
        <v>25.075595414599633</v>
      </c>
      <c r="G57" s="14"/>
    </row>
    <row r="58" spans="1:7" x14ac:dyDescent="0.25">
      <c r="A58" s="78" t="s">
        <v>174</v>
      </c>
      <c r="B58" s="40"/>
      <c r="C58" s="45">
        <f>VLOOKUP($A$6&amp;$D$6&amp;$A58,MOTIVOS_DATOS!$A:$M,C$7,0)</f>
        <v>1.5533373149486081</v>
      </c>
      <c r="D58" s="45">
        <f>VLOOKUP($A$6&amp;$D$6&amp;$A58,MOTIVOS_DATOS!$A:$M,D$7,0)</f>
        <v>1.3881526161829159</v>
      </c>
      <c r="E58" s="45">
        <f>VLOOKUP($A$6&amp;$D$6&amp;$A58,MOTIVOS_DATOS!$A:$M,E$7,0)</f>
        <v>1.1906423202743688</v>
      </c>
    </row>
    <row r="59" spans="1:7" x14ac:dyDescent="0.25">
      <c r="A59" s="78" t="s">
        <v>175</v>
      </c>
      <c r="B59" s="40"/>
      <c r="C59" s="45">
        <f>VLOOKUP($A$6&amp;$D$6&amp;$A59,MOTIVOS_DATOS!$A:$M,C$7,0)</f>
        <v>8.944370294602205</v>
      </c>
      <c r="D59" s="45">
        <f>VLOOKUP($A$6&amp;$D$6&amp;$A59,MOTIVOS_DATOS!$A:$M,D$7,0)</f>
        <v>7.3135623725296517</v>
      </c>
      <c r="E59" s="45">
        <f>VLOOKUP($A$6&amp;$D$6&amp;$A59,MOTIVOS_DATOS!$A:$M,E$7,0)</f>
        <v>7.161855327052546</v>
      </c>
    </row>
    <row r="60" spans="1:7" x14ac:dyDescent="0.25">
      <c r="A60" s="7"/>
      <c r="B60" s="40"/>
      <c r="C60" s="7"/>
      <c r="D60" s="7"/>
      <c r="E60" s="7"/>
    </row>
    <row r="61" spans="1:7" x14ac:dyDescent="0.25">
      <c r="A61" s="7"/>
      <c r="B61" s="40"/>
      <c r="C61" s="7"/>
      <c r="D61" s="7"/>
      <c r="E61" s="7"/>
    </row>
    <row r="62" spans="1:7" x14ac:dyDescent="0.25">
      <c r="A62" s="7"/>
      <c r="B62" s="40"/>
      <c r="C62" s="7"/>
      <c r="D62" s="7"/>
      <c r="E62" s="7"/>
    </row>
    <row r="63" spans="1:7" x14ac:dyDescent="0.25">
      <c r="A63" s="7"/>
      <c r="B63" s="40"/>
      <c r="C63" s="7"/>
      <c r="D63" s="7"/>
      <c r="E63" s="7"/>
    </row>
    <row r="64" spans="1:7" x14ac:dyDescent="0.25">
      <c r="A64" s="7"/>
      <c r="B64" s="40"/>
      <c r="C64" s="7"/>
      <c r="D64" s="7"/>
      <c r="E64" s="7"/>
    </row>
    <row r="65" spans="1:5" x14ac:dyDescent="0.25">
      <c r="A65" s="7"/>
      <c r="B65" s="40"/>
      <c r="C65" s="7"/>
      <c r="D65" s="7"/>
      <c r="E65" s="7"/>
    </row>
    <row r="66" spans="1:5" x14ac:dyDescent="0.25">
      <c r="A66" s="7"/>
      <c r="B66" s="40"/>
      <c r="C66" s="7"/>
      <c r="D66" s="7"/>
      <c r="E66" s="7"/>
    </row>
    <row r="67" spans="1:5" x14ac:dyDescent="0.25">
      <c r="B67" s="38"/>
      <c r="C67" s="13"/>
      <c r="D67" s="13"/>
      <c r="E67" s="13"/>
    </row>
    <row r="68" spans="1:5" x14ac:dyDescent="0.25">
      <c r="B68" s="38"/>
      <c r="C68" s="13"/>
      <c r="D68" s="13"/>
      <c r="E68" s="13"/>
    </row>
    <row r="69" spans="1:5" x14ac:dyDescent="0.25">
      <c r="B69" s="38"/>
      <c r="C69" s="13"/>
      <c r="D69" s="13"/>
      <c r="E69" s="13"/>
    </row>
    <row r="70" spans="1:5" x14ac:dyDescent="0.25">
      <c r="B70" s="38"/>
      <c r="C70" s="13"/>
      <c r="D70" s="13"/>
      <c r="E70" s="13"/>
    </row>
    <row r="71" spans="1:5" x14ac:dyDescent="0.25">
      <c r="B71" s="38"/>
      <c r="C71" s="13"/>
      <c r="D71" s="13"/>
      <c r="E71" s="13"/>
    </row>
    <row r="72" spans="1:5" x14ac:dyDescent="0.25">
      <c r="B72" s="38"/>
      <c r="C72" s="13"/>
      <c r="D72" s="13"/>
      <c r="E72" s="13"/>
    </row>
    <row r="73" spans="1:5" x14ac:dyDescent="0.25">
      <c r="B73" s="38"/>
      <c r="C73" s="13"/>
      <c r="D73" s="13"/>
      <c r="E73" s="13"/>
    </row>
    <row r="74" spans="1:5" x14ac:dyDescent="0.25">
      <c r="B74" s="38"/>
      <c r="C74" s="13"/>
      <c r="D74" s="13"/>
      <c r="E74" s="13"/>
    </row>
    <row r="75" spans="1:5" x14ac:dyDescent="0.25">
      <c r="B75" s="38"/>
      <c r="C75" s="13"/>
      <c r="D75" s="13"/>
      <c r="E75" s="13"/>
    </row>
    <row r="76" spans="1:5" x14ac:dyDescent="0.25">
      <c r="B76" s="38"/>
      <c r="C76" s="13"/>
      <c r="D76" s="13"/>
      <c r="E76" s="13"/>
    </row>
    <row r="77" spans="1:5" x14ac:dyDescent="0.25">
      <c r="B77" s="38"/>
      <c r="C77" s="13"/>
      <c r="D77" s="13"/>
      <c r="E77" s="13"/>
    </row>
    <row r="78" spans="1:5" x14ac:dyDescent="0.25">
      <c r="B78" s="38"/>
      <c r="C78" s="13"/>
      <c r="D78" s="13"/>
      <c r="E78" s="13"/>
    </row>
    <row r="79" spans="1:5" x14ac:dyDescent="0.25">
      <c r="B79" s="38"/>
      <c r="C79" s="13"/>
      <c r="D79" s="13"/>
      <c r="E79" s="13"/>
    </row>
    <row r="80" spans="1:5" x14ac:dyDescent="0.25">
      <c r="B80" s="38"/>
      <c r="C80" s="13"/>
      <c r="D80" s="13"/>
      <c r="E80" s="13"/>
    </row>
    <row r="81" spans="2:5" x14ac:dyDescent="0.25">
      <c r="B81" s="38"/>
      <c r="C81" s="13"/>
      <c r="D81" s="13"/>
      <c r="E81" s="13"/>
    </row>
    <row r="82" spans="2:5" x14ac:dyDescent="0.25">
      <c r="B82" s="38"/>
      <c r="C82" s="13"/>
      <c r="D82" s="13"/>
      <c r="E82" s="13"/>
    </row>
    <row r="83" spans="2:5" x14ac:dyDescent="0.25">
      <c r="B83" s="38"/>
      <c r="C83" s="13"/>
      <c r="D83" s="13"/>
      <c r="E83" s="13"/>
    </row>
    <row r="84" spans="2:5" x14ac:dyDescent="0.25">
      <c r="B84" s="38"/>
      <c r="C84" s="13"/>
      <c r="D84" s="13"/>
      <c r="E84" s="13"/>
    </row>
    <row r="85" spans="2:5" x14ac:dyDescent="0.25">
      <c r="B85" s="38"/>
      <c r="C85" s="13"/>
      <c r="D85" s="13"/>
      <c r="E85" s="13"/>
    </row>
    <row r="86" spans="2:5" x14ac:dyDescent="0.25">
      <c r="B86" s="38"/>
      <c r="C86" s="13"/>
      <c r="D86" s="13"/>
      <c r="E86" s="13"/>
    </row>
    <row r="87" spans="2:5" x14ac:dyDescent="0.25">
      <c r="B87" s="38"/>
      <c r="C87" s="13"/>
      <c r="D87" s="13"/>
      <c r="E87" s="13"/>
    </row>
    <row r="88" spans="2:5" x14ac:dyDescent="0.25">
      <c r="B88" s="38"/>
      <c r="C88" s="13"/>
      <c r="D88" s="13"/>
      <c r="E88" s="13"/>
    </row>
    <row r="89" spans="2:5" x14ac:dyDescent="0.25">
      <c r="B89" s="38"/>
      <c r="C89" s="13"/>
      <c r="D89" s="13"/>
      <c r="E89" s="13"/>
    </row>
    <row r="90" spans="2:5" x14ac:dyDescent="0.25">
      <c r="B90" s="38"/>
      <c r="C90" s="13"/>
      <c r="D90" s="13"/>
      <c r="E90" s="13"/>
    </row>
    <row r="91" spans="2:5" x14ac:dyDescent="0.25">
      <c r="B91" s="38"/>
      <c r="C91" s="13"/>
      <c r="D91" s="13"/>
      <c r="E91" s="13"/>
    </row>
    <row r="92" spans="2:5" x14ac:dyDescent="0.25">
      <c r="B92" s="38"/>
      <c r="C92" s="13"/>
      <c r="D92" s="13"/>
      <c r="E92" s="13"/>
    </row>
    <row r="93" spans="2:5" x14ac:dyDescent="0.25">
      <c r="B93" s="38"/>
      <c r="C93" s="13"/>
      <c r="D93" s="13"/>
      <c r="E93" s="13"/>
    </row>
    <row r="94" spans="2:5" x14ac:dyDescent="0.25">
      <c r="B94" s="38"/>
      <c r="C94" s="13"/>
      <c r="D94" s="13"/>
      <c r="E94" s="13"/>
    </row>
    <row r="95" spans="2:5" x14ac:dyDescent="0.25">
      <c r="B95" s="38"/>
      <c r="C95" s="13"/>
      <c r="D95" s="13"/>
      <c r="E95" s="13"/>
    </row>
    <row r="96" spans="2:5" x14ac:dyDescent="0.25">
      <c r="B96" s="38"/>
      <c r="C96" s="13"/>
      <c r="D96" s="13"/>
      <c r="E96" s="13"/>
    </row>
    <row r="97" spans="2:5" x14ac:dyDescent="0.25">
      <c r="B97" s="38"/>
      <c r="C97" s="13"/>
      <c r="D97" s="13"/>
      <c r="E97" s="13"/>
    </row>
    <row r="98" spans="2:5" x14ac:dyDescent="0.25">
      <c r="B98" s="38"/>
    </row>
    <row r="99" spans="2:5" x14ac:dyDescent="0.25">
      <c r="B99" s="38"/>
    </row>
    <row r="100" spans="2:5" x14ac:dyDescent="0.25">
      <c r="B100" s="38"/>
    </row>
    <row r="101" spans="2:5" x14ac:dyDescent="0.25">
      <c r="B101" s="38"/>
    </row>
    <row r="102" spans="2:5" x14ac:dyDescent="0.25">
      <c r="B102" s="38"/>
    </row>
    <row r="103" spans="2:5" x14ac:dyDescent="0.25">
      <c r="B103" s="38"/>
    </row>
    <row r="104" spans="2:5" x14ac:dyDescent="0.25">
      <c r="B104" s="38"/>
    </row>
    <row r="105" spans="2:5" x14ac:dyDescent="0.25">
      <c r="B105" s="38"/>
    </row>
    <row r="106" spans="2:5" x14ac:dyDescent="0.25">
      <c r="B106" s="38"/>
    </row>
    <row r="107" spans="2:5" x14ac:dyDescent="0.25">
      <c r="B107" s="38"/>
    </row>
    <row r="108" spans="2:5" x14ac:dyDescent="0.25">
      <c r="B108" s="38"/>
    </row>
    <row r="109" spans="2:5" x14ac:dyDescent="0.25">
      <c r="B109" s="38"/>
    </row>
    <row r="110" spans="2:5" x14ac:dyDescent="0.25">
      <c r="B110" s="38"/>
    </row>
    <row r="111" spans="2:5" x14ac:dyDescent="0.25">
      <c r="B111" s="38"/>
    </row>
    <row r="112" spans="2:5" x14ac:dyDescent="0.25">
      <c r="B112" s="38"/>
    </row>
    <row r="113" spans="2:2" x14ac:dyDescent="0.25">
      <c r="B113" s="38"/>
    </row>
    <row r="114" spans="2:2" x14ac:dyDescent="0.25">
      <c r="B114" s="38"/>
    </row>
    <row r="115" spans="2:2" x14ac:dyDescent="0.25">
      <c r="B115" s="38"/>
    </row>
    <row r="116" spans="2:2" x14ac:dyDescent="0.25">
      <c r="B116" s="38"/>
    </row>
    <row r="117" spans="2:2" x14ac:dyDescent="0.25">
      <c r="B117" s="38"/>
    </row>
    <row r="118" spans="2:2" x14ac:dyDescent="0.25">
      <c r="B118" s="38"/>
    </row>
    <row r="119" spans="2:2" x14ac:dyDescent="0.25">
      <c r="B119" s="38"/>
    </row>
    <row r="120" spans="2:2" x14ac:dyDescent="0.25">
      <c r="B120" s="38"/>
    </row>
    <row r="121" spans="2:2" x14ac:dyDescent="0.25">
      <c r="B121" s="38"/>
    </row>
    <row r="122" spans="2:2" x14ac:dyDescent="0.25">
      <c r="B122" s="38"/>
    </row>
    <row r="123" spans="2:2" x14ac:dyDescent="0.25">
      <c r="B123" s="38"/>
    </row>
    <row r="124" spans="2:2" x14ac:dyDescent="0.25">
      <c r="B124" s="38"/>
    </row>
    <row r="125" spans="2:2" x14ac:dyDescent="0.25">
      <c r="B125" s="38"/>
    </row>
    <row r="126" spans="2:2" x14ac:dyDescent="0.25">
      <c r="B126" s="38"/>
    </row>
    <row r="127" spans="2:2" x14ac:dyDescent="0.25">
      <c r="B127" s="38"/>
    </row>
    <row r="128" spans="2:2" x14ac:dyDescent="0.25">
      <c r="B128" s="38"/>
    </row>
    <row r="129" spans="2:2" x14ac:dyDescent="0.25">
      <c r="B129" s="38"/>
    </row>
    <row r="130" spans="2:2" x14ac:dyDescent="0.25">
      <c r="B130" s="38"/>
    </row>
    <row r="131" spans="2:2" x14ac:dyDescent="0.25">
      <c r="B131" s="38"/>
    </row>
    <row r="132" spans="2:2" x14ac:dyDescent="0.25">
      <c r="B132" s="38"/>
    </row>
    <row r="133" spans="2:2" x14ac:dyDescent="0.25">
      <c r="B133" s="38"/>
    </row>
    <row r="134" spans="2:2" x14ac:dyDescent="0.25">
      <c r="B134" s="38"/>
    </row>
    <row r="135" spans="2:2" x14ac:dyDescent="0.25">
      <c r="B135" s="38"/>
    </row>
    <row r="136" spans="2:2" x14ac:dyDescent="0.25">
      <c r="B136" s="38"/>
    </row>
    <row r="137" spans="2:2" x14ac:dyDescent="0.25">
      <c r="B137" s="38"/>
    </row>
    <row r="138" spans="2:2" x14ac:dyDescent="0.25">
      <c r="B138" s="38"/>
    </row>
    <row r="139" spans="2:2" x14ac:dyDescent="0.25">
      <c r="B139" s="38"/>
    </row>
    <row r="140" spans="2:2" x14ac:dyDescent="0.25">
      <c r="B140" s="38"/>
    </row>
    <row r="141" spans="2:2" x14ac:dyDescent="0.25">
      <c r="B141" s="38"/>
    </row>
    <row r="142" spans="2:2" x14ac:dyDescent="0.25">
      <c r="B142" s="38"/>
    </row>
    <row r="143" spans="2:2" x14ac:dyDescent="0.25">
      <c r="B143" s="38"/>
    </row>
    <row r="144" spans="2:2" x14ac:dyDescent="0.25">
      <c r="B144" s="38"/>
    </row>
    <row r="145" spans="2:2" x14ac:dyDescent="0.25">
      <c r="B145" s="38"/>
    </row>
    <row r="146" spans="2:2" x14ac:dyDescent="0.25">
      <c r="B146" s="38"/>
    </row>
    <row r="147" spans="2:2" x14ac:dyDescent="0.25">
      <c r="B147" s="38"/>
    </row>
    <row r="148" spans="2:2" x14ac:dyDescent="0.25">
      <c r="B148" s="38"/>
    </row>
    <row r="149" spans="2:2" x14ac:dyDescent="0.25">
      <c r="B149" s="38"/>
    </row>
    <row r="150" spans="2:2" x14ac:dyDescent="0.25">
      <c r="B150" s="38"/>
    </row>
    <row r="151" spans="2:2" x14ac:dyDescent="0.25">
      <c r="B151" s="38"/>
    </row>
    <row r="152" spans="2:2" x14ac:dyDescent="0.25">
      <c r="B152" s="38"/>
    </row>
    <row r="153" spans="2:2" x14ac:dyDescent="0.25">
      <c r="B153" s="38"/>
    </row>
    <row r="154" spans="2:2" x14ac:dyDescent="0.25">
      <c r="B154" s="38"/>
    </row>
    <row r="155" spans="2:2" x14ac:dyDescent="0.25">
      <c r="B155" s="38"/>
    </row>
    <row r="156" spans="2:2" x14ac:dyDescent="0.25">
      <c r="B156" s="38"/>
    </row>
    <row r="157" spans="2:2" x14ac:dyDescent="0.25">
      <c r="B157" s="38"/>
    </row>
    <row r="158" spans="2:2" x14ac:dyDescent="0.25">
      <c r="B158" s="38"/>
    </row>
    <row r="159" spans="2:2" x14ac:dyDescent="0.25">
      <c r="B159" s="38"/>
    </row>
    <row r="160" spans="2:2" x14ac:dyDescent="0.25">
      <c r="B160" s="38"/>
    </row>
    <row r="161" spans="2:2" x14ac:dyDescent="0.25">
      <c r="B161" s="38"/>
    </row>
    <row r="162" spans="2:2" x14ac:dyDescent="0.25">
      <c r="B162" s="38"/>
    </row>
    <row r="163" spans="2:2" x14ac:dyDescent="0.25">
      <c r="B163" s="38"/>
    </row>
    <row r="164" spans="2:2" x14ac:dyDescent="0.25">
      <c r="B164" s="38"/>
    </row>
    <row r="165" spans="2:2" x14ac:dyDescent="0.25">
      <c r="B165" s="38"/>
    </row>
    <row r="166" spans="2:2" x14ac:dyDescent="0.25">
      <c r="B166" s="38"/>
    </row>
    <row r="167" spans="2:2" x14ac:dyDescent="0.25">
      <c r="B167" s="38"/>
    </row>
    <row r="168" spans="2:2" x14ac:dyDescent="0.25">
      <c r="B168" s="38"/>
    </row>
    <row r="169" spans="2:2" x14ac:dyDescent="0.25">
      <c r="B169" s="38"/>
    </row>
    <row r="170" spans="2:2" x14ac:dyDescent="0.25">
      <c r="B170" s="38"/>
    </row>
    <row r="171" spans="2:2" x14ac:dyDescent="0.25">
      <c r="B171" s="38"/>
    </row>
    <row r="172" spans="2:2" x14ac:dyDescent="0.25">
      <c r="B172" s="38"/>
    </row>
    <row r="173" spans="2:2" x14ac:dyDescent="0.25">
      <c r="B173" s="38"/>
    </row>
    <row r="174" spans="2:2" x14ac:dyDescent="0.25">
      <c r="B174" s="38"/>
    </row>
    <row r="175" spans="2:2" x14ac:dyDescent="0.25">
      <c r="B175" s="38"/>
    </row>
    <row r="176" spans="2:2" x14ac:dyDescent="0.25">
      <c r="B176" s="38"/>
    </row>
    <row r="177" spans="2:2" x14ac:dyDescent="0.25">
      <c r="B177" s="38"/>
    </row>
    <row r="178" spans="2:2" x14ac:dyDescent="0.25">
      <c r="B178" s="38"/>
    </row>
    <row r="179" spans="2:2" x14ac:dyDescent="0.25">
      <c r="B179" s="38"/>
    </row>
    <row r="180" spans="2:2" x14ac:dyDescent="0.25">
      <c r="B180" s="38"/>
    </row>
    <row r="181" spans="2:2" x14ac:dyDescent="0.25">
      <c r="B181" s="38"/>
    </row>
    <row r="182" spans="2:2" x14ac:dyDescent="0.25">
      <c r="B182" s="38"/>
    </row>
    <row r="183" spans="2:2" x14ac:dyDescent="0.25">
      <c r="B183" s="38"/>
    </row>
    <row r="184" spans="2:2" x14ac:dyDescent="0.25">
      <c r="B184" s="38"/>
    </row>
    <row r="185" spans="2:2" x14ac:dyDescent="0.25">
      <c r="B185" s="38"/>
    </row>
    <row r="186" spans="2:2" x14ac:dyDescent="0.25">
      <c r="B186" s="38"/>
    </row>
    <row r="187" spans="2:2" x14ac:dyDescent="0.25">
      <c r="B187" s="38"/>
    </row>
    <row r="188" spans="2:2" x14ac:dyDescent="0.25">
      <c r="B188" s="38"/>
    </row>
    <row r="189" spans="2:2" x14ac:dyDescent="0.25">
      <c r="B189" s="38"/>
    </row>
    <row r="190" spans="2:2" x14ac:dyDescent="0.25">
      <c r="B190" s="38"/>
    </row>
    <row r="191" spans="2:2" x14ac:dyDescent="0.25">
      <c r="B191" s="38"/>
    </row>
    <row r="192" spans="2:2" x14ac:dyDescent="0.25">
      <c r="B192" s="38"/>
    </row>
    <row r="193" spans="2:2" x14ac:dyDescent="0.25">
      <c r="B193" s="38"/>
    </row>
    <row r="194" spans="2:2" x14ac:dyDescent="0.25">
      <c r="B194" s="38"/>
    </row>
    <row r="195" spans="2:2" x14ac:dyDescent="0.25">
      <c r="B195" s="38"/>
    </row>
    <row r="196" spans="2:2" x14ac:dyDescent="0.25">
      <c r="B196" s="38"/>
    </row>
    <row r="197" spans="2:2" x14ac:dyDescent="0.25">
      <c r="B197" s="38"/>
    </row>
    <row r="198" spans="2:2" x14ac:dyDescent="0.25">
      <c r="B198" s="38"/>
    </row>
    <row r="199" spans="2:2" x14ac:dyDescent="0.25">
      <c r="B199" s="38"/>
    </row>
    <row r="200" spans="2:2" x14ac:dyDescent="0.25">
      <c r="B200" s="38"/>
    </row>
    <row r="201" spans="2:2" x14ac:dyDescent="0.25">
      <c r="B201" s="38"/>
    </row>
    <row r="202" spans="2:2" x14ac:dyDescent="0.25">
      <c r="B202" s="38"/>
    </row>
    <row r="203" spans="2:2" x14ac:dyDescent="0.25">
      <c r="B203" s="38"/>
    </row>
    <row r="204" spans="2:2" x14ac:dyDescent="0.25">
      <c r="B204" s="38"/>
    </row>
    <row r="205" spans="2:2" x14ac:dyDescent="0.25">
      <c r="B205" s="38"/>
    </row>
    <row r="206" spans="2:2" x14ac:dyDescent="0.25">
      <c r="B206" s="38"/>
    </row>
    <row r="207" spans="2:2" x14ac:dyDescent="0.25">
      <c r="B207" s="38"/>
    </row>
    <row r="208" spans="2:2" x14ac:dyDescent="0.25">
      <c r="B208" s="38"/>
    </row>
    <row r="209" spans="2:2" x14ac:dyDescent="0.25">
      <c r="B209" s="38"/>
    </row>
    <row r="210" spans="2:2" x14ac:dyDescent="0.25">
      <c r="B210" s="38"/>
    </row>
    <row r="211" spans="2:2" x14ac:dyDescent="0.25">
      <c r="B211" s="38"/>
    </row>
    <row r="212" spans="2:2" x14ac:dyDescent="0.25">
      <c r="B212" s="38"/>
    </row>
    <row r="213" spans="2:2" x14ac:dyDescent="0.25">
      <c r="B213" s="38"/>
    </row>
    <row r="214" spans="2:2" x14ac:dyDescent="0.25">
      <c r="B214" s="38"/>
    </row>
    <row r="215" spans="2:2" x14ac:dyDescent="0.25">
      <c r="B215" s="38"/>
    </row>
    <row r="216" spans="2:2" x14ac:dyDescent="0.25">
      <c r="B216" s="38"/>
    </row>
    <row r="217" spans="2:2" x14ac:dyDescent="0.25">
      <c r="B217" s="38"/>
    </row>
    <row r="218" spans="2:2" x14ac:dyDescent="0.25">
      <c r="B218" s="38"/>
    </row>
    <row r="219" spans="2:2" x14ac:dyDescent="0.25">
      <c r="B219" s="38"/>
    </row>
    <row r="220" spans="2:2" x14ac:dyDescent="0.25">
      <c r="B220" s="38"/>
    </row>
    <row r="221" spans="2:2" x14ac:dyDescent="0.25">
      <c r="B221" s="38"/>
    </row>
    <row r="222" spans="2:2" x14ac:dyDescent="0.25">
      <c r="B222" s="38"/>
    </row>
    <row r="223" spans="2:2" x14ac:dyDescent="0.25">
      <c r="B223" s="38"/>
    </row>
    <row r="224" spans="2:2" x14ac:dyDescent="0.25">
      <c r="B224" s="38"/>
    </row>
    <row r="225" spans="2:2" x14ac:dyDescent="0.25">
      <c r="B225" s="38"/>
    </row>
    <row r="226" spans="2:2" x14ac:dyDescent="0.25">
      <c r="B226" s="38"/>
    </row>
    <row r="227" spans="2:2" x14ac:dyDescent="0.25">
      <c r="B227" s="38"/>
    </row>
    <row r="228" spans="2:2" x14ac:dyDescent="0.25">
      <c r="B228" s="38"/>
    </row>
    <row r="229" spans="2:2" x14ac:dyDescent="0.25">
      <c r="B229" s="38"/>
    </row>
    <row r="230" spans="2:2" x14ac:dyDescent="0.25">
      <c r="B230" s="38"/>
    </row>
    <row r="231" spans="2:2" x14ac:dyDescent="0.25">
      <c r="B231" s="38"/>
    </row>
    <row r="232" spans="2:2" x14ac:dyDescent="0.25">
      <c r="B232" s="38"/>
    </row>
    <row r="233" spans="2:2" x14ac:dyDescent="0.25">
      <c r="B233" s="38"/>
    </row>
    <row r="234" spans="2:2" x14ac:dyDescent="0.25">
      <c r="B234" s="38"/>
    </row>
    <row r="235" spans="2:2" x14ac:dyDescent="0.25">
      <c r="B235" s="38"/>
    </row>
    <row r="236" spans="2:2" x14ac:dyDescent="0.25">
      <c r="B236" s="38"/>
    </row>
    <row r="237" spans="2:2" x14ac:dyDescent="0.25">
      <c r="B237" s="38"/>
    </row>
    <row r="238" spans="2:2" x14ac:dyDescent="0.25">
      <c r="B238" s="38"/>
    </row>
    <row r="239" spans="2:2" x14ac:dyDescent="0.25">
      <c r="B239" s="38"/>
    </row>
    <row r="240" spans="2:2" x14ac:dyDescent="0.25">
      <c r="B240" s="38"/>
    </row>
    <row r="241" spans="2:2" x14ac:dyDescent="0.25">
      <c r="B241" s="38"/>
    </row>
    <row r="242" spans="2:2" x14ac:dyDescent="0.25">
      <c r="B242" s="38"/>
    </row>
    <row r="243" spans="2:2" x14ac:dyDescent="0.25">
      <c r="B243" s="38"/>
    </row>
    <row r="244" spans="2:2" x14ac:dyDescent="0.25">
      <c r="B244" s="38"/>
    </row>
    <row r="245" spans="2:2" x14ac:dyDescent="0.25">
      <c r="B245" s="38"/>
    </row>
    <row r="246" spans="2:2" x14ac:dyDescent="0.25">
      <c r="B246" s="38"/>
    </row>
    <row r="247" spans="2:2" x14ac:dyDescent="0.25">
      <c r="B247" s="38"/>
    </row>
    <row r="248" spans="2:2" x14ac:dyDescent="0.25">
      <c r="B248" s="38"/>
    </row>
    <row r="249" spans="2:2" x14ac:dyDescent="0.25">
      <c r="B249" s="38"/>
    </row>
    <row r="250" spans="2:2" x14ac:dyDescent="0.25">
      <c r="B250" s="38"/>
    </row>
    <row r="251" spans="2:2" x14ac:dyDescent="0.25">
      <c r="B251" s="38"/>
    </row>
    <row r="252" spans="2:2" x14ac:dyDescent="0.25">
      <c r="B252" s="38"/>
    </row>
    <row r="253" spans="2:2" x14ac:dyDescent="0.25">
      <c r="B253" s="38"/>
    </row>
    <row r="254" spans="2:2" x14ac:dyDescent="0.25">
      <c r="B254" s="38"/>
    </row>
    <row r="255" spans="2:2" x14ac:dyDescent="0.25">
      <c r="B255" s="38"/>
    </row>
    <row r="256" spans="2:2" x14ac:dyDescent="0.25">
      <c r="B256" s="38"/>
    </row>
    <row r="257" spans="2:2" x14ac:dyDescent="0.25">
      <c r="B257" s="38"/>
    </row>
    <row r="258" spans="2:2" x14ac:dyDescent="0.25">
      <c r="B258" s="38"/>
    </row>
    <row r="259" spans="2:2" x14ac:dyDescent="0.25">
      <c r="B259" s="38"/>
    </row>
    <row r="260" spans="2:2" x14ac:dyDescent="0.25">
      <c r="B260" s="38"/>
    </row>
    <row r="261" spans="2:2" x14ac:dyDescent="0.25">
      <c r="B261" s="38"/>
    </row>
    <row r="262" spans="2:2" x14ac:dyDescent="0.25">
      <c r="B262" s="38"/>
    </row>
    <row r="263" spans="2:2" x14ac:dyDescent="0.25">
      <c r="B263" s="38"/>
    </row>
    <row r="264" spans="2:2" x14ac:dyDescent="0.25">
      <c r="B264" s="38"/>
    </row>
    <row r="265" spans="2:2" x14ac:dyDescent="0.25">
      <c r="B265" s="38"/>
    </row>
    <row r="266" spans="2:2" x14ac:dyDescent="0.25">
      <c r="B266" s="38"/>
    </row>
    <row r="267" spans="2:2" x14ac:dyDescent="0.25">
      <c r="B267" s="38"/>
    </row>
    <row r="268" spans="2:2" x14ac:dyDescent="0.25">
      <c r="B268" s="38"/>
    </row>
    <row r="269" spans="2:2" x14ac:dyDescent="0.25">
      <c r="B269" s="38"/>
    </row>
    <row r="270" spans="2:2" x14ac:dyDescent="0.25">
      <c r="B270" s="38"/>
    </row>
    <row r="271" spans="2:2" x14ac:dyDescent="0.25">
      <c r="B271" s="38"/>
    </row>
    <row r="272" spans="2:2" x14ac:dyDescent="0.25">
      <c r="B272" s="38"/>
    </row>
    <row r="273" spans="2:2" x14ac:dyDescent="0.25">
      <c r="B273" s="38"/>
    </row>
    <row r="274" spans="2:2" x14ac:dyDescent="0.25">
      <c r="B274" s="38"/>
    </row>
    <row r="275" spans="2:2" x14ac:dyDescent="0.25">
      <c r="B275" s="38"/>
    </row>
    <row r="276" spans="2:2" x14ac:dyDescent="0.25">
      <c r="B276" s="38"/>
    </row>
    <row r="277" spans="2:2" x14ac:dyDescent="0.25">
      <c r="B277" s="38"/>
    </row>
    <row r="278" spans="2:2" x14ac:dyDescent="0.25">
      <c r="B278" s="38"/>
    </row>
    <row r="279" spans="2:2" x14ac:dyDescent="0.25">
      <c r="B279" s="38"/>
    </row>
    <row r="280" spans="2:2" x14ac:dyDescent="0.25">
      <c r="B280" s="38"/>
    </row>
    <row r="281" spans="2:2" x14ac:dyDescent="0.25">
      <c r="B281" s="38"/>
    </row>
    <row r="282" spans="2:2" x14ac:dyDescent="0.25">
      <c r="B282" s="38"/>
    </row>
    <row r="283" spans="2:2" x14ac:dyDescent="0.25">
      <c r="B283" s="38"/>
    </row>
    <row r="284" spans="2:2" x14ac:dyDescent="0.25">
      <c r="B284" s="38"/>
    </row>
    <row r="285" spans="2:2" x14ac:dyDescent="0.25">
      <c r="B285" s="38"/>
    </row>
    <row r="286" spans="2:2" x14ac:dyDescent="0.25">
      <c r="B286" s="38"/>
    </row>
    <row r="287" spans="2:2" x14ac:dyDescent="0.25">
      <c r="B287" s="38"/>
    </row>
    <row r="288" spans="2:2" x14ac:dyDescent="0.25">
      <c r="B288" s="38"/>
    </row>
    <row r="289" spans="2:2" x14ac:dyDescent="0.25">
      <c r="B289" s="38"/>
    </row>
    <row r="290" spans="2:2" x14ac:dyDescent="0.25">
      <c r="B290" s="38"/>
    </row>
    <row r="291" spans="2:2" x14ac:dyDescent="0.25">
      <c r="B291" s="38"/>
    </row>
    <row r="292" spans="2:2" x14ac:dyDescent="0.25">
      <c r="B292" s="38"/>
    </row>
    <row r="293" spans="2:2" x14ac:dyDescent="0.25">
      <c r="B293" s="38"/>
    </row>
    <row r="294" spans="2:2" x14ac:dyDescent="0.25">
      <c r="B294" s="38"/>
    </row>
    <row r="295" spans="2:2" x14ac:dyDescent="0.25">
      <c r="B295" s="38"/>
    </row>
    <row r="296" spans="2:2" x14ac:dyDescent="0.25">
      <c r="B296" s="38"/>
    </row>
    <row r="297" spans="2:2" x14ac:dyDescent="0.25">
      <c r="B297" s="38"/>
    </row>
    <row r="298" spans="2:2" x14ac:dyDescent="0.25">
      <c r="B298" s="38"/>
    </row>
    <row r="299" spans="2:2" x14ac:dyDescent="0.25">
      <c r="B299" s="38"/>
    </row>
    <row r="300" spans="2:2" x14ac:dyDescent="0.25">
      <c r="B300" s="38"/>
    </row>
    <row r="301" spans="2:2" x14ac:dyDescent="0.25">
      <c r="B301" s="38"/>
    </row>
    <row r="302" spans="2:2" x14ac:dyDescent="0.25">
      <c r="B302" s="38"/>
    </row>
    <row r="303" spans="2:2" x14ac:dyDescent="0.25">
      <c r="B303" s="38"/>
    </row>
    <row r="304" spans="2:2" x14ac:dyDescent="0.25">
      <c r="B304" s="38"/>
    </row>
    <row r="305" spans="2:2" x14ac:dyDescent="0.25">
      <c r="B305" s="38"/>
    </row>
    <row r="306" spans="2:2" x14ac:dyDescent="0.25">
      <c r="B306" s="38"/>
    </row>
    <row r="307" spans="2:2" x14ac:dyDescent="0.25">
      <c r="B307" s="38"/>
    </row>
    <row r="308" spans="2:2" x14ac:dyDescent="0.25">
      <c r="B308" s="38"/>
    </row>
    <row r="309" spans="2:2" x14ac:dyDescent="0.25">
      <c r="B309" s="38"/>
    </row>
    <row r="310" spans="2:2" x14ac:dyDescent="0.25">
      <c r="B310" s="38"/>
    </row>
    <row r="311" spans="2:2" x14ac:dyDescent="0.25">
      <c r="B311" s="38"/>
    </row>
    <row r="312" spans="2:2" x14ac:dyDescent="0.25">
      <c r="B312" s="38"/>
    </row>
    <row r="313" spans="2:2" x14ac:dyDescent="0.25">
      <c r="B313" s="38"/>
    </row>
    <row r="314" spans="2:2" x14ac:dyDescent="0.25">
      <c r="B314" s="38"/>
    </row>
    <row r="315" spans="2:2" x14ac:dyDescent="0.25">
      <c r="B315" s="38"/>
    </row>
    <row r="316" spans="2:2" x14ac:dyDescent="0.25">
      <c r="B316" s="38"/>
    </row>
    <row r="317" spans="2:2" x14ac:dyDescent="0.25">
      <c r="B317" s="38"/>
    </row>
    <row r="318" spans="2:2" x14ac:dyDescent="0.25">
      <c r="B318" s="38"/>
    </row>
    <row r="319" spans="2:2" x14ac:dyDescent="0.25">
      <c r="B319" s="38"/>
    </row>
    <row r="320" spans="2:2" x14ac:dyDescent="0.25">
      <c r="B320" s="38"/>
    </row>
    <row r="321" spans="2:2" x14ac:dyDescent="0.25">
      <c r="B321" s="38"/>
    </row>
    <row r="322" spans="2:2" x14ac:dyDescent="0.25">
      <c r="B322" s="38"/>
    </row>
    <row r="323" spans="2:2" x14ac:dyDescent="0.25">
      <c r="B323" s="38"/>
    </row>
    <row r="324" spans="2:2" x14ac:dyDescent="0.25">
      <c r="B324" s="38"/>
    </row>
    <row r="325" spans="2:2" x14ac:dyDescent="0.25">
      <c r="B325" s="38"/>
    </row>
    <row r="326" spans="2:2" x14ac:dyDescent="0.25">
      <c r="B326" s="38"/>
    </row>
    <row r="327" spans="2:2" x14ac:dyDescent="0.25">
      <c r="B327" s="38"/>
    </row>
    <row r="328" spans="2:2" x14ac:dyDescent="0.25">
      <c r="B328" s="38"/>
    </row>
    <row r="329" spans="2:2" x14ac:dyDescent="0.25">
      <c r="B329" s="38"/>
    </row>
    <row r="330" spans="2:2" x14ac:dyDescent="0.25">
      <c r="B330" s="38"/>
    </row>
    <row r="331" spans="2:2" x14ac:dyDescent="0.25">
      <c r="B331" s="38"/>
    </row>
    <row r="332" spans="2:2" x14ac:dyDescent="0.25">
      <c r="B332" s="38"/>
    </row>
    <row r="333" spans="2:2" x14ac:dyDescent="0.25">
      <c r="B333" s="38"/>
    </row>
    <row r="334" spans="2:2" x14ac:dyDescent="0.25">
      <c r="B334" s="38"/>
    </row>
    <row r="335" spans="2:2" x14ac:dyDescent="0.25">
      <c r="B335" s="38"/>
    </row>
    <row r="336" spans="2:2" x14ac:dyDescent="0.25">
      <c r="B336" s="38"/>
    </row>
    <row r="337" spans="2:2" x14ac:dyDescent="0.25">
      <c r="B337" s="38"/>
    </row>
    <row r="338" spans="2:2" x14ac:dyDescent="0.25">
      <c r="B338" s="38"/>
    </row>
    <row r="339" spans="2:2" x14ac:dyDescent="0.25">
      <c r="B339" s="38"/>
    </row>
    <row r="340" spans="2:2" x14ac:dyDescent="0.25">
      <c r="B340" s="38"/>
    </row>
    <row r="341" spans="2:2" x14ac:dyDescent="0.25">
      <c r="B341" s="38"/>
    </row>
    <row r="342" spans="2:2" x14ac:dyDescent="0.25">
      <c r="B342" s="38"/>
    </row>
    <row r="343" spans="2:2" x14ac:dyDescent="0.25">
      <c r="B343" s="38"/>
    </row>
    <row r="344" spans="2:2" x14ac:dyDescent="0.25">
      <c r="B344"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1" spans="2:2" x14ac:dyDescent="0.25">
      <c r="B351" s="38"/>
    </row>
    <row r="352" spans="2:2" x14ac:dyDescent="0.25">
      <c r="B352" s="38"/>
    </row>
    <row r="353" spans="2:2" x14ac:dyDescent="0.25">
      <c r="B353" s="38"/>
    </row>
    <row r="354" spans="2:2" x14ac:dyDescent="0.25">
      <c r="B354" s="38"/>
    </row>
    <row r="355" spans="2:2" x14ac:dyDescent="0.25">
      <c r="B355" s="38"/>
    </row>
    <row r="356" spans="2:2" x14ac:dyDescent="0.25">
      <c r="B356" s="38"/>
    </row>
    <row r="357" spans="2:2" x14ac:dyDescent="0.25">
      <c r="B357" s="38"/>
    </row>
    <row r="358" spans="2:2" x14ac:dyDescent="0.25">
      <c r="B358" s="38"/>
    </row>
    <row r="359" spans="2:2" x14ac:dyDescent="0.25">
      <c r="B359" s="38"/>
    </row>
    <row r="360" spans="2:2" x14ac:dyDescent="0.25">
      <c r="B360" s="38"/>
    </row>
    <row r="361" spans="2:2" x14ac:dyDescent="0.25">
      <c r="B361" s="38"/>
    </row>
    <row r="362" spans="2:2" x14ac:dyDescent="0.25">
      <c r="B362" s="38"/>
    </row>
    <row r="363" spans="2:2" x14ac:dyDescent="0.25">
      <c r="B363" s="38"/>
    </row>
    <row r="364" spans="2:2" x14ac:dyDescent="0.25">
      <c r="B364" s="38"/>
    </row>
    <row r="365" spans="2:2" x14ac:dyDescent="0.25">
      <c r="B365" s="38"/>
    </row>
    <row r="366" spans="2:2" x14ac:dyDescent="0.25">
      <c r="B366" s="38"/>
    </row>
    <row r="367" spans="2:2" x14ac:dyDescent="0.25">
      <c r="B367" s="38"/>
    </row>
    <row r="368" spans="2:2" x14ac:dyDescent="0.25">
      <c r="B368" s="38"/>
    </row>
    <row r="369" spans="2:2" x14ac:dyDescent="0.25">
      <c r="B369" s="38"/>
    </row>
    <row r="370" spans="2:2" x14ac:dyDescent="0.25">
      <c r="B370" s="38"/>
    </row>
    <row r="371" spans="2:2" x14ac:dyDescent="0.25">
      <c r="B371" s="38"/>
    </row>
    <row r="372" spans="2:2" x14ac:dyDescent="0.25">
      <c r="B372" s="38"/>
    </row>
    <row r="373" spans="2:2" x14ac:dyDescent="0.25">
      <c r="B373" s="38"/>
    </row>
    <row r="374" spans="2:2" x14ac:dyDescent="0.25">
      <c r="B374" s="38"/>
    </row>
    <row r="375" spans="2:2" x14ac:dyDescent="0.25">
      <c r="B375" s="38"/>
    </row>
    <row r="376" spans="2:2" x14ac:dyDescent="0.25">
      <c r="B376" s="38"/>
    </row>
    <row r="377" spans="2:2" x14ac:dyDescent="0.25">
      <c r="B377" s="38"/>
    </row>
    <row r="378" spans="2:2" x14ac:dyDescent="0.25">
      <c r="B378" s="38"/>
    </row>
    <row r="379" spans="2:2" x14ac:dyDescent="0.25">
      <c r="B379" s="38"/>
    </row>
    <row r="380" spans="2:2" x14ac:dyDescent="0.25">
      <c r="B380" s="38"/>
    </row>
    <row r="381" spans="2:2" x14ac:dyDescent="0.25">
      <c r="B381" s="38"/>
    </row>
    <row r="382" spans="2:2" x14ac:dyDescent="0.25">
      <c r="B382" s="38"/>
    </row>
    <row r="383" spans="2:2" x14ac:dyDescent="0.25">
      <c r="B383" s="38"/>
    </row>
    <row r="384" spans="2:2" x14ac:dyDescent="0.25">
      <c r="B384" s="38"/>
    </row>
    <row r="385" spans="2:2" x14ac:dyDescent="0.25">
      <c r="B385" s="38"/>
    </row>
    <row r="386" spans="2:2" x14ac:dyDescent="0.25">
      <c r="B386" s="38"/>
    </row>
    <row r="387" spans="2:2" x14ac:dyDescent="0.25">
      <c r="B387" s="38"/>
    </row>
    <row r="388" spans="2:2" x14ac:dyDescent="0.25">
      <c r="B388" s="38"/>
    </row>
    <row r="389" spans="2:2" x14ac:dyDescent="0.25">
      <c r="B389" s="38"/>
    </row>
    <row r="390" spans="2:2" x14ac:dyDescent="0.25">
      <c r="B390" s="38"/>
    </row>
    <row r="391" spans="2:2" x14ac:dyDescent="0.25">
      <c r="B391" s="38"/>
    </row>
    <row r="392" spans="2:2" x14ac:dyDescent="0.25">
      <c r="B392" s="38"/>
    </row>
    <row r="393" spans="2:2" x14ac:dyDescent="0.25">
      <c r="B393" s="38"/>
    </row>
    <row r="394" spans="2:2" x14ac:dyDescent="0.25">
      <c r="B394" s="38"/>
    </row>
    <row r="395" spans="2:2" x14ac:dyDescent="0.25">
      <c r="B395" s="38"/>
    </row>
    <row r="396" spans="2:2" x14ac:dyDescent="0.25">
      <c r="B396" s="38"/>
    </row>
    <row r="397" spans="2:2" x14ac:dyDescent="0.25">
      <c r="B397" s="38"/>
    </row>
    <row r="398" spans="2:2" x14ac:dyDescent="0.25">
      <c r="B398" s="38"/>
    </row>
    <row r="399" spans="2:2" x14ac:dyDescent="0.25">
      <c r="B399" s="38"/>
    </row>
    <row r="400" spans="2:2" x14ac:dyDescent="0.25">
      <c r="B400" s="38"/>
    </row>
    <row r="401" spans="2:2" x14ac:dyDescent="0.25">
      <c r="B401" s="38"/>
    </row>
    <row r="402" spans="2:2" x14ac:dyDescent="0.25">
      <c r="B402" s="38"/>
    </row>
    <row r="403" spans="2:2" x14ac:dyDescent="0.25">
      <c r="B403" s="38"/>
    </row>
    <row r="404" spans="2:2" x14ac:dyDescent="0.25">
      <c r="B404" s="38"/>
    </row>
    <row r="405" spans="2:2" x14ac:dyDescent="0.25">
      <c r="B405" s="38"/>
    </row>
    <row r="406" spans="2:2" x14ac:dyDescent="0.25">
      <c r="B406" s="38"/>
    </row>
    <row r="407" spans="2:2" x14ac:dyDescent="0.25">
      <c r="B407" s="38"/>
    </row>
    <row r="408" spans="2:2" x14ac:dyDescent="0.25">
      <c r="B408" s="38"/>
    </row>
    <row r="409" spans="2:2" x14ac:dyDescent="0.25">
      <c r="B409" s="38"/>
    </row>
    <row r="410" spans="2:2" x14ac:dyDescent="0.25">
      <c r="B410" s="38"/>
    </row>
    <row r="411" spans="2:2" x14ac:dyDescent="0.25">
      <c r="B411" s="38"/>
    </row>
    <row r="412" spans="2:2" x14ac:dyDescent="0.25">
      <c r="B412" s="38"/>
    </row>
    <row r="413" spans="2:2" x14ac:dyDescent="0.25">
      <c r="B413" s="38"/>
    </row>
    <row r="414" spans="2:2" x14ac:dyDescent="0.25">
      <c r="B414" s="38"/>
    </row>
    <row r="415" spans="2:2" x14ac:dyDescent="0.25">
      <c r="B415" s="38"/>
    </row>
    <row r="416" spans="2:2" x14ac:dyDescent="0.25">
      <c r="B416" s="38"/>
    </row>
    <row r="417" spans="2:2" x14ac:dyDescent="0.25">
      <c r="B417" s="38"/>
    </row>
    <row r="418" spans="2:2" x14ac:dyDescent="0.25">
      <c r="B418" s="38"/>
    </row>
    <row r="419" spans="2:2" x14ac:dyDescent="0.25">
      <c r="B419" s="38"/>
    </row>
    <row r="420" spans="2:2" x14ac:dyDescent="0.25">
      <c r="B420" s="38"/>
    </row>
    <row r="421" spans="2:2" x14ac:dyDescent="0.25">
      <c r="B421" s="38"/>
    </row>
    <row r="422" spans="2:2" x14ac:dyDescent="0.25">
      <c r="B422" s="38"/>
    </row>
    <row r="423" spans="2:2" x14ac:dyDescent="0.25">
      <c r="B423" s="38"/>
    </row>
    <row r="424" spans="2:2" x14ac:dyDescent="0.25">
      <c r="B424" s="38"/>
    </row>
    <row r="425" spans="2:2" x14ac:dyDescent="0.25">
      <c r="B425" s="38"/>
    </row>
    <row r="426" spans="2:2" x14ac:dyDescent="0.25">
      <c r="B426" s="38"/>
    </row>
    <row r="427" spans="2:2" x14ac:dyDescent="0.25">
      <c r="B427" s="38"/>
    </row>
    <row r="428" spans="2:2" x14ac:dyDescent="0.25">
      <c r="B428" s="38"/>
    </row>
    <row r="429" spans="2:2" x14ac:dyDescent="0.25">
      <c r="B429" s="38"/>
    </row>
    <row r="430" spans="2:2" x14ac:dyDescent="0.25">
      <c r="B430" s="38"/>
    </row>
    <row r="431" spans="2:2" x14ac:dyDescent="0.25">
      <c r="B431" s="38"/>
    </row>
    <row r="432" spans="2:2" x14ac:dyDescent="0.25">
      <c r="B432" s="38"/>
    </row>
    <row r="433" spans="2:2" x14ac:dyDescent="0.25">
      <c r="B433" s="38"/>
    </row>
    <row r="434" spans="2:2" x14ac:dyDescent="0.25">
      <c r="B434" s="38"/>
    </row>
    <row r="435" spans="2:2" x14ac:dyDescent="0.25">
      <c r="B435" s="38"/>
    </row>
    <row r="436" spans="2:2" x14ac:dyDescent="0.25">
      <c r="B436" s="38"/>
    </row>
    <row r="437" spans="2:2" x14ac:dyDescent="0.25">
      <c r="B437" s="38"/>
    </row>
    <row r="438" spans="2:2" x14ac:dyDescent="0.25">
      <c r="B438" s="38"/>
    </row>
    <row r="439" spans="2:2" x14ac:dyDescent="0.25">
      <c r="B439" s="38"/>
    </row>
    <row r="440" spans="2:2" x14ac:dyDescent="0.25">
      <c r="B440" s="38"/>
    </row>
    <row r="441" spans="2:2" x14ac:dyDescent="0.25">
      <c r="B441" s="38"/>
    </row>
    <row r="442" spans="2:2" x14ac:dyDescent="0.25">
      <c r="B442" s="38"/>
    </row>
    <row r="443" spans="2:2" x14ac:dyDescent="0.25">
      <c r="B443" s="38"/>
    </row>
    <row r="444" spans="2:2" x14ac:dyDescent="0.25">
      <c r="B444" s="38"/>
    </row>
    <row r="445" spans="2:2" x14ac:dyDescent="0.25">
      <c r="B445" s="38"/>
    </row>
    <row r="446" spans="2:2" x14ac:dyDescent="0.25">
      <c r="B446" s="38"/>
    </row>
    <row r="447" spans="2:2" x14ac:dyDescent="0.25">
      <c r="B447" s="38"/>
    </row>
    <row r="448" spans="2:2" x14ac:dyDescent="0.25">
      <c r="B448" s="38"/>
    </row>
    <row r="449" spans="2:2" x14ac:dyDescent="0.25">
      <c r="B449" s="38"/>
    </row>
    <row r="450" spans="2:2" x14ac:dyDescent="0.25">
      <c r="B450" s="38"/>
    </row>
    <row r="451" spans="2:2" x14ac:dyDescent="0.25">
      <c r="B451" s="38"/>
    </row>
    <row r="452" spans="2:2" x14ac:dyDescent="0.25">
      <c r="B452" s="38"/>
    </row>
    <row r="453" spans="2:2" x14ac:dyDescent="0.25">
      <c r="B453" s="38"/>
    </row>
    <row r="454" spans="2:2" x14ac:dyDescent="0.25">
      <c r="B454" s="38"/>
    </row>
    <row r="455" spans="2:2" x14ac:dyDescent="0.25">
      <c r="B455" s="38"/>
    </row>
    <row r="456" spans="2:2" x14ac:dyDescent="0.25">
      <c r="B456" s="38"/>
    </row>
    <row r="457" spans="2:2" x14ac:dyDescent="0.25">
      <c r="B457" s="38"/>
    </row>
    <row r="458" spans="2:2" x14ac:dyDescent="0.25">
      <c r="B458" s="38"/>
    </row>
    <row r="459" spans="2:2" x14ac:dyDescent="0.25">
      <c r="B459" s="38"/>
    </row>
    <row r="460" spans="2:2" x14ac:dyDescent="0.25">
      <c r="B460" s="38"/>
    </row>
    <row r="461" spans="2:2" x14ac:dyDescent="0.25">
      <c r="B461" s="38"/>
    </row>
    <row r="462" spans="2:2" x14ac:dyDescent="0.25">
      <c r="B462" s="38"/>
    </row>
    <row r="463" spans="2:2" x14ac:dyDescent="0.25">
      <c r="B463" s="38"/>
    </row>
    <row r="464" spans="2:2" x14ac:dyDescent="0.25">
      <c r="B464" s="38"/>
    </row>
    <row r="465" spans="2:2" x14ac:dyDescent="0.25">
      <c r="B465" s="38"/>
    </row>
    <row r="466" spans="2:2" x14ac:dyDescent="0.25">
      <c r="B466" s="38"/>
    </row>
    <row r="467" spans="2:2" x14ac:dyDescent="0.25">
      <c r="B467" s="38"/>
    </row>
    <row r="468" spans="2:2" x14ac:dyDescent="0.25">
      <c r="B468" s="38"/>
    </row>
    <row r="469" spans="2:2" x14ac:dyDescent="0.25">
      <c r="B469" s="38"/>
    </row>
    <row r="470" spans="2:2" x14ac:dyDescent="0.25">
      <c r="B470" s="38"/>
    </row>
    <row r="471" spans="2:2" x14ac:dyDescent="0.25">
      <c r="B471" s="38"/>
    </row>
    <row r="472" spans="2:2" x14ac:dyDescent="0.25">
      <c r="B472" s="38"/>
    </row>
    <row r="473" spans="2:2" x14ac:dyDescent="0.25">
      <c r="B473" s="38"/>
    </row>
    <row r="474" spans="2:2" x14ac:dyDescent="0.25">
      <c r="B474" s="38"/>
    </row>
    <row r="475" spans="2:2" x14ac:dyDescent="0.25">
      <c r="B475" s="38"/>
    </row>
    <row r="476" spans="2:2" x14ac:dyDescent="0.25">
      <c r="B476" s="38"/>
    </row>
    <row r="477" spans="2:2" x14ac:dyDescent="0.25">
      <c r="B477" s="38"/>
    </row>
    <row r="478" spans="2:2" x14ac:dyDescent="0.25">
      <c r="B478" s="38"/>
    </row>
    <row r="479" spans="2:2" x14ac:dyDescent="0.25">
      <c r="B479" s="38"/>
    </row>
    <row r="480" spans="2:2" x14ac:dyDescent="0.25">
      <c r="B480" s="38"/>
    </row>
    <row r="481" spans="2:2" x14ac:dyDescent="0.25">
      <c r="B481" s="38"/>
    </row>
    <row r="482" spans="2:2" x14ac:dyDescent="0.25">
      <c r="B482" s="38"/>
    </row>
    <row r="483" spans="2:2" x14ac:dyDescent="0.25">
      <c r="B483" s="38"/>
    </row>
    <row r="484" spans="2:2" x14ac:dyDescent="0.25">
      <c r="B484" s="38"/>
    </row>
    <row r="485" spans="2:2" x14ac:dyDescent="0.25">
      <c r="B485" s="38"/>
    </row>
    <row r="486" spans="2:2" x14ac:dyDescent="0.25">
      <c r="B486" s="38"/>
    </row>
    <row r="487" spans="2:2" x14ac:dyDescent="0.25">
      <c r="B487" s="38"/>
    </row>
    <row r="488" spans="2:2" x14ac:dyDescent="0.25">
      <c r="B488" s="38"/>
    </row>
    <row r="489" spans="2:2" x14ac:dyDescent="0.25">
      <c r="B489" s="38"/>
    </row>
    <row r="490" spans="2:2" x14ac:dyDescent="0.25">
      <c r="B490" s="38"/>
    </row>
    <row r="491" spans="2:2" x14ac:dyDescent="0.25">
      <c r="B491" s="38"/>
    </row>
    <row r="492" spans="2:2" x14ac:dyDescent="0.25">
      <c r="B492" s="38"/>
    </row>
    <row r="493" spans="2:2" x14ac:dyDescent="0.25">
      <c r="B493" s="38"/>
    </row>
    <row r="494" spans="2:2" x14ac:dyDescent="0.25">
      <c r="B494" s="38"/>
    </row>
    <row r="495" spans="2:2" x14ac:dyDescent="0.25">
      <c r="B495" s="38"/>
    </row>
    <row r="496" spans="2:2" x14ac:dyDescent="0.25">
      <c r="B496" s="38"/>
    </row>
    <row r="497" spans="2:2" x14ac:dyDescent="0.25">
      <c r="B497" s="38"/>
    </row>
    <row r="498" spans="2:2" x14ac:dyDescent="0.25">
      <c r="B498" s="38"/>
    </row>
    <row r="499" spans="2:2" x14ac:dyDescent="0.25">
      <c r="B499" s="38"/>
    </row>
    <row r="500" spans="2:2" x14ac:dyDescent="0.25">
      <c r="B500" s="38"/>
    </row>
    <row r="501" spans="2:2" x14ac:dyDescent="0.25">
      <c r="B501" s="38"/>
    </row>
    <row r="502" spans="2:2" x14ac:dyDescent="0.25">
      <c r="B502" s="38"/>
    </row>
    <row r="503" spans="2:2" x14ac:dyDescent="0.25">
      <c r="B503" s="38"/>
    </row>
    <row r="504" spans="2:2" x14ac:dyDescent="0.25">
      <c r="B504" s="38"/>
    </row>
    <row r="505" spans="2:2" x14ac:dyDescent="0.25">
      <c r="B505" s="38"/>
    </row>
    <row r="506" spans="2:2" x14ac:dyDescent="0.25">
      <c r="B506" s="38"/>
    </row>
    <row r="507" spans="2:2" x14ac:dyDescent="0.25">
      <c r="B507" s="17"/>
    </row>
  </sheetData>
  <sheetProtection sheet="1" objects="1" scenarios="1"/>
  <mergeCells count="1">
    <mergeCell ref="A1:E1"/>
  </mergeCells>
  <pageMargins left="0.70866141732283472" right="0.70866141732283472" top="0.74803149606299213" bottom="0.74803149606299213" header="0.31496062992125984" footer="0.31496062992125984"/>
  <pageSetup paperSize="9" scale="73" orientation="landscape" r:id="rId1"/>
  <ignoredErrors>
    <ignoredError sqref="C8:E8 D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0</xdr:col>
                    <xdr:colOff>104775</xdr:colOff>
                    <xdr:row>5</xdr:row>
                    <xdr:rowOff>238125</xdr:rowOff>
                  </from>
                  <to>
                    <xdr:col>1</xdr:col>
                    <xdr:colOff>390525</xdr:colOff>
                    <xdr:row>6</xdr:row>
                    <xdr:rowOff>190500</xdr:rowOff>
                  </to>
                </anchor>
              </controlPr>
            </control>
          </mc:Choice>
        </mc:AlternateContent>
        <mc:AlternateContent xmlns:mc="http://schemas.openxmlformats.org/markup-compatibility/2006">
          <mc:Choice Requires="x14">
            <control shapeId="9218" r:id="rId5" name="Drop Down 2">
              <controlPr defaultSize="0" autoLine="0" autoPict="0">
                <anchor moveWithCells="1">
                  <from>
                    <xdr:col>1</xdr:col>
                    <xdr:colOff>485775</xdr:colOff>
                    <xdr:row>5</xdr:row>
                    <xdr:rowOff>247650</xdr:rowOff>
                  </from>
                  <to>
                    <xdr:col>4</xdr:col>
                    <xdr:colOff>1076325</xdr:colOff>
                    <xdr:row>6</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showRowColHeaders="0" zoomScale="85" zoomScaleNormal="85" zoomScaleSheetLayoutView="100" workbookViewId="0">
      <selection activeCell="B17" sqref="B17"/>
    </sheetView>
  </sheetViews>
  <sheetFormatPr baseColWidth="10" defaultColWidth="11.42578125" defaultRowHeight="15" x14ac:dyDescent="0.25"/>
  <cols>
    <col min="1" max="1" width="1.28515625" customWidth="1"/>
    <col min="2" max="2" width="109" customWidth="1"/>
    <col min="3" max="3" width="4.140625" customWidth="1"/>
  </cols>
  <sheetData>
    <row r="1" spans="1:7" ht="48.75" customHeight="1" x14ac:dyDescent="0.25">
      <c r="A1" s="104" t="s">
        <v>182</v>
      </c>
      <c r="B1" s="104"/>
      <c r="C1" s="34"/>
      <c r="D1" s="34"/>
      <c r="E1" s="34"/>
      <c r="F1" s="34"/>
      <c r="G1" s="34"/>
    </row>
    <row r="2" spans="1:7" ht="15.75" thickBot="1" x14ac:dyDescent="0.3"/>
    <row r="3" spans="1:7" ht="18.75" customHeight="1" thickTop="1" thickBot="1" x14ac:dyDescent="0.3">
      <c r="A3" s="105" t="s">
        <v>187</v>
      </c>
      <c r="B3" s="106"/>
      <c r="C3" s="68"/>
      <c r="D3" s="68"/>
      <c r="E3" s="68"/>
      <c r="F3" s="68"/>
      <c r="G3" s="69"/>
    </row>
    <row r="4" spans="1:7" ht="3" customHeight="1" thickTop="1" x14ac:dyDescent="0.25"/>
    <row r="5" spans="1:7" s="70" customFormat="1" ht="18.75" customHeight="1" thickBot="1" x14ac:dyDescent="0.3">
      <c r="B5" s="4"/>
    </row>
    <row r="6" spans="1:7" ht="5.25" customHeight="1" thickTop="1" x14ac:dyDescent="0.25"/>
    <row r="7" spans="1:7" s="71" customFormat="1" ht="220.5" customHeight="1" x14ac:dyDescent="0.25">
      <c r="B7" s="101" t="s">
        <v>193</v>
      </c>
    </row>
    <row r="8" spans="1:7" s="71" customFormat="1" x14ac:dyDescent="0.25">
      <c r="B8" s="102"/>
    </row>
    <row r="9" spans="1:7" s="71" customFormat="1" ht="294.75" customHeight="1" x14ac:dyDescent="0.25">
      <c r="B9" s="101" t="s">
        <v>194</v>
      </c>
    </row>
    <row r="10" spans="1:7" s="71" customFormat="1" x14ac:dyDescent="0.25">
      <c r="B10" s="102"/>
    </row>
    <row r="11" spans="1:7" s="71" customFormat="1" ht="245.25" customHeight="1" x14ac:dyDescent="0.25">
      <c r="B11" s="101" t="s">
        <v>195</v>
      </c>
    </row>
    <row r="12" spans="1:7" s="71" customFormat="1" x14ac:dyDescent="0.25">
      <c r="B12" s="72"/>
    </row>
    <row r="13" spans="1:7" s="71" customFormat="1" ht="33" customHeight="1" x14ac:dyDescent="0.25">
      <c r="B13" s="72"/>
    </row>
    <row r="14" spans="1:7" x14ac:dyDescent="0.25">
      <c r="B14" s="72"/>
    </row>
    <row r="15" spans="1:7" x14ac:dyDescent="0.25">
      <c r="B15" s="72"/>
    </row>
    <row r="16" spans="1:7" x14ac:dyDescent="0.25">
      <c r="B16" s="72"/>
    </row>
    <row r="17" spans="2:2" x14ac:dyDescent="0.25">
      <c r="B17" s="72"/>
    </row>
    <row r="18" spans="2:2" x14ac:dyDescent="0.25">
      <c r="B18" s="72"/>
    </row>
    <row r="19" spans="2:2" x14ac:dyDescent="0.25">
      <c r="B19" s="72"/>
    </row>
    <row r="20" spans="2:2" x14ac:dyDescent="0.25">
      <c r="B20" s="72"/>
    </row>
    <row r="21" spans="2:2" x14ac:dyDescent="0.25">
      <c r="B21" s="72"/>
    </row>
    <row r="22" spans="2:2" x14ac:dyDescent="0.25">
      <c r="B22" s="72"/>
    </row>
    <row r="23" spans="2:2" x14ac:dyDescent="0.25">
      <c r="B23" s="72"/>
    </row>
    <row r="24" spans="2:2" x14ac:dyDescent="0.25">
      <c r="B24" s="72"/>
    </row>
    <row r="25" spans="2:2" s="70" customFormat="1" ht="18.75" customHeight="1" x14ac:dyDescent="0.25">
      <c r="B25" s="72"/>
    </row>
    <row r="26" spans="2:2" x14ac:dyDescent="0.25">
      <c r="B26" s="72"/>
    </row>
  </sheetData>
  <mergeCells count="2">
    <mergeCell ref="A1:B1"/>
    <mergeCell ref="A3:B3"/>
  </mergeCells>
  <pageMargins left="0.7" right="0.7" top="0.75" bottom="0.75" header="0.3" footer="0.3"/>
  <pageSetup paperSize="9" scale="73"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G36"/>
  <sheetViews>
    <sheetView showGridLines="0" showRowColHeaders="0" zoomScale="85" zoomScaleNormal="85" zoomScaleSheetLayoutView="100" workbookViewId="0">
      <selection activeCell="B13" sqref="B12:B13"/>
    </sheetView>
  </sheetViews>
  <sheetFormatPr baseColWidth="10" defaultColWidth="11.42578125" defaultRowHeight="15" x14ac:dyDescent="0.25"/>
  <cols>
    <col min="1" max="1" width="1.28515625" style="1" customWidth="1"/>
    <col min="2" max="2" width="109" style="1" customWidth="1"/>
    <col min="3" max="3" width="4.140625" style="1" customWidth="1"/>
    <col min="4" max="16384" width="11.42578125" style="1"/>
  </cols>
  <sheetData>
    <row r="1" spans="1:7" ht="48.75" customHeight="1" x14ac:dyDescent="0.25">
      <c r="A1" s="104" t="s">
        <v>182</v>
      </c>
      <c r="B1" s="104"/>
      <c r="C1" s="24"/>
      <c r="D1" s="24"/>
      <c r="E1" s="24"/>
      <c r="F1" s="24"/>
      <c r="G1" s="24"/>
    </row>
    <row r="2" spans="1:7" ht="15.75" thickBot="1" x14ac:dyDescent="0.3"/>
    <row r="3" spans="1:7" ht="18.75" customHeight="1" thickTop="1" thickBot="1" x14ac:dyDescent="0.3">
      <c r="A3" s="107" t="s">
        <v>84</v>
      </c>
      <c r="B3" s="108"/>
      <c r="C3" s="25"/>
      <c r="D3" s="25"/>
      <c r="E3" s="25"/>
      <c r="F3" s="25"/>
      <c r="G3" s="26"/>
    </row>
    <row r="4" spans="1:7" ht="3" customHeight="1" thickTop="1" x14ac:dyDescent="0.25"/>
    <row r="5" spans="1:7" s="27" customFormat="1" ht="18.75" customHeight="1" thickBot="1" x14ac:dyDescent="0.3">
      <c r="B5" s="4" t="s">
        <v>85</v>
      </c>
    </row>
    <row r="6" spans="1:7" ht="5.25" customHeight="1" thickTop="1" x14ac:dyDescent="0.25"/>
    <row r="7" spans="1:7" s="28" customFormat="1" x14ac:dyDescent="0.25">
      <c r="B7" s="29" t="s">
        <v>86</v>
      </c>
    </row>
    <row r="8" spans="1:7" s="28" customFormat="1" x14ac:dyDescent="0.25">
      <c r="B8" s="29" t="s">
        <v>87</v>
      </c>
    </row>
    <row r="9" spans="1:7" s="28" customFormat="1" x14ac:dyDescent="0.25">
      <c r="B9" s="29" t="s">
        <v>88</v>
      </c>
    </row>
    <row r="10" spans="1:7" s="28" customFormat="1" x14ac:dyDescent="0.25">
      <c r="B10" s="29" t="s">
        <v>89</v>
      </c>
    </row>
    <row r="11" spans="1:7" s="28" customFormat="1" x14ac:dyDescent="0.25">
      <c r="B11" s="29" t="s">
        <v>90</v>
      </c>
    </row>
    <row r="12" spans="1:7" s="28" customFormat="1" x14ac:dyDescent="0.25">
      <c r="B12" s="29"/>
    </row>
    <row r="13" spans="1:7" s="27" customFormat="1" ht="18.75" customHeight="1" thickBot="1" x14ac:dyDescent="0.3">
      <c r="B13" s="4" t="s">
        <v>91</v>
      </c>
    </row>
    <row r="14" spans="1:7" ht="5.25" customHeight="1" thickTop="1" x14ac:dyDescent="0.25"/>
    <row r="15" spans="1:7" s="30" customFormat="1" ht="32.25" customHeight="1" x14ac:dyDescent="0.25">
      <c r="B15" s="31" t="s">
        <v>92</v>
      </c>
    </row>
    <row r="16" spans="1:7" s="30" customFormat="1" ht="32.25" customHeight="1" x14ac:dyDescent="0.25">
      <c r="B16" s="31" t="s">
        <v>93</v>
      </c>
    </row>
    <row r="17" spans="2:2" s="30" customFormat="1" ht="32.25" customHeight="1" x14ac:dyDescent="0.25">
      <c r="B17" s="31" t="s">
        <v>94</v>
      </c>
    </row>
    <row r="18" spans="2:2" s="30" customFormat="1" ht="32.25" customHeight="1" x14ac:dyDescent="0.25">
      <c r="B18" s="31" t="s">
        <v>95</v>
      </c>
    </row>
    <row r="19" spans="2:2" s="30" customFormat="1" ht="32.25" customHeight="1" x14ac:dyDescent="0.25">
      <c r="B19" s="31" t="s">
        <v>96</v>
      </c>
    </row>
    <row r="20" spans="2:2" s="30" customFormat="1" ht="32.25" customHeight="1" x14ac:dyDescent="0.25">
      <c r="B20" s="31" t="s">
        <v>97</v>
      </c>
    </row>
    <row r="21" spans="2:2" s="30" customFormat="1" ht="32.25" customHeight="1" x14ac:dyDescent="0.25">
      <c r="B21" s="31" t="s">
        <v>98</v>
      </c>
    </row>
    <row r="22" spans="2:2" s="30" customFormat="1" ht="32.25" customHeight="1" x14ac:dyDescent="0.25">
      <c r="B22" s="31" t="s">
        <v>99</v>
      </c>
    </row>
    <row r="23" spans="2:2" s="30" customFormat="1" ht="32.25" customHeight="1" x14ac:dyDescent="0.25">
      <c r="B23" s="31" t="s">
        <v>100</v>
      </c>
    </row>
    <row r="24" spans="2:2" s="30" customFormat="1" ht="32.25" customHeight="1" x14ac:dyDescent="0.25">
      <c r="B24" s="31" t="s">
        <v>101</v>
      </c>
    </row>
    <row r="25" spans="2:2" s="30" customFormat="1" ht="32.25" customHeight="1" x14ac:dyDescent="0.25">
      <c r="B25" s="31" t="s">
        <v>102</v>
      </c>
    </row>
    <row r="26" spans="2:2" s="27" customFormat="1" ht="18.75" customHeight="1" thickBot="1" x14ac:dyDescent="0.3">
      <c r="B26" s="4" t="s">
        <v>103</v>
      </c>
    </row>
    <row r="27" spans="2:2" ht="5.25" customHeight="1" thickTop="1" x14ac:dyDescent="0.25"/>
    <row r="28" spans="2:2" s="28" customFormat="1" ht="25.5" customHeight="1" x14ac:dyDescent="0.25">
      <c r="B28" s="32" t="s">
        <v>104</v>
      </c>
    </row>
    <row r="29" spans="2:2" s="28" customFormat="1" ht="25.5" customHeight="1" x14ac:dyDescent="0.25">
      <c r="B29" s="32" t="s">
        <v>105</v>
      </c>
    </row>
    <row r="30" spans="2:2" s="28" customFormat="1" ht="25.5" customHeight="1" x14ac:dyDescent="0.25">
      <c r="B30" s="32" t="s">
        <v>106</v>
      </c>
    </row>
    <row r="31" spans="2:2" s="28" customFormat="1" ht="25.5" customHeight="1" x14ac:dyDescent="0.25">
      <c r="B31" s="32" t="s">
        <v>107</v>
      </c>
    </row>
    <row r="32" spans="2:2" s="28" customFormat="1" ht="25.5" customHeight="1" x14ac:dyDescent="0.25">
      <c r="B32" s="32" t="s">
        <v>108</v>
      </c>
    </row>
    <row r="33" spans="2:2" s="28" customFormat="1" ht="34.5" customHeight="1" x14ac:dyDescent="0.25">
      <c r="B33" s="32" t="s">
        <v>109</v>
      </c>
    </row>
    <row r="34" spans="2:2" s="28" customFormat="1" ht="25.5" customHeight="1" x14ac:dyDescent="0.25">
      <c r="B34" s="32" t="s">
        <v>110</v>
      </c>
    </row>
    <row r="35" spans="2:2" s="28" customFormat="1" ht="25.5" customHeight="1" x14ac:dyDescent="0.25">
      <c r="B35" s="32" t="s">
        <v>111</v>
      </c>
    </row>
    <row r="36" spans="2:2" ht="21" customHeight="1" x14ac:dyDescent="0.25">
      <c r="B36" s="33" t="s">
        <v>112</v>
      </c>
    </row>
  </sheetData>
  <mergeCells count="2">
    <mergeCell ref="A1:B1"/>
    <mergeCell ref="A3:B3"/>
  </mergeCells>
  <pageMargins left="0.7" right="0.7" top="0.75" bottom="0.75" header="0.3" footer="0.3"/>
  <pageSetup paperSize="9" scale="73"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L40"/>
  <sheetViews>
    <sheetView showGridLines="0" showRowColHeaders="0" zoomScale="70" zoomScaleNormal="70" zoomScaleSheetLayoutView="85" workbookViewId="0">
      <selection activeCell="K17" sqref="K17"/>
    </sheetView>
  </sheetViews>
  <sheetFormatPr baseColWidth="10" defaultRowHeight="15" x14ac:dyDescent="0.25"/>
  <cols>
    <col min="1" max="1" width="6.140625" customWidth="1"/>
    <col min="9" max="9" width="40.28515625" customWidth="1"/>
  </cols>
  <sheetData>
    <row r="1" spans="1:12" ht="48.75" customHeight="1" x14ac:dyDescent="0.25">
      <c r="A1" s="109" t="s">
        <v>183</v>
      </c>
      <c r="B1" s="109"/>
      <c r="C1" s="109"/>
      <c r="D1" s="109"/>
      <c r="E1" s="109"/>
      <c r="F1" s="109"/>
      <c r="G1" s="109"/>
      <c r="H1" s="109"/>
      <c r="I1" s="109"/>
      <c r="J1" s="109"/>
      <c r="K1" s="34"/>
      <c r="L1" s="34"/>
    </row>
    <row r="2" spans="1:12" ht="15.75" thickBot="1" x14ac:dyDescent="0.3"/>
    <row r="3" spans="1:12" ht="18.75" customHeight="1" thickTop="1" thickBot="1" x14ac:dyDescent="0.3">
      <c r="A3" s="107" t="s">
        <v>181</v>
      </c>
      <c r="B3" s="108"/>
      <c r="C3" s="108"/>
      <c r="D3" s="108"/>
      <c r="E3" s="108"/>
      <c r="F3" s="108"/>
      <c r="G3" s="108"/>
      <c r="H3" s="108"/>
      <c r="I3" s="108"/>
      <c r="J3" s="108"/>
      <c r="K3" s="26"/>
      <c r="L3" s="26"/>
    </row>
    <row r="4" spans="1:12" ht="15.75" thickTop="1" x14ac:dyDescent="0.25"/>
    <row r="5" spans="1:12" ht="15" customHeight="1" x14ac:dyDescent="0.25">
      <c r="B5" s="110" t="s">
        <v>188</v>
      </c>
      <c r="C5" s="110"/>
      <c r="D5" s="110"/>
      <c r="E5" s="110"/>
      <c r="F5" s="110"/>
      <c r="G5" s="110"/>
      <c r="H5" s="110"/>
      <c r="I5" s="110"/>
    </row>
    <row r="6" spans="1:12" ht="14.45" customHeight="1" x14ac:dyDescent="0.25">
      <c r="B6" s="110"/>
      <c r="C6" s="110"/>
      <c r="D6" s="110"/>
      <c r="E6" s="110"/>
      <c r="F6" s="110"/>
      <c r="G6" s="110"/>
      <c r="H6" s="110"/>
      <c r="I6" s="110"/>
    </row>
    <row r="7" spans="1:12" ht="14.45" customHeight="1" x14ac:dyDescent="0.25">
      <c r="B7" s="110"/>
      <c r="C7" s="110"/>
      <c r="D7" s="110"/>
      <c r="E7" s="110"/>
      <c r="F7" s="110"/>
      <c r="G7" s="110"/>
      <c r="H7" s="110"/>
      <c r="I7" s="110"/>
    </row>
    <row r="8" spans="1:12" ht="14.45" customHeight="1" x14ac:dyDescent="0.25">
      <c r="B8" s="110"/>
      <c r="C8" s="110"/>
      <c r="D8" s="110"/>
      <c r="E8" s="110"/>
      <c r="F8" s="110"/>
      <c r="G8" s="110"/>
      <c r="H8" s="110"/>
      <c r="I8" s="110"/>
    </row>
    <row r="9" spans="1:12" ht="14.45" customHeight="1" x14ac:dyDescent="0.25">
      <c r="B9" s="110"/>
      <c r="C9" s="110"/>
      <c r="D9" s="110"/>
      <c r="E9" s="110"/>
      <c r="F9" s="110"/>
      <c r="G9" s="110"/>
      <c r="H9" s="110"/>
      <c r="I9" s="110"/>
    </row>
    <row r="10" spans="1:12" ht="14.45" customHeight="1" x14ac:dyDescent="0.25">
      <c r="B10" s="110"/>
      <c r="C10" s="110"/>
      <c r="D10" s="110"/>
      <c r="E10" s="110"/>
      <c r="F10" s="110"/>
      <c r="G10" s="110"/>
      <c r="H10" s="110"/>
      <c r="I10" s="110"/>
    </row>
    <row r="11" spans="1:12" ht="14.45" customHeight="1" x14ac:dyDescent="0.25">
      <c r="B11" s="110"/>
      <c r="C11" s="110"/>
      <c r="D11" s="110"/>
      <c r="E11" s="110"/>
      <c r="F11" s="110"/>
      <c r="G11" s="110"/>
      <c r="H11" s="110"/>
      <c r="I11" s="110"/>
    </row>
    <row r="12" spans="1:12" ht="14.45" customHeight="1" x14ac:dyDescent="0.25">
      <c r="B12" s="110"/>
      <c r="C12" s="110"/>
      <c r="D12" s="110"/>
      <c r="E12" s="110"/>
      <c r="F12" s="110"/>
      <c r="G12" s="110"/>
      <c r="H12" s="110"/>
      <c r="I12" s="110"/>
    </row>
    <row r="13" spans="1:12" ht="14.45" customHeight="1" x14ac:dyDescent="0.25">
      <c r="B13" s="110"/>
      <c r="C13" s="110"/>
      <c r="D13" s="110"/>
      <c r="E13" s="110"/>
      <c r="F13" s="110"/>
      <c r="G13" s="110"/>
      <c r="H13" s="110"/>
      <c r="I13" s="110"/>
    </row>
    <row r="14" spans="1:12" ht="14.45" customHeight="1" x14ac:dyDescent="0.25">
      <c r="B14" s="110"/>
      <c r="C14" s="110"/>
      <c r="D14" s="110"/>
      <c r="E14" s="110"/>
      <c r="F14" s="110"/>
      <c r="G14" s="110"/>
      <c r="H14" s="110"/>
      <c r="I14" s="110"/>
    </row>
    <row r="15" spans="1:12" ht="14.45" customHeight="1" x14ac:dyDescent="0.25">
      <c r="B15" s="110"/>
      <c r="C15" s="110"/>
      <c r="D15" s="110"/>
      <c r="E15" s="110"/>
      <c r="F15" s="110"/>
      <c r="G15" s="110"/>
      <c r="H15" s="110"/>
      <c r="I15" s="110"/>
    </row>
    <row r="16" spans="1:12" ht="14.45" customHeight="1" x14ac:dyDescent="0.25">
      <c r="B16" s="110"/>
      <c r="C16" s="110"/>
      <c r="D16" s="110"/>
      <c r="E16" s="110"/>
      <c r="F16" s="110"/>
      <c r="G16" s="110"/>
      <c r="H16" s="110"/>
      <c r="I16" s="110"/>
    </row>
    <row r="17" spans="2:9" ht="14.45" customHeight="1" x14ac:dyDescent="0.25">
      <c r="B17" s="110"/>
      <c r="C17" s="110"/>
      <c r="D17" s="110"/>
      <c r="E17" s="110"/>
      <c r="F17" s="110"/>
      <c r="G17" s="110"/>
      <c r="H17" s="110"/>
      <c r="I17" s="110"/>
    </row>
    <row r="18" spans="2:9" ht="14.45" customHeight="1" x14ac:dyDescent="0.25">
      <c r="B18" s="110"/>
      <c r="C18" s="110"/>
      <c r="D18" s="110"/>
      <c r="E18" s="110"/>
      <c r="F18" s="110"/>
      <c r="G18" s="110"/>
      <c r="H18" s="110"/>
      <c r="I18" s="110"/>
    </row>
    <row r="19" spans="2:9" ht="14.45" customHeight="1" x14ac:dyDescent="0.25">
      <c r="B19" s="110"/>
      <c r="C19" s="110"/>
      <c r="D19" s="110"/>
      <c r="E19" s="110"/>
      <c r="F19" s="110"/>
      <c r="G19" s="110"/>
      <c r="H19" s="110"/>
      <c r="I19" s="110"/>
    </row>
    <row r="20" spans="2:9" ht="14.45" customHeight="1" x14ac:dyDescent="0.25">
      <c r="B20" s="110"/>
      <c r="C20" s="110"/>
      <c r="D20" s="110"/>
      <c r="E20" s="110"/>
      <c r="F20" s="110"/>
      <c r="G20" s="110"/>
      <c r="H20" s="110"/>
      <c r="I20" s="110"/>
    </row>
    <row r="21" spans="2:9" ht="14.45" customHeight="1" x14ac:dyDescent="0.25">
      <c r="B21" s="110"/>
      <c r="C21" s="110"/>
      <c r="D21" s="110"/>
      <c r="E21" s="110"/>
      <c r="F21" s="110"/>
      <c r="G21" s="110"/>
      <c r="H21" s="110"/>
      <c r="I21" s="110"/>
    </row>
    <row r="22" spans="2:9" ht="14.45" customHeight="1" x14ac:dyDescent="0.25">
      <c r="B22" s="110"/>
      <c r="C22" s="110"/>
      <c r="D22" s="110"/>
      <c r="E22" s="110"/>
      <c r="F22" s="110"/>
      <c r="G22" s="110"/>
      <c r="H22" s="110"/>
      <c r="I22" s="110"/>
    </row>
    <row r="23" spans="2:9" ht="14.45" customHeight="1" x14ac:dyDescent="0.25">
      <c r="B23" s="110"/>
      <c r="C23" s="110"/>
      <c r="D23" s="110"/>
      <c r="E23" s="110"/>
      <c r="F23" s="110"/>
      <c r="G23" s="110"/>
      <c r="H23" s="110"/>
      <c r="I23" s="110"/>
    </row>
    <row r="24" spans="2:9" ht="14.45" customHeight="1" x14ac:dyDescent="0.25">
      <c r="B24" s="110"/>
      <c r="C24" s="110"/>
      <c r="D24" s="110"/>
      <c r="E24" s="110"/>
      <c r="F24" s="110"/>
      <c r="G24" s="110"/>
      <c r="H24" s="110"/>
      <c r="I24" s="110"/>
    </row>
    <row r="25" spans="2:9" ht="14.45" customHeight="1" x14ac:dyDescent="0.25">
      <c r="B25" s="110"/>
      <c r="C25" s="110"/>
      <c r="D25" s="110"/>
      <c r="E25" s="110"/>
      <c r="F25" s="110"/>
      <c r="G25" s="110"/>
      <c r="H25" s="110"/>
      <c r="I25" s="110"/>
    </row>
    <row r="26" spans="2:9" ht="14.45" customHeight="1" x14ac:dyDescent="0.25">
      <c r="B26" s="110"/>
      <c r="C26" s="110"/>
      <c r="D26" s="110"/>
      <c r="E26" s="110"/>
      <c r="F26" s="110"/>
      <c r="G26" s="110"/>
      <c r="H26" s="110"/>
      <c r="I26" s="110"/>
    </row>
    <row r="27" spans="2:9" ht="14.45" customHeight="1" x14ac:dyDescent="0.25">
      <c r="B27" s="110"/>
      <c r="C27" s="110"/>
      <c r="D27" s="110"/>
      <c r="E27" s="110"/>
      <c r="F27" s="110"/>
      <c r="G27" s="110"/>
      <c r="H27" s="110"/>
      <c r="I27" s="110"/>
    </row>
    <row r="28" spans="2:9" ht="14.45" customHeight="1" x14ac:dyDescent="0.25">
      <c r="B28" s="110"/>
      <c r="C28" s="110"/>
      <c r="D28" s="110"/>
      <c r="E28" s="110"/>
      <c r="F28" s="110"/>
      <c r="G28" s="110"/>
      <c r="H28" s="110"/>
      <c r="I28" s="110"/>
    </row>
    <row r="29" spans="2:9" ht="14.45" customHeight="1" x14ac:dyDescent="0.25">
      <c r="B29" s="110"/>
      <c r="C29" s="110"/>
      <c r="D29" s="110"/>
      <c r="E29" s="110"/>
      <c r="F29" s="110"/>
      <c r="G29" s="110"/>
      <c r="H29" s="110"/>
      <c r="I29" s="110"/>
    </row>
    <row r="30" spans="2:9" ht="14.45" customHeight="1" x14ac:dyDescent="0.25">
      <c r="B30" s="110"/>
      <c r="C30" s="110"/>
      <c r="D30" s="110"/>
      <c r="E30" s="110"/>
      <c r="F30" s="110"/>
      <c r="G30" s="110"/>
      <c r="H30" s="110"/>
      <c r="I30" s="110"/>
    </row>
    <row r="31" spans="2:9" ht="14.45" customHeight="1" x14ac:dyDescent="0.25">
      <c r="B31" s="110"/>
      <c r="C31" s="110"/>
      <c r="D31" s="110"/>
      <c r="E31" s="110"/>
      <c r="F31" s="110"/>
      <c r="G31" s="110"/>
      <c r="H31" s="110"/>
      <c r="I31" s="110"/>
    </row>
    <row r="32" spans="2:9" ht="14.45" customHeight="1" x14ac:dyDescent="0.25">
      <c r="B32" s="110"/>
      <c r="C32" s="110"/>
      <c r="D32" s="110"/>
      <c r="E32" s="110"/>
      <c r="F32" s="110"/>
      <c r="G32" s="110"/>
      <c r="H32" s="110"/>
      <c r="I32" s="110"/>
    </row>
    <row r="33" spans="2:9" ht="14.45" customHeight="1" x14ac:dyDescent="0.25">
      <c r="B33" s="110"/>
      <c r="C33" s="110"/>
      <c r="D33" s="110"/>
      <c r="E33" s="110"/>
      <c r="F33" s="110"/>
      <c r="G33" s="110"/>
      <c r="H33" s="110"/>
      <c r="I33" s="110"/>
    </row>
    <row r="34" spans="2:9" ht="14.45" customHeight="1" x14ac:dyDescent="0.25">
      <c r="B34" s="110"/>
      <c r="C34" s="110"/>
      <c r="D34" s="110"/>
      <c r="E34" s="110"/>
      <c r="F34" s="110"/>
      <c r="G34" s="110"/>
      <c r="H34" s="110"/>
      <c r="I34" s="110"/>
    </row>
    <row r="35" spans="2:9" ht="14.45" customHeight="1" x14ac:dyDescent="0.25">
      <c r="B35" s="110"/>
      <c r="C35" s="110"/>
      <c r="D35" s="110"/>
      <c r="E35" s="110"/>
      <c r="F35" s="110"/>
      <c r="G35" s="110"/>
      <c r="H35" s="110"/>
      <c r="I35" s="110"/>
    </row>
    <row r="36" spans="2:9" ht="14.45" customHeight="1" x14ac:dyDescent="0.25">
      <c r="B36" s="110"/>
      <c r="C36" s="110"/>
      <c r="D36" s="110"/>
      <c r="E36" s="110"/>
      <c r="F36" s="110"/>
      <c r="G36" s="110"/>
      <c r="H36" s="110"/>
      <c r="I36" s="110"/>
    </row>
    <row r="37" spans="2:9" ht="14.45" customHeight="1" x14ac:dyDescent="0.25">
      <c r="B37" s="110"/>
      <c r="C37" s="110"/>
      <c r="D37" s="110"/>
      <c r="E37" s="110"/>
      <c r="F37" s="110"/>
      <c r="G37" s="110"/>
      <c r="H37" s="110"/>
      <c r="I37" s="110"/>
    </row>
    <row r="38" spans="2:9" ht="14.45" customHeight="1" x14ac:dyDescent="0.25">
      <c r="B38" s="110"/>
      <c r="C38" s="110"/>
      <c r="D38" s="110"/>
      <c r="E38" s="110"/>
      <c r="F38" s="110"/>
      <c r="G38" s="110"/>
      <c r="H38" s="110"/>
      <c r="I38" s="110"/>
    </row>
    <row r="39" spans="2:9" ht="14.45" customHeight="1" x14ac:dyDescent="0.25">
      <c r="B39" s="110"/>
      <c r="C39" s="110"/>
      <c r="D39" s="110"/>
      <c r="E39" s="110"/>
      <c r="F39" s="110"/>
      <c r="G39" s="110"/>
      <c r="H39" s="110"/>
      <c r="I39" s="110"/>
    </row>
    <row r="40" spans="2:9" ht="14.45" customHeight="1" x14ac:dyDescent="0.25">
      <c r="B40" s="110"/>
      <c r="C40" s="110"/>
      <c r="D40" s="110"/>
      <c r="E40" s="110"/>
      <c r="F40" s="110"/>
      <c r="G40" s="110"/>
      <c r="H40" s="110"/>
      <c r="I40" s="110"/>
    </row>
  </sheetData>
  <mergeCells count="3">
    <mergeCell ref="A1:J1"/>
    <mergeCell ref="A3:J3"/>
    <mergeCell ref="B5:I40"/>
  </mergeCells>
  <pageMargins left="0.7" right="0.7" top="0.75" bottom="0.75" header="0.3" footer="0.3"/>
  <pageSetup paperSize="9" scale="6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FF00"/>
  </sheetPr>
  <dimension ref="A2:O68"/>
  <sheetViews>
    <sheetView zoomScale="70" zoomScaleNormal="70" workbookViewId="0">
      <pane xSplit="3" ySplit="2" topLeftCell="D42" activePane="bottomRight" state="frozen"/>
      <selection activeCell="G88" sqref="G88"/>
      <selection pane="topRight" activeCell="G88" sqref="G88"/>
      <selection pane="bottomLeft" activeCell="G88" sqref="G88"/>
      <selection pane="bottomRight" activeCell="F62" sqref="F61:F62"/>
    </sheetView>
  </sheetViews>
  <sheetFormatPr baseColWidth="10" defaultColWidth="11.42578125" defaultRowHeight="15" x14ac:dyDescent="0.25"/>
  <cols>
    <col min="1" max="1" width="48.85546875" style="18" bestFit="1" customWidth="1"/>
    <col min="2" max="2" width="28.85546875" style="18" customWidth="1"/>
    <col min="3" max="3" width="22" style="18" bestFit="1" customWidth="1"/>
    <col min="4" max="12" width="14.140625" style="20" bestFit="1" customWidth="1"/>
    <col min="13" max="16384" width="11.42578125" style="18"/>
  </cols>
  <sheetData>
    <row r="2" spans="1:15" x14ac:dyDescent="0.25">
      <c r="B2" s="18">
        <v>0</v>
      </c>
      <c r="C2" s="18">
        <v>0</v>
      </c>
      <c r="D2" s="20" t="s">
        <v>189</v>
      </c>
      <c r="E2" s="20" t="s">
        <v>190</v>
      </c>
      <c r="F2" s="42" t="s">
        <v>191</v>
      </c>
      <c r="G2" s="42">
        <v>0</v>
      </c>
      <c r="H2" s="42">
        <v>0</v>
      </c>
      <c r="I2" s="42">
        <v>0</v>
      </c>
      <c r="J2" s="42">
        <v>0</v>
      </c>
      <c r="K2" s="42">
        <v>0</v>
      </c>
      <c r="L2" s="42">
        <v>0</v>
      </c>
      <c r="M2" s="19"/>
    </row>
    <row r="3" spans="1:15" x14ac:dyDescent="0.25">
      <c r="A3" s="18" t="str">
        <f>B3&amp;C3</f>
        <v>VOLUMEN (miles Consumiciones)TotalAlimentacion</v>
      </c>
      <c r="B3" s="18" t="s">
        <v>115</v>
      </c>
      <c r="C3" s="18" t="s">
        <v>176</v>
      </c>
      <c r="D3" s="20">
        <v>16432192</v>
      </c>
      <c r="E3" s="20">
        <v>16718594</v>
      </c>
      <c r="F3" s="20">
        <v>10488070</v>
      </c>
      <c r="G3" s="20">
        <v>0</v>
      </c>
      <c r="H3" s="20">
        <v>0</v>
      </c>
      <c r="I3" s="20">
        <v>0</v>
      </c>
      <c r="J3" s="20">
        <v>0</v>
      </c>
      <c r="K3" s="20">
        <v>0</v>
      </c>
      <c r="L3" s="20">
        <v>0</v>
      </c>
      <c r="M3" s="20"/>
      <c r="N3" s="20"/>
      <c r="O3" s="20"/>
    </row>
    <row r="4" spans="1:15" x14ac:dyDescent="0.25">
      <c r="A4" s="18" t="str">
        <f>B3&amp;C4</f>
        <v>VOLUMEN (miles Consumiciones).T.Alimentos TOTAL ING</v>
      </c>
      <c r="B4" s="18">
        <v>0</v>
      </c>
      <c r="C4" s="18" t="s">
        <v>126</v>
      </c>
      <c r="D4" s="20">
        <v>5621804</v>
      </c>
      <c r="E4" s="20">
        <v>5932529</v>
      </c>
      <c r="F4" s="20">
        <v>3862947</v>
      </c>
      <c r="G4" s="20">
        <v>0</v>
      </c>
      <c r="H4" s="20">
        <v>0</v>
      </c>
      <c r="I4" s="20">
        <v>0</v>
      </c>
      <c r="J4" s="20">
        <v>0</v>
      </c>
      <c r="K4" s="20">
        <v>0</v>
      </c>
      <c r="L4" s="20">
        <v>0</v>
      </c>
      <c r="M4" s="20"/>
      <c r="N4" s="20"/>
      <c r="O4" s="20"/>
    </row>
    <row r="5" spans="1:15" x14ac:dyDescent="0.25">
      <c r="A5" s="18" t="str">
        <f>B3&amp;C5</f>
        <v>VOLUMEN (miles Consumiciones)Total Bebidas</v>
      </c>
      <c r="B5" s="18">
        <v>0</v>
      </c>
      <c r="C5" s="18" t="s">
        <v>177</v>
      </c>
      <c r="D5" s="20">
        <v>9786430</v>
      </c>
      <c r="E5" s="20">
        <v>9843599</v>
      </c>
      <c r="F5" s="20">
        <v>5925731</v>
      </c>
      <c r="G5" s="20">
        <v>0</v>
      </c>
      <c r="H5" s="20">
        <v>0</v>
      </c>
      <c r="I5" s="20">
        <v>0</v>
      </c>
      <c r="J5" s="20">
        <v>0</v>
      </c>
      <c r="K5" s="20">
        <v>0</v>
      </c>
      <c r="L5" s="20">
        <v>0</v>
      </c>
      <c r="M5" s="20"/>
      <c r="N5" s="20"/>
      <c r="O5" s="20"/>
    </row>
    <row r="6" spans="1:15" x14ac:dyDescent="0.25">
      <c r="A6" s="18" t="str">
        <f>B3&amp;C6</f>
        <v>VOLUMEN (miles Consumiciones)Total Bebidas Frias</v>
      </c>
      <c r="B6" s="18">
        <v>0</v>
      </c>
      <c r="C6" s="18" t="s">
        <v>178</v>
      </c>
      <c r="D6" s="20">
        <v>6093268</v>
      </c>
      <c r="E6" s="20">
        <v>6115424</v>
      </c>
      <c r="F6" s="20">
        <v>3671218</v>
      </c>
      <c r="G6" s="20">
        <v>0</v>
      </c>
      <c r="H6" s="20">
        <v>0</v>
      </c>
      <c r="I6" s="20">
        <v>0</v>
      </c>
      <c r="J6" s="20">
        <v>0</v>
      </c>
      <c r="K6" s="20">
        <v>0</v>
      </c>
      <c r="L6" s="20">
        <v>0</v>
      </c>
      <c r="M6" s="20"/>
      <c r="N6" s="20"/>
      <c r="O6" s="20"/>
    </row>
    <row r="7" spans="1:15" x14ac:dyDescent="0.25">
      <c r="A7" s="18" t="str">
        <f>B3&amp;C7</f>
        <v>VOLUMEN (miles Consumiciones)Total Bebidas Calientes</v>
      </c>
      <c r="B7" s="18">
        <v>0</v>
      </c>
      <c r="C7" s="18" t="s">
        <v>179</v>
      </c>
      <c r="D7" s="20">
        <v>3693160.9</v>
      </c>
      <c r="E7" s="20">
        <v>3728175.5</v>
      </c>
      <c r="F7" s="20">
        <v>2254513</v>
      </c>
      <c r="G7" s="20">
        <v>0</v>
      </c>
      <c r="H7" s="20">
        <v>0</v>
      </c>
      <c r="I7" s="20">
        <v>0</v>
      </c>
      <c r="J7" s="20">
        <v>0</v>
      </c>
      <c r="K7" s="20">
        <v>0</v>
      </c>
      <c r="L7" s="20">
        <v>0</v>
      </c>
      <c r="M7" s="20"/>
      <c r="N7" s="20"/>
      <c r="O7" s="20"/>
    </row>
    <row r="8" spans="1:15" x14ac:dyDescent="0.25">
      <c r="A8" s="18" t="str">
        <f>B3&amp;C8</f>
        <v>VOLUMEN (miles Consumiciones)Total Aperitivos</v>
      </c>
      <c r="B8" s="18">
        <v>0</v>
      </c>
      <c r="C8" s="18" t="s">
        <v>180</v>
      </c>
      <c r="D8" s="20">
        <v>1023958.2</v>
      </c>
      <c r="E8" s="20">
        <v>942465.1</v>
      </c>
      <c r="F8" s="20">
        <v>699390.7</v>
      </c>
      <c r="G8" s="20">
        <v>0</v>
      </c>
      <c r="H8" s="20">
        <v>0</v>
      </c>
      <c r="I8" s="20">
        <v>0</v>
      </c>
      <c r="J8" s="20">
        <v>0</v>
      </c>
      <c r="K8" s="20">
        <v>0</v>
      </c>
      <c r="L8" s="20">
        <v>0</v>
      </c>
      <c r="M8" s="20"/>
      <c r="N8" s="20"/>
      <c r="O8" s="20"/>
    </row>
    <row r="9" spans="1:15" x14ac:dyDescent="0.25">
      <c r="A9" s="18" t="str">
        <f>B9&amp;C9</f>
        <v>VOLUMEN (Miles kg ó litros)TotalAlimentacion</v>
      </c>
      <c r="B9" s="18" t="s">
        <v>116</v>
      </c>
      <c r="C9" s="18" t="s">
        <v>176</v>
      </c>
      <c r="D9" s="20">
        <v>4637416.6825432116</v>
      </c>
      <c r="E9" s="20">
        <v>4633703.3789860411</v>
      </c>
      <c r="F9" s="20">
        <v>2888240.930661201</v>
      </c>
      <c r="G9" s="20">
        <v>0</v>
      </c>
      <c r="H9" s="20">
        <v>0</v>
      </c>
      <c r="I9" s="20">
        <v>0</v>
      </c>
      <c r="J9" s="20">
        <v>0</v>
      </c>
      <c r="K9" s="20">
        <v>0</v>
      </c>
      <c r="L9" s="20">
        <v>0</v>
      </c>
      <c r="M9" s="20"/>
      <c r="N9" s="20"/>
      <c r="O9" s="20"/>
    </row>
    <row r="10" spans="1:15" x14ac:dyDescent="0.25">
      <c r="A10" s="18" t="str">
        <f>B9&amp;C10</f>
        <v>VOLUMEN (Miles kg ó litros).T.Alimentos TOTAL ING</v>
      </c>
      <c r="B10" s="18">
        <v>0</v>
      </c>
      <c r="C10" s="18" t="s">
        <v>126</v>
      </c>
      <c r="D10" s="20">
        <v>1338962.84563429</v>
      </c>
      <c r="E10" s="20">
        <v>1313089.4620664401</v>
      </c>
      <c r="F10" s="20">
        <v>834948.12472512992</v>
      </c>
      <c r="G10" s="20">
        <v>0</v>
      </c>
      <c r="H10" s="20">
        <v>0</v>
      </c>
      <c r="I10" s="20">
        <v>0</v>
      </c>
      <c r="J10" s="20">
        <v>0</v>
      </c>
      <c r="K10" s="20">
        <v>0</v>
      </c>
      <c r="L10" s="20">
        <v>0</v>
      </c>
      <c r="M10" s="20"/>
      <c r="N10" s="20"/>
      <c r="O10" s="20"/>
    </row>
    <row r="11" spans="1:15" x14ac:dyDescent="0.25">
      <c r="A11" s="18" t="str">
        <f>B9&amp;C11</f>
        <v>VOLUMEN (Miles kg ó litros)Total Bebidas</v>
      </c>
      <c r="B11" s="18">
        <v>0</v>
      </c>
      <c r="C11" s="18" t="s">
        <v>177</v>
      </c>
      <c r="D11" s="20">
        <v>3208451.5026388322</v>
      </c>
      <c r="E11" s="20">
        <v>3236799.3773187501</v>
      </c>
      <c r="F11" s="20">
        <v>1984612.7504112001</v>
      </c>
      <c r="G11" s="20">
        <v>0</v>
      </c>
      <c r="H11" s="20">
        <v>0</v>
      </c>
      <c r="I11" s="20">
        <v>0</v>
      </c>
      <c r="J11" s="20">
        <v>0</v>
      </c>
      <c r="K11" s="20">
        <v>0</v>
      </c>
      <c r="L11" s="20">
        <v>0</v>
      </c>
      <c r="M11" s="20"/>
      <c r="N11" s="20"/>
      <c r="O11" s="20"/>
    </row>
    <row r="12" spans="1:15" x14ac:dyDescent="0.25">
      <c r="A12" s="18" t="str">
        <f>B9&amp;C12</f>
        <v>VOLUMEN (Miles kg ó litros)Total Bebidas Frias</v>
      </c>
      <c r="B12" s="18">
        <v>0</v>
      </c>
      <c r="C12" s="18" t="s">
        <v>178</v>
      </c>
      <c r="D12" s="20">
        <v>2842349.1130888318</v>
      </c>
      <c r="E12" s="20">
        <v>2866638.39837375</v>
      </c>
      <c r="F12" s="20">
        <v>1757150.0203612002</v>
      </c>
      <c r="G12" s="20">
        <v>0</v>
      </c>
      <c r="H12" s="20">
        <v>0</v>
      </c>
      <c r="I12" s="20">
        <v>0</v>
      </c>
      <c r="J12" s="20">
        <v>0</v>
      </c>
      <c r="K12" s="20">
        <v>0</v>
      </c>
      <c r="L12" s="20">
        <v>0</v>
      </c>
      <c r="M12" s="20"/>
      <c r="N12" s="20"/>
      <c r="O12" s="20"/>
    </row>
    <row r="13" spans="1:15" x14ac:dyDescent="0.25">
      <c r="A13" s="18" t="str">
        <f>B9&amp;C13</f>
        <v>VOLUMEN (Miles kg ó litros)Total Bebidas Calientes</v>
      </c>
      <c r="B13" s="18">
        <v>0</v>
      </c>
      <c r="C13" s="18" t="s">
        <v>179</v>
      </c>
      <c r="D13" s="20">
        <v>366102.38955000002</v>
      </c>
      <c r="E13" s="20">
        <v>370160.97894499998</v>
      </c>
      <c r="F13" s="20">
        <v>227462.73005000001</v>
      </c>
      <c r="G13" s="20">
        <v>0</v>
      </c>
      <c r="H13" s="20">
        <v>0</v>
      </c>
      <c r="I13" s="20">
        <v>0</v>
      </c>
      <c r="J13" s="20">
        <v>0</v>
      </c>
      <c r="K13" s="20">
        <v>0</v>
      </c>
      <c r="L13" s="20">
        <v>0</v>
      </c>
      <c r="M13" s="20"/>
      <c r="N13" s="20"/>
      <c r="O13" s="20"/>
    </row>
    <row r="14" spans="1:15" x14ac:dyDescent="0.25">
      <c r="A14" s="18" t="str">
        <f>B9&amp;C14</f>
        <v>VOLUMEN (Miles kg ó litros)Total Aperitivos</v>
      </c>
      <c r="B14" s="18">
        <v>0</v>
      </c>
      <c r="C14" s="18" t="s">
        <v>180</v>
      </c>
      <c r="D14" s="20">
        <v>90002.334270089996</v>
      </c>
      <c r="E14" s="20">
        <v>83814.539600851</v>
      </c>
      <c r="F14" s="20">
        <v>68680.055524871001</v>
      </c>
      <c r="G14" s="20">
        <v>0</v>
      </c>
      <c r="H14" s="20">
        <v>0</v>
      </c>
      <c r="I14" s="20">
        <v>0</v>
      </c>
      <c r="J14" s="20">
        <v>0</v>
      </c>
      <c r="K14" s="20">
        <v>0</v>
      </c>
      <c r="L14" s="20">
        <v>0</v>
      </c>
      <c r="M14" s="20"/>
      <c r="N14" s="20"/>
      <c r="O14" s="20"/>
    </row>
    <row r="15" spans="1:15" x14ac:dyDescent="0.25">
      <c r="A15" s="18" t="str">
        <f>B15&amp;C15</f>
        <v>VALOR (Miles Euros)TotalAlimentacion</v>
      </c>
      <c r="B15" s="18" t="s">
        <v>117</v>
      </c>
      <c r="C15" s="18" t="s">
        <v>176</v>
      </c>
      <c r="D15" s="20">
        <v>34539309</v>
      </c>
      <c r="E15" s="20">
        <v>35962074</v>
      </c>
      <c r="F15" s="20">
        <v>22734470</v>
      </c>
      <c r="G15" s="20">
        <v>0</v>
      </c>
      <c r="H15" s="20">
        <v>0</v>
      </c>
      <c r="I15" s="20">
        <v>0</v>
      </c>
      <c r="J15" s="20">
        <v>0</v>
      </c>
      <c r="K15" s="20">
        <v>0</v>
      </c>
      <c r="L15" s="20">
        <v>0</v>
      </c>
      <c r="M15" s="20"/>
      <c r="N15" s="20"/>
      <c r="O15" s="20"/>
    </row>
    <row r="16" spans="1:15" x14ac:dyDescent="0.25">
      <c r="A16" s="18" t="str">
        <f>B15&amp;C16</f>
        <v>VALOR (Miles Euros).T.Alimentos TOTAL ING</v>
      </c>
      <c r="B16" s="18">
        <v>0</v>
      </c>
      <c r="C16" s="18" t="s">
        <v>126</v>
      </c>
      <c r="D16" s="20">
        <v>19629382</v>
      </c>
      <c r="E16" s="20">
        <v>21059185</v>
      </c>
      <c r="F16" s="20">
        <v>13513990</v>
      </c>
      <c r="G16" s="20">
        <v>0</v>
      </c>
      <c r="H16" s="20">
        <v>0</v>
      </c>
      <c r="I16" s="20">
        <v>0</v>
      </c>
      <c r="J16" s="20">
        <v>0</v>
      </c>
      <c r="K16" s="20">
        <v>0</v>
      </c>
      <c r="L16" s="20">
        <v>0</v>
      </c>
      <c r="M16" s="20"/>
      <c r="N16" s="20"/>
      <c r="O16" s="20"/>
    </row>
    <row r="17" spans="1:15" x14ac:dyDescent="0.25">
      <c r="A17" s="18" t="str">
        <f>B15&amp;C17</f>
        <v>VALOR (Miles Euros)Total Bebidas</v>
      </c>
      <c r="B17" s="18">
        <v>0</v>
      </c>
      <c r="C17" s="18" t="s">
        <v>177</v>
      </c>
      <c r="D17" s="20">
        <v>14143824</v>
      </c>
      <c r="E17" s="20">
        <v>14159830</v>
      </c>
      <c r="F17" s="20">
        <v>8641441</v>
      </c>
      <c r="G17" s="20">
        <v>0</v>
      </c>
      <c r="H17" s="20">
        <v>0</v>
      </c>
      <c r="I17" s="20">
        <v>0</v>
      </c>
      <c r="J17" s="20">
        <v>0</v>
      </c>
      <c r="K17" s="20">
        <v>0</v>
      </c>
      <c r="L17" s="20">
        <v>0</v>
      </c>
      <c r="M17" s="20"/>
      <c r="N17" s="20"/>
      <c r="O17" s="20"/>
    </row>
    <row r="18" spans="1:15" x14ac:dyDescent="0.25">
      <c r="A18" s="18" t="str">
        <f>B15&amp;C18</f>
        <v>VALOR (Miles Euros)Total Bebidas Frias</v>
      </c>
      <c r="B18" s="18">
        <v>0</v>
      </c>
      <c r="C18" s="18" t="s">
        <v>178</v>
      </c>
      <c r="D18" s="20">
        <v>10160527</v>
      </c>
      <c r="E18" s="20">
        <v>10076390</v>
      </c>
      <c r="F18" s="20">
        <v>6167411</v>
      </c>
      <c r="G18" s="20">
        <v>0</v>
      </c>
      <c r="H18" s="20">
        <v>0</v>
      </c>
      <c r="I18" s="20">
        <v>0</v>
      </c>
      <c r="J18" s="20">
        <v>0</v>
      </c>
      <c r="K18" s="20">
        <v>0</v>
      </c>
      <c r="L18" s="20">
        <v>0</v>
      </c>
      <c r="M18" s="20"/>
      <c r="N18" s="20"/>
      <c r="O18" s="20"/>
    </row>
    <row r="19" spans="1:15" x14ac:dyDescent="0.25">
      <c r="A19" s="18" t="str">
        <f>B15&amp;C19</f>
        <v>VALOR (Miles Euros)Total Bebidas Calientes</v>
      </c>
      <c r="B19" s="18">
        <v>0</v>
      </c>
      <c r="C19" s="18" t="s">
        <v>179</v>
      </c>
      <c r="D19" s="20">
        <v>3983297.2</v>
      </c>
      <c r="E19" s="20">
        <v>4083439.4</v>
      </c>
      <c r="F19" s="20">
        <v>2474030</v>
      </c>
      <c r="G19" s="20">
        <v>0</v>
      </c>
      <c r="H19" s="20">
        <v>0</v>
      </c>
      <c r="I19" s="20">
        <v>0</v>
      </c>
      <c r="J19" s="20">
        <v>0</v>
      </c>
      <c r="K19" s="20">
        <v>0</v>
      </c>
      <c r="L19" s="20">
        <v>0</v>
      </c>
      <c r="M19" s="20"/>
      <c r="N19" s="20"/>
      <c r="O19" s="20"/>
    </row>
    <row r="20" spans="1:15" x14ac:dyDescent="0.25">
      <c r="A20" s="18" t="str">
        <f>B15&amp;C20</f>
        <v>VALOR (Miles Euros)Total Aperitivos</v>
      </c>
      <c r="B20" s="18">
        <v>0</v>
      </c>
      <c r="C20" s="18" t="s">
        <v>180</v>
      </c>
      <c r="D20" s="20">
        <v>766107</v>
      </c>
      <c r="E20" s="20">
        <v>743053.9</v>
      </c>
      <c r="F20" s="20">
        <v>579034.80000000005</v>
      </c>
      <c r="G20" s="20">
        <v>0</v>
      </c>
      <c r="H20" s="20">
        <v>0</v>
      </c>
      <c r="I20" s="20">
        <v>0</v>
      </c>
      <c r="J20" s="20">
        <v>0</v>
      </c>
      <c r="K20" s="20">
        <v>0</v>
      </c>
      <c r="L20" s="20">
        <v>0</v>
      </c>
      <c r="M20" s="20"/>
      <c r="N20" s="20"/>
      <c r="O20" s="20"/>
    </row>
    <row r="21" spans="1:15" x14ac:dyDescent="0.25">
      <c r="A21" s="18" t="str">
        <f>B21&amp;C21</f>
        <v>PENETRACION (%)TotalAlimentacion</v>
      </c>
      <c r="B21" s="18" t="s">
        <v>118</v>
      </c>
      <c r="C21" s="18" t="s">
        <v>176</v>
      </c>
      <c r="D21" s="20">
        <v>99.573329999999999</v>
      </c>
      <c r="E21" s="20">
        <v>99.51003</v>
      </c>
      <c r="F21" s="20">
        <v>97.112759999999994</v>
      </c>
      <c r="G21" s="20">
        <v>0</v>
      </c>
      <c r="H21" s="20">
        <v>0</v>
      </c>
      <c r="I21" s="20">
        <v>0</v>
      </c>
      <c r="J21" s="20">
        <v>0</v>
      </c>
      <c r="K21" s="20">
        <v>0</v>
      </c>
      <c r="L21" s="20">
        <v>0</v>
      </c>
      <c r="M21" s="20"/>
      <c r="N21" s="20"/>
      <c r="O21" s="20"/>
    </row>
    <row r="22" spans="1:15" x14ac:dyDescent="0.25">
      <c r="A22" s="18" t="str">
        <f>B21&amp;C22</f>
        <v>PENETRACION (%).T.Alimentos TOTAL ING</v>
      </c>
      <c r="B22" s="18">
        <v>0</v>
      </c>
      <c r="C22" s="18" t="s">
        <v>126</v>
      </c>
      <c r="D22" s="20">
        <v>96.683700000000002</v>
      </c>
      <c r="E22" s="20">
        <v>95.454120000000003</v>
      </c>
      <c r="F22" s="20">
        <v>90.364410000000007</v>
      </c>
      <c r="G22" s="20">
        <v>0</v>
      </c>
      <c r="H22" s="20">
        <v>0</v>
      </c>
      <c r="I22" s="20">
        <v>0</v>
      </c>
      <c r="J22" s="20">
        <v>0</v>
      </c>
      <c r="K22" s="20">
        <v>0</v>
      </c>
      <c r="L22" s="20">
        <v>0</v>
      </c>
      <c r="M22" s="20"/>
      <c r="N22" s="20"/>
      <c r="O22" s="20"/>
    </row>
    <row r="23" spans="1:15" x14ac:dyDescent="0.25">
      <c r="A23" s="18" t="str">
        <f>B21&amp;C23</f>
        <v>PENETRACION (%)Total Bebidas</v>
      </c>
      <c r="B23" s="18">
        <v>0</v>
      </c>
      <c r="C23" s="18" t="s">
        <v>177</v>
      </c>
      <c r="D23" s="20">
        <v>99.209220000000002</v>
      </c>
      <c r="E23" s="20">
        <v>98.983379999999997</v>
      </c>
      <c r="F23" s="20">
        <v>95.494730000000004</v>
      </c>
      <c r="G23" s="20">
        <v>0</v>
      </c>
      <c r="H23" s="20">
        <v>0</v>
      </c>
      <c r="I23" s="20">
        <v>0</v>
      </c>
      <c r="J23" s="20">
        <v>0</v>
      </c>
      <c r="K23" s="20">
        <v>0</v>
      </c>
      <c r="L23" s="20">
        <v>0</v>
      </c>
      <c r="M23" s="20"/>
      <c r="N23" s="20"/>
      <c r="O23" s="20"/>
    </row>
    <row r="24" spans="1:15" x14ac:dyDescent="0.25">
      <c r="A24" s="18" t="str">
        <f>B21&amp;C24</f>
        <v>PENETRACION (%)Total Bebidas Frias</v>
      </c>
      <c r="B24" s="18">
        <v>0</v>
      </c>
      <c r="C24" s="18" t="s">
        <v>178</v>
      </c>
      <c r="D24" s="20">
        <v>98.457369999999997</v>
      </c>
      <c r="E24" s="20">
        <v>97.735759999999999</v>
      </c>
      <c r="F24" s="20">
        <v>92.893659999999997</v>
      </c>
      <c r="G24" s="20">
        <v>0</v>
      </c>
      <c r="H24" s="20">
        <v>0</v>
      </c>
      <c r="I24" s="20">
        <v>0</v>
      </c>
      <c r="J24" s="20">
        <v>0</v>
      </c>
      <c r="K24" s="20">
        <v>0</v>
      </c>
      <c r="L24" s="20">
        <v>0</v>
      </c>
      <c r="M24" s="20"/>
      <c r="N24" s="20"/>
      <c r="O24" s="20"/>
    </row>
    <row r="25" spans="1:15" x14ac:dyDescent="0.25">
      <c r="A25" s="18" t="str">
        <f>B21&amp;C25</f>
        <v>PENETRACION (%)Total Bebidas Calientes</v>
      </c>
      <c r="B25" s="18">
        <v>0</v>
      </c>
      <c r="C25" s="18" t="s">
        <v>179</v>
      </c>
      <c r="D25" s="20">
        <v>90.044290000000004</v>
      </c>
      <c r="E25" s="20">
        <v>88.997339999999994</v>
      </c>
      <c r="F25" s="20">
        <v>81.526859999999999</v>
      </c>
      <c r="G25" s="20">
        <v>0</v>
      </c>
      <c r="H25" s="20">
        <v>0</v>
      </c>
      <c r="I25" s="20">
        <v>0</v>
      </c>
      <c r="J25" s="20">
        <v>0</v>
      </c>
      <c r="K25" s="20">
        <v>0</v>
      </c>
      <c r="L25" s="20">
        <v>0</v>
      </c>
      <c r="M25" s="20"/>
      <c r="N25" s="20"/>
      <c r="O25" s="20"/>
    </row>
    <row r="26" spans="1:15" x14ac:dyDescent="0.25">
      <c r="A26" s="18" t="str">
        <f>B21&amp;C26</f>
        <v>PENETRACION (%)Total Aperitivos</v>
      </c>
      <c r="B26" s="18">
        <v>0</v>
      </c>
      <c r="C26" s="18" t="s">
        <v>180</v>
      </c>
      <c r="D26" s="20">
        <v>75.48169</v>
      </c>
      <c r="E26" s="20">
        <v>70.046360000000007</v>
      </c>
      <c r="F26" s="20">
        <v>60.227139999999999</v>
      </c>
      <c r="G26" s="20">
        <v>0</v>
      </c>
      <c r="H26" s="20">
        <v>0</v>
      </c>
      <c r="I26" s="20">
        <v>0</v>
      </c>
      <c r="J26" s="20">
        <v>0</v>
      </c>
      <c r="K26" s="20">
        <v>0</v>
      </c>
      <c r="L26" s="20">
        <v>0</v>
      </c>
      <c r="M26" s="20"/>
      <c r="N26" s="20"/>
      <c r="O26" s="20"/>
    </row>
    <row r="27" spans="1:15" x14ac:dyDescent="0.25">
      <c r="A27" s="18" t="str">
        <f>B27&amp;C27</f>
        <v>FRECUENCIA COMPRA (Actos)TotalAlimentacion</v>
      </c>
      <c r="B27" s="18" t="s">
        <v>119</v>
      </c>
      <c r="C27" s="18" t="s">
        <v>176</v>
      </c>
      <c r="D27" s="20">
        <v>150.48125564257839</v>
      </c>
      <c r="E27" s="20">
        <v>146.92036156515474</v>
      </c>
      <c r="F27" s="20">
        <v>94.90688763444939</v>
      </c>
      <c r="G27" s="20">
        <v>0</v>
      </c>
      <c r="H27" s="20">
        <v>0</v>
      </c>
      <c r="I27" s="20">
        <v>0</v>
      </c>
      <c r="J27" s="20">
        <v>0</v>
      </c>
      <c r="K27" s="20">
        <v>0</v>
      </c>
      <c r="L27" s="20">
        <v>0</v>
      </c>
      <c r="M27" s="20"/>
      <c r="N27" s="20"/>
      <c r="O27" s="20"/>
    </row>
    <row r="28" spans="1:15" x14ac:dyDescent="0.25">
      <c r="A28" s="18" t="str">
        <f>B27&amp;C28</f>
        <v>FRECUENCIA COMPRA (Actos).T.Alimentos TOTAL ING</v>
      </c>
      <c r="B28" s="18">
        <v>0</v>
      </c>
      <c r="C28" s="18" t="s">
        <v>126</v>
      </c>
      <c r="D28" s="20">
        <v>55.236347386587774</v>
      </c>
      <c r="E28" s="20">
        <v>57.586827525475371</v>
      </c>
      <c r="F28" s="20">
        <v>39.241576865366255</v>
      </c>
      <c r="G28" s="20">
        <v>0</v>
      </c>
      <c r="H28" s="20">
        <v>0</v>
      </c>
      <c r="I28" s="20">
        <v>0</v>
      </c>
      <c r="J28" s="20">
        <v>0</v>
      </c>
      <c r="K28" s="20">
        <v>0</v>
      </c>
      <c r="L28" s="20">
        <v>0</v>
      </c>
      <c r="M28" s="20"/>
      <c r="N28" s="20"/>
      <c r="O28" s="20"/>
    </row>
    <row r="29" spans="1:15" x14ac:dyDescent="0.25">
      <c r="A29" s="18" t="str">
        <f>B27&amp;C29</f>
        <v>FRECUENCIA COMPRA (Actos)Total Bebidas</v>
      </c>
      <c r="B29" s="18">
        <v>0</v>
      </c>
      <c r="C29" s="18" t="s">
        <v>177</v>
      </c>
      <c r="D29" s="20">
        <v>128.48377217523401</v>
      </c>
      <c r="E29" s="20">
        <v>125.65684143616738</v>
      </c>
      <c r="F29" s="20">
        <v>78.423868263432567</v>
      </c>
      <c r="G29" s="20">
        <v>0</v>
      </c>
      <c r="H29" s="20">
        <v>0</v>
      </c>
      <c r="I29" s="20">
        <v>0</v>
      </c>
      <c r="J29" s="20">
        <v>0</v>
      </c>
      <c r="K29" s="20">
        <v>0</v>
      </c>
      <c r="L29" s="20">
        <v>0</v>
      </c>
      <c r="M29" s="20"/>
      <c r="N29" s="20"/>
      <c r="O29" s="20"/>
    </row>
    <row r="30" spans="1:15" x14ac:dyDescent="0.25">
      <c r="A30" s="18" t="str">
        <f>B27&amp;C30</f>
        <v>FRECUENCIA COMPRA (Actos)Total Bebidas Frias</v>
      </c>
      <c r="B30" s="18">
        <v>0</v>
      </c>
      <c r="C30" s="18" t="s">
        <v>178</v>
      </c>
      <c r="D30" s="20">
        <v>72.912902661541267</v>
      </c>
      <c r="E30" s="20">
        <v>71.363937343982144</v>
      </c>
      <c r="F30" s="20">
        <v>44.298685707064323</v>
      </c>
      <c r="G30" s="20">
        <v>0</v>
      </c>
      <c r="H30" s="20">
        <v>0</v>
      </c>
      <c r="I30" s="20">
        <v>0</v>
      </c>
      <c r="J30" s="20">
        <v>0</v>
      </c>
      <c r="K30" s="20">
        <v>0</v>
      </c>
      <c r="L30" s="20">
        <v>0</v>
      </c>
      <c r="M30" s="20"/>
      <c r="N30" s="20"/>
      <c r="O30" s="20"/>
    </row>
    <row r="31" spans="1:15" x14ac:dyDescent="0.25">
      <c r="A31" s="18" t="str">
        <f>B27&amp;C31</f>
        <v>FRECUENCIA COMPRA (Actos)Total Bebidas Calientes</v>
      </c>
      <c r="B31" s="18">
        <v>0</v>
      </c>
      <c r="C31" s="18" t="s">
        <v>179</v>
      </c>
      <c r="D31" s="20">
        <v>75.339670248761152</v>
      </c>
      <c r="E31" s="20">
        <v>74.896324119392744</v>
      </c>
      <c r="F31" s="20">
        <v>49.896990347007353</v>
      </c>
      <c r="G31" s="20">
        <v>0</v>
      </c>
      <c r="H31" s="20">
        <v>0</v>
      </c>
      <c r="I31" s="20">
        <v>0</v>
      </c>
      <c r="J31" s="20">
        <v>0</v>
      </c>
      <c r="K31" s="20">
        <v>0</v>
      </c>
      <c r="L31" s="20">
        <v>0</v>
      </c>
      <c r="M31" s="20"/>
      <c r="N31" s="20"/>
      <c r="O31" s="20"/>
    </row>
    <row r="32" spans="1:15" x14ac:dyDescent="0.25">
      <c r="A32" s="18" t="str">
        <f>B27&amp;C32</f>
        <v>FRECUENCIA COMPRA (Actos)Total Aperitivos</v>
      </c>
      <c r="B32" s="18">
        <v>0</v>
      </c>
      <c r="C32" s="18" t="s">
        <v>180</v>
      </c>
      <c r="D32" s="20">
        <v>18.227368203315994</v>
      </c>
      <c r="E32" s="20">
        <v>17.438190773717071</v>
      </c>
      <c r="F32" s="20">
        <v>14.205746970726198</v>
      </c>
      <c r="G32" s="20">
        <v>0</v>
      </c>
      <c r="H32" s="20">
        <v>0</v>
      </c>
      <c r="I32" s="20">
        <v>0</v>
      </c>
      <c r="J32" s="20">
        <v>0</v>
      </c>
      <c r="K32" s="20">
        <v>0</v>
      </c>
      <c r="L32" s="20">
        <v>0</v>
      </c>
      <c r="M32" s="20"/>
      <c r="N32" s="20"/>
      <c r="O32" s="20"/>
    </row>
    <row r="33" spans="1:15" x14ac:dyDescent="0.25">
      <c r="A33" s="18" t="str">
        <f>B33&amp;C33</f>
        <v>COMPRA MEDIA (Consumiciones)TotalAlimentacion</v>
      </c>
      <c r="B33" s="18" t="s">
        <v>120</v>
      </c>
      <c r="C33" s="18" t="s">
        <v>176</v>
      </c>
      <c r="D33" s="20">
        <v>491.71988931643892</v>
      </c>
      <c r="E33" s="20">
        <v>495.35048401471477</v>
      </c>
      <c r="F33" s="20">
        <v>316.95980518344294</v>
      </c>
      <c r="G33" s="20">
        <v>0</v>
      </c>
      <c r="H33" s="20">
        <v>0</v>
      </c>
      <c r="I33" s="20">
        <v>0</v>
      </c>
      <c r="J33" s="20">
        <v>0</v>
      </c>
      <c r="K33" s="20">
        <v>0</v>
      </c>
      <c r="L33" s="20">
        <v>0</v>
      </c>
      <c r="M33" s="20"/>
      <c r="N33" s="20"/>
      <c r="O33" s="20"/>
    </row>
    <row r="34" spans="1:15" x14ac:dyDescent="0.25">
      <c r="A34" s="18" t="str">
        <f>B33&amp;C34</f>
        <v>COMPRA MEDIA (Consumiciones).T.Alimentos TOTAL ING</v>
      </c>
      <c r="B34" s="18">
        <v>0</v>
      </c>
      <c r="C34" s="18" t="s">
        <v>126</v>
      </c>
      <c r="D34" s="20">
        <v>173.25579388560158</v>
      </c>
      <c r="E34" s="20">
        <v>183.24193160298609</v>
      </c>
      <c r="F34" s="20">
        <v>125.46027632168676</v>
      </c>
      <c r="G34" s="20">
        <v>0</v>
      </c>
      <c r="H34" s="20">
        <v>0</v>
      </c>
      <c r="I34" s="20">
        <v>0</v>
      </c>
      <c r="J34" s="20">
        <v>0</v>
      </c>
      <c r="K34" s="20">
        <v>0</v>
      </c>
      <c r="L34" s="20">
        <v>0</v>
      </c>
      <c r="M34" s="20"/>
      <c r="N34" s="20"/>
      <c r="O34" s="20"/>
    </row>
    <row r="35" spans="1:15" x14ac:dyDescent="0.25">
      <c r="A35" s="18" t="str">
        <f>B33&amp;C35</f>
        <v>COMPRA MEDIA (Consumiciones)Total Bebidas</v>
      </c>
      <c r="B35" s="18">
        <v>0</v>
      </c>
      <c r="C35" s="18" t="s">
        <v>177</v>
      </c>
      <c r="D35" s="20">
        <v>293.92571208379252</v>
      </c>
      <c r="E35" s="20">
        <v>293.20501566613774</v>
      </c>
      <c r="F35" s="20">
        <v>182.11573633140299</v>
      </c>
      <c r="G35" s="20">
        <v>0</v>
      </c>
      <c r="H35" s="20">
        <v>0</v>
      </c>
      <c r="I35" s="20">
        <v>0</v>
      </c>
      <c r="J35" s="20">
        <v>0</v>
      </c>
      <c r="K35" s="20">
        <v>0</v>
      </c>
      <c r="L35" s="20">
        <v>0</v>
      </c>
      <c r="M35" s="20"/>
      <c r="N35" s="20"/>
      <c r="O35" s="20"/>
    </row>
    <row r="36" spans="1:15" x14ac:dyDescent="0.25">
      <c r="A36" s="18" t="str">
        <f>B33&amp;C36</f>
        <v>COMPRA MEDIA (Consumiciones)Total Bebidas Frias</v>
      </c>
      <c r="B36" s="18">
        <v>0</v>
      </c>
      <c r="C36" s="18" t="s">
        <v>178</v>
      </c>
      <c r="D36" s="20">
        <v>184.40274960763554</v>
      </c>
      <c r="E36" s="20">
        <v>184.48151918972525</v>
      </c>
      <c r="F36" s="20">
        <v>115.98692025780362</v>
      </c>
      <c r="G36" s="20">
        <v>0</v>
      </c>
      <c r="H36" s="20">
        <v>0</v>
      </c>
      <c r="I36" s="20">
        <v>0</v>
      </c>
      <c r="J36" s="20">
        <v>0</v>
      </c>
      <c r="K36" s="20">
        <v>0</v>
      </c>
      <c r="L36" s="20">
        <v>0</v>
      </c>
      <c r="M36" s="20"/>
      <c r="N36" s="20"/>
      <c r="O36" s="20"/>
    </row>
    <row r="37" spans="1:15" x14ac:dyDescent="0.25">
      <c r="A37" s="18" t="str">
        <f>B33&amp;C37</f>
        <v>COMPRA MEDIA (Consumiciones)Total Bebidas Calientes</v>
      </c>
      <c r="B37" s="18">
        <v>0</v>
      </c>
      <c r="C37" s="18" t="s">
        <v>179</v>
      </c>
      <c r="D37" s="20">
        <v>122.21017381017381</v>
      </c>
      <c r="E37" s="20">
        <v>123.50914779386871</v>
      </c>
      <c r="F37" s="20">
        <v>81.159043088381665</v>
      </c>
      <c r="G37" s="20">
        <v>0</v>
      </c>
      <c r="H37" s="20">
        <v>0</v>
      </c>
      <c r="I37" s="20">
        <v>0</v>
      </c>
      <c r="J37" s="20">
        <v>0</v>
      </c>
      <c r="K37" s="20">
        <v>0</v>
      </c>
      <c r="L37" s="20">
        <v>0</v>
      </c>
      <c r="M37" s="20"/>
      <c r="N37" s="20"/>
      <c r="O37" s="20"/>
    </row>
    <row r="38" spans="1:15" x14ac:dyDescent="0.25">
      <c r="A38" s="18" t="str">
        <f>B33&amp;C38</f>
        <v>COMPRA MEDIA (Consumiciones)Total Aperitivos</v>
      </c>
      <c r="B38" s="18">
        <v>0</v>
      </c>
      <c r="C38" s="18" t="s">
        <v>180</v>
      </c>
      <c r="D38" s="20">
        <v>40.42090777853965</v>
      </c>
      <c r="E38" s="20">
        <v>39.669746078968657</v>
      </c>
      <c r="F38" s="20">
        <v>34.081009013996109</v>
      </c>
      <c r="G38" s="20">
        <v>0</v>
      </c>
      <c r="H38" s="20">
        <v>0</v>
      </c>
      <c r="I38" s="20">
        <v>0</v>
      </c>
      <c r="J38" s="20">
        <v>0</v>
      </c>
      <c r="K38" s="20">
        <v>0</v>
      </c>
      <c r="L38" s="20">
        <v>0</v>
      </c>
      <c r="M38" s="20"/>
      <c r="N38" s="20"/>
      <c r="O38" s="20"/>
    </row>
    <row r="39" spans="1:15" x14ac:dyDescent="0.25">
      <c r="A39" s="18" t="str">
        <f>B39&amp;C39</f>
        <v>CONSUMO MEDIO (kg ó litros por consumidor)TotalAlimentacion</v>
      </c>
      <c r="B39" s="18" t="s">
        <v>121</v>
      </c>
      <c r="C39" s="18" t="s">
        <v>176</v>
      </c>
      <c r="D39" s="20">
        <v>138.77089665544045</v>
      </c>
      <c r="E39" s="20">
        <v>137.29068434590582</v>
      </c>
      <c r="F39" s="20">
        <v>87.285485576013528</v>
      </c>
      <c r="G39" s="20">
        <v>0</v>
      </c>
      <c r="H39" s="20">
        <v>0</v>
      </c>
      <c r="I39" s="20">
        <v>0</v>
      </c>
      <c r="J39" s="20">
        <v>0</v>
      </c>
      <c r="K39" s="20">
        <v>0</v>
      </c>
      <c r="L39" s="20">
        <v>0</v>
      </c>
      <c r="M39" s="20"/>
      <c r="N39" s="20"/>
      <c r="O39" s="20"/>
    </row>
    <row r="40" spans="1:15" x14ac:dyDescent="0.25">
      <c r="A40" s="18" t="str">
        <f>B39&amp;C40</f>
        <v>CONSUMO MEDIO (kg ó litros por consumidor).T.Alimentos TOTAL ING</v>
      </c>
      <c r="B40" s="18">
        <v>0</v>
      </c>
      <c r="C40" s="18" t="s">
        <v>126</v>
      </c>
      <c r="D40" s="20">
        <v>41.264880597703709</v>
      </c>
      <c r="E40" s="20">
        <v>40.558259284797501</v>
      </c>
      <c r="F40" s="20">
        <v>27.117333590724645</v>
      </c>
      <c r="G40" s="20">
        <v>0</v>
      </c>
      <c r="H40" s="20">
        <v>0</v>
      </c>
      <c r="I40" s="20">
        <v>0</v>
      </c>
      <c r="J40" s="20">
        <v>0</v>
      </c>
      <c r="K40" s="20">
        <v>0</v>
      </c>
      <c r="L40" s="20">
        <v>0</v>
      </c>
      <c r="M40" s="20"/>
      <c r="N40" s="20"/>
      <c r="O40" s="20"/>
    </row>
    <row r="41" spans="1:15" x14ac:dyDescent="0.25">
      <c r="A41" s="18" t="str">
        <f>B39&amp;C41</f>
        <v>CONSUMO MEDIO (kg ó litros por consumidor)Total Bebidas</v>
      </c>
      <c r="B41" s="18">
        <v>0</v>
      </c>
      <c r="C41" s="18" t="s">
        <v>177</v>
      </c>
      <c r="D41" s="20">
        <v>96.362656515137061</v>
      </c>
      <c r="E41" s="20">
        <v>96.412482074380421</v>
      </c>
      <c r="F41" s="20">
        <v>60.993185882691371</v>
      </c>
      <c r="G41" s="20">
        <v>0</v>
      </c>
      <c r="H41" s="20">
        <v>0</v>
      </c>
      <c r="I41" s="20">
        <v>0</v>
      </c>
      <c r="J41" s="20">
        <v>0</v>
      </c>
      <c r="K41" s="20">
        <v>0</v>
      </c>
      <c r="L41" s="20">
        <v>0</v>
      </c>
      <c r="M41" s="20"/>
      <c r="N41" s="20"/>
      <c r="O41" s="20"/>
    </row>
    <row r="42" spans="1:15" x14ac:dyDescent="0.25">
      <c r="A42" s="18" t="str">
        <f>B39&amp;C42</f>
        <v>CONSUMO MEDIO (kg ó litros por consumidor)Total Bebidas Frias</v>
      </c>
      <c r="B42" s="18">
        <v>0</v>
      </c>
      <c r="C42" s="18" t="s">
        <v>178</v>
      </c>
      <c r="D42" s="20">
        <v>86.019028179690253</v>
      </c>
      <c r="E42" s="20">
        <v>86.476719635398993</v>
      </c>
      <c r="F42" s="20">
        <v>55.514660064488822</v>
      </c>
      <c r="G42" s="20">
        <v>0</v>
      </c>
      <c r="H42" s="20">
        <v>0</v>
      </c>
      <c r="I42" s="20">
        <v>0</v>
      </c>
      <c r="J42" s="20">
        <v>0</v>
      </c>
      <c r="K42" s="20">
        <v>0</v>
      </c>
      <c r="L42" s="20">
        <v>0</v>
      </c>
      <c r="M42" s="20"/>
      <c r="N42" s="20"/>
      <c r="O42" s="20"/>
    </row>
    <row r="43" spans="1:15" x14ac:dyDescent="0.25">
      <c r="A43" s="18" t="str">
        <f>B39&amp;C43</f>
        <v>CONSUMO MEDIO (kg ó litros por consumidor)Total Bebidas Calientes</v>
      </c>
      <c r="B43" s="18">
        <v>0</v>
      </c>
      <c r="C43" s="18" t="s">
        <v>179</v>
      </c>
      <c r="D43" s="20">
        <v>12.114673005236643</v>
      </c>
      <c r="E43" s="20">
        <v>12.262906361581187</v>
      </c>
      <c r="F43" s="20">
        <v>8.1883127350025831</v>
      </c>
      <c r="G43" s="20">
        <v>0</v>
      </c>
      <c r="H43" s="20">
        <v>0</v>
      </c>
      <c r="I43" s="20">
        <v>0</v>
      </c>
      <c r="J43" s="20">
        <v>0</v>
      </c>
      <c r="K43" s="20">
        <v>0</v>
      </c>
      <c r="L43" s="20">
        <v>0</v>
      </c>
      <c r="M43" s="20"/>
      <c r="N43" s="20"/>
      <c r="O43" s="20"/>
    </row>
    <row r="44" spans="1:15" x14ac:dyDescent="0.25">
      <c r="A44" s="18" t="str">
        <f>B39&amp;C44</f>
        <v>CONSUMO MEDIO (kg ó litros por consumidor)Total Aperitivos</v>
      </c>
      <c r="B44" s="18">
        <v>0</v>
      </c>
      <c r="C44" s="18" t="s">
        <v>180</v>
      </c>
      <c r="D44" s="20">
        <v>3.5528560183263402</v>
      </c>
      <c r="E44" s="20">
        <v>3.527877587924924</v>
      </c>
      <c r="F44" s="20">
        <v>3.3467496657088547</v>
      </c>
      <c r="G44" s="20">
        <v>0</v>
      </c>
      <c r="H44" s="20">
        <v>0</v>
      </c>
      <c r="I44" s="20">
        <v>0</v>
      </c>
      <c r="J44" s="20">
        <v>0</v>
      </c>
      <c r="K44" s="20">
        <v>0</v>
      </c>
      <c r="L44" s="20">
        <v>0</v>
      </c>
      <c r="M44" s="20"/>
      <c r="N44" s="20"/>
      <c r="O44" s="20"/>
    </row>
    <row r="45" spans="1:15" x14ac:dyDescent="0.25">
      <c r="A45" s="18" t="str">
        <f>B45&amp;C45</f>
        <v>VOLUMEN POR ACTO (consumiciones)TotalAlimentacion</v>
      </c>
      <c r="B45" s="18" t="s">
        <v>186</v>
      </c>
      <c r="C45" s="18" t="s">
        <v>176</v>
      </c>
      <c r="D45" s="20">
        <v>3.267648766065371</v>
      </c>
      <c r="E45" s="20">
        <v>3.3715577523612463</v>
      </c>
      <c r="F45" s="20">
        <v>3.3396923351260819</v>
      </c>
      <c r="G45" s="20">
        <v>0</v>
      </c>
      <c r="H45" s="20">
        <v>0</v>
      </c>
      <c r="I45" s="20">
        <v>0</v>
      </c>
      <c r="J45" s="20">
        <v>0</v>
      </c>
      <c r="K45" s="20">
        <v>0</v>
      </c>
      <c r="L45" s="20">
        <v>0</v>
      </c>
      <c r="M45" s="20"/>
      <c r="N45" s="20"/>
      <c r="O45" s="20"/>
    </row>
    <row r="46" spans="1:15" x14ac:dyDescent="0.25">
      <c r="A46" s="18" t="str">
        <f>B45&amp;C46</f>
        <v>VOLUMEN POR ACTO (consumiciones).T.Alimentos TOTAL ING</v>
      </c>
      <c r="B46" s="18">
        <v>0</v>
      </c>
      <c r="C46" s="18" t="s">
        <v>126</v>
      </c>
      <c r="D46" s="20">
        <v>3.1366265526759056</v>
      </c>
      <c r="E46" s="20">
        <v>3.182011225083083</v>
      </c>
      <c r="F46" s="20">
        <v>3.1971262712537736</v>
      </c>
      <c r="G46" s="20">
        <v>0</v>
      </c>
      <c r="H46" s="20">
        <v>0</v>
      </c>
      <c r="I46" s="20">
        <v>0</v>
      </c>
      <c r="J46" s="20">
        <v>0</v>
      </c>
      <c r="K46" s="20">
        <v>0</v>
      </c>
      <c r="L46" s="20">
        <v>0</v>
      </c>
      <c r="M46" s="20"/>
      <c r="N46" s="20"/>
      <c r="O46" s="20"/>
    </row>
    <row r="47" spans="1:15" x14ac:dyDescent="0.25">
      <c r="A47" s="18" t="str">
        <f>B45&amp;C47</f>
        <v>VOLUMEN POR ACTO (consumiciones)Total Bebidas</v>
      </c>
      <c r="B47" s="18">
        <v>0</v>
      </c>
      <c r="C47" s="18" t="s">
        <v>177</v>
      </c>
      <c r="D47" s="20">
        <v>2.2876485264062665</v>
      </c>
      <c r="E47" s="20">
        <v>2.3333788460303087</v>
      </c>
      <c r="F47" s="20">
        <v>2.3221978252801869</v>
      </c>
      <c r="G47" s="20">
        <v>0</v>
      </c>
      <c r="H47" s="20">
        <v>0</v>
      </c>
      <c r="I47" s="20">
        <v>0</v>
      </c>
      <c r="J47" s="20">
        <v>0</v>
      </c>
      <c r="K47" s="20">
        <v>0</v>
      </c>
      <c r="L47" s="20">
        <v>0</v>
      </c>
      <c r="M47" s="20"/>
      <c r="N47" s="20"/>
      <c r="O47" s="20"/>
    </row>
    <row r="48" spans="1:15" x14ac:dyDescent="0.25">
      <c r="A48" s="18" t="str">
        <f>B45&amp;C48</f>
        <v>VOLUMEN POR ACTO (consumiciones)Total Bebidas Frias</v>
      </c>
      <c r="B48" s="18">
        <v>0</v>
      </c>
      <c r="C48" s="18" t="s">
        <v>178</v>
      </c>
      <c r="D48" s="20">
        <v>2.5290825474830649</v>
      </c>
      <c r="E48" s="20">
        <v>2.5850804489738808</v>
      </c>
      <c r="F48" s="20">
        <v>2.6182925837753954</v>
      </c>
      <c r="G48" s="20">
        <v>0</v>
      </c>
      <c r="H48" s="20">
        <v>0</v>
      </c>
      <c r="I48" s="20">
        <v>0</v>
      </c>
      <c r="J48" s="20">
        <v>0</v>
      </c>
      <c r="K48" s="20">
        <v>0</v>
      </c>
      <c r="L48" s="20">
        <v>0</v>
      </c>
      <c r="M48" s="20"/>
      <c r="N48" s="20"/>
      <c r="O48" s="20"/>
    </row>
    <row r="49" spans="1:15" x14ac:dyDescent="0.25">
      <c r="A49" s="18" t="str">
        <f>B45&amp;C49</f>
        <v>VOLUMEN POR ACTO (consumiciones)Total Bebidas Calientes</v>
      </c>
      <c r="B49" s="18">
        <v>0</v>
      </c>
      <c r="C49" s="18" t="s">
        <v>179</v>
      </c>
      <c r="D49" s="20">
        <v>1.6221224941209957</v>
      </c>
      <c r="E49" s="20">
        <v>1.6490682185814878</v>
      </c>
      <c r="F49" s="20">
        <v>1.6265318313582273</v>
      </c>
      <c r="G49" s="20">
        <v>0</v>
      </c>
      <c r="H49" s="20">
        <v>0</v>
      </c>
      <c r="I49" s="20">
        <v>0</v>
      </c>
      <c r="J49" s="20">
        <v>0</v>
      </c>
      <c r="K49" s="20">
        <v>0</v>
      </c>
      <c r="L49" s="20">
        <v>0</v>
      </c>
      <c r="M49" s="20"/>
      <c r="N49" s="20"/>
      <c r="O49" s="20"/>
    </row>
    <row r="50" spans="1:15" x14ac:dyDescent="0.25">
      <c r="A50" s="18" t="str">
        <f>B45&amp;C50</f>
        <v>VOLUMEN POR ACTO (consumiciones)Total Aperitivos</v>
      </c>
      <c r="B50" s="18">
        <v>0</v>
      </c>
      <c r="C50" s="18" t="s">
        <v>180</v>
      </c>
      <c r="D50" s="20">
        <v>2.2175942970848705</v>
      </c>
      <c r="E50" s="20">
        <v>2.2748773994810918</v>
      </c>
      <c r="F50" s="20">
        <v>2.3991001025308201</v>
      </c>
      <c r="G50" s="20">
        <v>0</v>
      </c>
      <c r="H50" s="20">
        <v>0</v>
      </c>
      <c r="I50" s="20">
        <v>0</v>
      </c>
      <c r="J50" s="20">
        <v>0</v>
      </c>
      <c r="K50" s="20">
        <v>0</v>
      </c>
      <c r="L50" s="20">
        <v>0</v>
      </c>
      <c r="M50" s="20"/>
      <c r="N50" s="20"/>
      <c r="O50" s="20"/>
    </row>
    <row r="51" spans="1:15" x14ac:dyDescent="0.25">
      <c r="A51" s="18" t="str">
        <f>B51&amp;C51</f>
        <v>CONSUMO PER CAPITA (kg ó litros por individuo)TotalAlimentacion</v>
      </c>
      <c r="B51" s="18" t="s">
        <v>122</v>
      </c>
      <c r="C51" s="18" t="s">
        <v>176</v>
      </c>
      <c r="D51" s="20">
        <v>138.1788028706807</v>
      </c>
      <c r="E51" s="20">
        <v>136.61800117981619</v>
      </c>
      <c r="F51" s="20">
        <v>84.765344122268615</v>
      </c>
      <c r="G51" s="20">
        <v>0</v>
      </c>
      <c r="H51" s="20">
        <v>0</v>
      </c>
      <c r="I51" s="20">
        <v>0</v>
      </c>
      <c r="J51" s="20">
        <v>0</v>
      </c>
      <c r="K51" s="20">
        <v>0</v>
      </c>
      <c r="L51" s="20">
        <v>0</v>
      </c>
      <c r="M51" s="20"/>
      <c r="N51" s="20"/>
      <c r="O51" s="20"/>
    </row>
    <row r="52" spans="1:15" x14ac:dyDescent="0.25">
      <c r="A52" s="18" t="str">
        <f>B51&amp;C52</f>
        <v>CONSUMO PER CAPITA (kg ó litros por individuo).T.Alimentos TOTAL ING</v>
      </c>
      <c r="B52" s="18">
        <v>0</v>
      </c>
      <c r="C52" s="18" t="s">
        <v>126</v>
      </c>
      <c r="D52" s="20">
        <v>39.896413362442068</v>
      </c>
      <c r="E52" s="20">
        <v>38.714529487621746</v>
      </c>
      <c r="F52" s="20">
        <v>24.504418506990142</v>
      </c>
      <c r="G52" s="20">
        <v>0</v>
      </c>
      <c r="H52" s="20">
        <v>0</v>
      </c>
      <c r="I52" s="20">
        <v>0</v>
      </c>
      <c r="J52" s="20">
        <v>0</v>
      </c>
      <c r="K52" s="20">
        <v>0</v>
      </c>
      <c r="L52" s="20">
        <v>0</v>
      </c>
      <c r="M52" s="20"/>
      <c r="N52" s="20"/>
      <c r="O52" s="20"/>
    </row>
    <row r="53" spans="1:15" x14ac:dyDescent="0.25">
      <c r="A53" s="18" t="str">
        <f>B51&amp;C53</f>
        <v>CONSUMO PER CAPITA (kg ó litros por individuo)Total Bebidas</v>
      </c>
      <c r="B53" s="18">
        <v>0</v>
      </c>
      <c r="C53" s="18" t="s">
        <v>177</v>
      </c>
      <c r="D53" s="20">
        <v>95.600639899946643</v>
      </c>
      <c r="E53" s="20">
        <v>95.432333499115856</v>
      </c>
      <c r="F53" s="20">
        <v>58.245278177074248</v>
      </c>
      <c r="G53" s="20">
        <v>0</v>
      </c>
      <c r="H53" s="20">
        <v>0</v>
      </c>
      <c r="I53" s="20">
        <v>0</v>
      </c>
      <c r="J53" s="20">
        <v>0</v>
      </c>
      <c r="K53" s="20">
        <v>0</v>
      </c>
      <c r="L53" s="20">
        <v>0</v>
      </c>
      <c r="M53" s="20"/>
      <c r="N53" s="20"/>
      <c r="O53" s="20"/>
    </row>
    <row r="54" spans="1:15" x14ac:dyDescent="0.25">
      <c r="A54" s="18" t="str">
        <f>B51&amp;C54</f>
        <v>CONSUMO PER CAPITA (kg ó litros por individuo)Total Bebidas Frias</v>
      </c>
      <c r="B54" s="18">
        <v>0</v>
      </c>
      <c r="C54" s="18" t="s">
        <v>178</v>
      </c>
      <c r="D54" s="20">
        <v>84.692072845281885</v>
      </c>
      <c r="E54" s="20">
        <v>84.518679158726442</v>
      </c>
      <c r="F54" s="20">
        <v>51.569599570462024</v>
      </c>
      <c r="G54" s="20">
        <v>0</v>
      </c>
      <c r="H54" s="20">
        <v>0</v>
      </c>
      <c r="I54" s="20">
        <v>0</v>
      </c>
      <c r="J54" s="20">
        <v>0</v>
      </c>
      <c r="K54" s="20">
        <v>0</v>
      </c>
      <c r="L54" s="20">
        <v>0</v>
      </c>
      <c r="M54" s="20"/>
      <c r="N54" s="20"/>
      <c r="O54" s="20"/>
    </row>
    <row r="55" spans="1:15" x14ac:dyDescent="0.25">
      <c r="A55" s="18" t="str">
        <f>B51&amp;C55</f>
        <v>CONSUMO PER CAPITA (kg ó litros por individuo)Total Bebidas Calientes</v>
      </c>
      <c r="B55" s="18">
        <v>0</v>
      </c>
      <c r="C55" s="18" t="s">
        <v>179</v>
      </c>
      <c r="D55" s="20">
        <v>10.908571293386997</v>
      </c>
      <c r="E55" s="20">
        <v>10.913660468498035</v>
      </c>
      <c r="F55" s="20">
        <v>6.6756742598277263</v>
      </c>
      <c r="G55" s="20">
        <v>0</v>
      </c>
      <c r="H55" s="20">
        <v>0</v>
      </c>
      <c r="I55" s="20">
        <v>0</v>
      </c>
      <c r="J55" s="20">
        <v>0</v>
      </c>
      <c r="K55" s="20">
        <v>0</v>
      </c>
      <c r="L55" s="20">
        <v>0</v>
      </c>
      <c r="M55" s="20"/>
      <c r="N55" s="20"/>
      <c r="O55" s="20"/>
    </row>
    <row r="56" spans="1:15" x14ac:dyDescent="0.25">
      <c r="A56" s="18" t="str">
        <f>B51&amp;C56</f>
        <v>CONSUMO PER CAPITA (kg ó litros por individuo)Total Aperitivos</v>
      </c>
      <c r="B56" s="18">
        <v>0</v>
      </c>
      <c r="C56" s="18" t="s">
        <v>180</v>
      </c>
      <c r="D56" s="20">
        <v>2.6817557658994313</v>
      </c>
      <c r="E56" s="20">
        <v>2.4711498355972088</v>
      </c>
      <c r="F56" s="20">
        <v>2.0156516066160042</v>
      </c>
      <c r="G56" s="20">
        <v>0</v>
      </c>
      <c r="H56" s="20">
        <v>0</v>
      </c>
      <c r="I56" s="20">
        <v>0</v>
      </c>
      <c r="J56" s="20">
        <v>0</v>
      </c>
      <c r="K56" s="20">
        <v>0</v>
      </c>
      <c r="L56" s="20">
        <v>0</v>
      </c>
      <c r="M56" s="20"/>
      <c r="N56" s="20"/>
      <c r="O56" s="20"/>
    </row>
    <row r="57" spans="1:15" x14ac:dyDescent="0.25">
      <c r="A57" s="18" t="str">
        <f>B57&amp;C57</f>
        <v>GASTO PER CAPITA (€ por individuo)TotalAlimentacion</v>
      </c>
      <c r="B57" s="18" t="s">
        <v>123</v>
      </c>
      <c r="C57" s="18" t="s">
        <v>176</v>
      </c>
      <c r="D57" s="20">
        <v>1029.1506449196581</v>
      </c>
      <c r="E57" s="20">
        <v>1060.2894200007524</v>
      </c>
      <c r="F57" s="20">
        <v>667.22105920236538</v>
      </c>
      <c r="G57" s="20">
        <v>0</v>
      </c>
      <c r="H57" s="20">
        <v>0</v>
      </c>
      <c r="I57" s="20">
        <v>0</v>
      </c>
      <c r="J57" s="20">
        <v>0</v>
      </c>
      <c r="K57" s="20">
        <v>0</v>
      </c>
      <c r="L57" s="20">
        <v>0</v>
      </c>
      <c r="M57" s="20"/>
      <c r="N57" s="20"/>
      <c r="O57" s="20"/>
    </row>
    <row r="58" spans="1:15" x14ac:dyDescent="0.25">
      <c r="A58" s="18" t="str">
        <f>B57&amp;C58</f>
        <v>GASTO PER CAPITA (€ por individuo).T.Alimentos TOTAL ING</v>
      </c>
      <c r="B58" s="18">
        <v>0</v>
      </c>
      <c r="C58" s="18" t="s">
        <v>126</v>
      </c>
      <c r="D58" s="20">
        <v>584.88698239441578</v>
      </c>
      <c r="E58" s="20">
        <v>620.89938440655078</v>
      </c>
      <c r="F58" s="20">
        <v>396.61442052857728</v>
      </c>
      <c r="G58" s="20">
        <v>0</v>
      </c>
      <c r="H58" s="20">
        <v>0</v>
      </c>
      <c r="I58" s="20">
        <v>0</v>
      </c>
      <c r="J58" s="20">
        <v>0</v>
      </c>
      <c r="K58" s="20">
        <v>0</v>
      </c>
      <c r="L58" s="20">
        <v>0</v>
      </c>
      <c r="M58" s="20"/>
      <c r="N58" s="20"/>
      <c r="O58" s="20"/>
    </row>
    <row r="59" spans="1:15" x14ac:dyDescent="0.25">
      <c r="A59" s="18" t="str">
        <f>B57&amp;C59</f>
        <v>GASTO PER CAPITA (€ por individuo)Total Bebidas</v>
      </c>
      <c r="B59" s="18">
        <v>0</v>
      </c>
      <c r="C59" s="18" t="s">
        <v>177</v>
      </c>
      <c r="D59" s="20">
        <v>421.43651662495836</v>
      </c>
      <c r="E59" s="20">
        <v>417.4820436261204</v>
      </c>
      <c r="F59" s="20">
        <v>253.61276893514318</v>
      </c>
      <c r="G59" s="20">
        <v>0</v>
      </c>
      <c r="H59" s="20">
        <v>0</v>
      </c>
      <c r="I59" s="20">
        <v>0</v>
      </c>
      <c r="J59" s="20">
        <v>0</v>
      </c>
      <c r="K59" s="20">
        <v>0</v>
      </c>
      <c r="L59" s="20">
        <v>0</v>
      </c>
      <c r="M59" s="20"/>
      <c r="N59" s="20"/>
      <c r="O59" s="20"/>
    </row>
    <row r="60" spans="1:15" x14ac:dyDescent="0.25">
      <c r="A60" s="18" t="str">
        <f>B57&amp;C60</f>
        <v>GASTO PER CAPITA (€ por individuo)Total Bebidas Frias</v>
      </c>
      <c r="B60" s="18">
        <v>0</v>
      </c>
      <c r="C60" s="18" t="s">
        <v>178</v>
      </c>
      <c r="D60" s="20">
        <v>302.74820530237935</v>
      </c>
      <c r="E60" s="20">
        <v>297.0877575530065</v>
      </c>
      <c r="F60" s="20">
        <v>181.0038482605396</v>
      </c>
      <c r="G60" s="20">
        <v>0</v>
      </c>
      <c r="H60" s="20">
        <v>0</v>
      </c>
      <c r="I60" s="20">
        <v>0</v>
      </c>
      <c r="J60" s="20">
        <v>0</v>
      </c>
      <c r="K60" s="20">
        <v>0</v>
      </c>
      <c r="L60" s="20">
        <v>0</v>
      </c>
      <c r="M60" s="20"/>
      <c r="N60" s="20"/>
      <c r="O60" s="20"/>
    </row>
    <row r="61" spans="1:15" x14ac:dyDescent="0.25">
      <c r="A61" s="18" t="str">
        <f>B57&amp;C61</f>
        <v>GASTO PER CAPITA (€ por individuo)Total Bebidas Calientes</v>
      </c>
      <c r="B61" s="18">
        <v>0</v>
      </c>
      <c r="C61" s="18" t="s">
        <v>179</v>
      </c>
      <c r="D61" s="20">
        <v>118.68833072179221</v>
      </c>
      <c r="E61" s="20">
        <v>120.39429786009137</v>
      </c>
      <c r="F61" s="20">
        <v>72.608898984950827</v>
      </c>
      <c r="G61" s="20">
        <v>0</v>
      </c>
      <c r="H61" s="20">
        <v>0</v>
      </c>
      <c r="I61" s="20">
        <v>0</v>
      </c>
      <c r="J61" s="20">
        <v>0</v>
      </c>
      <c r="K61" s="20">
        <v>0</v>
      </c>
      <c r="L61" s="20">
        <v>0</v>
      </c>
      <c r="M61" s="20"/>
      <c r="N61" s="20"/>
      <c r="O61" s="20"/>
    </row>
    <row r="62" spans="1:15" x14ac:dyDescent="0.25">
      <c r="A62" s="18" t="str">
        <f>B57&amp;C62</f>
        <v>GASTO PER CAPITA (€ por individuo)Total Aperitivos</v>
      </c>
      <c r="B62" s="18">
        <v>0</v>
      </c>
      <c r="C62" s="18" t="s">
        <v>180</v>
      </c>
      <c r="D62" s="20">
        <v>22.827317549125844</v>
      </c>
      <c r="E62" s="20">
        <v>21.907863857146584</v>
      </c>
      <c r="F62" s="20">
        <v>16.993760648372291</v>
      </c>
      <c r="G62" s="20">
        <v>0</v>
      </c>
      <c r="H62" s="20">
        <v>0</v>
      </c>
      <c r="I62" s="20">
        <v>0</v>
      </c>
      <c r="J62" s="20">
        <v>0</v>
      </c>
      <c r="K62" s="20">
        <v>0</v>
      </c>
      <c r="L62" s="20">
        <v>0</v>
      </c>
      <c r="M62" s="20"/>
      <c r="N62" s="20"/>
      <c r="O62" s="20"/>
    </row>
    <row r="63" spans="1:15" x14ac:dyDescent="0.25">
      <c r="A63" s="18" t="str">
        <f>B63&amp;C63</f>
        <v>PRECIO MEDIO (kg ó litros)TotalAlimentacion</v>
      </c>
      <c r="B63" s="18" t="s">
        <v>124</v>
      </c>
      <c r="C63" s="18" t="s">
        <v>176</v>
      </c>
      <c r="D63" s="20">
        <v>7.4479632442815671</v>
      </c>
      <c r="E63" s="20">
        <v>7.7609788669445035</v>
      </c>
      <c r="F63" s="20">
        <v>7.8713897302173574</v>
      </c>
      <c r="G63" s="20">
        <v>0</v>
      </c>
      <c r="H63" s="20">
        <v>0</v>
      </c>
      <c r="I63" s="20">
        <v>0</v>
      </c>
      <c r="J63" s="20">
        <v>0</v>
      </c>
      <c r="K63" s="20">
        <v>0</v>
      </c>
      <c r="L63" s="20">
        <v>0</v>
      </c>
      <c r="M63" s="20"/>
      <c r="N63" s="20"/>
      <c r="O63" s="20"/>
    </row>
    <row r="64" spans="1:15" x14ac:dyDescent="0.25">
      <c r="A64" s="18" t="str">
        <f>B63&amp;C64</f>
        <v>PRECIO MEDIO (kg ó litros).T.Alimentos TOTAL ING</v>
      </c>
      <c r="B64" s="18">
        <v>0</v>
      </c>
      <c r="C64" s="18" t="s">
        <v>126</v>
      </c>
      <c r="D64" s="20">
        <v>14.660139423585887</v>
      </c>
      <c r="E64" s="20">
        <v>16.037890492898068</v>
      </c>
      <c r="F64" s="20">
        <v>16.1854246986289</v>
      </c>
      <c r="G64" s="20">
        <v>0</v>
      </c>
      <c r="H64" s="20">
        <v>0</v>
      </c>
      <c r="I64" s="20">
        <v>0</v>
      </c>
      <c r="J64" s="20">
        <v>0</v>
      </c>
      <c r="K64" s="20">
        <v>0</v>
      </c>
      <c r="L64" s="20">
        <v>0</v>
      </c>
      <c r="M64" s="20"/>
      <c r="N64" s="20"/>
      <c r="O64" s="20"/>
    </row>
    <row r="65" spans="1:15" x14ac:dyDescent="0.25">
      <c r="A65" s="18" t="str">
        <f>B63&amp;C65</f>
        <v>PRECIO MEDIO (kg ó litros)Total Bebidas</v>
      </c>
      <c r="B65" s="18">
        <v>0</v>
      </c>
      <c r="C65" s="18" t="s">
        <v>177</v>
      </c>
      <c r="D65" s="20">
        <v>4.4083022568261452</v>
      </c>
      <c r="E65" s="20">
        <v>4.3746393734570912</v>
      </c>
      <c r="F65" s="20">
        <v>4.354220236773922</v>
      </c>
      <c r="G65" s="20">
        <v>0</v>
      </c>
      <c r="H65" s="20">
        <v>0</v>
      </c>
      <c r="I65" s="20">
        <v>0</v>
      </c>
      <c r="J65" s="20">
        <v>0</v>
      </c>
      <c r="K65" s="20">
        <v>0</v>
      </c>
      <c r="L65" s="20">
        <v>0</v>
      </c>
      <c r="M65" s="20"/>
      <c r="N65" s="20"/>
      <c r="O65" s="20"/>
    </row>
    <row r="66" spans="1:15" x14ac:dyDescent="0.25">
      <c r="A66" s="18" t="str">
        <f>B63&amp;C66</f>
        <v>PRECIO MEDIO (kg ó litros)Total Bebidas Frias</v>
      </c>
      <c r="B66" s="18">
        <v>0</v>
      </c>
      <c r="C66" s="18" t="s">
        <v>178</v>
      </c>
      <c r="D66" s="20">
        <v>3.5746935354321669</v>
      </c>
      <c r="E66" s="20">
        <v>3.5150544295075226</v>
      </c>
      <c r="F66" s="20">
        <v>3.5098943906521001</v>
      </c>
      <c r="G66" s="20">
        <v>0</v>
      </c>
      <c r="H66" s="20">
        <v>0</v>
      </c>
      <c r="I66" s="20">
        <v>0</v>
      </c>
      <c r="J66" s="20">
        <v>0</v>
      </c>
      <c r="K66" s="20">
        <v>0</v>
      </c>
      <c r="L66" s="20">
        <v>0</v>
      </c>
      <c r="M66" s="20"/>
      <c r="N66" s="20"/>
      <c r="O66" s="20"/>
    </row>
    <row r="67" spans="1:15" x14ac:dyDescent="0.25">
      <c r="A67" s="18" t="str">
        <f>B63&amp;C67</f>
        <v>PRECIO MEDIO (kg ó litros)Total Bebidas Calientes</v>
      </c>
      <c r="B67" s="18">
        <v>0</v>
      </c>
      <c r="C67" s="18" t="s">
        <v>179</v>
      </c>
      <c r="D67" s="20">
        <v>10.880281892986623</v>
      </c>
      <c r="E67" s="20">
        <v>11.03152312714932</v>
      </c>
      <c r="F67" s="20">
        <v>10.876638996886074</v>
      </c>
      <c r="G67" s="20">
        <v>0</v>
      </c>
      <c r="H67" s="20">
        <v>0</v>
      </c>
      <c r="I67" s="20">
        <v>0</v>
      </c>
      <c r="J67" s="20">
        <v>0</v>
      </c>
      <c r="K67" s="20">
        <v>0</v>
      </c>
      <c r="L67" s="20">
        <v>0</v>
      </c>
      <c r="M67" s="20"/>
      <c r="N67" s="20"/>
      <c r="O67" s="20"/>
    </row>
    <row r="68" spans="1:15" x14ac:dyDescent="0.25">
      <c r="A68" s="18" t="str">
        <f>B63&amp;C68</f>
        <v>PRECIO MEDIO (kg ó litros)Total Aperitivos</v>
      </c>
      <c r="B68" s="18">
        <v>0</v>
      </c>
      <c r="C68" s="18" t="s">
        <v>180</v>
      </c>
      <c r="D68" s="20">
        <v>8.5120792278672752</v>
      </c>
      <c r="E68" s="20">
        <v>8.8654534587750149</v>
      </c>
      <c r="F68" s="20">
        <v>8.4309017454174171</v>
      </c>
      <c r="G68" s="20">
        <v>0</v>
      </c>
      <c r="H68" s="20">
        <v>0</v>
      </c>
      <c r="I68" s="20">
        <v>0</v>
      </c>
      <c r="J68" s="20">
        <v>0</v>
      </c>
      <c r="K68" s="20">
        <v>0</v>
      </c>
      <c r="L68" s="20">
        <v>0</v>
      </c>
      <c r="M68" s="20"/>
      <c r="N68" s="20"/>
      <c r="O68" s="2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A2:N524"/>
  <sheetViews>
    <sheetView zoomScale="60" zoomScaleNormal="60" workbookViewId="0">
      <pane xSplit="3" ySplit="2" topLeftCell="D3" activePane="bottomRight" state="frozen"/>
      <selection activeCell="G88" sqref="G88"/>
      <selection pane="topRight" activeCell="G88" sqref="G88"/>
      <selection pane="bottomLeft" activeCell="G88" sqref="G88"/>
      <selection pane="bottomRight" activeCell="G16" sqref="G16"/>
    </sheetView>
  </sheetViews>
  <sheetFormatPr baseColWidth="10" defaultColWidth="11.42578125" defaultRowHeight="15" x14ac:dyDescent="0.25"/>
  <cols>
    <col min="1" max="1" width="87" style="18" customWidth="1"/>
    <col min="2" max="2" width="49.28515625" style="18" customWidth="1"/>
    <col min="3" max="3" width="18.140625" style="18" bestFit="1" customWidth="1"/>
    <col min="4" max="4" width="11.42578125" style="18"/>
    <col min="5" max="14" width="11.42578125" style="20"/>
    <col min="15" max="16384" width="11.42578125" style="18"/>
  </cols>
  <sheetData>
    <row r="2" spans="1:13" x14ac:dyDescent="0.25">
      <c r="B2" s="18">
        <v>0</v>
      </c>
      <c r="C2" s="18">
        <v>0</v>
      </c>
      <c r="D2" s="19">
        <v>0</v>
      </c>
      <c r="E2" s="42" t="s">
        <v>189</v>
      </c>
      <c r="F2" s="42" t="s">
        <v>190</v>
      </c>
      <c r="G2" s="42" t="s">
        <v>191</v>
      </c>
      <c r="H2" s="42">
        <v>0</v>
      </c>
      <c r="I2" s="42">
        <v>0</v>
      </c>
      <c r="J2" s="42">
        <v>0</v>
      </c>
      <c r="K2" s="42">
        <v>0</v>
      </c>
      <c r="L2" s="42">
        <v>0</v>
      </c>
      <c r="M2" s="20">
        <v>0</v>
      </c>
    </row>
    <row r="3" spans="1:13" x14ac:dyDescent="0.25">
      <c r="A3" s="18" t="str">
        <f>B3&amp;C3&amp;D3</f>
        <v>DISTRIBUCION VOLUMEN X CRITERIO (Consumiciones)TotalAlimentacionT.ESPAÑA</v>
      </c>
      <c r="B3" s="18" t="s">
        <v>128</v>
      </c>
      <c r="C3" s="18" t="s">
        <v>176</v>
      </c>
      <c r="D3" s="20" t="s">
        <v>36</v>
      </c>
      <c r="E3" s="20">
        <v>100</v>
      </c>
      <c r="F3" s="20">
        <v>100</v>
      </c>
      <c r="G3" s="20">
        <v>100</v>
      </c>
      <c r="H3" s="20">
        <v>0</v>
      </c>
      <c r="I3" s="20">
        <v>0</v>
      </c>
      <c r="J3" s="20">
        <v>0</v>
      </c>
      <c r="K3" s="20">
        <v>0</v>
      </c>
      <c r="L3" s="20">
        <v>0</v>
      </c>
      <c r="M3" s="20">
        <v>0</v>
      </c>
    </row>
    <row r="4" spans="1:13" x14ac:dyDescent="0.25">
      <c r="A4" s="18" t="str">
        <f>B3&amp;C3&amp;D4</f>
        <v>DISTRIBUCION VOLUMEN X CRITERIO (Consumiciones)TotalAlimentacionBCN AM</v>
      </c>
      <c r="B4" s="18">
        <v>0</v>
      </c>
      <c r="C4" s="18">
        <v>0</v>
      </c>
      <c r="D4" s="20" t="s">
        <v>1</v>
      </c>
      <c r="E4" s="20">
        <v>8.9247119313114158</v>
      </c>
      <c r="F4" s="20">
        <v>9.3452158716217397</v>
      </c>
      <c r="G4" s="20">
        <v>8.5263399271743996</v>
      </c>
      <c r="H4" s="20">
        <v>0</v>
      </c>
      <c r="I4" s="20">
        <v>0</v>
      </c>
      <c r="J4" s="20">
        <v>0</v>
      </c>
      <c r="K4" s="20">
        <v>0</v>
      </c>
      <c r="L4" s="20">
        <v>0</v>
      </c>
      <c r="M4" s="20">
        <v>0</v>
      </c>
    </row>
    <row r="5" spans="1:13" x14ac:dyDescent="0.25">
      <c r="A5" s="18" t="str">
        <f>B3&amp;C3&amp;D5</f>
        <v>DISTRIBUCION VOLUMEN X CRITERIO (Consumiciones)TotalAlimentacionREST.CAT ARAGON</v>
      </c>
      <c r="B5" s="18">
        <v>0</v>
      </c>
      <c r="C5" s="18">
        <v>0</v>
      </c>
      <c r="D5" s="20" t="s">
        <v>2</v>
      </c>
      <c r="E5" s="20">
        <v>13.623752692276236</v>
      </c>
      <c r="F5" s="20">
        <v>12.5064769202482</v>
      </c>
      <c r="G5" s="20">
        <v>12.224718179798572</v>
      </c>
      <c r="H5" s="20">
        <v>0</v>
      </c>
      <c r="I5" s="20">
        <v>0</v>
      </c>
      <c r="J5" s="20">
        <v>0</v>
      </c>
      <c r="K5" s="20">
        <v>0</v>
      </c>
      <c r="L5" s="20">
        <v>0</v>
      </c>
      <c r="M5" s="20">
        <v>0</v>
      </c>
    </row>
    <row r="6" spans="1:13" x14ac:dyDescent="0.25">
      <c r="A6" s="18" t="str">
        <f>B3&amp;C3&amp;D6</f>
        <v>DISTRIBUCION VOLUMEN X CRITERIO (Consumiciones)TotalAlimentacionLEVANTE</v>
      </c>
      <c r="B6" s="18">
        <v>0</v>
      </c>
      <c r="C6" s="18">
        <v>0</v>
      </c>
      <c r="D6" s="20" t="s">
        <v>3</v>
      </c>
      <c r="E6" s="20">
        <v>14.682671064213467</v>
      </c>
      <c r="F6" s="20">
        <v>15.136430132820976</v>
      </c>
      <c r="G6" s="20">
        <v>15.383039968268708</v>
      </c>
      <c r="H6" s="20">
        <v>0</v>
      </c>
      <c r="I6" s="20">
        <v>0</v>
      </c>
      <c r="J6" s="20">
        <v>0</v>
      </c>
      <c r="K6" s="20">
        <v>0</v>
      </c>
      <c r="L6" s="20">
        <v>0</v>
      </c>
      <c r="M6" s="20">
        <v>0</v>
      </c>
    </row>
    <row r="7" spans="1:13" x14ac:dyDescent="0.25">
      <c r="A7" s="18" t="str">
        <f>B3&amp;C3&amp;D7</f>
        <v>DISTRIBUCION VOLUMEN X CRITERIO (Consumiciones)TotalAlimentacionANDALUCIA</v>
      </c>
      <c r="B7" s="18">
        <v>0</v>
      </c>
      <c r="C7" s="18">
        <v>0</v>
      </c>
      <c r="D7" s="20" t="s">
        <v>4</v>
      </c>
      <c r="E7" s="20">
        <v>20.770345794401624</v>
      </c>
      <c r="F7" s="20">
        <v>21.570697870885553</v>
      </c>
      <c r="G7" s="20">
        <v>21.468811707015686</v>
      </c>
      <c r="H7" s="20">
        <v>0</v>
      </c>
      <c r="I7" s="20">
        <v>0</v>
      </c>
      <c r="J7" s="20">
        <v>0</v>
      </c>
      <c r="K7" s="20">
        <v>0</v>
      </c>
      <c r="L7" s="20">
        <v>0</v>
      </c>
      <c r="M7" s="20">
        <v>0</v>
      </c>
    </row>
    <row r="8" spans="1:13" x14ac:dyDescent="0.25">
      <c r="A8" s="18" t="str">
        <f>B3&amp;C3&amp;D8</f>
        <v>DISTRIBUCION VOLUMEN X CRITERIO (Consumiciones)TotalAlimentacionMDD AM</v>
      </c>
      <c r="B8" s="18">
        <v>0</v>
      </c>
      <c r="C8" s="18">
        <v>0</v>
      </c>
      <c r="D8" s="20" t="s">
        <v>5</v>
      </c>
      <c r="E8" s="20">
        <v>13.577307884425888</v>
      </c>
      <c r="F8" s="20">
        <v>13.148976522786546</v>
      </c>
      <c r="G8" s="20">
        <v>13.141531282685948</v>
      </c>
      <c r="H8" s="20">
        <v>0</v>
      </c>
      <c r="I8" s="20">
        <v>0</v>
      </c>
      <c r="J8" s="20">
        <v>0</v>
      </c>
      <c r="K8" s="20">
        <v>0</v>
      </c>
      <c r="L8" s="20">
        <v>0</v>
      </c>
      <c r="M8" s="20">
        <v>0</v>
      </c>
    </row>
    <row r="9" spans="1:13" x14ac:dyDescent="0.25">
      <c r="A9" s="18" t="str">
        <f>B3&amp;C3&amp;D9</f>
        <v>DISTRIBUCION VOLUMEN X CRITERIO (Consumiciones)TotalAlimentacionRTO CENTRO</v>
      </c>
      <c r="B9" s="18">
        <v>0</v>
      </c>
      <c r="C9" s="18">
        <v>0</v>
      </c>
      <c r="D9" s="20" t="s">
        <v>6</v>
      </c>
      <c r="E9" s="20">
        <v>9.1078950392011002</v>
      </c>
      <c r="F9" s="20">
        <v>9.3267191009004708</v>
      </c>
      <c r="G9" s="20">
        <v>10.225503834356561</v>
      </c>
      <c r="H9" s="20">
        <v>0</v>
      </c>
      <c r="I9" s="20">
        <v>0</v>
      </c>
      <c r="J9" s="20">
        <v>0</v>
      </c>
      <c r="K9" s="20">
        <v>0</v>
      </c>
      <c r="L9" s="20">
        <v>0</v>
      </c>
      <c r="M9" s="20">
        <v>0</v>
      </c>
    </row>
    <row r="10" spans="1:13" x14ac:dyDescent="0.25">
      <c r="A10" s="18" t="str">
        <f>B3&amp;C3&amp;D10</f>
        <v>DISTRIBUCION VOLUMEN X CRITERIO (Consumiciones)TotalAlimentacionNORTE-CENTRO</v>
      </c>
      <c r="B10" s="18">
        <v>0</v>
      </c>
      <c r="C10" s="18">
        <v>0</v>
      </c>
      <c r="D10" s="20" t="s">
        <v>7</v>
      </c>
      <c r="E10" s="20">
        <v>9.4172165222996433</v>
      </c>
      <c r="F10" s="20">
        <v>9.2227420559408291</v>
      </c>
      <c r="G10" s="20">
        <v>9.5737633330059779</v>
      </c>
      <c r="H10" s="20">
        <v>0</v>
      </c>
      <c r="I10" s="20">
        <v>0</v>
      </c>
      <c r="J10" s="20">
        <v>0</v>
      </c>
      <c r="K10" s="20">
        <v>0</v>
      </c>
      <c r="L10" s="20">
        <v>0</v>
      </c>
      <c r="M10" s="20">
        <v>0</v>
      </c>
    </row>
    <row r="11" spans="1:13" x14ac:dyDescent="0.25">
      <c r="A11" s="18" t="str">
        <f>B3&amp;C3&amp;D11</f>
        <v>DISTRIBUCION VOLUMEN X CRITERIO (Consumiciones)TotalAlimentacionNOROESTE</v>
      </c>
      <c r="B11" s="18">
        <v>0</v>
      </c>
      <c r="C11" s="18">
        <v>0</v>
      </c>
      <c r="D11" s="20" t="s">
        <v>8</v>
      </c>
      <c r="E11" s="20">
        <v>9.8960960290629529</v>
      </c>
      <c r="F11" s="20">
        <v>9.7427409266592626</v>
      </c>
      <c r="G11" s="20">
        <v>9.4562793726586492</v>
      </c>
      <c r="H11" s="20">
        <v>0</v>
      </c>
      <c r="I11" s="20">
        <v>0</v>
      </c>
      <c r="J11" s="20">
        <v>0</v>
      </c>
      <c r="K11" s="20">
        <v>0</v>
      </c>
      <c r="L11" s="20">
        <v>0</v>
      </c>
      <c r="M11" s="20">
        <v>0</v>
      </c>
    </row>
    <row r="12" spans="1:13" x14ac:dyDescent="0.25">
      <c r="A12" s="18" t="str">
        <f>B3&amp;C3&amp;D12</f>
        <v>DISTRIBUCION VOLUMEN X CRITERIO (Consumiciones)TotalAlimentacion&lt;2MIL</v>
      </c>
      <c r="B12" s="18">
        <v>0</v>
      </c>
      <c r="C12" s="18">
        <v>0</v>
      </c>
      <c r="D12" s="20" t="s">
        <v>9</v>
      </c>
      <c r="E12" s="20">
        <v>5.4150943465120172</v>
      </c>
      <c r="F12" s="20">
        <v>5.7443664222003354</v>
      </c>
      <c r="G12" s="20">
        <v>6.0007627714155225</v>
      </c>
      <c r="H12" s="20">
        <v>0</v>
      </c>
      <c r="I12" s="20">
        <v>0</v>
      </c>
      <c r="J12" s="20">
        <v>0</v>
      </c>
      <c r="K12" s="20">
        <v>0</v>
      </c>
      <c r="L12" s="20">
        <v>0</v>
      </c>
      <c r="M12" s="20">
        <v>0</v>
      </c>
    </row>
    <row r="13" spans="1:13" x14ac:dyDescent="0.25">
      <c r="A13" s="18" t="str">
        <f>B3&amp;C3&amp;D13</f>
        <v>DISTRIBUCION VOLUMEN X CRITERIO (Consumiciones)TotalAlimentacion2-5MIL</v>
      </c>
      <c r="B13" s="18">
        <v>0</v>
      </c>
      <c r="C13" s="18">
        <v>0</v>
      </c>
      <c r="D13" s="20" t="s">
        <v>10</v>
      </c>
      <c r="E13" s="20">
        <v>6.3019425527647197</v>
      </c>
      <c r="F13" s="20">
        <v>5.2070826051520838</v>
      </c>
      <c r="G13" s="20">
        <v>5.0854656767164972</v>
      </c>
      <c r="H13" s="20">
        <v>0</v>
      </c>
      <c r="I13" s="20">
        <v>0</v>
      </c>
      <c r="J13" s="20">
        <v>0</v>
      </c>
      <c r="K13" s="20">
        <v>0</v>
      </c>
      <c r="L13" s="20">
        <v>0</v>
      </c>
      <c r="M13" s="20">
        <v>0</v>
      </c>
    </row>
    <row r="14" spans="1:13" x14ac:dyDescent="0.25">
      <c r="A14" s="18" t="str">
        <f>B3&amp;C3&amp;D14</f>
        <v>DISTRIBUCION VOLUMEN X CRITERIO (Consumiciones)TotalAlimentacion5-10MIL</v>
      </c>
      <c r="B14" s="18">
        <v>0</v>
      </c>
      <c r="C14" s="18">
        <v>0</v>
      </c>
      <c r="D14" s="20" t="s">
        <v>11</v>
      </c>
      <c r="E14" s="20">
        <v>7.3225665815005083</v>
      </c>
      <c r="F14" s="20">
        <v>7.1978020400519327</v>
      </c>
      <c r="G14" s="20">
        <v>6.4819504446480618</v>
      </c>
      <c r="H14" s="20">
        <v>0</v>
      </c>
      <c r="I14" s="20">
        <v>0</v>
      </c>
      <c r="J14" s="20">
        <v>0</v>
      </c>
      <c r="K14" s="20">
        <v>0</v>
      </c>
      <c r="L14" s="20">
        <v>0</v>
      </c>
      <c r="M14" s="20">
        <v>0</v>
      </c>
    </row>
    <row r="15" spans="1:13" x14ac:dyDescent="0.25">
      <c r="A15" s="18" t="str">
        <f>B3&amp;C3&amp;D15</f>
        <v>DISTRIBUCION VOLUMEN X CRITERIO (Consumiciones)TotalAlimentacion10-30MIL</v>
      </c>
      <c r="B15" s="18">
        <v>0</v>
      </c>
      <c r="C15" s="18">
        <v>0</v>
      </c>
      <c r="D15" s="20" t="s">
        <v>12</v>
      </c>
      <c r="E15" s="20">
        <v>19.986497845205314</v>
      </c>
      <c r="F15" s="20">
        <v>18.827608948455833</v>
      </c>
      <c r="G15" s="20">
        <v>19.082014136061261</v>
      </c>
      <c r="H15" s="20">
        <v>0</v>
      </c>
      <c r="I15" s="20">
        <v>0</v>
      </c>
      <c r="J15" s="20">
        <v>0</v>
      </c>
      <c r="K15" s="20">
        <v>0</v>
      </c>
      <c r="L15" s="20">
        <v>0</v>
      </c>
      <c r="M15" s="20">
        <v>0</v>
      </c>
    </row>
    <row r="16" spans="1:13" x14ac:dyDescent="0.25">
      <c r="A16" s="18" t="str">
        <f>B3&amp;C3&amp;D16</f>
        <v>DISTRIBUCION VOLUMEN X CRITERIO (Consumiciones)TotalAlimentacion30-100MIL</v>
      </c>
      <c r="B16" s="18">
        <v>0</v>
      </c>
      <c r="C16" s="18">
        <v>0</v>
      </c>
      <c r="D16" s="20" t="s">
        <v>13</v>
      </c>
      <c r="E16" s="20">
        <v>19.529598972553387</v>
      </c>
      <c r="F16" s="20">
        <v>20.952055537684569</v>
      </c>
      <c r="G16" s="20">
        <v>20.719531810905153</v>
      </c>
      <c r="H16" s="20">
        <v>0</v>
      </c>
      <c r="I16" s="20">
        <v>0</v>
      </c>
      <c r="J16" s="20">
        <v>0</v>
      </c>
      <c r="K16" s="20">
        <v>0</v>
      </c>
      <c r="L16" s="20">
        <v>0</v>
      </c>
      <c r="M16" s="20">
        <v>0</v>
      </c>
    </row>
    <row r="17" spans="1:13" x14ac:dyDescent="0.25">
      <c r="A17" s="18" t="str">
        <f>B3&amp;C3&amp;D17</f>
        <v>DISTRIBUCION VOLUMEN X CRITERIO (Consumiciones)TotalAlimentacion100-200MIL</v>
      </c>
      <c r="B17" s="18">
        <v>0</v>
      </c>
      <c r="C17" s="18">
        <v>0</v>
      </c>
      <c r="D17" s="20" t="s">
        <v>14</v>
      </c>
      <c r="E17" s="20">
        <v>10.781880469751085</v>
      </c>
      <c r="F17" s="20">
        <v>10.607676100035684</v>
      </c>
      <c r="G17" s="20">
        <v>10.38896574870305</v>
      </c>
      <c r="H17" s="20">
        <v>0</v>
      </c>
      <c r="I17" s="20">
        <v>0</v>
      </c>
      <c r="J17" s="20">
        <v>0</v>
      </c>
      <c r="K17" s="20">
        <v>0</v>
      </c>
      <c r="L17" s="20">
        <v>0</v>
      </c>
      <c r="M17" s="20">
        <v>0</v>
      </c>
    </row>
    <row r="18" spans="1:13" x14ac:dyDescent="0.25">
      <c r="A18" s="18" t="str">
        <f>B3&amp;C3&amp;D18</f>
        <v>DISTRIBUCION VOLUMEN X CRITERIO (Consumiciones)TotalAlimentacion200-500MIL</v>
      </c>
      <c r="B18" s="18">
        <v>0</v>
      </c>
      <c r="C18" s="18">
        <v>0</v>
      </c>
      <c r="D18" s="20" t="s">
        <v>15</v>
      </c>
      <c r="E18" s="20">
        <v>13.291282745479119</v>
      </c>
      <c r="F18" s="20">
        <v>13.491025620934391</v>
      </c>
      <c r="G18" s="20">
        <v>13.516328552345666</v>
      </c>
      <c r="H18" s="20">
        <v>0</v>
      </c>
      <c r="I18" s="20">
        <v>0</v>
      </c>
      <c r="J18" s="20">
        <v>0</v>
      </c>
      <c r="K18" s="20">
        <v>0</v>
      </c>
      <c r="L18" s="20">
        <v>0</v>
      </c>
      <c r="M18" s="20">
        <v>0</v>
      </c>
    </row>
    <row r="19" spans="1:13" x14ac:dyDescent="0.25">
      <c r="A19" s="18" t="str">
        <f>B3&amp;C3&amp;D19</f>
        <v>DISTRIBUCION VOLUMEN X CRITERIO (Consumiciones)TotalAlimentacion&gt;500MIL</v>
      </c>
      <c r="B19" s="18">
        <v>0</v>
      </c>
      <c r="C19" s="18">
        <v>0</v>
      </c>
      <c r="D19" s="20" t="s">
        <v>16</v>
      </c>
      <c r="E19" s="20">
        <v>17.371134660549245</v>
      </c>
      <c r="F19" s="20">
        <v>17.97238033293948</v>
      </c>
      <c r="G19" s="20">
        <v>18.724970371097829</v>
      </c>
      <c r="H19" s="20">
        <v>0</v>
      </c>
      <c r="I19" s="20">
        <v>0</v>
      </c>
      <c r="J19" s="20">
        <v>0</v>
      </c>
      <c r="K19" s="20">
        <v>0</v>
      </c>
      <c r="L19" s="20">
        <v>0</v>
      </c>
      <c r="M19" s="20">
        <v>0</v>
      </c>
    </row>
    <row r="20" spans="1:13" x14ac:dyDescent="0.25">
      <c r="A20" s="18" t="str">
        <f>B3&amp;C3&amp;D20</f>
        <v>DISTRIBUCION VOLUMEN X CRITERIO (Consumiciones)TotalAlimentacionDE 15 A 19 AÑOS</v>
      </c>
      <c r="B20" s="18">
        <v>0</v>
      </c>
      <c r="C20" s="18">
        <v>0</v>
      </c>
      <c r="D20" s="20" t="s">
        <v>39</v>
      </c>
      <c r="E20" s="20">
        <v>2.4583986117007397</v>
      </c>
      <c r="F20" s="20">
        <v>2.4524600573469275</v>
      </c>
      <c r="G20" s="20">
        <v>2.8683504210021478</v>
      </c>
      <c r="H20" s="20">
        <v>0</v>
      </c>
      <c r="I20" s="20">
        <v>0</v>
      </c>
      <c r="J20" s="20">
        <v>0</v>
      </c>
      <c r="K20" s="20">
        <v>0</v>
      </c>
      <c r="L20" s="20">
        <v>0</v>
      </c>
      <c r="M20" s="20">
        <v>0</v>
      </c>
    </row>
    <row r="21" spans="1:13" x14ac:dyDescent="0.25">
      <c r="A21" s="18" t="str">
        <f>B3&amp;C3&amp;D21</f>
        <v>DISTRIBUCION VOLUMEN X CRITERIO (Consumiciones)TotalAlimentacionDE 20 A 24 AÑOS</v>
      </c>
      <c r="B21" s="18">
        <v>0</v>
      </c>
      <c r="C21" s="18">
        <v>0</v>
      </c>
      <c r="D21" s="20" t="s">
        <v>40</v>
      </c>
      <c r="E21" s="20">
        <v>3.1813874862221669</v>
      </c>
      <c r="F21" s="20">
        <v>3.1355710892913606</v>
      </c>
      <c r="G21" s="20">
        <v>3.7455642458526692</v>
      </c>
      <c r="H21" s="20">
        <v>0</v>
      </c>
      <c r="I21" s="20">
        <v>0</v>
      </c>
      <c r="J21" s="20">
        <v>0</v>
      </c>
      <c r="K21" s="20">
        <v>0</v>
      </c>
      <c r="L21" s="20">
        <v>0</v>
      </c>
      <c r="M21" s="20">
        <v>0</v>
      </c>
    </row>
    <row r="22" spans="1:13" x14ac:dyDescent="0.25">
      <c r="A22" s="18" t="str">
        <f>B3&amp;C3&amp;D22</f>
        <v>DISTRIBUCION VOLUMEN X CRITERIO (Consumiciones)TotalAlimentacionDE 25 A 34 AÑOS</v>
      </c>
      <c r="B22" s="18">
        <v>0</v>
      </c>
      <c r="C22" s="18">
        <v>0</v>
      </c>
      <c r="D22" s="20" t="s">
        <v>41</v>
      </c>
      <c r="E22" s="20">
        <v>9.4649959055979878</v>
      </c>
      <c r="F22" s="20">
        <v>8.8749981009168586</v>
      </c>
      <c r="G22" s="20">
        <v>9.1212234472119285</v>
      </c>
      <c r="H22" s="20">
        <v>0</v>
      </c>
      <c r="I22" s="20">
        <v>0</v>
      </c>
      <c r="J22" s="20">
        <v>0</v>
      </c>
      <c r="K22" s="20">
        <v>0</v>
      </c>
      <c r="L22" s="20">
        <v>0</v>
      </c>
      <c r="M22" s="20">
        <v>0</v>
      </c>
    </row>
    <row r="23" spans="1:13" x14ac:dyDescent="0.25">
      <c r="A23" s="18" t="str">
        <f>B3&amp;C3&amp;D23</f>
        <v>DISTRIBUCION VOLUMEN X CRITERIO (Consumiciones)TotalAlimentacionDE 35 A 49 AÑOS</v>
      </c>
      <c r="B23" s="18">
        <v>0</v>
      </c>
      <c r="C23" s="18">
        <v>0</v>
      </c>
      <c r="D23" s="20" t="s">
        <v>42</v>
      </c>
      <c r="E23" s="20">
        <v>30.772759958014124</v>
      </c>
      <c r="F23" s="20">
        <v>29.240383491578299</v>
      </c>
      <c r="G23" s="20">
        <v>27.562258833131359</v>
      </c>
      <c r="H23" s="20">
        <v>0</v>
      </c>
      <c r="I23" s="20">
        <v>0</v>
      </c>
      <c r="J23" s="20">
        <v>0</v>
      </c>
      <c r="K23" s="20">
        <v>0</v>
      </c>
      <c r="L23" s="20">
        <v>0</v>
      </c>
      <c r="M23" s="20">
        <v>0</v>
      </c>
    </row>
    <row r="24" spans="1:13" x14ac:dyDescent="0.25">
      <c r="A24" s="18" t="str">
        <f>B3&amp;C3&amp;D24</f>
        <v>DISTRIBUCION VOLUMEN X CRITERIO (Consumiciones)TotalAlimentacionDE 50 A 59 AÑOS</v>
      </c>
      <c r="B24" s="18">
        <v>0</v>
      </c>
      <c r="C24" s="18">
        <v>0</v>
      </c>
      <c r="D24" s="20" t="s">
        <v>43</v>
      </c>
      <c r="E24" s="20">
        <v>24.655395336179129</v>
      </c>
      <c r="F24" s="20">
        <v>25.165979268352352</v>
      </c>
      <c r="G24" s="20">
        <v>24.724510801319976</v>
      </c>
      <c r="H24" s="20">
        <v>0</v>
      </c>
      <c r="I24" s="20">
        <v>0</v>
      </c>
      <c r="J24" s="20">
        <v>0</v>
      </c>
      <c r="K24" s="20">
        <v>0</v>
      </c>
      <c r="L24" s="20">
        <v>0</v>
      </c>
      <c r="M24" s="20">
        <v>0</v>
      </c>
    </row>
    <row r="25" spans="1:13" x14ac:dyDescent="0.25">
      <c r="A25" s="18" t="str">
        <f>B3&amp;C3&amp;D25</f>
        <v>DISTRIBUCION VOLUMEN X CRITERIO (Consumiciones)TotalAlimentacionDE 60 A 75 AÑOS</v>
      </c>
      <c r="B25" s="18">
        <v>0</v>
      </c>
      <c r="C25" s="18">
        <v>0</v>
      </c>
      <c r="D25" s="20" t="s">
        <v>44</v>
      </c>
      <c r="E25" s="20">
        <v>29.467066840504298</v>
      </c>
      <c r="F25" s="20">
        <v>31.130608231768768</v>
      </c>
      <c r="G25" s="20">
        <v>31.978085577232036</v>
      </c>
      <c r="H25" s="20">
        <v>0</v>
      </c>
      <c r="I25" s="20">
        <v>0</v>
      </c>
      <c r="J25" s="20">
        <v>0</v>
      </c>
      <c r="K25" s="20">
        <v>0</v>
      </c>
      <c r="L25" s="20">
        <v>0</v>
      </c>
      <c r="M25" s="20">
        <v>0</v>
      </c>
    </row>
    <row r="26" spans="1:13" x14ac:dyDescent="0.25">
      <c r="A26" s="18" t="str">
        <f>B3&amp;C3&amp;D26</f>
        <v>DISTRIBUCION VOLUMEN X CRITERIO (Consumiciones)TotalAlimentacionALTA Y MEDIA ALTA</v>
      </c>
      <c r="B26" s="18">
        <v>0</v>
      </c>
      <c r="C26" s="18">
        <v>0</v>
      </c>
      <c r="D26" s="20" t="s">
        <v>17</v>
      </c>
      <c r="E26" s="20">
        <v>25.716520352245155</v>
      </c>
      <c r="F26" s="20">
        <v>25.411568101958814</v>
      </c>
      <c r="G26" s="20">
        <v>24.920733747963162</v>
      </c>
      <c r="H26" s="20">
        <v>0</v>
      </c>
      <c r="I26" s="20">
        <v>0</v>
      </c>
      <c r="J26" s="20">
        <v>0</v>
      </c>
      <c r="K26" s="20">
        <v>0</v>
      </c>
      <c r="L26" s="20">
        <v>0</v>
      </c>
      <c r="M26" s="20">
        <v>0</v>
      </c>
    </row>
    <row r="27" spans="1:13" x14ac:dyDescent="0.25">
      <c r="A27" s="18" t="str">
        <f>B3&amp;C3&amp;D27</f>
        <v>DISTRIBUCION VOLUMEN X CRITERIO (Consumiciones)TotalAlimentacionMEDIA</v>
      </c>
      <c r="B27" s="18">
        <v>0</v>
      </c>
      <c r="C27" s="18">
        <v>0</v>
      </c>
      <c r="D27" s="20" t="s">
        <v>18</v>
      </c>
      <c r="E27" s="20">
        <v>33.649752875331544</v>
      </c>
      <c r="F27" s="20">
        <v>33.259196317585079</v>
      </c>
      <c r="G27" s="20">
        <v>33.391195901629182</v>
      </c>
      <c r="H27" s="20">
        <v>0</v>
      </c>
      <c r="I27" s="20">
        <v>0</v>
      </c>
      <c r="J27" s="20">
        <v>0</v>
      </c>
      <c r="K27" s="20">
        <v>0</v>
      </c>
      <c r="L27" s="20">
        <v>0</v>
      </c>
      <c r="M27" s="20">
        <v>0</v>
      </c>
    </row>
    <row r="28" spans="1:13" x14ac:dyDescent="0.25">
      <c r="A28" s="18" t="str">
        <f>B3&amp;C3&amp;D28</f>
        <v>DISTRIBUCION VOLUMEN X CRITERIO (Consumiciones)TotalAlimentacionMEDIA BAJA</v>
      </c>
      <c r="B28" s="18">
        <v>0</v>
      </c>
      <c r="C28" s="18">
        <v>0</v>
      </c>
      <c r="D28" s="20" t="s">
        <v>19</v>
      </c>
      <c r="E28" s="20">
        <v>23.62273456882685</v>
      </c>
      <c r="F28" s="20">
        <v>24.313252059353793</v>
      </c>
      <c r="G28" s="20">
        <v>24.049162524658971</v>
      </c>
      <c r="H28" s="20">
        <v>0</v>
      </c>
      <c r="I28" s="20">
        <v>0</v>
      </c>
      <c r="J28" s="20">
        <v>0</v>
      </c>
      <c r="K28" s="20">
        <v>0</v>
      </c>
      <c r="L28" s="20">
        <v>0</v>
      </c>
      <c r="M28" s="20">
        <v>0</v>
      </c>
    </row>
    <row r="29" spans="1:13" x14ac:dyDescent="0.25">
      <c r="A29" s="18" t="str">
        <f>B3&amp;C3&amp;D29</f>
        <v>DISTRIBUCION VOLUMEN X CRITERIO (Consumiciones)TotalAlimentacionBAJA</v>
      </c>
      <c r="B29" s="18">
        <v>0</v>
      </c>
      <c r="C29" s="18">
        <v>0</v>
      </c>
      <c r="D29" s="20" t="s">
        <v>20</v>
      </c>
      <c r="E29" s="20">
        <v>17.010991595034916</v>
      </c>
      <c r="F29" s="20">
        <v>17.015984119238734</v>
      </c>
      <c r="G29" s="20">
        <v>17.638898291105988</v>
      </c>
      <c r="H29" s="20">
        <v>0</v>
      </c>
      <c r="I29" s="20">
        <v>0</v>
      </c>
      <c r="J29" s="20">
        <v>0</v>
      </c>
      <c r="K29" s="20">
        <v>0</v>
      </c>
      <c r="L29" s="20">
        <v>0</v>
      </c>
      <c r="M29" s="20">
        <v>0</v>
      </c>
    </row>
    <row r="30" spans="1:13" x14ac:dyDescent="0.25">
      <c r="A30" s="18" t="str">
        <f>B3&amp;C3&amp;D30</f>
        <v>DISTRIBUCION VOLUMEN X CRITERIO (Consumiciones)TotalAlimentacionHOMBRE</v>
      </c>
      <c r="B30" s="18">
        <v>0</v>
      </c>
      <c r="C30" s="18">
        <v>0</v>
      </c>
      <c r="D30" s="20" t="s">
        <v>21</v>
      </c>
      <c r="E30" s="20">
        <v>54.113389132746256</v>
      </c>
      <c r="F30" s="20">
        <v>53.51159313994944</v>
      </c>
      <c r="G30" s="20">
        <v>54.51453889991199</v>
      </c>
      <c r="H30" s="20">
        <v>0</v>
      </c>
      <c r="I30" s="20">
        <v>0</v>
      </c>
      <c r="J30" s="20">
        <v>0</v>
      </c>
      <c r="K30" s="20">
        <v>0</v>
      </c>
      <c r="L30" s="20">
        <v>0</v>
      </c>
      <c r="M30" s="20">
        <v>0</v>
      </c>
    </row>
    <row r="31" spans="1:13" x14ac:dyDescent="0.25">
      <c r="A31" s="18" t="str">
        <f>B3&amp;C3&amp;D31</f>
        <v>DISTRIBUCION VOLUMEN X CRITERIO (Consumiciones)TotalAlimentacionMUJER</v>
      </c>
      <c r="B31" s="18">
        <v>0</v>
      </c>
      <c r="C31" s="18">
        <v>0</v>
      </c>
      <c r="D31" s="20" t="s">
        <v>22</v>
      </c>
      <c r="E31" s="20">
        <v>45.886610867253744</v>
      </c>
      <c r="F31" s="20">
        <v>46.488406860050553</v>
      </c>
      <c r="G31" s="20">
        <v>45.48545156544531</v>
      </c>
      <c r="H31" s="20">
        <v>0</v>
      </c>
      <c r="I31" s="20">
        <v>0</v>
      </c>
      <c r="J31" s="20">
        <v>0</v>
      </c>
      <c r="K31" s="20">
        <v>0</v>
      </c>
      <c r="L31" s="20">
        <v>0</v>
      </c>
      <c r="M31" s="20">
        <v>0</v>
      </c>
    </row>
    <row r="32" spans="1:13" x14ac:dyDescent="0.25">
      <c r="A32" s="18" t="str">
        <f>B3&amp;C32&amp;D32</f>
        <v>DISTRIBUCION VOLUMEN X CRITERIO (Consumiciones).T.Alimentos TOTAL INGT.ESPAÑA</v>
      </c>
      <c r="B32" s="18">
        <v>0</v>
      </c>
      <c r="C32" s="18" t="s">
        <v>126</v>
      </c>
      <c r="D32" s="20" t="s">
        <v>36</v>
      </c>
      <c r="E32" s="20">
        <v>100</v>
      </c>
      <c r="F32" s="20">
        <v>100</v>
      </c>
      <c r="G32" s="20">
        <v>100</v>
      </c>
      <c r="H32" s="20">
        <v>0</v>
      </c>
      <c r="I32" s="20">
        <v>0</v>
      </c>
      <c r="J32" s="20">
        <v>0</v>
      </c>
      <c r="K32" s="20">
        <v>0</v>
      </c>
      <c r="L32" s="20">
        <v>0</v>
      </c>
      <c r="M32" s="20">
        <v>0</v>
      </c>
    </row>
    <row r="33" spans="1:13" x14ac:dyDescent="0.25">
      <c r="A33" s="18" t="str">
        <f>B3&amp;C32&amp;D33</f>
        <v>DISTRIBUCION VOLUMEN X CRITERIO (Consumiciones).T.Alimentos TOTAL INGBCN AM</v>
      </c>
      <c r="B33" s="18">
        <v>0</v>
      </c>
      <c r="C33" s="18">
        <v>0</v>
      </c>
      <c r="D33" s="20" t="s">
        <v>1</v>
      </c>
      <c r="E33" s="20">
        <v>9.6893986343173832</v>
      </c>
      <c r="F33" s="20">
        <v>10.128361782976535</v>
      </c>
      <c r="G33" s="20">
        <v>9.0782089425508552</v>
      </c>
      <c r="H33" s="20">
        <v>0</v>
      </c>
      <c r="I33" s="20">
        <v>0</v>
      </c>
      <c r="J33" s="20">
        <v>0</v>
      </c>
      <c r="K33" s="20">
        <v>0</v>
      </c>
      <c r="L33" s="20">
        <v>0</v>
      </c>
      <c r="M33" s="20">
        <v>0</v>
      </c>
    </row>
    <row r="34" spans="1:13" x14ac:dyDescent="0.25">
      <c r="A34" s="18" t="str">
        <f>B3&amp;C32&amp;D34</f>
        <v>DISTRIBUCION VOLUMEN X CRITERIO (Consumiciones).T.Alimentos TOTAL INGREST.CAT ARAGON</v>
      </c>
      <c r="B34" s="18">
        <v>0</v>
      </c>
      <c r="C34" s="18">
        <v>0</v>
      </c>
      <c r="D34" s="20" t="s">
        <v>2</v>
      </c>
      <c r="E34" s="20">
        <v>13.318481042740018</v>
      </c>
      <c r="F34" s="20">
        <v>11.021072126238238</v>
      </c>
      <c r="G34" s="20">
        <v>11.482308714046557</v>
      </c>
      <c r="H34" s="20">
        <v>0</v>
      </c>
      <c r="I34" s="20">
        <v>0</v>
      </c>
      <c r="J34" s="20">
        <v>0</v>
      </c>
      <c r="K34" s="20">
        <v>0</v>
      </c>
      <c r="L34" s="20">
        <v>0</v>
      </c>
      <c r="M34" s="20">
        <v>0</v>
      </c>
    </row>
    <row r="35" spans="1:13" x14ac:dyDescent="0.25">
      <c r="A35" s="18" t="str">
        <f>B3&amp;C32&amp;D35</f>
        <v>DISTRIBUCION VOLUMEN X CRITERIO (Consumiciones).T.Alimentos TOTAL INGLEVANTE</v>
      </c>
      <c r="B35" s="18">
        <v>0</v>
      </c>
      <c r="C35" s="18">
        <v>0</v>
      </c>
      <c r="D35" s="20" t="s">
        <v>3</v>
      </c>
      <c r="E35" s="20">
        <v>15.913053888040206</v>
      </c>
      <c r="F35" s="20">
        <v>16.870853897216517</v>
      </c>
      <c r="G35" s="20">
        <v>17.370455768613962</v>
      </c>
      <c r="H35" s="20">
        <v>0</v>
      </c>
      <c r="I35" s="20">
        <v>0</v>
      </c>
      <c r="J35" s="20">
        <v>0</v>
      </c>
      <c r="K35" s="20">
        <v>0</v>
      </c>
      <c r="L35" s="20">
        <v>0</v>
      </c>
      <c r="M35" s="20">
        <v>0</v>
      </c>
    </row>
    <row r="36" spans="1:13" x14ac:dyDescent="0.25">
      <c r="A36" s="18" t="str">
        <f>B3&amp;C32&amp;D36</f>
        <v>DISTRIBUCION VOLUMEN X CRITERIO (Consumiciones).T.Alimentos TOTAL INGANDALUCIA</v>
      </c>
      <c r="B36" s="18">
        <v>0</v>
      </c>
      <c r="C36" s="18">
        <v>0</v>
      </c>
      <c r="D36" s="20" t="s">
        <v>4</v>
      </c>
      <c r="E36" s="20">
        <v>21.644872357698706</v>
      </c>
      <c r="F36" s="20">
        <v>22.890812670279406</v>
      </c>
      <c r="G36" s="20">
        <v>21.600798561305655</v>
      </c>
      <c r="H36" s="20">
        <v>0</v>
      </c>
      <c r="I36" s="20">
        <v>0</v>
      </c>
      <c r="J36" s="20">
        <v>0</v>
      </c>
      <c r="K36" s="20">
        <v>0</v>
      </c>
      <c r="L36" s="20">
        <v>0</v>
      </c>
      <c r="M36" s="20">
        <v>0</v>
      </c>
    </row>
    <row r="37" spans="1:13" x14ac:dyDescent="0.25">
      <c r="A37" s="18" t="str">
        <f>B3&amp;C32&amp;D37</f>
        <v>DISTRIBUCION VOLUMEN X CRITERIO (Consumiciones).T.Alimentos TOTAL INGMDD AM</v>
      </c>
      <c r="B37" s="18">
        <v>0</v>
      </c>
      <c r="C37" s="18">
        <v>0</v>
      </c>
      <c r="D37" s="20" t="s">
        <v>5</v>
      </c>
      <c r="E37" s="20">
        <v>15.466031900080473</v>
      </c>
      <c r="F37" s="20">
        <v>14.997201025060308</v>
      </c>
      <c r="G37" s="20">
        <v>15.355395763907712</v>
      </c>
      <c r="H37" s="20">
        <v>0</v>
      </c>
      <c r="I37" s="20">
        <v>0</v>
      </c>
      <c r="J37" s="20">
        <v>0</v>
      </c>
      <c r="K37" s="20">
        <v>0</v>
      </c>
      <c r="L37" s="20">
        <v>0</v>
      </c>
      <c r="M37" s="20">
        <v>0</v>
      </c>
    </row>
    <row r="38" spans="1:13" x14ac:dyDescent="0.25">
      <c r="A38" s="18" t="str">
        <f>B3&amp;C32&amp;D38</f>
        <v>DISTRIBUCION VOLUMEN X CRITERIO (Consumiciones).T.Alimentos TOTAL INGRTO CENTRO</v>
      </c>
      <c r="B38" s="18">
        <v>0</v>
      </c>
      <c r="C38" s="18">
        <v>0</v>
      </c>
      <c r="D38" s="20" t="s">
        <v>6</v>
      </c>
      <c r="E38" s="20">
        <v>7.497612510147988</v>
      </c>
      <c r="F38" s="20">
        <v>7.8968834370636882</v>
      </c>
      <c r="G38" s="20">
        <v>8.9910578633359446</v>
      </c>
      <c r="H38" s="20">
        <v>0</v>
      </c>
      <c r="I38" s="20">
        <v>0</v>
      </c>
      <c r="J38" s="20">
        <v>0</v>
      </c>
      <c r="K38" s="20">
        <v>0</v>
      </c>
      <c r="L38" s="20">
        <v>0</v>
      </c>
      <c r="M38" s="20">
        <v>0</v>
      </c>
    </row>
    <row r="39" spans="1:13" x14ac:dyDescent="0.25">
      <c r="A39" s="18" t="str">
        <f>B3&amp;C32&amp;D39</f>
        <v>DISTRIBUCION VOLUMEN X CRITERIO (Consumiciones).T.Alimentos TOTAL INGNORTE-CENTRO</v>
      </c>
      <c r="B39" s="18">
        <v>0</v>
      </c>
      <c r="C39" s="18">
        <v>0</v>
      </c>
      <c r="D39" s="20" t="s">
        <v>7</v>
      </c>
      <c r="E39" s="20">
        <v>8.1457281328199986</v>
      </c>
      <c r="F39" s="20">
        <v>8.4019024601481078</v>
      </c>
      <c r="G39" s="20">
        <v>8.5810625928856901</v>
      </c>
      <c r="H39" s="20">
        <v>0</v>
      </c>
      <c r="I39" s="20">
        <v>0</v>
      </c>
      <c r="J39" s="20">
        <v>0</v>
      </c>
      <c r="K39" s="20">
        <v>0</v>
      </c>
      <c r="L39" s="20">
        <v>0</v>
      </c>
      <c r="M39" s="20">
        <v>0</v>
      </c>
    </row>
    <row r="40" spans="1:13" x14ac:dyDescent="0.25">
      <c r="A40" s="18" t="str">
        <f>B3&amp;C32&amp;D40</f>
        <v>DISTRIBUCION VOLUMEN X CRITERIO (Consumiciones).T.Alimentos TOTAL INGNOROESTE</v>
      </c>
      <c r="B40" s="18">
        <v>0</v>
      </c>
      <c r="C40" s="18">
        <v>0</v>
      </c>
      <c r="D40" s="20" t="s">
        <v>8</v>
      </c>
      <c r="E40" s="20">
        <v>8.3248224235494526</v>
      </c>
      <c r="F40" s="20">
        <v>7.7929294572348482</v>
      </c>
      <c r="G40" s="20">
        <v>7.5407117933536245</v>
      </c>
      <c r="H40" s="20">
        <v>0</v>
      </c>
      <c r="I40" s="20">
        <v>0</v>
      </c>
      <c r="J40" s="20">
        <v>0</v>
      </c>
      <c r="K40" s="20">
        <v>0</v>
      </c>
      <c r="L40" s="20">
        <v>0</v>
      </c>
      <c r="M40" s="20">
        <v>0</v>
      </c>
    </row>
    <row r="41" spans="1:13" x14ac:dyDescent="0.25">
      <c r="A41" s="18" t="str">
        <f>B3&amp;C32&amp;D41</f>
        <v>DISTRIBUCION VOLUMEN X CRITERIO (Consumiciones).T.Alimentos TOTAL ING&lt;2MIL</v>
      </c>
      <c r="B41" s="18">
        <v>0</v>
      </c>
      <c r="C41" s="18">
        <v>0</v>
      </c>
      <c r="D41" s="20" t="s">
        <v>9</v>
      </c>
      <c r="E41" s="20">
        <v>4.8876225496299757</v>
      </c>
      <c r="F41" s="20">
        <v>5.780408321644952</v>
      </c>
      <c r="G41" s="20">
        <v>5.6596091015486367</v>
      </c>
      <c r="H41" s="20">
        <v>0</v>
      </c>
      <c r="I41" s="20">
        <v>0</v>
      </c>
      <c r="J41" s="20">
        <v>0</v>
      </c>
      <c r="K41" s="20">
        <v>0</v>
      </c>
      <c r="L41" s="20">
        <v>0</v>
      </c>
      <c r="M41" s="20">
        <v>0</v>
      </c>
    </row>
    <row r="42" spans="1:13" x14ac:dyDescent="0.25">
      <c r="A42" s="18" t="str">
        <f>B3&amp;C32&amp;D42</f>
        <v>DISTRIBUCION VOLUMEN X CRITERIO (Consumiciones).T.Alimentos TOTAL ING2-5MIL</v>
      </c>
      <c r="B42" s="18">
        <v>0</v>
      </c>
      <c r="C42" s="18">
        <v>0</v>
      </c>
      <c r="D42" s="20" t="s">
        <v>10</v>
      </c>
      <c r="E42" s="20">
        <v>5.7746726851380803</v>
      </c>
      <c r="F42" s="20">
        <v>4.5681627515010881</v>
      </c>
      <c r="G42" s="20">
        <v>4.3568860768734341</v>
      </c>
      <c r="H42" s="20">
        <v>0</v>
      </c>
      <c r="I42" s="20">
        <v>0</v>
      </c>
      <c r="J42" s="20">
        <v>0</v>
      </c>
      <c r="K42" s="20">
        <v>0</v>
      </c>
      <c r="L42" s="20">
        <v>0</v>
      </c>
      <c r="M42" s="20">
        <v>0</v>
      </c>
    </row>
    <row r="43" spans="1:13" x14ac:dyDescent="0.25">
      <c r="A43" s="18" t="str">
        <f>B3&amp;C32&amp;D43</f>
        <v>DISTRIBUCION VOLUMEN X CRITERIO (Consumiciones).T.Alimentos TOTAL ING5-10MIL</v>
      </c>
      <c r="B43" s="18">
        <v>0</v>
      </c>
      <c r="C43" s="18">
        <v>0</v>
      </c>
      <c r="D43" s="20" t="s">
        <v>11</v>
      </c>
      <c r="E43" s="20">
        <v>6.6416022330198636</v>
      </c>
      <c r="F43" s="20">
        <v>6.5852650699221194</v>
      </c>
      <c r="G43" s="20">
        <v>5.6051817433684707</v>
      </c>
      <c r="H43" s="20">
        <v>0</v>
      </c>
      <c r="I43" s="20">
        <v>0</v>
      </c>
      <c r="J43" s="20">
        <v>0</v>
      </c>
      <c r="K43" s="20">
        <v>0</v>
      </c>
      <c r="L43" s="20">
        <v>0</v>
      </c>
      <c r="M43" s="20">
        <v>0</v>
      </c>
    </row>
    <row r="44" spans="1:13" x14ac:dyDescent="0.25">
      <c r="A44" s="18" t="str">
        <f>B3&amp;C32&amp;D44</f>
        <v>DISTRIBUCION VOLUMEN X CRITERIO (Consumiciones).T.Alimentos TOTAL ING10-30MIL</v>
      </c>
      <c r="B44" s="18">
        <v>0</v>
      </c>
      <c r="C44" s="18">
        <v>0</v>
      </c>
      <c r="D44" s="20" t="s">
        <v>12</v>
      </c>
      <c r="E44" s="20">
        <v>19.497220109416837</v>
      </c>
      <c r="F44" s="20">
        <v>17.446594867045743</v>
      </c>
      <c r="G44" s="20">
        <v>18.137126913726746</v>
      </c>
      <c r="H44" s="20">
        <v>0</v>
      </c>
      <c r="I44" s="20">
        <v>0</v>
      </c>
      <c r="J44" s="20">
        <v>0</v>
      </c>
      <c r="K44" s="20">
        <v>0</v>
      </c>
      <c r="L44" s="20">
        <v>0</v>
      </c>
      <c r="M44" s="20">
        <v>0</v>
      </c>
    </row>
    <row r="45" spans="1:13" x14ac:dyDescent="0.25">
      <c r="A45" s="18" t="str">
        <f>B3&amp;C32&amp;D45</f>
        <v>DISTRIBUCION VOLUMEN X CRITERIO (Consumiciones).T.Alimentos TOTAL ING30-100MIL</v>
      </c>
      <c r="B45" s="18">
        <v>0</v>
      </c>
      <c r="C45" s="18">
        <v>0</v>
      </c>
      <c r="D45" s="20" t="s">
        <v>13</v>
      </c>
      <c r="E45" s="20">
        <v>19.970463217856761</v>
      </c>
      <c r="F45" s="20">
        <v>21.568776149261133</v>
      </c>
      <c r="G45" s="20">
        <v>21.611963612236977</v>
      </c>
      <c r="H45" s="20">
        <v>0</v>
      </c>
      <c r="I45" s="20">
        <v>0</v>
      </c>
      <c r="J45" s="20">
        <v>0</v>
      </c>
      <c r="K45" s="20">
        <v>0</v>
      </c>
      <c r="L45" s="20">
        <v>0</v>
      </c>
      <c r="M45" s="20">
        <v>0</v>
      </c>
    </row>
    <row r="46" spans="1:13" x14ac:dyDescent="0.25">
      <c r="A46" s="18" t="str">
        <f>B3&amp;C32&amp;D46</f>
        <v>DISTRIBUCION VOLUMEN X CRITERIO (Consumiciones).T.Alimentos TOTAL ING100-200MIL</v>
      </c>
      <c r="B46" s="18">
        <v>0</v>
      </c>
      <c r="C46" s="18">
        <v>0</v>
      </c>
      <c r="D46" s="20" t="s">
        <v>14</v>
      </c>
      <c r="E46" s="20">
        <v>10.495271624553256</v>
      </c>
      <c r="F46" s="20">
        <v>10.318678593901522</v>
      </c>
      <c r="G46" s="20">
        <v>10.265243090314209</v>
      </c>
      <c r="H46" s="20">
        <v>0</v>
      </c>
      <c r="I46" s="20">
        <v>0</v>
      </c>
      <c r="J46" s="20">
        <v>0</v>
      </c>
      <c r="K46" s="20">
        <v>0</v>
      </c>
      <c r="L46" s="20">
        <v>0</v>
      </c>
      <c r="M46" s="20">
        <v>0</v>
      </c>
    </row>
    <row r="47" spans="1:13" x14ac:dyDescent="0.25">
      <c r="A47" s="18" t="str">
        <f>B3&amp;C32&amp;D47</f>
        <v>DISTRIBUCION VOLUMEN X CRITERIO (Consumiciones).T.Alimentos TOTAL ING200-500MIL</v>
      </c>
      <c r="B47" s="18">
        <v>0</v>
      </c>
      <c r="C47" s="18">
        <v>0</v>
      </c>
      <c r="D47" s="20" t="s">
        <v>15</v>
      </c>
      <c r="E47" s="20">
        <v>14.079946579425396</v>
      </c>
      <c r="F47" s="20">
        <v>14.434203355769521</v>
      </c>
      <c r="G47" s="20">
        <v>14.511143953049318</v>
      </c>
      <c r="H47" s="20">
        <v>0</v>
      </c>
      <c r="I47" s="20">
        <v>0</v>
      </c>
      <c r="J47" s="20">
        <v>0</v>
      </c>
      <c r="K47" s="20">
        <v>0</v>
      </c>
      <c r="L47" s="20">
        <v>0</v>
      </c>
      <c r="M47" s="20">
        <v>0</v>
      </c>
    </row>
    <row r="48" spans="1:13" x14ac:dyDescent="0.25">
      <c r="A48" s="18" t="str">
        <f>B3&amp;C32&amp;D48</f>
        <v>DISTRIBUCION VOLUMEN X CRITERIO (Consumiciones).T.Alimentos TOTAL ING&gt;500MIL</v>
      </c>
      <c r="B48" s="18">
        <v>0</v>
      </c>
      <c r="C48" s="18">
        <v>0</v>
      </c>
      <c r="D48" s="20" t="s">
        <v>16</v>
      </c>
      <c r="E48" s="20">
        <v>18.653201000959832</v>
      </c>
      <c r="F48" s="20">
        <v>19.297928421420274</v>
      </c>
      <c r="G48" s="20">
        <v>19.852837742790673</v>
      </c>
      <c r="H48" s="20">
        <v>0</v>
      </c>
      <c r="I48" s="20">
        <v>0</v>
      </c>
      <c r="J48" s="20">
        <v>0</v>
      </c>
      <c r="K48" s="20">
        <v>0</v>
      </c>
      <c r="L48" s="20">
        <v>0</v>
      </c>
      <c r="M48" s="20">
        <v>0</v>
      </c>
    </row>
    <row r="49" spans="1:13" x14ac:dyDescent="0.25">
      <c r="A49" s="18" t="str">
        <f>B3&amp;C32&amp;D49</f>
        <v>DISTRIBUCION VOLUMEN X CRITERIO (Consumiciones).T.Alimentos TOTAL INGDE 15 A 19 AÑOS</v>
      </c>
      <c r="B49" s="18">
        <v>0</v>
      </c>
      <c r="C49" s="18">
        <v>0</v>
      </c>
      <c r="D49" s="20" t="s">
        <v>39</v>
      </c>
      <c r="E49" s="20">
        <v>2.8686240217552941</v>
      </c>
      <c r="F49" s="20">
        <v>2.7320657008166331</v>
      </c>
      <c r="G49" s="20">
        <v>2.9254452623864626</v>
      </c>
      <c r="H49" s="20">
        <v>0</v>
      </c>
      <c r="I49" s="20">
        <v>0</v>
      </c>
      <c r="J49" s="20">
        <v>0</v>
      </c>
      <c r="K49" s="20">
        <v>0</v>
      </c>
      <c r="L49" s="20">
        <v>0</v>
      </c>
      <c r="M49" s="20">
        <v>0</v>
      </c>
    </row>
    <row r="50" spans="1:13" x14ac:dyDescent="0.25">
      <c r="A50" s="18" t="str">
        <f>B3&amp;C32&amp;D50</f>
        <v>DISTRIBUCION VOLUMEN X CRITERIO (Consumiciones).T.Alimentos TOTAL INGDE 20 A 24 AÑOS</v>
      </c>
      <c r="B50" s="18">
        <v>0</v>
      </c>
      <c r="C50" s="18">
        <v>0</v>
      </c>
      <c r="D50" s="20" t="s">
        <v>40</v>
      </c>
      <c r="E50" s="20">
        <v>3.6799891991965565</v>
      </c>
      <c r="F50" s="20">
        <v>3.483875932169906</v>
      </c>
      <c r="G50" s="20">
        <v>4.1465156006541122</v>
      </c>
      <c r="H50" s="20">
        <v>0</v>
      </c>
      <c r="I50" s="20">
        <v>0</v>
      </c>
      <c r="J50" s="20">
        <v>0</v>
      </c>
      <c r="K50" s="20">
        <v>0</v>
      </c>
      <c r="L50" s="20">
        <v>0</v>
      </c>
      <c r="M50" s="20">
        <v>0</v>
      </c>
    </row>
    <row r="51" spans="1:13" x14ac:dyDescent="0.25">
      <c r="A51" s="18" t="str">
        <f>B3&amp;C32&amp;D51</f>
        <v>DISTRIBUCION VOLUMEN X CRITERIO (Consumiciones).T.Alimentos TOTAL INGDE 25 A 34 AÑOS</v>
      </c>
      <c r="B51" s="18">
        <v>0</v>
      </c>
      <c r="C51" s="18">
        <v>0</v>
      </c>
      <c r="D51" s="20" t="s">
        <v>41</v>
      </c>
      <c r="E51" s="20">
        <v>10.302139669045737</v>
      </c>
      <c r="F51" s="20">
        <v>9.9616672754570619</v>
      </c>
      <c r="G51" s="20">
        <v>10.97883817717406</v>
      </c>
      <c r="H51" s="20">
        <v>0</v>
      </c>
      <c r="I51" s="20">
        <v>0</v>
      </c>
      <c r="J51" s="20">
        <v>0</v>
      </c>
      <c r="K51" s="20">
        <v>0</v>
      </c>
      <c r="L51" s="20">
        <v>0</v>
      </c>
      <c r="M51" s="20">
        <v>0</v>
      </c>
    </row>
    <row r="52" spans="1:13" x14ac:dyDescent="0.25">
      <c r="A52" s="18" t="str">
        <f>B3&amp;C32&amp;D52</f>
        <v>DISTRIBUCION VOLUMEN X CRITERIO (Consumiciones).T.Alimentos TOTAL INGDE 35 A 49 AÑOS</v>
      </c>
      <c r="B52" s="18">
        <v>0</v>
      </c>
      <c r="C52" s="18">
        <v>0</v>
      </c>
      <c r="D52" s="20" t="s">
        <v>42</v>
      </c>
      <c r="E52" s="20">
        <v>30.658601758439108</v>
      </c>
      <c r="F52" s="20">
        <v>29.704918425177524</v>
      </c>
      <c r="G52" s="20">
        <v>28.182550783119726</v>
      </c>
      <c r="H52" s="20">
        <v>0</v>
      </c>
      <c r="I52" s="20">
        <v>0</v>
      </c>
      <c r="J52" s="20">
        <v>0</v>
      </c>
      <c r="K52" s="20">
        <v>0</v>
      </c>
      <c r="L52" s="20">
        <v>0</v>
      </c>
      <c r="M52" s="20">
        <v>0</v>
      </c>
    </row>
    <row r="53" spans="1:13" x14ac:dyDescent="0.25">
      <c r="A53" s="18" t="str">
        <f>B3&amp;C32&amp;D53</f>
        <v>DISTRIBUCION VOLUMEN X CRITERIO (Consumiciones).T.Alimentos TOTAL INGDE 50 A 59 AÑOS</v>
      </c>
      <c r="B53" s="18">
        <v>0</v>
      </c>
      <c r="C53" s="18">
        <v>0</v>
      </c>
      <c r="D53" s="20" t="s">
        <v>43</v>
      </c>
      <c r="E53" s="20">
        <v>24.158892768228849</v>
      </c>
      <c r="F53" s="20">
        <v>24.441105976894509</v>
      </c>
      <c r="G53" s="20">
        <v>24.001390648124346</v>
      </c>
      <c r="H53" s="20">
        <v>0</v>
      </c>
      <c r="I53" s="20">
        <v>0</v>
      </c>
      <c r="J53" s="20">
        <v>0</v>
      </c>
      <c r="K53" s="20">
        <v>0</v>
      </c>
      <c r="L53" s="20">
        <v>0</v>
      </c>
      <c r="M53" s="20">
        <v>0</v>
      </c>
    </row>
    <row r="54" spans="1:13" x14ac:dyDescent="0.25">
      <c r="A54" s="18" t="str">
        <f>B3&amp;C32&amp;D54</f>
        <v>DISTRIBUCION VOLUMEN X CRITERIO (Consumiciones).T.Alimentos TOTAL INGDE 60 A 75 AÑOS</v>
      </c>
      <c r="B54" s="18">
        <v>0</v>
      </c>
      <c r="C54" s="18">
        <v>0</v>
      </c>
      <c r="D54" s="20" t="s">
        <v>44</v>
      </c>
      <c r="E54" s="20">
        <v>28.331749025757567</v>
      </c>
      <c r="F54" s="20">
        <v>29.676379163085425</v>
      </c>
      <c r="G54" s="20">
        <v>29.765254351146936</v>
      </c>
      <c r="H54" s="20">
        <v>0</v>
      </c>
      <c r="I54" s="20">
        <v>0</v>
      </c>
      <c r="J54" s="20">
        <v>0</v>
      </c>
      <c r="K54" s="20">
        <v>0</v>
      </c>
      <c r="L54" s="20">
        <v>0</v>
      </c>
      <c r="M54" s="20">
        <v>0</v>
      </c>
    </row>
    <row r="55" spans="1:13" x14ac:dyDescent="0.25">
      <c r="A55" s="18" t="str">
        <f>B3&amp;C32&amp;D55</f>
        <v>DISTRIBUCION VOLUMEN X CRITERIO (Consumiciones).T.Alimentos TOTAL INGALTA Y MEDIA ALTA</v>
      </c>
      <c r="B55" s="18">
        <v>0</v>
      </c>
      <c r="C55" s="18">
        <v>0</v>
      </c>
      <c r="D55" s="20" t="s">
        <v>17</v>
      </c>
      <c r="E55" s="20">
        <v>26.992447620016634</v>
      </c>
      <c r="F55" s="20">
        <v>26.383727749160602</v>
      </c>
      <c r="G55" s="20">
        <v>25.250706261307755</v>
      </c>
      <c r="H55" s="20">
        <v>0</v>
      </c>
      <c r="I55" s="20">
        <v>0</v>
      </c>
      <c r="J55" s="20">
        <v>0</v>
      </c>
      <c r="K55" s="20">
        <v>0</v>
      </c>
      <c r="L55" s="20">
        <v>0</v>
      </c>
      <c r="M55" s="20">
        <v>0</v>
      </c>
    </row>
    <row r="56" spans="1:13" x14ac:dyDescent="0.25">
      <c r="A56" s="18" t="str">
        <f>B3&amp;C32&amp;D56</f>
        <v>DISTRIBUCION VOLUMEN X CRITERIO (Consumiciones).T.Alimentos TOTAL INGMEDIA</v>
      </c>
      <c r="B56" s="18">
        <v>0</v>
      </c>
      <c r="C56" s="18">
        <v>0</v>
      </c>
      <c r="D56" s="20" t="s">
        <v>18</v>
      </c>
      <c r="E56" s="20">
        <v>33.459611896821734</v>
      </c>
      <c r="F56" s="20">
        <v>33.789154675855777</v>
      </c>
      <c r="G56" s="20">
        <v>34.211082885682877</v>
      </c>
      <c r="H56" s="20">
        <v>0</v>
      </c>
      <c r="I56" s="20">
        <v>0</v>
      </c>
      <c r="J56" s="20">
        <v>0</v>
      </c>
      <c r="K56" s="20">
        <v>0</v>
      </c>
      <c r="L56" s="20">
        <v>0</v>
      </c>
      <c r="M56" s="20">
        <v>0</v>
      </c>
    </row>
    <row r="57" spans="1:13" x14ac:dyDescent="0.25">
      <c r="A57" s="18" t="str">
        <f>B3&amp;C32&amp;D57</f>
        <v>DISTRIBUCION VOLUMEN X CRITERIO (Consumiciones).T.Alimentos TOTAL INGMEDIA BAJA</v>
      </c>
      <c r="B57" s="18">
        <v>0</v>
      </c>
      <c r="C57" s="18">
        <v>0</v>
      </c>
      <c r="D57" s="20" t="s">
        <v>19</v>
      </c>
      <c r="E57" s="20">
        <v>22.421918302381229</v>
      </c>
      <c r="F57" s="20">
        <v>22.887146442941958</v>
      </c>
      <c r="G57" s="20">
        <v>23.183758410353548</v>
      </c>
      <c r="H57" s="20">
        <v>0</v>
      </c>
      <c r="I57" s="20">
        <v>0</v>
      </c>
      <c r="J57" s="20">
        <v>0</v>
      </c>
      <c r="K57" s="20">
        <v>0</v>
      </c>
      <c r="L57" s="20">
        <v>0</v>
      </c>
      <c r="M57" s="20">
        <v>0</v>
      </c>
    </row>
    <row r="58" spans="1:13" x14ac:dyDescent="0.25">
      <c r="A58" s="18" t="str">
        <f>B3&amp;C32&amp;D58</f>
        <v>DISTRIBUCION VOLUMEN X CRITERIO (Consumiciones).T.Alimentos TOTAL INGBAJA</v>
      </c>
      <c r="B58" s="18">
        <v>0</v>
      </c>
      <c r="C58" s="18">
        <v>0</v>
      </c>
      <c r="D58" s="20" t="s">
        <v>20</v>
      </c>
      <c r="E58" s="20">
        <v>17.126027517145744</v>
      </c>
      <c r="F58" s="20">
        <v>16.939984617015782</v>
      </c>
      <c r="G58" s="20">
        <v>17.35445244265583</v>
      </c>
      <c r="H58" s="20">
        <v>0</v>
      </c>
      <c r="I58" s="20">
        <v>0</v>
      </c>
      <c r="J58" s="20">
        <v>0</v>
      </c>
      <c r="K58" s="20">
        <v>0</v>
      </c>
      <c r="L58" s="20">
        <v>0</v>
      </c>
      <c r="M58" s="20">
        <v>0</v>
      </c>
    </row>
    <row r="59" spans="1:13" x14ac:dyDescent="0.25">
      <c r="A59" s="18" t="str">
        <f>B3&amp;C32&amp;D59</f>
        <v>DISTRIBUCION VOLUMEN X CRITERIO (Consumiciones).T.Alimentos TOTAL INGHOMBRE</v>
      </c>
      <c r="B59" s="18">
        <v>0</v>
      </c>
      <c r="C59" s="18">
        <v>0</v>
      </c>
      <c r="D59" s="20" t="s">
        <v>21</v>
      </c>
      <c r="E59" s="20">
        <v>49.354668003366889</v>
      </c>
      <c r="F59" s="20">
        <v>47.927042581671323</v>
      </c>
      <c r="G59" s="20">
        <v>48.370609278356653</v>
      </c>
      <c r="H59" s="20">
        <v>0</v>
      </c>
      <c r="I59" s="20">
        <v>0</v>
      </c>
      <c r="J59" s="20">
        <v>0</v>
      </c>
      <c r="K59" s="20">
        <v>0</v>
      </c>
      <c r="L59" s="20">
        <v>0</v>
      </c>
      <c r="M59" s="20">
        <v>0</v>
      </c>
    </row>
    <row r="60" spans="1:13" x14ac:dyDescent="0.25">
      <c r="A60" s="18" t="str">
        <f>B3&amp;C32&amp;D60</f>
        <v>DISTRIBUCION VOLUMEN X CRITERIO (Consumiciones).T.Alimentos TOTAL INGMUJER</v>
      </c>
      <c r="B60" s="18">
        <v>0</v>
      </c>
      <c r="C60" s="18">
        <v>0</v>
      </c>
      <c r="D60" s="20" t="s">
        <v>22</v>
      </c>
      <c r="E60" s="20">
        <v>50.645331996633104</v>
      </c>
      <c r="F60" s="20">
        <v>52.07297596016808</v>
      </c>
      <c r="G60" s="20">
        <v>51.62939072164334</v>
      </c>
      <c r="H60" s="20">
        <v>0</v>
      </c>
      <c r="I60" s="20">
        <v>0</v>
      </c>
      <c r="J60" s="20">
        <v>0</v>
      </c>
      <c r="K60" s="20">
        <v>0</v>
      </c>
      <c r="L60" s="20">
        <v>0</v>
      </c>
      <c r="M60" s="20">
        <v>0</v>
      </c>
    </row>
    <row r="61" spans="1:13" x14ac:dyDescent="0.25">
      <c r="A61" s="18" t="str">
        <f>B3&amp;C61&amp;D61</f>
        <v>DISTRIBUCION VOLUMEN X CRITERIO (Consumiciones)Total BebidasT.ESPAÑA</v>
      </c>
      <c r="B61" s="18">
        <v>0</v>
      </c>
      <c r="C61" s="18" t="s">
        <v>177</v>
      </c>
      <c r="D61" s="20" t="s">
        <v>36</v>
      </c>
      <c r="E61" s="20">
        <v>100</v>
      </c>
      <c r="F61" s="20">
        <v>100</v>
      </c>
      <c r="G61" s="20">
        <v>100</v>
      </c>
      <c r="H61" s="20">
        <v>0</v>
      </c>
      <c r="I61" s="20">
        <v>0</v>
      </c>
      <c r="J61" s="20">
        <v>0</v>
      </c>
      <c r="K61" s="20">
        <v>0</v>
      </c>
      <c r="L61" s="20">
        <v>0</v>
      </c>
      <c r="M61" s="20">
        <v>0</v>
      </c>
    </row>
    <row r="62" spans="1:13" x14ac:dyDescent="0.25">
      <c r="A62" s="18" t="str">
        <f>B3&amp;C61&amp;D62</f>
        <v>DISTRIBUCION VOLUMEN X CRITERIO (Consumiciones)Total BebidasBCN AM</v>
      </c>
      <c r="B62" s="18">
        <v>0</v>
      </c>
      <c r="C62" s="18">
        <v>0</v>
      </c>
      <c r="D62" s="20" t="s">
        <v>1</v>
      </c>
      <c r="E62" s="20">
        <v>8.6449205685832329</v>
      </c>
      <c r="F62" s="20">
        <v>9.1103467339537101</v>
      </c>
      <c r="G62" s="20">
        <v>8.319986175545262</v>
      </c>
      <c r="H62" s="20">
        <v>0</v>
      </c>
      <c r="I62" s="20">
        <v>0</v>
      </c>
      <c r="J62" s="20">
        <v>0</v>
      </c>
      <c r="K62" s="20">
        <v>0</v>
      </c>
      <c r="L62" s="20">
        <v>0</v>
      </c>
      <c r="M62" s="20">
        <v>0</v>
      </c>
    </row>
    <row r="63" spans="1:13" x14ac:dyDescent="0.25">
      <c r="A63" s="18" t="str">
        <f>B3&amp;C61&amp;D63</f>
        <v>DISTRIBUCION VOLUMEN X CRITERIO (Consumiciones)Total BebidasREST.CAT ARAGON</v>
      </c>
      <c r="B63" s="18">
        <v>0</v>
      </c>
      <c r="C63" s="18">
        <v>0</v>
      </c>
      <c r="D63" s="20" t="s">
        <v>2</v>
      </c>
      <c r="E63" s="20">
        <v>14.107731828664793</v>
      </c>
      <c r="F63" s="20">
        <v>13.546400051444598</v>
      </c>
      <c r="G63" s="20">
        <v>12.968594085691706</v>
      </c>
      <c r="H63" s="20">
        <v>0</v>
      </c>
      <c r="I63" s="20">
        <v>0</v>
      </c>
      <c r="J63" s="20">
        <v>0</v>
      </c>
      <c r="K63" s="20">
        <v>0</v>
      </c>
      <c r="L63" s="20">
        <v>0</v>
      </c>
      <c r="M63" s="20">
        <v>0</v>
      </c>
    </row>
    <row r="64" spans="1:13" x14ac:dyDescent="0.25">
      <c r="A64" s="18" t="str">
        <f>B3&amp;C61&amp;D64</f>
        <v>DISTRIBUCION VOLUMEN X CRITERIO (Consumiciones)Total BebidasLEVANTE</v>
      </c>
      <c r="B64" s="18">
        <v>0</v>
      </c>
      <c r="C64" s="18">
        <v>0</v>
      </c>
      <c r="D64" s="20" t="s">
        <v>3</v>
      </c>
      <c r="E64" s="20">
        <v>14.047049843507795</v>
      </c>
      <c r="F64" s="20">
        <v>14.262152491177263</v>
      </c>
      <c r="G64" s="20">
        <v>14.302267517712162</v>
      </c>
      <c r="H64" s="20">
        <v>0</v>
      </c>
      <c r="I64" s="20">
        <v>0</v>
      </c>
      <c r="J64" s="20">
        <v>0</v>
      </c>
      <c r="K64" s="20">
        <v>0</v>
      </c>
      <c r="L64" s="20">
        <v>0</v>
      </c>
      <c r="M64" s="20">
        <v>0</v>
      </c>
    </row>
    <row r="65" spans="1:13" x14ac:dyDescent="0.25">
      <c r="A65" s="18" t="str">
        <f>B3&amp;C61&amp;D65</f>
        <v>DISTRIBUCION VOLUMEN X CRITERIO (Consumiciones)Total BebidasANDALUCIA</v>
      </c>
      <c r="B65" s="18">
        <v>0</v>
      </c>
      <c r="C65" s="18">
        <v>0</v>
      </c>
      <c r="D65" s="20" t="s">
        <v>4</v>
      </c>
      <c r="E65" s="20">
        <v>19.889292622539578</v>
      </c>
      <c r="F65" s="20">
        <v>20.268719804616179</v>
      </c>
      <c r="G65" s="20">
        <v>21.061604045138061</v>
      </c>
      <c r="H65" s="20">
        <v>0</v>
      </c>
      <c r="I65" s="20">
        <v>0</v>
      </c>
      <c r="J65" s="20">
        <v>0</v>
      </c>
      <c r="K65" s="20">
        <v>0</v>
      </c>
      <c r="L65" s="20">
        <v>0</v>
      </c>
      <c r="M65" s="20">
        <v>0</v>
      </c>
    </row>
    <row r="66" spans="1:13" x14ac:dyDescent="0.25">
      <c r="A66" s="18" t="str">
        <f>B3&amp;C61&amp;D66</f>
        <v>DISTRIBUCION VOLUMEN X CRITERIO (Consumiciones)Total BebidasMDD AM</v>
      </c>
      <c r="B66" s="18">
        <v>0</v>
      </c>
      <c r="C66" s="18">
        <v>0</v>
      </c>
      <c r="D66" s="20" t="s">
        <v>5</v>
      </c>
      <c r="E66" s="20">
        <v>12.397536180200543</v>
      </c>
      <c r="F66" s="20">
        <v>12.075057100558444</v>
      </c>
      <c r="G66" s="20">
        <v>11.99955583538976</v>
      </c>
      <c r="H66" s="20">
        <v>0</v>
      </c>
      <c r="I66" s="20">
        <v>0</v>
      </c>
      <c r="J66" s="20">
        <v>0</v>
      </c>
      <c r="K66" s="20">
        <v>0</v>
      </c>
      <c r="L66" s="20">
        <v>0</v>
      </c>
      <c r="M66" s="20">
        <v>0</v>
      </c>
    </row>
    <row r="67" spans="1:13" x14ac:dyDescent="0.25">
      <c r="A67" s="18" t="str">
        <f>B3&amp;C61&amp;D67</f>
        <v>DISTRIBUCION VOLUMEN X CRITERIO (Consumiciones)Total BebidasRTO CENTRO</v>
      </c>
      <c r="B67" s="18">
        <v>0</v>
      </c>
      <c r="C67" s="18">
        <v>0</v>
      </c>
      <c r="D67" s="20" t="s">
        <v>6</v>
      </c>
      <c r="E67" s="20">
        <v>9.8292911715508104</v>
      </c>
      <c r="F67" s="20">
        <v>9.8697133030307302</v>
      </c>
      <c r="G67" s="20">
        <v>10.454457011295315</v>
      </c>
      <c r="H67" s="20">
        <v>0</v>
      </c>
      <c r="I67" s="20">
        <v>0</v>
      </c>
      <c r="J67" s="20">
        <v>0</v>
      </c>
      <c r="K67" s="20">
        <v>0</v>
      </c>
      <c r="L67" s="20">
        <v>0</v>
      </c>
      <c r="M67" s="20">
        <v>0</v>
      </c>
    </row>
    <row r="68" spans="1:13" x14ac:dyDescent="0.25">
      <c r="A68" s="18" t="str">
        <f>B3&amp;C61&amp;D68</f>
        <v>DISTRIBUCION VOLUMEN X CRITERIO (Consumiciones)Total BebidasNORTE-CENTRO</v>
      </c>
      <c r="B68" s="18">
        <v>0</v>
      </c>
      <c r="C68" s="18">
        <v>0</v>
      </c>
      <c r="D68" s="20" t="s">
        <v>7</v>
      </c>
      <c r="E68" s="20">
        <v>10.144693212948951</v>
      </c>
      <c r="F68" s="20">
        <v>9.731271052386429</v>
      </c>
      <c r="G68" s="20">
        <v>9.9557725451931596</v>
      </c>
      <c r="H68" s="20">
        <v>0</v>
      </c>
      <c r="I68" s="20">
        <v>0</v>
      </c>
      <c r="J68" s="20">
        <v>0</v>
      </c>
      <c r="K68" s="20">
        <v>0</v>
      </c>
      <c r="L68" s="20">
        <v>0</v>
      </c>
      <c r="M68" s="20">
        <v>0</v>
      </c>
    </row>
    <row r="69" spans="1:13" x14ac:dyDescent="0.25">
      <c r="A69" s="18" t="str">
        <f>B3&amp;C61&amp;D69</f>
        <v>DISTRIBUCION VOLUMEN X CRITERIO (Consumiciones)Total BebidasNOROESTE</v>
      </c>
      <c r="B69" s="18">
        <v>0</v>
      </c>
      <c r="C69" s="18">
        <v>0</v>
      </c>
      <c r="D69" s="20" t="s">
        <v>8</v>
      </c>
      <c r="E69" s="20">
        <v>10.939482528358145</v>
      </c>
      <c r="F69" s="20">
        <v>11.136336415166852</v>
      </c>
      <c r="G69" s="20">
        <v>10.937764471590087</v>
      </c>
      <c r="H69" s="20">
        <v>0</v>
      </c>
      <c r="I69" s="20">
        <v>0</v>
      </c>
      <c r="J69" s="20">
        <v>0</v>
      </c>
      <c r="K69" s="20">
        <v>0</v>
      </c>
      <c r="L69" s="20">
        <v>0</v>
      </c>
      <c r="M69" s="20">
        <v>0</v>
      </c>
    </row>
    <row r="70" spans="1:13" x14ac:dyDescent="0.25">
      <c r="A70" s="18" t="str">
        <f>B3&amp;C61&amp;D70</f>
        <v>DISTRIBUCION VOLUMEN X CRITERIO (Consumiciones)Total Bebidas&lt;2MIL</v>
      </c>
      <c r="B70" s="18">
        <v>0</v>
      </c>
      <c r="C70" s="18">
        <v>0</v>
      </c>
      <c r="D70" s="20" t="s">
        <v>9</v>
      </c>
      <c r="E70" s="21">
        <v>5.7255189073032762</v>
      </c>
      <c r="F70" s="20">
        <v>5.6777597299524292</v>
      </c>
      <c r="G70" s="21">
        <v>6.07351396815009</v>
      </c>
      <c r="H70" s="20">
        <v>0</v>
      </c>
      <c r="I70" s="20">
        <v>0</v>
      </c>
      <c r="J70" s="20">
        <v>0</v>
      </c>
      <c r="K70" s="20">
        <v>0</v>
      </c>
      <c r="L70" s="20">
        <v>0</v>
      </c>
      <c r="M70" s="20">
        <v>0</v>
      </c>
    </row>
    <row r="71" spans="1:13" x14ac:dyDescent="0.25">
      <c r="A71" s="18" t="str">
        <f>B3&amp;C61&amp;D71</f>
        <v>DISTRIBUCION VOLUMEN X CRITERIO (Consumiciones)Total Bebidas2-5MIL</v>
      </c>
      <c r="B71" s="18">
        <v>0</v>
      </c>
      <c r="C71" s="18">
        <v>0</v>
      </c>
      <c r="D71" s="20" t="s">
        <v>10</v>
      </c>
      <c r="E71" s="20">
        <v>6.1890260288991996</v>
      </c>
      <c r="F71" s="20">
        <v>5.3889527600626561</v>
      </c>
      <c r="G71" s="20">
        <v>5.2458658687004185</v>
      </c>
      <c r="H71" s="20">
        <v>0</v>
      </c>
      <c r="I71" s="20">
        <v>0</v>
      </c>
      <c r="J71" s="20">
        <v>0</v>
      </c>
      <c r="K71" s="20">
        <v>0</v>
      </c>
      <c r="L71" s="20">
        <v>0</v>
      </c>
      <c r="M71" s="20">
        <v>0</v>
      </c>
    </row>
    <row r="72" spans="1:13" x14ac:dyDescent="0.25">
      <c r="A72" s="18" t="str">
        <f>B3&amp;C61&amp;D72</f>
        <v>DISTRIBUCION VOLUMEN X CRITERIO (Consumiciones)Total Bebidas5-10MIL</v>
      </c>
      <c r="B72" s="18">
        <v>0</v>
      </c>
      <c r="C72" s="18">
        <v>0</v>
      </c>
      <c r="D72" s="20" t="s">
        <v>11</v>
      </c>
      <c r="E72" s="20">
        <v>7.6695597884008775</v>
      </c>
      <c r="F72" s="20">
        <v>7.2960042358491028</v>
      </c>
      <c r="G72" s="20">
        <v>6.7428592354259758</v>
      </c>
      <c r="H72" s="20">
        <v>0</v>
      </c>
      <c r="I72" s="20">
        <v>0</v>
      </c>
      <c r="J72" s="20">
        <v>0</v>
      </c>
      <c r="K72" s="20">
        <v>0</v>
      </c>
      <c r="L72" s="20">
        <v>0</v>
      </c>
      <c r="M72" s="20">
        <v>0</v>
      </c>
    </row>
    <row r="73" spans="1:13" x14ac:dyDescent="0.25">
      <c r="A73" s="18" t="str">
        <f>B3&amp;C61&amp;D73</f>
        <v>DISTRIBUCION VOLUMEN X CRITERIO (Consumiciones)Total Bebidas10-30MIL</v>
      </c>
      <c r="B73" s="18">
        <v>0</v>
      </c>
      <c r="C73" s="18">
        <v>0</v>
      </c>
      <c r="D73" s="20" t="s">
        <v>12</v>
      </c>
      <c r="E73" s="20">
        <v>20.285609767811142</v>
      </c>
      <c r="F73" s="20">
        <v>19.402739790598947</v>
      </c>
      <c r="G73" s="20">
        <v>19.476280647906563</v>
      </c>
      <c r="H73" s="20">
        <v>0</v>
      </c>
      <c r="I73" s="20">
        <v>0</v>
      </c>
      <c r="J73" s="20">
        <v>0</v>
      </c>
      <c r="K73" s="20">
        <v>0</v>
      </c>
      <c r="L73" s="20">
        <v>0</v>
      </c>
      <c r="M73" s="20">
        <v>0</v>
      </c>
    </row>
    <row r="74" spans="1:13" x14ac:dyDescent="0.25">
      <c r="A74" s="18" t="str">
        <f>B3&amp;C61&amp;D74</f>
        <v>DISTRIBUCION VOLUMEN X CRITERIO (Consumiciones)Total Bebidas30-100MIL</v>
      </c>
      <c r="B74" s="18">
        <v>0</v>
      </c>
      <c r="C74" s="18">
        <v>0</v>
      </c>
      <c r="D74" s="20" t="s">
        <v>13</v>
      </c>
      <c r="E74" s="20">
        <v>19.324622972830745</v>
      </c>
      <c r="F74" s="20">
        <v>20.845609415824434</v>
      </c>
      <c r="G74" s="20">
        <v>20.303857870024814</v>
      </c>
      <c r="H74" s="20">
        <v>0</v>
      </c>
      <c r="I74" s="20">
        <v>0</v>
      </c>
      <c r="J74" s="20">
        <v>0</v>
      </c>
      <c r="K74" s="20">
        <v>0</v>
      </c>
      <c r="L74" s="20">
        <v>0</v>
      </c>
      <c r="M74" s="20">
        <v>0</v>
      </c>
    </row>
    <row r="75" spans="1:13" x14ac:dyDescent="0.25">
      <c r="A75" s="18" t="str">
        <f>B3&amp;C61&amp;D75</f>
        <v>DISTRIBUCION VOLUMEN X CRITERIO (Consumiciones)Total Bebidas100-200MIL</v>
      </c>
      <c r="B75" s="18">
        <v>0</v>
      </c>
      <c r="C75" s="18">
        <v>0</v>
      </c>
      <c r="D75" s="20" t="s">
        <v>14</v>
      </c>
      <c r="E75" s="20">
        <v>11.029165896041764</v>
      </c>
      <c r="F75" s="20">
        <v>10.976259800912247</v>
      </c>
      <c r="G75" s="20">
        <v>10.771948642285652</v>
      </c>
      <c r="H75" s="20">
        <v>0</v>
      </c>
      <c r="I75" s="20">
        <v>0</v>
      </c>
      <c r="J75" s="20">
        <v>0</v>
      </c>
      <c r="K75" s="20">
        <v>0</v>
      </c>
      <c r="L75" s="20">
        <v>0</v>
      </c>
      <c r="M75" s="20">
        <v>0</v>
      </c>
    </row>
    <row r="76" spans="1:13" x14ac:dyDescent="0.25">
      <c r="A76" s="18" t="str">
        <f>B3&amp;C61&amp;D76</f>
        <v>DISTRIBUCION VOLUMEN X CRITERIO (Consumiciones)Total Bebidas200-500MIL</v>
      </c>
      <c r="B76" s="18">
        <v>0</v>
      </c>
      <c r="C76" s="18">
        <v>0</v>
      </c>
      <c r="D76" s="20" t="s">
        <v>15</v>
      </c>
      <c r="E76" s="20">
        <v>12.851329851641507</v>
      </c>
      <c r="F76" s="20">
        <v>13.015873564130354</v>
      </c>
      <c r="G76" s="20">
        <v>12.84916240713593</v>
      </c>
      <c r="H76" s="20">
        <v>0</v>
      </c>
      <c r="I76" s="20">
        <v>0</v>
      </c>
      <c r="J76" s="20">
        <v>0</v>
      </c>
      <c r="K76" s="20">
        <v>0</v>
      </c>
      <c r="L76" s="20">
        <v>0</v>
      </c>
      <c r="M76" s="20">
        <v>0</v>
      </c>
    </row>
    <row r="77" spans="1:13" x14ac:dyDescent="0.25">
      <c r="A77" s="18" t="str">
        <f>B3&amp;C61&amp;D77</f>
        <v>DISTRIBUCION VOLUMEN X CRITERIO (Consumiciones)Total Bebidas&gt;500MIL</v>
      </c>
      <c r="B77" s="18">
        <v>0</v>
      </c>
      <c r="C77" s="18">
        <v>0</v>
      </c>
      <c r="D77" s="20" t="s">
        <v>16</v>
      </c>
      <c r="E77" s="20">
        <v>16.925161677956112</v>
      </c>
      <c r="F77" s="20">
        <v>17.396797655004029</v>
      </c>
      <c r="G77" s="20">
        <v>18.536514735481578</v>
      </c>
      <c r="H77" s="20">
        <v>0</v>
      </c>
      <c r="I77" s="20">
        <v>0</v>
      </c>
      <c r="J77" s="20">
        <v>0</v>
      </c>
      <c r="K77" s="20">
        <v>0</v>
      </c>
      <c r="L77" s="20">
        <v>0</v>
      </c>
      <c r="M77" s="20">
        <v>0</v>
      </c>
    </row>
    <row r="78" spans="1:13" x14ac:dyDescent="0.25">
      <c r="A78" s="18" t="str">
        <f>B3&amp;C61&amp;D78</f>
        <v>DISTRIBUCION VOLUMEN X CRITERIO (Consumiciones)Total BebidasDE 15 A 19 AÑOS</v>
      </c>
      <c r="B78" s="18">
        <v>0</v>
      </c>
      <c r="C78" s="18">
        <v>0</v>
      </c>
      <c r="D78" s="20" t="s">
        <v>39</v>
      </c>
      <c r="E78" s="20">
        <v>1.4760124989398584</v>
      </c>
      <c r="F78" s="20">
        <v>1.621919076549136</v>
      </c>
      <c r="G78" s="20">
        <v>1.9884483450227493</v>
      </c>
      <c r="H78" s="20">
        <v>0</v>
      </c>
      <c r="I78" s="20">
        <v>0</v>
      </c>
      <c r="J78" s="20">
        <v>0</v>
      </c>
      <c r="K78" s="20">
        <v>0</v>
      </c>
      <c r="L78" s="20">
        <v>0</v>
      </c>
      <c r="M78" s="20">
        <v>0</v>
      </c>
    </row>
    <row r="79" spans="1:13" x14ac:dyDescent="0.25">
      <c r="A79" s="18" t="str">
        <f>B3&amp;C61&amp;D79</f>
        <v>DISTRIBUCION VOLUMEN X CRITERIO (Consumiciones)Total BebidasDE 20 A 24 AÑOS</v>
      </c>
      <c r="B79" s="18">
        <v>0</v>
      </c>
      <c r="C79" s="18">
        <v>0</v>
      </c>
      <c r="D79" s="20" t="s">
        <v>40</v>
      </c>
      <c r="E79" s="20">
        <v>2.6336514949782504</v>
      </c>
      <c r="F79" s="20">
        <v>2.617115244129713</v>
      </c>
      <c r="G79" s="20">
        <v>3.0788488373839447</v>
      </c>
      <c r="H79" s="20">
        <v>0</v>
      </c>
      <c r="I79" s="20">
        <v>0</v>
      </c>
      <c r="J79" s="20">
        <v>0</v>
      </c>
      <c r="K79" s="20">
        <v>0</v>
      </c>
      <c r="L79" s="20">
        <v>0</v>
      </c>
      <c r="M79" s="20">
        <v>0</v>
      </c>
    </row>
    <row r="80" spans="1:13" x14ac:dyDescent="0.25">
      <c r="A80" s="18" t="str">
        <f>B3&amp;C61&amp;D80</f>
        <v>DISTRIBUCION VOLUMEN X CRITERIO (Consumiciones)Total BebidasDE 25 A 34 AÑOS</v>
      </c>
      <c r="B80" s="18">
        <v>0</v>
      </c>
      <c r="C80" s="18">
        <v>0</v>
      </c>
      <c r="D80" s="20" t="s">
        <v>41</v>
      </c>
      <c r="E80" s="20">
        <v>8.7572352737412924</v>
      </c>
      <c r="F80" s="20">
        <v>8.0288662713708678</v>
      </c>
      <c r="G80" s="20">
        <v>7.7322915940666217</v>
      </c>
      <c r="H80" s="20">
        <v>0</v>
      </c>
      <c r="I80" s="20">
        <v>0</v>
      </c>
      <c r="J80" s="20">
        <v>0</v>
      </c>
      <c r="K80" s="20">
        <v>0</v>
      </c>
      <c r="L80" s="20">
        <v>0</v>
      </c>
      <c r="M80" s="20">
        <v>0</v>
      </c>
    </row>
    <row r="81" spans="1:13" x14ac:dyDescent="0.25">
      <c r="A81" s="18" t="str">
        <f>B3&amp;C61&amp;D81</f>
        <v>DISTRIBUCION VOLUMEN X CRITERIO (Consumiciones)Total BebidasDE 35 A 49 AÑOS</v>
      </c>
      <c r="B81" s="18">
        <v>0</v>
      </c>
      <c r="C81" s="18">
        <v>0</v>
      </c>
      <c r="D81" s="20" t="s">
        <v>42</v>
      </c>
      <c r="E81" s="20">
        <v>30.38655566943206</v>
      </c>
      <c r="F81" s="20">
        <v>28.882377268720518</v>
      </c>
      <c r="G81" s="20">
        <v>27.297577294683141</v>
      </c>
      <c r="H81" s="20">
        <v>0</v>
      </c>
      <c r="I81" s="20">
        <v>0</v>
      </c>
      <c r="J81" s="20">
        <v>0</v>
      </c>
      <c r="K81" s="20">
        <v>0</v>
      </c>
      <c r="L81" s="20">
        <v>0</v>
      </c>
      <c r="M81" s="20">
        <v>0</v>
      </c>
    </row>
    <row r="82" spans="1:13" x14ac:dyDescent="0.25">
      <c r="A82" s="18" t="str">
        <f>B3&amp;C61&amp;D82</f>
        <v>DISTRIBUCION VOLUMEN X CRITERIO (Consumiciones)Total BebidasDE 50 A 59 AÑOS</v>
      </c>
      <c r="B82" s="18">
        <v>0</v>
      </c>
      <c r="C82" s="18">
        <v>0</v>
      </c>
      <c r="D82" s="20" t="s">
        <v>43</v>
      </c>
      <c r="E82" s="20">
        <v>25.548528932409472</v>
      </c>
      <c r="F82" s="20">
        <v>25.918280498829748</v>
      </c>
      <c r="G82" s="20">
        <v>25.657188961159388</v>
      </c>
      <c r="H82" s="20">
        <v>0</v>
      </c>
      <c r="I82" s="20">
        <v>0</v>
      </c>
      <c r="J82" s="20">
        <v>0</v>
      </c>
      <c r="K82" s="20">
        <v>0</v>
      </c>
      <c r="L82" s="20">
        <v>0</v>
      </c>
      <c r="M82" s="20">
        <v>0</v>
      </c>
    </row>
    <row r="83" spans="1:13" x14ac:dyDescent="0.25">
      <c r="A83" s="18" t="str">
        <f>B3&amp;C61&amp;D83</f>
        <v>DISTRIBUCION VOLUMEN X CRITERIO (Consumiciones)Total BebidasDE 60 A 75 AÑOS</v>
      </c>
      <c r="B83" s="18">
        <v>0</v>
      </c>
      <c r="C83" s="18">
        <v>0</v>
      </c>
      <c r="D83" s="20" t="s">
        <v>44</v>
      </c>
      <c r="E83" s="20">
        <v>31.198012962847539</v>
      </c>
      <c r="F83" s="20">
        <v>32.931446110309857</v>
      </c>
      <c r="G83" s="20">
        <v>34.245648342795178</v>
      </c>
      <c r="H83" s="20">
        <v>0</v>
      </c>
      <c r="I83" s="20">
        <v>0</v>
      </c>
      <c r="J83" s="20">
        <v>0</v>
      </c>
      <c r="K83" s="20">
        <v>0</v>
      </c>
      <c r="L83" s="20">
        <v>0</v>
      </c>
      <c r="M83" s="20">
        <v>0</v>
      </c>
    </row>
    <row r="84" spans="1:13" x14ac:dyDescent="0.25">
      <c r="A84" s="18" t="str">
        <f>B3&amp;C61&amp;D84</f>
        <v>DISTRIBUCION VOLUMEN X CRITERIO (Consumiciones)Total BebidasALTA Y MEDIA ALTA</v>
      </c>
      <c r="B84" s="18">
        <v>0</v>
      </c>
      <c r="C84" s="18">
        <v>0</v>
      </c>
      <c r="D84" s="20" t="s">
        <v>17</v>
      </c>
      <c r="E84" s="20">
        <v>25.834544363981554</v>
      </c>
      <c r="F84" s="20">
        <v>25.638952785459875</v>
      </c>
      <c r="G84" s="20">
        <v>25.671026916341628</v>
      </c>
      <c r="H84" s="20">
        <v>0</v>
      </c>
      <c r="I84" s="20">
        <v>0</v>
      </c>
      <c r="J84" s="20">
        <v>0</v>
      </c>
      <c r="K84" s="20">
        <v>0</v>
      </c>
      <c r="L84" s="20">
        <v>0</v>
      </c>
      <c r="M84" s="20">
        <v>0</v>
      </c>
    </row>
    <row r="85" spans="1:13" x14ac:dyDescent="0.25">
      <c r="A85" s="18" t="str">
        <f>B3&amp;C61&amp;D85</f>
        <v>DISTRIBUCION VOLUMEN X CRITERIO (Consumiciones)Total BebidasMEDIA</v>
      </c>
      <c r="B85" s="18">
        <v>0</v>
      </c>
      <c r="C85" s="18">
        <v>0</v>
      </c>
      <c r="D85" s="20" t="s">
        <v>18</v>
      </c>
      <c r="E85" s="20">
        <v>33.642217846548746</v>
      </c>
      <c r="F85" s="20">
        <v>32.824229227541672</v>
      </c>
      <c r="G85" s="20">
        <v>32.658046745625143</v>
      </c>
      <c r="H85" s="20">
        <v>0</v>
      </c>
      <c r="I85" s="20">
        <v>0</v>
      </c>
      <c r="J85" s="20">
        <v>0</v>
      </c>
      <c r="K85" s="20">
        <v>0</v>
      </c>
      <c r="L85" s="20">
        <v>0</v>
      </c>
      <c r="M85" s="20">
        <v>0</v>
      </c>
    </row>
    <row r="86" spans="1:13" x14ac:dyDescent="0.25">
      <c r="A86" s="18" t="str">
        <f>B3&amp;C61&amp;D86</f>
        <v>DISTRIBUCION VOLUMEN X CRITERIO (Consumiciones)Total BebidasMEDIA BAJA</v>
      </c>
      <c r="B86" s="18">
        <v>0</v>
      </c>
      <c r="C86" s="18">
        <v>0</v>
      </c>
      <c r="D86" s="20" t="s">
        <v>19</v>
      </c>
      <c r="E86" s="20">
        <v>24.115114500384717</v>
      </c>
      <c r="F86" s="20">
        <v>25.109015513533212</v>
      </c>
      <c r="G86" s="20">
        <v>24.788334131265831</v>
      </c>
      <c r="H86" s="20">
        <v>0</v>
      </c>
      <c r="I86" s="20">
        <v>0</v>
      </c>
      <c r="J86" s="20">
        <v>0</v>
      </c>
      <c r="K86" s="20">
        <v>0</v>
      </c>
      <c r="L86" s="20">
        <v>0</v>
      </c>
      <c r="M86" s="20">
        <v>0</v>
      </c>
    </row>
    <row r="87" spans="1:13" x14ac:dyDescent="0.25">
      <c r="A87" s="18" t="str">
        <f>B3&amp;C61&amp;D87</f>
        <v>DISTRIBUCION VOLUMEN X CRITERIO (Consumiciones)Total BebidasBAJA</v>
      </c>
      <c r="B87" s="18">
        <v>0</v>
      </c>
      <c r="C87" s="18">
        <v>0</v>
      </c>
      <c r="D87" s="20" t="s">
        <v>20</v>
      </c>
      <c r="E87" s="20">
        <v>16.408124310908065</v>
      </c>
      <c r="F87" s="20">
        <v>16.427799425799446</v>
      </c>
      <c r="G87" s="20">
        <v>16.882609082322503</v>
      </c>
      <c r="H87" s="20">
        <v>0</v>
      </c>
      <c r="I87" s="20">
        <v>0</v>
      </c>
      <c r="J87" s="20">
        <v>0</v>
      </c>
      <c r="K87" s="20">
        <v>0</v>
      </c>
      <c r="L87" s="20">
        <v>0</v>
      </c>
      <c r="M87" s="20">
        <v>0</v>
      </c>
    </row>
    <row r="88" spans="1:13" x14ac:dyDescent="0.25">
      <c r="A88" s="18" t="str">
        <f>B3&amp;C61&amp;D88</f>
        <v>DISTRIBUCION VOLUMEN X CRITERIO (Consumiciones)Total BebidasHOMBRE</v>
      </c>
      <c r="B88" s="18">
        <v>0</v>
      </c>
      <c r="C88" s="18">
        <v>0</v>
      </c>
      <c r="D88" s="20" t="s">
        <v>21</v>
      </c>
      <c r="E88" s="20">
        <v>58.50231391835429</v>
      </c>
      <c r="F88" s="20">
        <v>58.6105955758661</v>
      </c>
      <c r="G88" s="20">
        <v>60.338412256648169</v>
      </c>
      <c r="H88" s="20">
        <v>0</v>
      </c>
      <c r="I88" s="20">
        <v>0</v>
      </c>
      <c r="J88" s="20">
        <v>0</v>
      </c>
      <c r="K88" s="20">
        <v>0</v>
      </c>
      <c r="L88" s="20">
        <v>0</v>
      </c>
      <c r="M88" s="20">
        <v>0</v>
      </c>
    </row>
    <row r="89" spans="1:13" x14ac:dyDescent="0.25">
      <c r="A89" s="18" t="str">
        <f>B3&amp;C61&amp;D89</f>
        <v>DISTRIBUCION VOLUMEN X CRITERIO (Consumiciones)Total BebidasMUJER</v>
      </c>
      <c r="B89" s="18">
        <v>0</v>
      </c>
      <c r="C89" s="18">
        <v>0</v>
      </c>
      <c r="D89" s="20" t="s">
        <v>22</v>
      </c>
      <c r="E89" s="20">
        <v>41.497678928884177</v>
      </c>
      <c r="F89" s="20">
        <v>41.389402392356693</v>
      </c>
      <c r="G89" s="20">
        <v>39.661587743351831</v>
      </c>
      <c r="H89" s="20">
        <v>0</v>
      </c>
      <c r="I89" s="20">
        <v>0</v>
      </c>
      <c r="J89" s="20">
        <v>0</v>
      </c>
      <c r="K89" s="20">
        <v>0</v>
      </c>
      <c r="L89" s="20">
        <v>0</v>
      </c>
      <c r="M89" s="20">
        <v>0</v>
      </c>
    </row>
    <row r="90" spans="1:13" x14ac:dyDescent="0.25">
      <c r="A90" s="18" t="str">
        <f>B3&amp;C90&amp;D90</f>
        <v>DISTRIBUCION VOLUMEN X CRITERIO (Consumiciones)Total Bebidas FriasT.ESPAÑA</v>
      </c>
      <c r="B90" s="18">
        <v>0</v>
      </c>
      <c r="C90" s="18" t="s">
        <v>178</v>
      </c>
      <c r="D90" s="20" t="s">
        <v>36</v>
      </c>
      <c r="E90" s="20">
        <v>100</v>
      </c>
      <c r="F90" s="20">
        <v>100</v>
      </c>
      <c r="G90" s="20">
        <v>100</v>
      </c>
      <c r="H90" s="20">
        <v>0</v>
      </c>
      <c r="I90" s="20">
        <v>0</v>
      </c>
      <c r="J90" s="20">
        <v>0</v>
      </c>
      <c r="K90" s="20">
        <v>0</v>
      </c>
      <c r="L90" s="20">
        <v>0</v>
      </c>
      <c r="M90" s="20">
        <v>0</v>
      </c>
    </row>
    <row r="91" spans="1:13" x14ac:dyDescent="0.25">
      <c r="A91" s="18" t="str">
        <f>B3&amp;C90&amp;D91</f>
        <v>DISTRIBUCION VOLUMEN X CRITERIO (Consumiciones)Total Bebidas FriasBCN AM</v>
      </c>
      <c r="B91" s="18">
        <v>0</v>
      </c>
      <c r="C91" s="18">
        <v>0</v>
      </c>
      <c r="D91" s="20" t="s">
        <v>1</v>
      </c>
      <c r="E91" s="20">
        <v>7.5778198168864384</v>
      </c>
      <c r="F91" s="20">
        <v>7.7385021872563531</v>
      </c>
      <c r="G91" s="20">
        <v>7.4511292982329032</v>
      </c>
      <c r="H91" s="20">
        <v>0</v>
      </c>
      <c r="I91" s="20">
        <v>0</v>
      </c>
      <c r="J91" s="20">
        <v>0</v>
      </c>
      <c r="K91" s="20">
        <v>0</v>
      </c>
      <c r="L91" s="20">
        <v>0</v>
      </c>
      <c r="M91" s="20">
        <v>0</v>
      </c>
    </row>
    <row r="92" spans="1:13" x14ac:dyDescent="0.25">
      <c r="A92" s="18" t="str">
        <f>B3&amp;C90&amp;D92</f>
        <v>DISTRIBUCION VOLUMEN X CRITERIO (Consumiciones)Total Bebidas FriasREST.CAT ARAGON</v>
      </c>
      <c r="B92" s="18">
        <v>0</v>
      </c>
      <c r="C92" s="18">
        <v>0</v>
      </c>
      <c r="D92" s="20" t="s">
        <v>2</v>
      </c>
      <c r="E92" s="20">
        <v>12.940750349401995</v>
      </c>
      <c r="F92" s="20">
        <v>12.705173018256788</v>
      </c>
      <c r="G92" s="20">
        <v>11.395468751787554</v>
      </c>
      <c r="H92" s="20">
        <v>0</v>
      </c>
      <c r="I92" s="20">
        <v>0</v>
      </c>
      <c r="J92" s="20">
        <v>0</v>
      </c>
      <c r="K92" s="20">
        <v>0</v>
      </c>
      <c r="L92" s="20">
        <v>0</v>
      </c>
      <c r="M92" s="20">
        <v>0</v>
      </c>
    </row>
    <row r="93" spans="1:13" x14ac:dyDescent="0.25">
      <c r="A93" s="18" t="str">
        <f>B3&amp;C90&amp;D93</f>
        <v>DISTRIBUCION VOLUMEN X CRITERIO (Consumiciones)Total Bebidas FriasLEVANTE</v>
      </c>
      <c r="B93" s="18">
        <v>0</v>
      </c>
      <c r="C93" s="18">
        <v>0</v>
      </c>
      <c r="D93" s="20" t="s">
        <v>3</v>
      </c>
      <c r="E93" s="20">
        <v>13.839829464254649</v>
      </c>
      <c r="F93" s="20">
        <v>14.125525883405633</v>
      </c>
      <c r="G93" s="20">
        <v>13.698347523900786</v>
      </c>
      <c r="H93" s="20">
        <v>0</v>
      </c>
      <c r="I93" s="20">
        <v>0</v>
      </c>
      <c r="J93" s="20">
        <v>0</v>
      </c>
      <c r="K93" s="20">
        <v>0</v>
      </c>
      <c r="L93" s="20">
        <v>0</v>
      </c>
      <c r="M93" s="20">
        <v>0</v>
      </c>
    </row>
    <row r="94" spans="1:13" x14ac:dyDescent="0.25">
      <c r="A94" s="18" t="str">
        <f>B3&amp;C90&amp;D94</f>
        <v>DISTRIBUCION VOLUMEN X CRITERIO (Consumiciones)Total Bebidas FriasANDALUCIA</v>
      </c>
      <c r="B94" s="18">
        <v>0</v>
      </c>
      <c r="C94" s="18">
        <v>0</v>
      </c>
      <c r="D94" s="20" t="s">
        <v>4</v>
      </c>
      <c r="E94" s="20">
        <v>21.169561227242919</v>
      </c>
      <c r="F94" s="20">
        <v>21.698524910128882</v>
      </c>
      <c r="G94" s="20">
        <v>22.794230688561669</v>
      </c>
      <c r="H94" s="20">
        <v>0</v>
      </c>
      <c r="I94" s="20">
        <v>0</v>
      </c>
      <c r="J94" s="20">
        <v>0</v>
      </c>
      <c r="K94" s="20">
        <v>0</v>
      </c>
      <c r="L94" s="20">
        <v>0</v>
      </c>
      <c r="M94" s="20">
        <v>0</v>
      </c>
    </row>
    <row r="95" spans="1:13" x14ac:dyDescent="0.25">
      <c r="A95" s="18" t="str">
        <f>B3&amp;C90&amp;D95</f>
        <v>DISTRIBUCION VOLUMEN X CRITERIO (Consumiciones)Total Bebidas FriasMDD AM</v>
      </c>
      <c r="B95" s="18">
        <v>0</v>
      </c>
      <c r="C95" s="18">
        <v>0</v>
      </c>
      <c r="D95" s="20" t="s">
        <v>5</v>
      </c>
      <c r="E95" s="20">
        <v>13.306309520605364</v>
      </c>
      <c r="F95" s="20">
        <v>13.028995209489972</v>
      </c>
      <c r="G95" s="20">
        <v>13.231938283152894</v>
      </c>
      <c r="H95" s="20">
        <v>0</v>
      </c>
      <c r="I95" s="20">
        <v>0</v>
      </c>
      <c r="J95" s="20">
        <v>0</v>
      </c>
      <c r="K95" s="20">
        <v>0</v>
      </c>
      <c r="L95" s="20">
        <v>0</v>
      </c>
      <c r="M95" s="20">
        <v>0</v>
      </c>
    </row>
    <row r="96" spans="1:13" x14ac:dyDescent="0.25">
      <c r="A96" s="18" t="str">
        <f>B3&amp;C90&amp;D96</f>
        <v>DISTRIBUCION VOLUMEN X CRITERIO (Consumiciones)Total Bebidas FriasRTO CENTRO</v>
      </c>
      <c r="B96" s="18">
        <v>0</v>
      </c>
      <c r="C96" s="18">
        <v>0</v>
      </c>
      <c r="D96" s="20" t="s">
        <v>6</v>
      </c>
      <c r="E96" s="20">
        <v>10.934212970773647</v>
      </c>
      <c r="F96" s="20">
        <v>10.963795805491165</v>
      </c>
      <c r="G96" s="20">
        <v>11.470040733075509</v>
      </c>
      <c r="H96" s="20">
        <v>0</v>
      </c>
      <c r="I96" s="20">
        <v>0</v>
      </c>
      <c r="J96" s="20">
        <v>0</v>
      </c>
      <c r="K96" s="20">
        <v>0</v>
      </c>
      <c r="L96" s="20">
        <v>0</v>
      </c>
      <c r="M96" s="20">
        <v>0</v>
      </c>
    </row>
    <row r="97" spans="1:13" x14ac:dyDescent="0.25">
      <c r="A97" s="18" t="str">
        <f>B3&amp;C90&amp;D97</f>
        <v>DISTRIBUCION VOLUMEN X CRITERIO (Consumiciones)Total Bebidas FriasNORTE-CENTRO</v>
      </c>
      <c r="B97" s="18">
        <v>0</v>
      </c>
      <c r="C97" s="18">
        <v>0</v>
      </c>
      <c r="D97" s="20" t="s">
        <v>7</v>
      </c>
      <c r="E97" s="20">
        <v>9.9006378843011671</v>
      </c>
      <c r="F97" s="20">
        <v>9.5509011313034069</v>
      </c>
      <c r="G97" s="20">
        <v>9.79185926850435</v>
      </c>
      <c r="H97" s="20">
        <v>0</v>
      </c>
      <c r="I97" s="20">
        <v>0</v>
      </c>
      <c r="J97" s="20">
        <v>0</v>
      </c>
      <c r="K97" s="20">
        <v>0</v>
      </c>
      <c r="L97" s="20">
        <v>0</v>
      </c>
      <c r="M97" s="20">
        <v>0</v>
      </c>
    </row>
    <row r="98" spans="1:13" x14ac:dyDescent="0.25">
      <c r="A98" s="18" t="str">
        <f>B3&amp;C90&amp;D98</f>
        <v>DISTRIBUCION VOLUMEN X CRITERIO (Consumiciones)Total Bebidas FriasNOROESTE</v>
      </c>
      <c r="B98" s="18">
        <v>0</v>
      </c>
      <c r="C98" s="18">
        <v>0</v>
      </c>
      <c r="D98" s="20" t="s">
        <v>8</v>
      </c>
      <c r="E98" s="20">
        <v>10.330883197653543</v>
      </c>
      <c r="F98" s="20">
        <v>10.188570735242561</v>
      </c>
      <c r="G98" s="20">
        <v>10.16697728110943</v>
      </c>
      <c r="H98" s="20">
        <v>0</v>
      </c>
      <c r="I98" s="20">
        <v>0</v>
      </c>
      <c r="J98" s="20">
        <v>0</v>
      </c>
      <c r="K98" s="20">
        <v>0</v>
      </c>
      <c r="L98" s="20">
        <v>0</v>
      </c>
      <c r="M98" s="20">
        <v>0</v>
      </c>
    </row>
    <row r="99" spans="1:13" x14ac:dyDescent="0.25">
      <c r="A99" s="18" t="str">
        <f>B3&amp;C90&amp;D99</f>
        <v>DISTRIBUCION VOLUMEN X CRITERIO (Consumiciones)Total Bebidas Frias&lt;2MIL</v>
      </c>
      <c r="B99" s="18">
        <v>0</v>
      </c>
      <c r="C99" s="18">
        <v>0</v>
      </c>
      <c r="D99" s="20" t="s">
        <v>9</v>
      </c>
      <c r="E99" s="21">
        <v>6.1337233156329249</v>
      </c>
      <c r="F99" s="20">
        <v>6.2561263127462627</v>
      </c>
      <c r="G99" s="20">
        <v>6.5739708184041374</v>
      </c>
      <c r="H99" s="20">
        <v>0</v>
      </c>
      <c r="I99" s="20">
        <v>0</v>
      </c>
      <c r="J99" s="20">
        <v>0</v>
      </c>
      <c r="K99" s="20">
        <v>0</v>
      </c>
      <c r="L99" s="20">
        <v>0</v>
      </c>
      <c r="M99" s="20">
        <v>0</v>
      </c>
    </row>
    <row r="100" spans="1:13" x14ac:dyDescent="0.25">
      <c r="A100" s="18" t="str">
        <f>B3&amp;C90&amp;D100</f>
        <v>DISTRIBUCION VOLUMEN X CRITERIO (Consumiciones)Total Bebidas Frias2-5MIL</v>
      </c>
      <c r="B100" s="18">
        <v>0</v>
      </c>
      <c r="C100" s="18">
        <v>0</v>
      </c>
      <c r="D100" s="20" t="s">
        <v>10</v>
      </c>
      <c r="E100" s="20">
        <v>6.5595719735288185</v>
      </c>
      <c r="F100" s="20">
        <v>5.2103051235695181</v>
      </c>
      <c r="G100" s="20">
        <v>5.0125979988112936</v>
      </c>
      <c r="H100" s="20">
        <v>0</v>
      </c>
      <c r="I100" s="20">
        <v>0</v>
      </c>
      <c r="J100" s="20">
        <v>0</v>
      </c>
      <c r="K100" s="20">
        <v>0</v>
      </c>
      <c r="L100" s="20">
        <v>0</v>
      </c>
      <c r="M100" s="20">
        <v>0</v>
      </c>
    </row>
    <row r="101" spans="1:13" x14ac:dyDescent="0.25">
      <c r="A101" s="18" t="str">
        <f>B3&amp;C90&amp;D101</f>
        <v>DISTRIBUCION VOLUMEN X CRITERIO (Consumiciones)Total Bebidas Frias5-10MIL</v>
      </c>
      <c r="B101" s="18">
        <v>0</v>
      </c>
      <c r="C101" s="18">
        <v>0</v>
      </c>
      <c r="D101" s="20" t="s">
        <v>11</v>
      </c>
      <c r="E101" s="20">
        <v>7.480939292346898</v>
      </c>
      <c r="F101" s="20">
        <v>7.4494239483640046</v>
      </c>
      <c r="G101" s="20">
        <v>6.6446067762796979</v>
      </c>
      <c r="H101" s="20">
        <v>0</v>
      </c>
      <c r="I101" s="20">
        <v>0</v>
      </c>
      <c r="J101" s="20">
        <v>0</v>
      </c>
      <c r="K101" s="20">
        <v>0</v>
      </c>
      <c r="L101" s="20">
        <v>0</v>
      </c>
      <c r="M101" s="20">
        <v>0</v>
      </c>
    </row>
    <row r="102" spans="1:13" x14ac:dyDescent="0.25">
      <c r="A102" s="18" t="str">
        <f>B3&amp;C90&amp;D102</f>
        <v>DISTRIBUCION VOLUMEN X CRITERIO (Consumiciones)Total Bebidas Frias10-30MIL</v>
      </c>
      <c r="B102" s="18">
        <v>0</v>
      </c>
      <c r="C102" s="18">
        <v>0</v>
      </c>
      <c r="D102" s="20" t="s">
        <v>12</v>
      </c>
      <c r="E102" s="20">
        <v>19.599891224216627</v>
      </c>
      <c r="F102" s="20">
        <v>19.168211394663722</v>
      </c>
      <c r="G102" s="20">
        <v>18.584657734844402</v>
      </c>
      <c r="H102" s="20">
        <v>0</v>
      </c>
      <c r="I102" s="20">
        <v>0</v>
      </c>
      <c r="J102" s="20">
        <v>0</v>
      </c>
      <c r="K102" s="20">
        <v>0</v>
      </c>
      <c r="L102" s="20">
        <v>0</v>
      </c>
      <c r="M102" s="20">
        <v>0</v>
      </c>
    </row>
    <row r="103" spans="1:13" x14ac:dyDescent="0.25">
      <c r="A103" s="18" t="str">
        <f>B3&amp;C90&amp;D103</f>
        <v>DISTRIBUCION VOLUMEN X CRITERIO (Consumiciones)Total Bebidas Frias30-100MIL</v>
      </c>
      <c r="B103" s="18">
        <v>0</v>
      </c>
      <c r="C103" s="18">
        <v>0</v>
      </c>
      <c r="D103" s="20" t="s">
        <v>13</v>
      </c>
      <c r="E103" s="20">
        <v>18.980102303066268</v>
      </c>
      <c r="F103" s="20">
        <v>20.234982889166801</v>
      </c>
      <c r="G103" s="20">
        <v>20.433616309355639</v>
      </c>
      <c r="H103" s="20">
        <v>0</v>
      </c>
      <c r="I103" s="20">
        <v>0</v>
      </c>
      <c r="J103" s="20">
        <v>0</v>
      </c>
      <c r="K103" s="20">
        <v>0</v>
      </c>
      <c r="L103" s="20">
        <v>0</v>
      </c>
      <c r="M103" s="20">
        <v>0</v>
      </c>
    </row>
    <row r="104" spans="1:13" x14ac:dyDescent="0.25">
      <c r="A104" s="18" t="str">
        <f>B3&amp;C90&amp;D104</f>
        <v>DISTRIBUCION VOLUMEN X CRITERIO (Consumiciones)Total Bebidas Frias100-200MIL</v>
      </c>
      <c r="B104" s="18">
        <v>0</v>
      </c>
      <c r="C104" s="18">
        <v>0</v>
      </c>
      <c r="D104" s="20" t="s">
        <v>14</v>
      </c>
      <c r="E104" s="20">
        <v>11.23309363710902</v>
      </c>
      <c r="F104" s="20">
        <v>10.986992888800515</v>
      </c>
      <c r="G104" s="20">
        <v>10.455284867311066</v>
      </c>
      <c r="H104" s="20">
        <v>0</v>
      </c>
      <c r="I104" s="20">
        <v>0</v>
      </c>
      <c r="J104" s="20">
        <v>0</v>
      </c>
      <c r="K104" s="20">
        <v>0</v>
      </c>
      <c r="L104" s="20">
        <v>0</v>
      </c>
      <c r="M104" s="20">
        <v>0</v>
      </c>
    </row>
    <row r="105" spans="1:13" x14ac:dyDescent="0.25">
      <c r="A105" s="18" t="str">
        <f>B3&amp;C90&amp;D105</f>
        <v>DISTRIBUCION VOLUMEN X CRITERIO (Consumiciones)Total Bebidas Frias200-500MIL</v>
      </c>
      <c r="B105" s="18">
        <v>0</v>
      </c>
      <c r="C105" s="18">
        <v>0</v>
      </c>
      <c r="D105" s="20" t="s">
        <v>15</v>
      </c>
      <c r="E105" s="20">
        <v>13.02647118098203</v>
      </c>
      <c r="F105" s="20">
        <v>13.371944447351483</v>
      </c>
      <c r="G105" s="20">
        <v>13.412815583275087</v>
      </c>
      <c r="H105" s="20">
        <v>0</v>
      </c>
      <c r="I105" s="20">
        <v>0</v>
      </c>
      <c r="J105" s="20">
        <v>0</v>
      </c>
      <c r="K105" s="20">
        <v>0</v>
      </c>
      <c r="L105" s="20">
        <v>0</v>
      </c>
      <c r="M105" s="20">
        <v>0</v>
      </c>
    </row>
    <row r="106" spans="1:13" x14ac:dyDescent="0.25">
      <c r="A106" s="18" t="str">
        <f>B3&amp;C90&amp;D106</f>
        <v>DISTRIBUCION VOLUMEN X CRITERIO (Consumiciones)Total Bebidas Frias&gt;500MIL</v>
      </c>
      <c r="B106" s="18">
        <v>0</v>
      </c>
      <c r="C106" s="18">
        <v>0</v>
      </c>
      <c r="D106" s="20" t="s">
        <v>16</v>
      </c>
      <c r="E106" s="20">
        <v>16.986211668352681</v>
      </c>
      <c r="F106" s="20">
        <v>17.322012341253853</v>
      </c>
      <c r="G106" s="20">
        <v>18.882441740043767</v>
      </c>
      <c r="H106" s="20">
        <v>0</v>
      </c>
      <c r="I106" s="20">
        <v>0</v>
      </c>
      <c r="J106" s="20">
        <v>0</v>
      </c>
      <c r="K106" s="20">
        <v>0</v>
      </c>
      <c r="L106" s="20">
        <v>0</v>
      </c>
      <c r="M106" s="20">
        <v>0</v>
      </c>
    </row>
    <row r="107" spans="1:13" x14ac:dyDescent="0.25">
      <c r="A107" s="18" t="str">
        <f>B3&amp;C90&amp;D107</f>
        <v>DISTRIBUCION VOLUMEN X CRITERIO (Consumiciones)Total Bebidas FriasDE 15 A 19 AÑOS</v>
      </c>
      <c r="B107" s="18">
        <v>0</v>
      </c>
      <c r="C107" s="18">
        <v>0</v>
      </c>
      <c r="D107" s="20" t="s">
        <v>39</v>
      </c>
      <c r="E107" s="20">
        <v>2.0014430679891317</v>
      </c>
      <c r="F107" s="20">
        <v>2.1482770450585278</v>
      </c>
      <c r="G107" s="20">
        <v>2.6691615698114362</v>
      </c>
      <c r="H107" s="20">
        <v>0</v>
      </c>
      <c r="I107" s="20">
        <v>0</v>
      </c>
      <c r="J107" s="20">
        <v>0</v>
      </c>
      <c r="K107" s="20">
        <v>0</v>
      </c>
      <c r="L107" s="20">
        <v>0</v>
      </c>
      <c r="M107" s="20">
        <v>0</v>
      </c>
    </row>
    <row r="108" spans="1:13" x14ac:dyDescent="0.25">
      <c r="A108" s="18" t="str">
        <f>B3&amp;C90&amp;D108</f>
        <v>DISTRIBUCION VOLUMEN X CRITERIO (Consumiciones)Total Bebidas FriasDE 20 A 24 AÑOS</v>
      </c>
      <c r="B108" s="18">
        <v>0</v>
      </c>
      <c r="C108" s="18">
        <v>0</v>
      </c>
      <c r="D108" s="20" t="s">
        <v>40</v>
      </c>
      <c r="E108" s="20">
        <v>3.3425314625911744</v>
      </c>
      <c r="F108" s="20">
        <v>3.3419860994102781</v>
      </c>
      <c r="G108" s="20">
        <v>3.9324169798688065</v>
      </c>
      <c r="H108" s="20">
        <v>0</v>
      </c>
      <c r="I108" s="20">
        <v>0</v>
      </c>
      <c r="J108" s="20">
        <v>0</v>
      </c>
      <c r="K108" s="20">
        <v>0</v>
      </c>
      <c r="L108" s="20">
        <v>0</v>
      </c>
      <c r="M108" s="20">
        <v>0</v>
      </c>
    </row>
    <row r="109" spans="1:13" x14ac:dyDescent="0.25">
      <c r="A109" s="18" t="str">
        <f>B3&amp;C90&amp;D109</f>
        <v>DISTRIBUCION VOLUMEN X CRITERIO (Consumiciones)Total Bebidas FriasDE 25 A 34 AÑOS</v>
      </c>
      <c r="B109" s="18">
        <v>0</v>
      </c>
      <c r="C109" s="18">
        <v>0</v>
      </c>
      <c r="D109" s="20" t="s">
        <v>41</v>
      </c>
      <c r="E109" s="20">
        <v>10.09290252783892</v>
      </c>
      <c r="F109" s="20">
        <v>9.2738328527997389</v>
      </c>
      <c r="G109" s="20">
        <v>8.9443721402542717</v>
      </c>
      <c r="H109" s="20">
        <v>0</v>
      </c>
      <c r="I109" s="20">
        <v>0</v>
      </c>
      <c r="J109" s="20">
        <v>0</v>
      </c>
      <c r="K109" s="20">
        <v>0</v>
      </c>
      <c r="L109" s="20">
        <v>0</v>
      </c>
      <c r="M109" s="20">
        <v>0</v>
      </c>
    </row>
    <row r="110" spans="1:13" x14ac:dyDescent="0.25">
      <c r="A110" s="18" t="str">
        <f>B3&amp;C90&amp;D110</f>
        <v>DISTRIBUCION VOLUMEN X CRITERIO (Consumiciones)Total Bebidas FriasDE 35 A 49 AÑOS</v>
      </c>
      <c r="B110" s="18">
        <v>0</v>
      </c>
      <c r="C110" s="18">
        <v>0</v>
      </c>
      <c r="D110" s="20" t="s">
        <v>42</v>
      </c>
      <c r="E110" s="20">
        <v>29.951242912670178</v>
      </c>
      <c r="F110" s="20">
        <v>28.090680221028009</v>
      </c>
      <c r="G110" s="20">
        <v>25.993057345001034</v>
      </c>
      <c r="H110" s="20">
        <v>0</v>
      </c>
      <c r="I110" s="20">
        <v>0</v>
      </c>
      <c r="J110" s="20">
        <v>0</v>
      </c>
      <c r="K110" s="20">
        <v>0</v>
      </c>
      <c r="L110" s="20">
        <v>0</v>
      </c>
      <c r="M110" s="20">
        <v>0</v>
      </c>
    </row>
    <row r="111" spans="1:13" x14ac:dyDescent="0.25">
      <c r="A111" s="18" t="str">
        <f>B3&amp;C90&amp;D111</f>
        <v>DISTRIBUCION VOLUMEN X CRITERIO (Consumiciones)Total Bebidas FriasDE 50 A 59 AÑOS</v>
      </c>
      <c r="B111" s="18">
        <v>0</v>
      </c>
      <c r="C111" s="18">
        <v>0</v>
      </c>
      <c r="D111" s="20" t="s">
        <v>43</v>
      </c>
      <c r="E111" s="20">
        <v>24.891179905430057</v>
      </c>
      <c r="F111" s="20">
        <v>25.523072480338243</v>
      </c>
      <c r="G111" s="20">
        <v>24.652834563351998</v>
      </c>
      <c r="H111" s="20">
        <v>0</v>
      </c>
      <c r="I111" s="20">
        <v>0</v>
      </c>
      <c r="J111" s="20">
        <v>0</v>
      </c>
      <c r="K111" s="20">
        <v>0</v>
      </c>
      <c r="L111" s="20">
        <v>0</v>
      </c>
      <c r="M111" s="20">
        <v>0</v>
      </c>
    </row>
    <row r="112" spans="1:13" x14ac:dyDescent="0.25">
      <c r="A112" s="18" t="str">
        <f>B3&amp;C90&amp;D112</f>
        <v>DISTRIBUCION VOLUMEN X CRITERIO (Consumiciones)Total Bebidas FriasDE 60 A 75 AÑOS</v>
      </c>
      <c r="B112" s="18">
        <v>0</v>
      </c>
      <c r="C112" s="18">
        <v>0</v>
      </c>
      <c r="D112" s="20" t="s">
        <v>44</v>
      </c>
      <c r="E112" s="21">
        <v>29.720704882831345</v>
      </c>
      <c r="F112" s="20">
        <v>31.622147540383132</v>
      </c>
      <c r="G112" s="20">
        <v>33.808153043485838</v>
      </c>
      <c r="H112" s="20">
        <v>0</v>
      </c>
      <c r="I112" s="21">
        <v>0</v>
      </c>
      <c r="J112" s="20">
        <v>0</v>
      </c>
      <c r="K112" s="20">
        <v>0</v>
      </c>
      <c r="L112" s="20">
        <v>0</v>
      </c>
      <c r="M112" s="20">
        <v>0</v>
      </c>
    </row>
    <row r="113" spans="1:13" x14ac:dyDescent="0.25">
      <c r="A113" s="18" t="str">
        <f>B3&amp;C90&amp;D113</f>
        <v>DISTRIBUCION VOLUMEN X CRITERIO (Consumiciones)Total Bebidas FriasALTA Y MEDIA ALTA</v>
      </c>
      <c r="B113" s="18">
        <v>0</v>
      </c>
      <c r="C113" s="18">
        <v>0</v>
      </c>
      <c r="D113" s="20" t="s">
        <v>17</v>
      </c>
      <c r="E113" s="20">
        <v>25.590955461010413</v>
      </c>
      <c r="F113" s="20">
        <v>26.112014473567164</v>
      </c>
      <c r="G113" s="20">
        <v>26.310107435733865</v>
      </c>
      <c r="H113" s="20">
        <v>0</v>
      </c>
      <c r="I113" s="20">
        <v>0</v>
      </c>
      <c r="J113" s="20">
        <v>0</v>
      </c>
      <c r="K113" s="20">
        <v>0</v>
      </c>
      <c r="L113" s="20">
        <v>0</v>
      </c>
      <c r="M113" s="20">
        <v>0</v>
      </c>
    </row>
    <row r="114" spans="1:13" x14ac:dyDescent="0.25">
      <c r="A114" s="18" t="str">
        <f>B3&amp;C90&amp;D114</f>
        <v>DISTRIBUCION VOLUMEN X CRITERIO (Consumiciones)Total Bebidas FriasMEDIA</v>
      </c>
      <c r="B114" s="18">
        <v>0</v>
      </c>
      <c r="C114" s="18">
        <v>0</v>
      </c>
      <c r="D114" s="20" t="s">
        <v>18</v>
      </c>
      <c r="E114" s="20">
        <v>32.89910438864662</v>
      </c>
      <c r="F114" s="20">
        <v>31.954951937919596</v>
      </c>
      <c r="G114" s="20">
        <v>31.047897455285955</v>
      </c>
      <c r="H114" s="20">
        <v>0</v>
      </c>
      <c r="I114" s="20">
        <v>0</v>
      </c>
      <c r="J114" s="20">
        <v>0</v>
      </c>
      <c r="K114" s="20">
        <v>0</v>
      </c>
      <c r="L114" s="20">
        <v>0</v>
      </c>
      <c r="M114" s="20">
        <v>0</v>
      </c>
    </row>
    <row r="115" spans="1:13" x14ac:dyDescent="0.25">
      <c r="A115" s="18" t="str">
        <f>B3&amp;C90&amp;D115</f>
        <v>DISTRIBUCION VOLUMEN X CRITERIO (Consumiciones)Total Bebidas FriasMEDIA BAJA</v>
      </c>
      <c r="B115" s="18">
        <v>0</v>
      </c>
      <c r="C115" s="18">
        <v>0</v>
      </c>
      <c r="D115" s="20" t="s">
        <v>19</v>
      </c>
      <c r="E115" s="20">
        <v>25.004301468440254</v>
      </c>
      <c r="F115" s="20">
        <v>25.519546968452229</v>
      </c>
      <c r="G115" s="20">
        <v>24.232260247144136</v>
      </c>
      <c r="H115" s="20">
        <v>0</v>
      </c>
      <c r="I115" s="20">
        <v>0</v>
      </c>
      <c r="J115" s="20">
        <v>0</v>
      </c>
      <c r="K115" s="20">
        <v>0</v>
      </c>
      <c r="L115" s="20">
        <v>0</v>
      </c>
      <c r="M115" s="20">
        <v>0</v>
      </c>
    </row>
    <row r="116" spans="1:13" x14ac:dyDescent="0.25">
      <c r="A116" s="18" t="str">
        <f>B3&amp;C90&amp;D116</f>
        <v>DISTRIBUCION VOLUMEN X CRITERIO (Consumiciones)Total Bebidas FriasBAJA</v>
      </c>
      <c r="B116" s="18">
        <v>0</v>
      </c>
      <c r="C116" s="18">
        <v>0</v>
      </c>
      <c r="D116" s="20" t="s">
        <v>20</v>
      </c>
      <c r="E116" s="20">
        <v>16.505643605369073</v>
      </c>
      <c r="F116" s="20">
        <v>16.413480079222634</v>
      </c>
      <c r="G116" s="20">
        <v>18.409713070702967</v>
      </c>
      <c r="H116" s="20">
        <v>0</v>
      </c>
      <c r="I116" s="20">
        <v>0</v>
      </c>
      <c r="J116" s="20">
        <v>0</v>
      </c>
      <c r="K116" s="20">
        <v>0</v>
      </c>
      <c r="L116" s="20">
        <v>0</v>
      </c>
      <c r="M116" s="20">
        <v>0</v>
      </c>
    </row>
    <row r="117" spans="1:13" x14ac:dyDescent="0.25">
      <c r="A117" s="18" t="str">
        <f>B3&amp;C90&amp;D117</f>
        <v>DISTRIBUCION VOLUMEN X CRITERIO (Consumiciones)Total Bebidas FriasHOMBRE</v>
      </c>
      <c r="B117" s="18">
        <v>0</v>
      </c>
      <c r="C117" s="18">
        <v>0</v>
      </c>
      <c r="D117" s="20" t="s">
        <v>21</v>
      </c>
      <c r="E117" s="20">
        <v>56.876567713745729</v>
      </c>
      <c r="F117" s="20">
        <v>57.32890802011439</v>
      </c>
      <c r="G117" s="20">
        <v>58.029950822860421</v>
      </c>
      <c r="H117" s="20">
        <v>0</v>
      </c>
      <c r="I117" s="20">
        <v>0</v>
      </c>
      <c r="J117" s="20">
        <v>0</v>
      </c>
      <c r="K117" s="20">
        <v>0</v>
      </c>
      <c r="L117" s="20">
        <v>0</v>
      </c>
      <c r="M117" s="20">
        <v>0</v>
      </c>
    </row>
    <row r="118" spans="1:13" x14ac:dyDescent="0.25">
      <c r="A118" s="18" t="str">
        <f>B3&amp;C90&amp;D118</f>
        <v>DISTRIBUCION VOLUMEN X CRITERIO (Consumiciones)Total Bebidas FriasMUJER</v>
      </c>
      <c r="B118" s="18">
        <v>0</v>
      </c>
      <c r="C118" s="18">
        <v>0</v>
      </c>
      <c r="D118" s="20" t="s">
        <v>22</v>
      </c>
      <c r="E118" s="20">
        <v>43.123440492031527</v>
      </c>
      <c r="F118" s="20">
        <v>42.671082168628047</v>
      </c>
      <c r="G118" s="20">
        <v>41.970049177139572</v>
      </c>
      <c r="H118" s="20">
        <v>0</v>
      </c>
      <c r="I118" s="20">
        <v>0</v>
      </c>
      <c r="J118" s="20">
        <v>0</v>
      </c>
      <c r="K118" s="20">
        <v>0</v>
      </c>
      <c r="L118" s="20">
        <v>0</v>
      </c>
      <c r="M118" s="20">
        <v>0</v>
      </c>
    </row>
    <row r="119" spans="1:13" x14ac:dyDescent="0.25">
      <c r="A119" s="18" t="str">
        <f>B3&amp;C119&amp;D119</f>
        <v>DISTRIBUCION VOLUMEN X CRITERIO (Consumiciones)Total Bebidas CalientesT.ESPAÑA</v>
      </c>
      <c r="B119" s="18">
        <v>0</v>
      </c>
      <c r="C119" s="18" t="s">
        <v>179</v>
      </c>
      <c r="D119" s="20" t="s">
        <v>36</v>
      </c>
      <c r="E119" s="20">
        <v>100</v>
      </c>
      <c r="F119" s="20">
        <v>100</v>
      </c>
      <c r="G119" s="20">
        <v>100</v>
      </c>
      <c r="H119" s="20">
        <v>0</v>
      </c>
      <c r="I119" s="20">
        <v>0</v>
      </c>
      <c r="J119" s="20">
        <v>0</v>
      </c>
      <c r="K119" s="20">
        <v>0</v>
      </c>
      <c r="L119" s="20">
        <v>0</v>
      </c>
      <c r="M119" s="20">
        <v>0</v>
      </c>
    </row>
    <row r="120" spans="1:13" x14ac:dyDescent="0.25">
      <c r="A120" s="18" t="str">
        <f>B3&amp;C119&amp;D120</f>
        <v>DISTRIBUCION VOLUMEN X CRITERIO (Consumiciones)Total Bebidas CalientesBCN AM</v>
      </c>
      <c r="B120" s="18">
        <v>0</v>
      </c>
      <c r="C120" s="18">
        <v>0</v>
      </c>
      <c r="D120" s="20" t="s">
        <v>1</v>
      </c>
      <c r="E120" s="20">
        <v>10.405507379870723</v>
      </c>
      <c r="F120" s="21">
        <v>11.360617277807872</v>
      </c>
      <c r="G120" s="20">
        <v>9.7348207794765429</v>
      </c>
      <c r="H120" s="20">
        <v>0</v>
      </c>
      <c r="I120" s="20">
        <v>0</v>
      </c>
      <c r="J120" s="20">
        <v>0</v>
      </c>
      <c r="K120" s="21">
        <v>0</v>
      </c>
      <c r="L120" s="20">
        <v>0</v>
      </c>
      <c r="M120" s="20">
        <v>0</v>
      </c>
    </row>
    <row r="121" spans="1:13" x14ac:dyDescent="0.25">
      <c r="A121" s="18" t="str">
        <f>B3&amp;C119&amp;D121</f>
        <v>DISTRIBUCION VOLUMEN X CRITERIO (Consumiciones)Total Bebidas CalientesREST.CAT ARAGON</v>
      </c>
      <c r="B121" s="18">
        <v>0</v>
      </c>
      <c r="C121" s="18">
        <v>0</v>
      </c>
      <c r="D121" s="20" t="s">
        <v>2</v>
      </c>
      <c r="E121" s="20">
        <v>16.033116780804217</v>
      </c>
      <c r="F121" s="20">
        <v>14.92627962390719</v>
      </c>
      <c r="G121" s="20">
        <v>15.530249770127739</v>
      </c>
      <c r="H121" s="20">
        <v>0</v>
      </c>
      <c r="I121" s="20">
        <v>0</v>
      </c>
      <c r="J121" s="20">
        <v>0</v>
      </c>
      <c r="K121" s="20">
        <v>0</v>
      </c>
      <c r="L121" s="20">
        <v>0</v>
      </c>
      <c r="M121" s="20">
        <v>0</v>
      </c>
    </row>
    <row r="122" spans="1:13" x14ac:dyDescent="0.25">
      <c r="A122" s="18" t="str">
        <f>B3&amp;C119&amp;D122</f>
        <v>DISTRIBUCION VOLUMEN X CRITERIO (Consumiciones)Total Bebidas CalientesLEVANTE</v>
      </c>
      <c r="B122" s="18">
        <v>0</v>
      </c>
      <c r="C122" s="18">
        <v>0</v>
      </c>
      <c r="D122" s="20" t="s">
        <v>3</v>
      </c>
      <c r="E122" s="20">
        <v>14.388942545124422</v>
      </c>
      <c r="F122" s="20">
        <v>14.48626814912549</v>
      </c>
      <c r="G122" s="20">
        <v>15.285682539865594</v>
      </c>
      <c r="H122" s="20">
        <v>0</v>
      </c>
      <c r="I122" s="20">
        <v>0</v>
      </c>
      <c r="J122" s="20">
        <v>0</v>
      </c>
      <c r="K122" s="20">
        <v>0</v>
      </c>
      <c r="L122" s="20">
        <v>0</v>
      </c>
      <c r="M122" s="20">
        <v>0</v>
      </c>
    </row>
    <row r="123" spans="1:13" x14ac:dyDescent="0.25">
      <c r="A123" s="18" t="str">
        <f>B3&amp;C119&amp;D123</f>
        <v>DISTRIBUCION VOLUMEN X CRITERIO (Consumiciones)Total Bebidas CalientesANDALUCIA</v>
      </c>
      <c r="B123" s="18">
        <v>0</v>
      </c>
      <c r="C123" s="18">
        <v>0</v>
      </c>
      <c r="D123" s="20" t="s">
        <v>4</v>
      </c>
      <c r="E123" s="20">
        <v>17.777007765895064</v>
      </c>
      <c r="F123" s="20">
        <v>17.923372974260467</v>
      </c>
      <c r="G123" s="20">
        <v>18.240227490371534</v>
      </c>
      <c r="H123" s="20">
        <v>0</v>
      </c>
      <c r="I123" s="20">
        <v>0</v>
      </c>
      <c r="J123" s="20">
        <v>0</v>
      </c>
      <c r="K123" s="20">
        <v>0</v>
      </c>
      <c r="L123" s="20">
        <v>0</v>
      </c>
      <c r="M123" s="20">
        <v>0</v>
      </c>
    </row>
    <row r="124" spans="1:13" x14ac:dyDescent="0.25">
      <c r="A124" s="18" t="str">
        <f>B3&amp;C119&amp;D124</f>
        <v>DISTRIBUCION VOLUMEN X CRITERIO (Consumiciones)Total Bebidas CalientesMDD AM</v>
      </c>
      <c r="B124" s="18">
        <v>0</v>
      </c>
      <c r="C124" s="18">
        <v>0</v>
      </c>
      <c r="D124" s="20" t="s">
        <v>5</v>
      </c>
      <c r="E124" s="20">
        <v>10.898170994932824</v>
      </c>
      <c r="F124" s="20">
        <v>10.510287941112214</v>
      </c>
      <c r="G124" s="20">
        <v>9.9927656216664094</v>
      </c>
      <c r="H124" s="20">
        <v>0</v>
      </c>
      <c r="I124" s="20">
        <v>0</v>
      </c>
      <c r="J124" s="20">
        <v>0</v>
      </c>
      <c r="K124" s="20">
        <v>0</v>
      </c>
      <c r="L124" s="20">
        <v>0</v>
      </c>
      <c r="M124" s="20">
        <v>0</v>
      </c>
    </row>
    <row r="125" spans="1:13" x14ac:dyDescent="0.25">
      <c r="A125" s="18" t="str">
        <f>B3&amp;C119&amp;D125</f>
        <v>DISTRIBUCION VOLUMEN X CRITERIO (Consumiciones)Total Bebidas CalientesRTO CENTRO</v>
      </c>
      <c r="B125" s="18">
        <v>0</v>
      </c>
      <c r="C125" s="18">
        <v>0</v>
      </c>
      <c r="D125" s="20" t="s">
        <v>6</v>
      </c>
      <c r="E125" s="20">
        <v>8.0063053846367751</v>
      </c>
      <c r="F125" s="20">
        <v>8.0750578935996984</v>
      </c>
      <c r="G125" s="20">
        <v>8.8006899938035392</v>
      </c>
      <c r="H125" s="20">
        <v>0</v>
      </c>
      <c r="I125" s="20">
        <v>0</v>
      </c>
      <c r="J125" s="20">
        <v>0</v>
      </c>
      <c r="K125" s="20">
        <v>0</v>
      </c>
      <c r="L125" s="20">
        <v>0</v>
      </c>
      <c r="M125" s="20">
        <v>0</v>
      </c>
    </row>
    <row r="126" spans="1:13" x14ac:dyDescent="0.25">
      <c r="A126" s="18" t="str">
        <f>B3&amp;C119&amp;D126</f>
        <v>DISTRIBUCION VOLUMEN X CRITERIO (Consumiciones)Total Bebidas CalientesNORTE-CENTRO</v>
      </c>
      <c r="B126" s="18">
        <v>0</v>
      </c>
      <c r="C126" s="18">
        <v>0</v>
      </c>
      <c r="D126" s="20" t="s">
        <v>7</v>
      </c>
      <c r="E126" s="20">
        <v>10.547356330995489</v>
      </c>
      <c r="F126" s="20">
        <v>10.027134452227369</v>
      </c>
      <c r="G126" s="20">
        <v>10.222686673352516</v>
      </c>
      <c r="H126" s="20">
        <v>0</v>
      </c>
      <c r="I126" s="20">
        <v>0</v>
      </c>
      <c r="J126" s="20">
        <v>0</v>
      </c>
      <c r="K126" s="20">
        <v>0</v>
      </c>
      <c r="L126" s="20">
        <v>0</v>
      </c>
      <c r="M126" s="20">
        <v>0</v>
      </c>
    </row>
    <row r="127" spans="1:13" x14ac:dyDescent="0.25">
      <c r="A127" s="18" t="str">
        <f>B3&amp;C119&amp;D127</f>
        <v>DISTRIBUCION VOLUMEN X CRITERIO (Consumiciones)Total Bebidas CalientesNOROESTE</v>
      </c>
      <c r="B127" s="18">
        <v>0</v>
      </c>
      <c r="C127" s="18">
        <v>0</v>
      </c>
      <c r="D127" s="20" t="s">
        <v>8</v>
      </c>
      <c r="E127" s="20">
        <v>11.943600128551129</v>
      </c>
      <c r="F127" s="20">
        <v>12.690979810365688</v>
      </c>
      <c r="G127" s="20">
        <v>12.192899309074731</v>
      </c>
      <c r="H127" s="20">
        <v>0</v>
      </c>
      <c r="I127" s="20">
        <v>0</v>
      </c>
      <c r="J127" s="20">
        <v>0</v>
      </c>
      <c r="K127" s="20">
        <v>0</v>
      </c>
      <c r="L127" s="20">
        <v>0</v>
      </c>
      <c r="M127" s="20">
        <v>0</v>
      </c>
    </row>
    <row r="128" spans="1:13" x14ac:dyDescent="0.25">
      <c r="A128" s="18" t="str">
        <f>B3&amp;C119&amp;D128</f>
        <v>DISTRIBUCION VOLUMEN X CRITERIO (Consumiciones)Total Bebidas Calientes&lt;2MIL</v>
      </c>
      <c r="B128" s="18">
        <v>0</v>
      </c>
      <c r="C128" s="18">
        <v>0</v>
      </c>
      <c r="D128" s="21" t="s">
        <v>9</v>
      </c>
      <c r="E128" s="21">
        <v>5.0520319870168677</v>
      </c>
      <c r="F128" s="21">
        <v>4.7290512477215723</v>
      </c>
      <c r="G128" s="21">
        <v>5.2585769077401636</v>
      </c>
      <c r="H128" s="20">
        <v>0</v>
      </c>
      <c r="I128" s="21">
        <v>0</v>
      </c>
      <c r="J128" s="21">
        <v>0</v>
      </c>
      <c r="K128" s="20">
        <v>0</v>
      </c>
      <c r="L128" s="20">
        <v>0</v>
      </c>
      <c r="M128" s="20">
        <v>0</v>
      </c>
    </row>
    <row r="129" spans="1:13" x14ac:dyDescent="0.25">
      <c r="A129" s="18" t="str">
        <f>B3&amp;C119&amp;D129</f>
        <v>DISTRIBUCION VOLUMEN X CRITERIO (Consumiciones)Total Bebidas Calientes2-5MIL</v>
      </c>
      <c r="B129" s="18">
        <v>0</v>
      </c>
      <c r="C129" s="18">
        <v>0</v>
      </c>
      <c r="D129" s="20" t="s">
        <v>10</v>
      </c>
      <c r="E129" s="20">
        <v>5.5776695242278773</v>
      </c>
      <c r="F129" s="20">
        <v>5.6819913654815863</v>
      </c>
      <c r="G129" s="20">
        <v>5.6257116281875508</v>
      </c>
      <c r="H129" s="20">
        <v>0</v>
      </c>
      <c r="I129" s="20">
        <v>0</v>
      </c>
      <c r="J129" s="20">
        <v>0</v>
      </c>
      <c r="K129" s="20">
        <v>0</v>
      </c>
      <c r="L129" s="20">
        <v>0</v>
      </c>
      <c r="M129" s="20">
        <v>0</v>
      </c>
    </row>
    <row r="130" spans="1:13" x14ac:dyDescent="0.25">
      <c r="A130" s="18" t="str">
        <f>B3&amp;C119&amp;D130</f>
        <v>DISTRIBUCION VOLUMEN X CRITERIO (Consumiciones)Total Bebidas Calientes5-10MIL</v>
      </c>
      <c r="B130" s="18">
        <v>0</v>
      </c>
      <c r="C130" s="18">
        <v>0</v>
      </c>
      <c r="D130" s="20" t="s">
        <v>11</v>
      </c>
      <c r="E130" s="20">
        <v>7.9807611414926445</v>
      </c>
      <c r="F130" s="20">
        <v>7.0443451495242098</v>
      </c>
      <c r="G130" s="20">
        <v>6.9028521902512878</v>
      </c>
      <c r="H130" s="20">
        <v>0</v>
      </c>
      <c r="I130" s="20">
        <v>0</v>
      </c>
      <c r="J130" s="20">
        <v>0</v>
      </c>
      <c r="K130" s="20">
        <v>0</v>
      </c>
      <c r="L130" s="20">
        <v>0</v>
      </c>
      <c r="M130" s="20">
        <v>0</v>
      </c>
    </row>
    <row r="131" spans="1:13" x14ac:dyDescent="0.25">
      <c r="A131" s="18" t="str">
        <f>B3&amp;C119&amp;D131</f>
        <v>DISTRIBUCION VOLUMEN X CRITERIO (Consumiciones)Total Bebidas Calientes10-30MIL</v>
      </c>
      <c r="B131" s="18">
        <v>0</v>
      </c>
      <c r="C131" s="18">
        <v>0</v>
      </c>
      <c r="D131" s="20" t="s">
        <v>12</v>
      </c>
      <c r="E131" s="20">
        <v>21.416973736508478</v>
      </c>
      <c r="F131" s="20">
        <v>19.787442946288341</v>
      </c>
      <c r="G131" s="20">
        <v>20.928187151726338</v>
      </c>
      <c r="H131" s="20">
        <v>0</v>
      </c>
      <c r="I131" s="20">
        <v>0</v>
      </c>
      <c r="J131" s="20">
        <v>0</v>
      </c>
      <c r="K131" s="20">
        <v>0</v>
      </c>
      <c r="L131" s="20">
        <v>0</v>
      </c>
      <c r="M131" s="20">
        <v>0</v>
      </c>
    </row>
    <row r="132" spans="1:13" x14ac:dyDescent="0.25">
      <c r="A132" s="18" t="str">
        <f>B3&amp;C119&amp;D132</f>
        <v>DISTRIBUCION VOLUMEN X CRITERIO (Consumiciones)Total Bebidas Calientes30-100MIL</v>
      </c>
      <c r="B132" s="18">
        <v>0</v>
      </c>
      <c r="C132" s="18">
        <v>0</v>
      </c>
      <c r="D132" s="20" t="s">
        <v>13</v>
      </c>
      <c r="E132" s="20">
        <v>19.893037966474736</v>
      </c>
      <c r="F132" s="20">
        <v>21.847230636004124</v>
      </c>
      <c r="G132" s="20">
        <v>20.092569880945462</v>
      </c>
      <c r="H132" s="20">
        <v>0</v>
      </c>
      <c r="I132" s="20">
        <v>0</v>
      </c>
      <c r="J132" s="20">
        <v>0</v>
      </c>
      <c r="K132" s="20">
        <v>0</v>
      </c>
      <c r="L132" s="20">
        <v>0</v>
      </c>
      <c r="M132" s="20">
        <v>0</v>
      </c>
    </row>
    <row r="133" spans="1:13" x14ac:dyDescent="0.25">
      <c r="A133" s="18" t="str">
        <f>B3&amp;C119&amp;D133</f>
        <v>DISTRIBUCION VOLUMEN X CRITERIO (Consumiciones)Total Bebidas Calientes100-200MIL</v>
      </c>
      <c r="B133" s="18">
        <v>0</v>
      </c>
      <c r="C133" s="18">
        <v>0</v>
      </c>
      <c r="D133" s="20" t="s">
        <v>14</v>
      </c>
      <c r="E133" s="20">
        <v>10.692715825080896</v>
      </c>
      <c r="F133" s="20">
        <v>10.9586530998876</v>
      </c>
      <c r="G133" s="20">
        <v>11.287599583590779</v>
      </c>
      <c r="H133" s="20">
        <v>0</v>
      </c>
      <c r="I133" s="20">
        <v>0</v>
      </c>
      <c r="J133" s="20">
        <v>0</v>
      </c>
      <c r="K133" s="20">
        <v>0</v>
      </c>
      <c r="L133" s="20">
        <v>0</v>
      </c>
      <c r="M133" s="20">
        <v>0</v>
      </c>
    </row>
    <row r="134" spans="1:13" x14ac:dyDescent="0.25">
      <c r="A134" s="18" t="str">
        <f>B3&amp;C119&amp;D134</f>
        <v>DISTRIBUCION VOLUMEN X CRITERIO (Consumiciones)Total Bebidas Calientes200-500MIL</v>
      </c>
      <c r="B134" s="18">
        <v>0</v>
      </c>
      <c r="C134" s="18">
        <v>0</v>
      </c>
      <c r="D134" s="20" t="s">
        <v>15</v>
      </c>
      <c r="E134" s="20">
        <v>12.562368999411861</v>
      </c>
      <c r="F134" s="20">
        <v>12.43180746185366</v>
      </c>
      <c r="G134" s="20">
        <v>11.931317317753324</v>
      </c>
      <c r="H134" s="20">
        <v>0</v>
      </c>
      <c r="I134" s="20">
        <v>0</v>
      </c>
      <c r="J134" s="20">
        <v>0</v>
      </c>
      <c r="K134" s="20">
        <v>0</v>
      </c>
      <c r="L134" s="20">
        <v>0</v>
      </c>
      <c r="M134" s="20">
        <v>0</v>
      </c>
    </row>
    <row r="135" spans="1:13" x14ac:dyDescent="0.25">
      <c r="A135" s="18" t="str">
        <f>B3&amp;C119&amp;D135</f>
        <v>DISTRIBUCION VOLUMEN X CRITERIO (Consumiciones)Total Bebidas Calientes&gt;500MIL</v>
      </c>
      <c r="B135" s="18">
        <v>0</v>
      </c>
      <c r="C135" s="18">
        <v>0</v>
      </c>
      <c r="D135" s="20" t="s">
        <v>16</v>
      </c>
      <c r="E135" s="20">
        <v>16.824447047514234</v>
      </c>
      <c r="F135" s="20">
        <v>17.51946495008081</v>
      </c>
      <c r="G135" s="20">
        <v>17.97320308199598</v>
      </c>
      <c r="H135" s="20">
        <v>0</v>
      </c>
      <c r="I135" s="20">
        <v>0</v>
      </c>
      <c r="J135" s="20">
        <v>0</v>
      </c>
      <c r="K135" s="20">
        <v>0</v>
      </c>
      <c r="L135" s="20">
        <v>0</v>
      </c>
      <c r="M135" s="20">
        <v>0</v>
      </c>
    </row>
    <row r="136" spans="1:13" x14ac:dyDescent="0.25">
      <c r="A136" s="18" t="str">
        <f>B3&amp;C119&amp;D136</f>
        <v>DISTRIBUCION VOLUMEN X CRITERIO (Consumiciones)Total Bebidas CalientesDE 15 A 19 AÑOS</v>
      </c>
      <c r="B136" s="18">
        <v>0</v>
      </c>
      <c r="C136" s="18">
        <v>0</v>
      </c>
      <c r="D136" s="20" t="s">
        <v>39</v>
      </c>
      <c r="E136" s="21">
        <v>0.60911640757379404</v>
      </c>
      <c r="F136" s="21">
        <v>0.75852011258590157</v>
      </c>
      <c r="G136" s="20">
        <v>0.8799838368641032</v>
      </c>
      <c r="H136" s="20">
        <v>0</v>
      </c>
      <c r="I136" s="21">
        <v>0</v>
      </c>
      <c r="J136" s="21">
        <v>0</v>
      </c>
      <c r="K136" s="21">
        <v>0</v>
      </c>
      <c r="L136" s="21">
        <v>0</v>
      </c>
      <c r="M136" s="20">
        <v>0</v>
      </c>
    </row>
    <row r="137" spans="1:13" x14ac:dyDescent="0.25">
      <c r="A137" s="18" t="str">
        <f>B3&amp;C119&amp;D137</f>
        <v>DISTRIBUCION VOLUMEN X CRITERIO (Consumiciones)Total Bebidas CalientesDE 20 A 24 AÑOS</v>
      </c>
      <c r="B137" s="18">
        <v>0</v>
      </c>
      <c r="C137" s="18">
        <v>0</v>
      </c>
      <c r="D137" s="20" t="s">
        <v>40</v>
      </c>
      <c r="E137" s="20">
        <v>1.4640864956628346</v>
      </c>
      <c r="F137" s="20">
        <v>1.428090764503978</v>
      </c>
      <c r="G137" s="20">
        <v>1.6889093121219529</v>
      </c>
      <c r="H137" s="20">
        <v>0</v>
      </c>
      <c r="I137" s="20">
        <v>0</v>
      </c>
      <c r="J137" s="20">
        <v>0</v>
      </c>
      <c r="K137" s="20">
        <v>0</v>
      </c>
      <c r="L137" s="20">
        <v>0</v>
      </c>
      <c r="M137" s="20">
        <v>0</v>
      </c>
    </row>
    <row r="138" spans="1:13" x14ac:dyDescent="0.25">
      <c r="A138" s="18" t="str">
        <f>B3&amp;C119&amp;D138</f>
        <v>DISTRIBUCION VOLUMEN X CRITERIO (Consumiciones)Total Bebidas CalientesDE 25 A 34 AÑOS</v>
      </c>
      <c r="B138" s="18">
        <v>0</v>
      </c>
      <c r="C138" s="18">
        <v>0</v>
      </c>
      <c r="D138" s="20" t="s">
        <v>41</v>
      </c>
      <c r="E138" s="20">
        <v>6.5535487500693517</v>
      </c>
      <c r="F138" s="20">
        <v>5.9867095848894456</v>
      </c>
      <c r="G138" s="20">
        <v>5.7585562824432595</v>
      </c>
      <c r="H138" s="20">
        <v>0</v>
      </c>
      <c r="I138" s="20">
        <v>0</v>
      </c>
      <c r="J138" s="20">
        <v>0</v>
      </c>
      <c r="K138" s="20">
        <v>0</v>
      </c>
      <c r="L138" s="20">
        <v>0</v>
      </c>
      <c r="M138" s="20">
        <v>0</v>
      </c>
    </row>
    <row r="139" spans="1:13" x14ac:dyDescent="0.25">
      <c r="A139" s="18" t="str">
        <f>B3&amp;C119&amp;D139</f>
        <v>DISTRIBUCION VOLUMEN X CRITERIO (Consumiciones)Total Bebidas CalientesDE 35 A 49 AÑOS</v>
      </c>
      <c r="B139" s="18">
        <v>0</v>
      </c>
      <c r="C139" s="18">
        <v>0</v>
      </c>
      <c r="D139" s="20" t="s">
        <v>42</v>
      </c>
      <c r="E139" s="20">
        <v>31.104778023616575</v>
      </c>
      <c r="F139" s="20">
        <v>30.18101481542379</v>
      </c>
      <c r="G139" s="20">
        <v>29.421861838898245</v>
      </c>
      <c r="H139" s="20">
        <v>0</v>
      </c>
      <c r="I139" s="20">
        <v>0</v>
      </c>
      <c r="J139" s="20">
        <v>0</v>
      </c>
      <c r="K139" s="20">
        <v>0</v>
      </c>
      <c r="L139" s="20">
        <v>0</v>
      </c>
      <c r="M139" s="20">
        <v>0</v>
      </c>
    </row>
    <row r="140" spans="1:13" x14ac:dyDescent="0.25">
      <c r="A140" s="18" t="str">
        <f>B3&amp;C119&amp;D140</f>
        <v>DISTRIBUCION VOLUMEN X CRITERIO (Consumiciones)Total Bebidas CalientesDE 50 A 59 AÑOS</v>
      </c>
      <c r="B140" s="18">
        <v>0</v>
      </c>
      <c r="C140" s="18">
        <v>0</v>
      </c>
      <c r="D140" s="20" t="s">
        <v>43</v>
      </c>
      <c r="E140" s="20">
        <v>26.633085495950091</v>
      </c>
      <c r="F140" s="20">
        <v>26.566547095221242</v>
      </c>
      <c r="G140" s="20">
        <v>27.292648124007275</v>
      </c>
      <c r="H140" s="20">
        <v>0</v>
      </c>
      <c r="I140" s="20">
        <v>0</v>
      </c>
      <c r="J140" s="20">
        <v>0</v>
      </c>
      <c r="K140" s="20">
        <v>0</v>
      </c>
      <c r="L140" s="20">
        <v>0</v>
      </c>
      <c r="M140" s="20">
        <v>0</v>
      </c>
    </row>
    <row r="141" spans="1:13" x14ac:dyDescent="0.25">
      <c r="A141" s="18" t="str">
        <f>B3&amp;C119&amp;D141</f>
        <v>DISTRIBUCION VOLUMEN X CRITERIO (Consumiciones)Total Bebidas CalientesDE 60 A 75 AÑOS</v>
      </c>
      <c r="B141" s="18">
        <v>0</v>
      </c>
      <c r="C141" s="18">
        <v>0</v>
      </c>
      <c r="D141" s="20" t="s">
        <v>44</v>
      </c>
      <c r="E141" s="20">
        <v>33.635390757007102</v>
      </c>
      <c r="F141" s="20">
        <v>35.079107729772915</v>
      </c>
      <c r="G141" s="20">
        <v>34.958059678520371</v>
      </c>
      <c r="H141" s="20">
        <v>0</v>
      </c>
      <c r="I141" s="20">
        <v>0</v>
      </c>
      <c r="J141" s="20">
        <v>0</v>
      </c>
      <c r="K141" s="20">
        <v>0</v>
      </c>
      <c r="L141" s="20">
        <v>0</v>
      </c>
      <c r="M141" s="20">
        <v>0</v>
      </c>
    </row>
    <row r="142" spans="1:13" x14ac:dyDescent="0.25">
      <c r="A142" s="18" t="str">
        <f>B3&amp;C119&amp;D142</f>
        <v>DISTRIBUCION VOLUMEN X CRITERIO (Consumiciones)Total Bebidas CalientesALTA Y MEDIA ALTA</v>
      </c>
      <c r="B142" s="18">
        <v>0</v>
      </c>
      <c r="C142" s="18">
        <v>0</v>
      </c>
      <c r="D142" s="20" t="s">
        <v>17</v>
      </c>
      <c r="E142" s="20">
        <v>26.236444233989371</v>
      </c>
      <c r="F142" s="20">
        <v>24.862971177188413</v>
      </c>
      <c r="G142" s="20">
        <v>24.63033923512528</v>
      </c>
      <c r="H142" s="20">
        <v>0</v>
      </c>
      <c r="I142" s="20">
        <v>0</v>
      </c>
      <c r="J142" s="20">
        <v>0</v>
      </c>
      <c r="K142" s="20">
        <v>0</v>
      </c>
      <c r="L142" s="20">
        <v>0</v>
      </c>
      <c r="M142" s="20">
        <v>0</v>
      </c>
    </row>
    <row r="143" spans="1:13" x14ac:dyDescent="0.25">
      <c r="A143" s="18" t="str">
        <f>B3&amp;C119&amp;D143</f>
        <v>DISTRIBUCION VOLUMEN X CRITERIO (Consumiciones)Total Bebidas CalientesMEDIA</v>
      </c>
      <c r="B143" s="18">
        <v>0</v>
      </c>
      <c r="C143" s="18">
        <v>0</v>
      </c>
      <c r="D143" s="20" t="s">
        <v>18</v>
      </c>
      <c r="E143" s="20">
        <v>34.868264201540747</v>
      </c>
      <c r="F143" s="20">
        <v>34.250123150050207</v>
      </c>
      <c r="G143" s="20">
        <v>35.279960683304999</v>
      </c>
      <c r="H143" s="20">
        <v>0</v>
      </c>
      <c r="I143" s="20">
        <v>0</v>
      </c>
      <c r="J143" s="20">
        <v>0</v>
      </c>
      <c r="K143" s="20">
        <v>0</v>
      </c>
      <c r="L143" s="20">
        <v>0</v>
      </c>
      <c r="M143" s="20">
        <v>0</v>
      </c>
    </row>
    <row r="144" spans="1:13" x14ac:dyDescent="0.25">
      <c r="A144" s="18" t="str">
        <f>B3&amp;C119&amp;D144</f>
        <v>DISTRIBUCION VOLUMEN X CRITERIO (Consumiciones)Total Bebidas CalientesMEDIA BAJA</v>
      </c>
      <c r="B144" s="18">
        <v>0</v>
      </c>
      <c r="C144" s="18">
        <v>0</v>
      </c>
      <c r="D144" s="20" t="s">
        <v>19</v>
      </c>
      <c r="E144" s="20">
        <v>22.648070924827561</v>
      </c>
      <c r="F144" s="20">
        <v>24.43560663922608</v>
      </c>
      <c r="G144" s="20">
        <v>25.693837205640417</v>
      </c>
      <c r="H144" s="20">
        <v>0</v>
      </c>
      <c r="I144" s="20">
        <v>0</v>
      </c>
      <c r="J144" s="20">
        <v>0</v>
      </c>
      <c r="K144" s="20">
        <v>0</v>
      </c>
      <c r="L144" s="20">
        <v>0</v>
      </c>
      <c r="M144" s="20">
        <v>0</v>
      </c>
    </row>
    <row r="145" spans="1:13" x14ac:dyDescent="0.25">
      <c r="A145" s="18" t="str">
        <f>B3&amp;C119&amp;D145</f>
        <v>DISTRIBUCION VOLUMEN X CRITERIO (Consumiciones)Total Bebidas CalientesBAJA</v>
      </c>
      <c r="B145" s="18">
        <v>0</v>
      </c>
      <c r="C145" s="18">
        <v>0</v>
      </c>
      <c r="D145" s="20" t="s">
        <v>20</v>
      </c>
      <c r="E145" s="20">
        <v>16.247228762765253</v>
      </c>
      <c r="F145" s="20">
        <v>16.451280257595169</v>
      </c>
      <c r="G145" s="20">
        <v>14.395880618120188</v>
      </c>
      <c r="H145" s="20">
        <v>0</v>
      </c>
      <c r="I145" s="20">
        <v>0</v>
      </c>
      <c r="J145" s="20">
        <v>0</v>
      </c>
      <c r="K145" s="20">
        <v>0</v>
      </c>
      <c r="L145" s="20">
        <v>0</v>
      </c>
      <c r="M145" s="20">
        <v>0</v>
      </c>
    </row>
    <row r="146" spans="1:13" x14ac:dyDescent="0.25">
      <c r="A146" s="18" t="str">
        <f>B3&amp;C119&amp;D146</f>
        <v>DISTRIBUCION VOLUMEN X CRITERIO (Consumiciones)Total Bebidas CalientesHOMBRE</v>
      </c>
      <c r="B146" s="18">
        <v>0</v>
      </c>
      <c r="C146" s="18">
        <v>0</v>
      </c>
      <c r="D146" s="20" t="s">
        <v>21</v>
      </c>
      <c r="E146" s="20">
        <v>61.184629134354793</v>
      </c>
      <c r="F146" s="20">
        <v>60.712978774738467</v>
      </c>
      <c r="G146" s="20">
        <v>64.097479145163504</v>
      </c>
      <c r="H146" s="20">
        <v>0</v>
      </c>
      <c r="I146" s="20">
        <v>0</v>
      </c>
      <c r="J146" s="20">
        <v>0</v>
      </c>
      <c r="K146" s="20">
        <v>0</v>
      </c>
      <c r="L146" s="20">
        <v>0</v>
      </c>
      <c r="M146" s="20">
        <v>0</v>
      </c>
    </row>
    <row r="147" spans="1:13" x14ac:dyDescent="0.25">
      <c r="A147" s="18" t="str">
        <f>B3&amp;C119&amp;D147</f>
        <v>DISTRIBUCION VOLUMEN X CRITERIO (Consumiciones)Total Bebidas CalientesMUJER</v>
      </c>
      <c r="B147" s="18">
        <v>0</v>
      </c>
      <c r="C147" s="18">
        <v>0</v>
      </c>
      <c r="D147" s="20" t="s">
        <v>22</v>
      </c>
      <c r="E147" s="20">
        <v>38.815378988768131</v>
      </c>
      <c r="F147" s="20">
        <v>39.287007813875718</v>
      </c>
      <c r="G147" s="20">
        <v>35.902525290384219</v>
      </c>
      <c r="H147" s="20">
        <v>0</v>
      </c>
      <c r="I147" s="20">
        <v>0</v>
      </c>
      <c r="J147" s="20">
        <v>0</v>
      </c>
      <c r="K147" s="20">
        <v>0</v>
      </c>
      <c r="L147" s="20">
        <v>0</v>
      </c>
      <c r="M147" s="20">
        <v>0</v>
      </c>
    </row>
    <row r="148" spans="1:13" x14ac:dyDescent="0.25">
      <c r="A148" s="18" t="str">
        <f>B3&amp;C148&amp;D148</f>
        <v>DISTRIBUCION VOLUMEN X CRITERIO (Consumiciones)Total AperitivosT.ESPAÑA</v>
      </c>
      <c r="B148" s="18">
        <v>0</v>
      </c>
      <c r="C148" s="18" t="s">
        <v>180</v>
      </c>
      <c r="D148" s="20" t="s">
        <v>36</v>
      </c>
      <c r="E148" s="20">
        <v>100</v>
      </c>
      <c r="F148" s="20">
        <v>100</v>
      </c>
      <c r="G148" s="20">
        <v>100</v>
      </c>
      <c r="H148" s="20">
        <v>0</v>
      </c>
      <c r="I148" s="20">
        <v>0</v>
      </c>
      <c r="J148" s="20">
        <v>0</v>
      </c>
      <c r="K148" s="20">
        <v>0</v>
      </c>
      <c r="L148" s="20">
        <v>0</v>
      </c>
      <c r="M148" s="20">
        <v>0</v>
      </c>
    </row>
    <row r="149" spans="1:13" x14ac:dyDescent="0.25">
      <c r="A149" s="18" t="str">
        <f>B3&amp;C148&amp;D149</f>
        <v>DISTRIBUCION VOLUMEN X CRITERIO (Consumiciones)Total AperitivosBCN AM</v>
      </c>
      <c r="B149" s="18">
        <v>0</v>
      </c>
      <c r="C149" s="18">
        <v>0</v>
      </c>
      <c r="D149" s="20" t="s">
        <v>1</v>
      </c>
      <c r="E149" s="20">
        <v>7.4004759178646156</v>
      </c>
      <c r="F149" s="20">
        <v>6.8686723784254706</v>
      </c>
      <c r="G149" s="20">
        <v>7.2265902306107304</v>
      </c>
      <c r="H149" s="20">
        <v>0</v>
      </c>
      <c r="I149" s="20">
        <v>0</v>
      </c>
      <c r="J149" s="20">
        <v>0</v>
      </c>
      <c r="K149" s="20">
        <v>0</v>
      </c>
      <c r="L149" s="20">
        <v>0</v>
      </c>
      <c r="M149" s="20">
        <v>0</v>
      </c>
    </row>
    <row r="150" spans="1:13" x14ac:dyDescent="0.25">
      <c r="A150" s="18" t="str">
        <f>B3&amp;C148&amp;D150</f>
        <v>DISTRIBUCION VOLUMEN X CRITERIO (Consumiciones)Total AperitivosREST.CAT ARAGON</v>
      </c>
      <c r="B150" s="18">
        <v>0</v>
      </c>
      <c r="C150" s="18">
        <v>0</v>
      </c>
      <c r="D150" s="20" t="s">
        <v>2</v>
      </c>
      <c r="E150" s="20">
        <v>10.674169121356712</v>
      </c>
      <c r="F150" s="20">
        <v>10.995159396353243</v>
      </c>
      <c r="G150" s="20">
        <v>10.022664013118849</v>
      </c>
      <c r="H150" s="20">
        <v>0</v>
      </c>
      <c r="I150" s="20">
        <v>0</v>
      </c>
      <c r="J150" s="20">
        <v>0</v>
      </c>
      <c r="K150" s="20">
        <v>0</v>
      </c>
      <c r="L150" s="20">
        <v>0</v>
      </c>
      <c r="M150" s="20">
        <v>0</v>
      </c>
    </row>
    <row r="151" spans="1:13" x14ac:dyDescent="0.25">
      <c r="A151" s="18" t="str">
        <f>B3&amp;C148&amp;D151</f>
        <v>DISTRIBUCION VOLUMEN X CRITERIO (Consumiciones)Total AperitivosLEVANTE</v>
      </c>
      <c r="B151" s="18">
        <v>0</v>
      </c>
      <c r="C151" s="18">
        <v>0</v>
      </c>
      <c r="D151" s="20" t="s">
        <v>3</v>
      </c>
      <c r="E151" s="20">
        <v>14.00245928007608</v>
      </c>
      <c r="F151" s="20">
        <v>13.350170738417793</v>
      </c>
      <c r="G151" s="20">
        <v>13.563031364300384</v>
      </c>
      <c r="H151" s="20">
        <v>0</v>
      </c>
      <c r="I151" s="20">
        <v>0</v>
      </c>
      <c r="J151" s="20">
        <v>0</v>
      </c>
      <c r="K151" s="20">
        <v>0</v>
      </c>
      <c r="L151" s="20">
        <v>0</v>
      </c>
      <c r="M151" s="20">
        <v>0</v>
      </c>
    </row>
    <row r="152" spans="1:13" x14ac:dyDescent="0.25">
      <c r="A152" s="18" t="str">
        <f>B3&amp;C148&amp;D152</f>
        <v>DISTRIBUCION VOLUMEN X CRITERIO (Consumiciones)Total AperitivosANDALUCIA</v>
      </c>
      <c r="B152" s="18">
        <v>0</v>
      </c>
      <c r="C152" s="18">
        <v>0</v>
      </c>
      <c r="D152" s="20" t="s">
        <v>4</v>
      </c>
      <c r="E152" s="20">
        <v>24.389601059887017</v>
      </c>
      <c r="F152" s="20">
        <v>26.859513418587067</v>
      </c>
      <c r="G152" s="20">
        <v>24.189941330360845</v>
      </c>
      <c r="H152" s="20">
        <v>0</v>
      </c>
      <c r="I152" s="20">
        <v>0</v>
      </c>
      <c r="J152" s="20">
        <v>0</v>
      </c>
      <c r="K152" s="20">
        <v>0</v>
      </c>
      <c r="L152" s="20">
        <v>0</v>
      </c>
      <c r="M152" s="20">
        <v>0</v>
      </c>
    </row>
    <row r="153" spans="1:13" x14ac:dyDescent="0.25">
      <c r="A153" s="18" t="str">
        <f>B3&amp;C148&amp;D153</f>
        <v>DISTRIBUCION VOLUMEN X CRITERIO (Consumiciones)Total AperitivosMDD AM</v>
      </c>
      <c r="B153" s="18">
        <v>0</v>
      </c>
      <c r="C153" s="18">
        <v>0</v>
      </c>
      <c r="D153" s="20" t="s">
        <v>5</v>
      </c>
      <c r="E153" s="20">
        <v>14.483323635671846</v>
      </c>
      <c r="F153" s="20">
        <v>12.731569582788795</v>
      </c>
      <c r="G153" s="20">
        <v>10.589347270416951</v>
      </c>
      <c r="H153" s="20">
        <v>0</v>
      </c>
      <c r="I153" s="20">
        <v>0</v>
      </c>
      <c r="J153" s="20">
        <v>0</v>
      </c>
      <c r="K153" s="20">
        <v>0</v>
      </c>
      <c r="L153" s="20">
        <v>0</v>
      </c>
      <c r="M153" s="20">
        <v>0</v>
      </c>
    </row>
    <row r="154" spans="1:13" x14ac:dyDescent="0.25">
      <c r="A154" s="18" t="str">
        <f>B3&amp;C148&amp;D154</f>
        <v>DISTRIBUCION VOLUMEN X CRITERIO (Consumiciones)Total AperitivosRTO CENTRO</v>
      </c>
      <c r="B154" s="18">
        <v>0</v>
      </c>
      <c r="C154" s="18">
        <v>0</v>
      </c>
      <c r="D154" s="20" t="s">
        <v>6</v>
      </c>
      <c r="E154" s="20">
        <v>11.05406255841303</v>
      </c>
      <c r="F154" s="20">
        <v>12.655800198861474</v>
      </c>
      <c r="G154" s="20">
        <v>15.103932608769318</v>
      </c>
      <c r="H154" s="20">
        <v>0</v>
      </c>
      <c r="I154" s="20">
        <v>0</v>
      </c>
      <c r="J154" s="20">
        <v>0</v>
      </c>
      <c r="K154" s="20">
        <v>0</v>
      </c>
      <c r="L154" s="20">
        <v>0</v>
      </c>
      <c r="M154" s="20">
        <v>0</v>
      </c>
    </row>
    <row r="155" spans="1:13" x14ac:dyDescent="0.25">
      <c r="A155" s="18" t="str">
        <f>B3&amp;C148&amp;D155</f>
        <v>DISTRIBUCION VOLUMEN X CRITERIO (Consumiciones)Total AperitivosNORTE-CENTRO</v>
      </c>
      <c r="B155" s="18">
        <v>0</v>
      </c>
      <c r="C155" s="18">
        <v>0</v>
      </c>
      <c r="D155" s="20" t="s">
        <v>7</v>
      </c>
      <c r="E155" s="20">
        <v>9.4451990325386337</v>
      </c>
      <c r="F155" s="20">
        <v>9.0783467737956567</v>
      </c>
      <c r="G155" s="20">
        <v>11.820101411128288</v>
      </c>
      <c r="H155" s="20">
        <v>0</v>
      </c>
      <c r="I155" s="20">
        <v>0</v>
      </c>
      <c r="J155" s="20">
        <v>0</v>
      </c>
      <c r="K155" s="20">
        <v>0</v>
      </c>
      <c r="L155" s="20">
        <v>0</v>
      </c>
      <c r="M155" s="20">
        <v>0</v>
      </c>
    </row>
    <row r="156" spans="1:13" x14ac:dyDescent="0.25">
      <c r="A156" s="18" t="str">
        <f>B3&amp;C148&amp;D156</f>
        <v>DISTRIBUCION VOLUMEN X CRITERIO (Consumiciones)Total AperitivosNOROESTE</v>
      </c>
      <c r="B156" s="18">
        <v>0</v>
      </c>
      <c r="C156" s="18">
        <v>0</v>
      </c>
      <c r="D156" s="20" t="s">
        <v>8</v>
      </c>
      <c r="E156" s="20">
        <v>8.5507093941920687</v>
      </c>
      <c r="F156" s="20">
        <v>7.4607685738177469</v>
      </c>
      <c r="G156" s="20">
        <v>7.4843860520307182</v>
      </c>
      <c r="H156" s="20">
        <v>0</v>
      </c>
      <c r="I156" s="20">
        <v>0</v>
      </c>
      <c r="J156" s="20">
        <v>0</v>
      </c>
      <c r="K156" s="20">
        <v>0</v>
      </c>
      <c r="L156" s="20">
        <v>0</v>
      </c>
      <c r="M156" s="20">
        <v>0</v>
      </c>
    </row>
    <row r="157" spans="1:13" x14ac:dyDescent="0.25">
      <c r="A157" s="18" t="str">
        <f>B3&amp;C148&amp;D157</f>
        <v>DISTRIBUCION VOLUMEN X CRITERIO (Consumiciones)Total Aperitivos&lt;2MIL</v>
      </c>
      <c r="B157" s="18">
        <v>0</v>
      </c>
      <c r="C157" s="18">
        <v>0</v>
      </c>
      <c r="D157" s="21" t="s">
        <v>9</v>
      </c>
      <c r="E157" s="21">
        <v>5.3441875850010288</v>
      </c>
      <c r="F157" s="20">
        <v>6.2131637553475461</v>
      </c>
      <c r="G157" s="21">
        <v>7.2686539869632245</v>
      </c>
      <c r="H157" s="21">
        <v>0</v>
      </c>
      <c r="I157" s="21">
        <v>0</v>
      </c>
      <c r="J157" s="21">
        <v>0</v>
      </c>
      <c r="K157" s="21">
        <v>0</v>
      </c>
      <c r="L157" s="21">
        <v>0</v>
      </c>
      <c r="M157" s="20">
        <v>0</v>
      </c>
    </row>
    <row r="158" spans="1:13" x14ac:dyDescent="0.25">
      <c r="A158" s="18" t="str">
        <f>B3&amp;C148&amp;D158</f>
        <v>DISTRIBUCION VOLUMEN X CRITERIO (Consumiciones)Total Aperitivos2-5MIL</v>
      </c>
      <c r="B158" s="18">
        <v>0</v>
      </c>
      <c r="C158" s="18">
        <v>0</v>
      </c>
      <c r="D158" s="21" t="s">
        <v>10</v>
      </c>
      <c r="E158" s="21">
        <v>10.275993688023593</v>
      </c>
      <c r="F158" s="20">
        <v>7.3293483228185323</v>
      </c>
      <c r="G158" s="20">
        <v>7.7506149281081376</v>
      </c>
      <c r="H158" s="20">
        <v>0</v>
      </c>
      <c r="I158" s="20">
        <v>0</v>
      </c>
      <c r="J158" s="20">
        <v>0</v>
      </c>
      <c r="K158" s="20">
        <v>0</v>
      </c>
      <c r="L158" s="21">
        <v>0</v>
      </c>
      <c r="M158" s="20">
        <v>0</v>
      </c>
    </row>
    <row r="159" spans="1:13" x14ac:dyDescent="0.25">
      <c r="A159" s="18" t="str">
        <f>B3&amp;C148&amp;D159</f>
        <v>DISTRIBUCION VOLUMEN X CRITERIO (Consumiciones)Total Aperitivos5-10MIL</v>
      </c>
      <c r="B159" s="18">
        <v>0</v>
      </c>
      <c r="C159" s="18">
        <v>0</v>
      </c>
      <c r="D159" s="20" t="s">
        <v>11</v>
      </c>
      <c r="E159" s="20">
        <v>7.7448874377879884</v>
      </c>
      <c r="F159" s="20">
        <v>10.027876894327441</v>
      </c>
      <c r="G159" s="20">
        <v>9.1140159570323149</v>
      </c>
      <c r="H159" s="20">
        <v>0</v>
      </c>
      <c r="I159" s="20">
        <v>0</v>
      </c>
      <c r="J159" s="20">
        <v>0</v>
      </c>
      <c r="K159" s="20">
        <v>0</v>
      </c>
      <c r="L159" s="20">
        <v>0</v>
      </c>
      <c r="M159" s="20">
        <v>0</v>
      </c>
    </row>
    <row r="160" spans="1:13" x14ac:dyDescent="0.25">
      <c r="A160" s="18" t="str">
        <f>B3&amp;C148&amp;D160</f>
        <v>DISTRIBUCION VOLUMEN X CRITERIO (Consumiciones)Total Aperitivos10-30MIL</v>
      </c>
      <c r="B160" s="18">
        <v>0</v>
      </c>
      <c r="C160" s="18">
        <v>0</v>
      </c>
      <c r="D160" s="20" t="s">
        <v>12</v>
      </c>
      <c r="E160" s="20">
        <v>19.81400510294268</v>
      </c>
      <c r="F160" s="20">
        <v>21.513709101801226</v>
      </c>
      <c r="G160" s="20">
        <v>20.960430271663608</v>
      </c>
      <c r="H160" s="20">
        <v>0</v>
      </c>
      <c r="I160" s="20">
        <v>0</v>
      </c>
      <c r="J160" s="20">
        <v>0</v>
      </c>
      <c r="K160" s="20">
        <v>0</v>
      </c>
      <c r="L160" s="20">
        <v>0</v>
      </c>
      <c r="M160" s="20">
        <v>0</v>
      </c>
    </row>
    <row r="161" spans="1:13" x14ac:dyDescent="0.25">
      <c r="A161" s="18" t="str">
        <f>B3&amp;C148&amp;D161</f>
        <v>DISTRIBUCION VOLUMEN X CRITERIO (Consumiciones)Total Aperitivos30-100MIL</v>
      </c>
      <c r="B161" s="18">
        <v>0</v>
      </c>
      <c r="C161" s="18">
        <v>0</v>
      </c>
      <c r="D161" s="20" t="s">
        <v>13</v>
      </c>
      <c r="E161" s="20">
        <v>19.068180712845507</v>
      </c>
      <c r="F161" s="20">
        <v>18.181835062115297</v>
      </c>
      <c r="G161" s="20">
        <v>19.312295688232627</v>
      </c>
      <c r="H161" s="20">
        <v>0</v>
      </c>
      <c r="I161" s="20">
        <v>0</v>
      </c>
      <c r="J161" s="20">
        <v>0</v>
      </c>
      <c r="K161" s="20">
        <v>0</v>
      </c>
      <c r="L161" s="20">
        <v>0</v>
      </c>
      <c r="M161" s="20">
        <v>0</v>
      </c>
    </row>
    <row r="162" spans="1:13" x14ac:dyDescent="0.25">
      <c r="A162" s="18" t="str">
        <f>B3&amp;C148&amp;D162</f>
        <v>DISTRIBUCION VOLUMEN X CRITERIO (Consumiciones)Total Aperitivos100-200MIL</v>
      </c>
      <c r="B162" s="18">
        <v>0</v>
      </c>
      <c r="C162" s="18">
        <v>0</v>
      </c>
      <c r="D162" s="20" t="s">
        <v>14</v>
      </c>
      <c r="E162" s="20">
        <v>9.9920026032312652</v>
      </c>
      <c r="F162" s="20">
        <v>8.5771451908404899</v>
      </c>
      <c r="G162" s="20">
        <v>7.8274074848292958</v>
      </c>
      <c r="H162" s="20">
        <v>0</v>
      </c>
      <c r="I162" s="20">
        <v>0</v>
      </c>
      <c r="J162" s="20">
        <v>0</v>
      </c>
      <c r="K162" s="20">
        <v>0</v>
      </c>
      <c r="L162" s="20">
        <v>0</v>
      </c>
      <c r="M162" s="20">
        <v>0</v>
      </c>
    </row>
    <row r="163" spans="1:13" x14ac:dyDescent="0.25">
      <c r="A163" s="18" t="str">
        <f>B3&amp;C148&amp;D163</f>
        <v>DISTRIBUCION VOLUMEN X CRITERIO (Consumiciones)Total Aperitivos200-500MIL</v>
      </c>
      <c r="B163" s="18">
        <v>0</v>
      </c>
      <c r="C163" s="18">
        <v>0</v>
      </c>
      <c r="D163" s="20" t="s">
        <v>15</v>
      </c>
      <c r="E163" s="20">
        <v>13.166141938215839</v>
      </c>
      <c r="F163" s="20">
        <v>12.516760567579638</v>
      </c>
      <c r="G163" s="20">
        <v>13.674371134760586</v>
      </c>
      <c r="H163" s="20">
        <v>0</v>
      </c>
      <c r="I163" s="20">
        <v>0</v>
      </c>
      <c r="J163" s="20">
        <v>0</v>
      </c>
      <c r="K163" s="20">
        <v>0</v>
      </c>
      <c r="L163" s="20">
        <v>0</v>
      </c>
      <c r="M163" s="20">
        <v>0</v>
      </c>
    </row>
    <row r="164" spans="1:13" x14ac:dyDescent="0.25">
      <c r="A164" s="18" t="str">
        <f>B3&amp;C148&amp;D164</f>
        <v>DISTRIBUCION VOLUMEN X CRITERIO (Consumiciones)Total Aperitivos&gt;500MIL</v>
      </c>
      <c r="B164" s="18">
        <v>0</v>
      </c>
      <c r="C164" s="18">
        <v>0</v>
      </c>
      <c r="D164" s="20" t="s">
        <v>16</v>
      </c>
      <c r="E164" s="20">
        <v>14.59460161557376</v>
      </c>
      <c r="F164" s="20">
        <v>15.640162166217083</v>
      </c>
      <c r="G164" s="20">
        <v>14.09218910117049</v>
      </c>
      <c r="H164" s="20">
        <v>0</v>
      </c>
      <c r="I164" s="20">
        <v>0</v>
      </c>
      <c r="J164" s="20">
        <v>0</v>
      </c>
      <c r="K164" s="20">
        <v>0</v>
      </c>
      <c r="L164" s="20">
        <v>0</v>
      </c>
      <c r="M164" s="20">
        <v>0</v>
      </c>
    </row>
    <row r="165" spans="1:13" x14ac:dyDescent="0.25">
      <c r="A165" s="18" t="str">
        <f>B3&amp;C148&amp;D165</f>
        <v>DISTRIBUCION VOLUMEN X CRITERIO (Consumiciones)Total AperitivosDE 15 A 19 AÑOS</v>
      </c>
      <c r="B165" s="18">
        <v>0</v>
      </c>
      <c r="C165" s="18">
        <v>0</v>
      </c>
      <c r="D165" s="21" t="s">
        <v>39</v>
      </c>
      <c r="E165" s="21">
        <v>9.59526082217028</v>
      </c>
      <c r="F165" s="20">
        <v>9.3670439361627285</v>
      </c>
      <c r="G165" s="20">
        <v>10.008159959805013</v>
      </c>
      <c r="H165" s="20">
        <v>0</v>
      </c>
      <c r="I165" s="20">
        <v>0</v>
      </c>
      <c r="J165" s="21">
        <v>0</v>
      </c>
      <c r="K165" s="21">
        <v>0</v>
      </c>
      <c r="L165" s="21">
        <v>0</v>
      </c>
      <c r="M165" s="20">
        <v>0</v>
      </c>
    </row>
    <row r="166" spans="1:13" x14ac:dyDescent="0.25">
      <c r="A166" s="18" t="str">
        <f>B3&amp;C148&amp;D166</f>
        <v>DISTRIBUCION VOLUMEN X CRITERIO (Consumiciones)Total AperitivosDE 20 A 24 AÑOS</v>
      </c>
      <c r="B166" s="18">
        <v>0</v>
      </c>
      <c r="C166" s="18">
        <v>0</v>
      </c>
      <c r="D166" s="20" t="s">
        <v>40</v>
      </c>
      <c r="E166" s="20">
        <v>5.6788949002019811</v>
      </c>
      <c r="F166" s="20">
        <v>6.3581314575998622</v>
      </c>
      <c r="G166" s="20">
        <v>7.1798681337913131</v>
      </c>
      <c r="H166" s="20">
        <v>0</v>
      </c>
      <c r="I166" s="20">
        <v>0</v>
      </c>
      <c r="J166" s="20">
        <v>0</v>
      </c>
      <c r="K166" s="20">
        <v>0</v>
      </c>
      <c r="L166" s="20">
        <v>0</v>
      </c>
      <c r="M166" s="20">
        <v>0</v>
      </c>
    </row>
    <row r="167" spans="1:13" x14ac:dyDescent="0.25">
      <c r="A167" s="18" t="str">
        <f>B3&amp;C148&amp;D167</f>
        <v>DISTRIBUCION VOLUMEN X CRITERIO (Consumiciones)Total AperitivosDE 25 A 34 AÑOS</v>
      </c>
      <c r="B167" s="18">
        <v>0</v>
      </c>
      <c r="C167" s="18">
        <v>0</v>
      </c>
      <c r="D167" s="20" t="s">
        <v>41</v>
      </c>
      <c r="E167" s="20">
        <v>11.633233661295939</v>
      </c>
      <c r="F167" s="20">
        <v>10.872210546576207</v>
      </c>
      <c r="G167" s="20">
        <v>10.629073277640096</v>
      </c>
      <c r="H167" s="20">
        <v>0</v>
      </c>
      <c r="I167" s="20">
        <v>0</v>
      </c>
      <c r="J167" s="20">
        <v>0</v>
      </c>
      <c r="K167" s="20">
        <v>0</v>
      </c>
      <c r="L167" s="20">
        <v>0</v>
      </c>
      <c r="M167" s="20">
        <v>0</v>
      </c>
    </row>
    <row r="168" spans="1:13" x14ac:dyDescent="0.25">
      <c r="A168" s="18" t="str">
        <f>B3&amp;C148&amp;D168</f>
        <v>DISTRIBUCION VOLUMEN X CRITERIO (Consumiciones)Total AperitivosDE 35 A 49 AÑOS</v>
      </c>
      <c r="B168" s="18">
        <v>0</v>
      </c>
      <c r="C168" s="18">
        <v>0</v>
      </c>
      <c r="D168" s="20" t="s">
        <v>42</v>
      </c>
      <c r="E168" s="20">
        <v>35.090604284432708</v>
      </c>
      <c r="F168" s="20">
        <v>30.055443962858678</v>
      </c>
      <c r="G168" s="20">
        <v>26.378703634463545</v>
      </c>
      <c r="H168" s="20">
        <v>0</v>
      </c>
      <c r="I168" s="20">
        <v>0</v>
      </c>
      <c r="J168" s="20">
        <v>0</v>
      </c>
      <c r="K168" s="20">
        <v>0</v>
      </c>
      <c r="L168" s="20">
        <v>0</v>
      </c>
      <c r="M168" s="20">
        <v>0</v>
      </c>
    </row>
    <row r="169" spans="1:13" x14ac:dyDescent="0.25">
      <c r="A169" s="18" t="str">
        <f>B3&amp;C148&amp;D169</f>
        <v>DISTRIBUCION VOLUMEN X CRITERIO (Consumiciones)Total AperitivosDE 50 A 59 AÑOS</v>
      </c>
      <c r="B169" s="18">
        <v>0</v>
      </c>
      <c r="C169" s="18">
        <v>0</v>
      </c>
      <c r="D169" s="20" t="s">
        <v>43</v>
      </c>
      <c r="E169" s="20">
        <v>18.84519797780808</v>
      </c>
      <c r="F169" s="20">
        <v>21.871422082366763</v>
      </c>
      <c r="G169" s="20">
        <v>20.816319118913075</v>
      </c>
      <c r="H169" s="20">
        <v>0</v>
      </c>
      <c r="I169" s="20">
        <v>0</v>
      </c>
      <c r="J169" s="20">
        <v>0</v>
      </c>
      <c r="K169" s="20">
        <v>0</v>
      </c>
      <c r="L169" s="20">
        <v>0</v>
      </c>
      <c r="M169" s="20">
        <v>0</v>
      </c>
    </row>
    <row r="170" spans="1:13" x14ac:dyDescent="0.25">
      <c r="A170" s="18" t="str">
        <f>B3&amp;C148&amp;D170</f>
        <v>DISTRIBUCION VOLUMEN X CRITERIO (Consumiciones)Total AperitivosDE 60 A 75 AÑOS</v>
      </c>
      <c r="B170" s="18">
        <v>0</v>
      </c>
      <c r="C170" s="18">
        <v>0</v>
      </c>
      <c r="D170" s="21" t="s">
        <v>44</v>
      </c>
      <c r="E170" s="21">
        <v>19.156809330693385</v>
      </c>
      <c r="F170" s="20">
        <v>21.475749075483009</v>
      </c>
      <c r="G170" s="20">
        <v>24.987864436859113</v>
      </c>
      <c r="H170" s="20">
        <v>0</v>
      </c>
      <c r="I170" s="20">
        <v>0</v>
      </c>
      <c r="J170" s="20">
        <v>0</v>
      </c>
      <c r="K170" s="20">
        <v>0</v>
      </c>
      <c r="L170" s="20">
        <v>0</v>
      </c>
      <c r="M170" s="20">
        <v>0</v>
      </c>
    </row>
    <row r="171" spans="1:13" x14ac:dyDescent="0.25">
      <c r="A171" s="18" t="str">
        <f>B3&amp;C148&amp;D171</f>
        <v>DISTRIBUCION VOLUMEN X CRITERIO (Consumiciones)Total AperitivosALTA Y MEDIA ALTA</v>
      </c>
      <c r="B171" s="18">
        <v>0</v>
      </c>
      <c r="C171" s="18">
        <v>0</v>
      </c>
      <c r="D171" s="20" t="s">
        <v>17</v>
      </c>
      <c r="E171" s="20">
        <v>17.583338851136698</v>
      </c>
      <c r="F171" s="20">
        <v>16.917165420767304</v>
      </c>
      <c r="G171" s="20">
        <v>16.741314976021272</v>
      </c>
      <c r="H171" s="20">
        <v>0</v>
      </c>
      <c r="I171" s="20">
        <v>0</v>
      </c>
      <c r="J171" s="20">
        <v>0</v>
      </c>
      <c r="K171" s="20">
        <v>0</v>
      </c>
      <c r="L171" s="20">
        <v>0</v>
      </c>
      <c r="M171" s="20">
        <v>0</v>
      </c>
    </row>
    <row r="172" spans="1:13" x14ac:dyDescent="0.25">
      <c r="A172" s="18" t="str">
        <f>B3&amp;C148&amp;D172</f>
        <v>DISTRIBUCION VOLUMEN X CRITERIO (Consumiciones)Total AperitivosMEDIA</v>
      </c>
      <c r="B172" s="18">
        <v>0</v>
      </c>
      <c r="C172" s="18">
        <v>0</v>
      </c>
      <c r="D172" s="20" t="s">
        <v>18</v>
      </c>
      <c r="E172" s="20">
        <v>34.765683794514267</v>
      </c>
      <c r="F172" s="20">
        <v>34.466293765148436</v>
      </c>
      <c r="G172" s="20">
        <v>35.074515574771013</v>
      </c>
      <c r="H172" s="20">
        <v>0</v>
      </c>
      <c r="I172" s="20">
        <v>0</v>
      </c>
      <c r="J172" s="20">
        <v>0</v>
      </c>
      <c r="K172" s="20">
        <v>0</v>
      </c>
      <c r="L172" s="20">
        <v>0</v>
      </c>
      <c r="M172" s="20">
        <v>0</v>
      </c>
    </row>
    <row r="173" spans="1:13" x14ac:dyDescent="0.25">
      <c r="A173" s="18" t="str">
        <f>B3&amp;C148&amp;D173</f>
        <v>DISTRIBUCION VOLUMEN X CRITERIO (Consumiciones)Total AperitivosMEDIA BAJA</v>
      </c>
      <c r="B173" s="18">
        <v>0</v>
      </c>
      <c r="C173" s="18">
        <v>0</v>
      </c>
      <c r="D173" s="20" t="s">
        <v>19</v>
      </c>
      <c r="E173" s="20">
        <v>25.509680961586128</v>
      </c>
      <c r="F173" s="20">
        <v>24.978824149562676</v>
      </c>
      <c r="G173" s="20">
        <v>22.566270898369108</v>
      </c>
      <c r="H173" s="20">
        <v>0</v>
      </c>
      <c r="I173" s="20">
        <v>0</v>
      </c>
      <c r="J173" s="20">
        <v>0</v>
      </c>
      <c r="K173" s="20">
        <v>0</v>
      </c>
      <c r="L173" s="20">
        <v>0</v>
      </c>
      <c r="M173" s="20">
        <v>0</v>
      </c>
    </row>
    <row r="174" spans="1:13" x14ac:dyDescent="0.25">
      <c r="A174" s="18" t="str">
        <f>B3&amp;C148&amp;D174</f>
        <v>DISTRIBUCION VOLUMEN X CRITERIO (Consumiciones)Total AperitivosBAJA</v>
      </c>
      <c r="B174" s="18">
        <v>0</v>
      </c>
      <c r="C174" s="18">
        <v>0</v>
      </c>
      <c r="D174" s="20" t="s">
        <v>20</v>
      </c>
      <c r="E174" s="20">
        <v>22.141299322570003</v>
      </c>
      <c r="F174" s="20">
        <v>23.637715603474334</v>
      </c>
      <c r="G174" s="20">
        <v>25.617898550838614</v>
      </c>
      <c r="H174" s="20">
        <v>0</v>
      </c>
      <c r="I174" s="20">
        <v>0</v>
      </c>
      <c r="J174" s="20">
        <v>0</v>
      </c>
      <c r="K174" s="20">
        <v>0</v>
      </c>
      <c r="L174" s="20">
        <v>0</v>
      </c>
      <c r="M174" s="20">
        <v>0</v>
      </c>
    </row>
    <row r="175" spans="1:13" x14ac:dyDescent="0.25">
      <c r="A175" s="18" t="str">
        <f>B3&amp;C148&amp;D175</f>
        <v>DISTRIBUCION VOLUMEN X CRITERIO (Consumiciones)Total AperitivosHOMBRE</v>
      </c>
      <c r="B175" s="18">
        <v>0</v>
      </c>
      <c r="C175" s="18">
        <v>0</v>
      </c>
      <c r="D175" s="20" t="s">
        <v>21</v>
      </c>
      <c r="E175" s="20">
        <v>38.293145169402429</v>
      </c>
      <c r="F175" s="20">
        <v>35.407923327877079</v>
      </c>
      <c r="G175" s="20">
        <v>39.105395596481344</v>
      </c>
      <c r="H175" s="20">
        <v>0</v>
      </c>
      <c r="I175" s="20">
        <v>0</v>
      </c>
      <c r="J175" s="20">
        <v>0</v>
      </c>
      <c r="K175" s="20">
        <v>0</v>
      </c>
      <c r="L175" s="20">
        <v>0</v>
      </c>
      <c r="M175" s="20">
        <v>0</v>
      </c>
    </row>
    <row r="176" spans="1:13" x14ac:dyDescent="0.25">
      <c r="A176" s="18" t="str">
        <f>B3&amp;C148&amp;D176</f>
        <v>DISTRIBUCION VOLUMEN X CRITERIO (Consumiciones)Total AperitivosMUJER</v>
      </c>
      <c r="B176" s="18">
        <v>0</v>
      </c>
      <c r="C176" s="18">
        <v>0</v>
      </c>
      <c r="D176" s="20" t="s">
        <v>22</v>
      </c>
      <c r="E176" s="20">
        <v>61.706854830597578</v>
      </c>
      <c r="F176" s="20">
        <v>64.592089404689901</v>
      </c>
      <c r="G176" s="20">
        <v>60.89460440351867</v>
      </c>
      <c r="H176" s="20">
        <v>0</v>
      </c>
      <c r="I176" s="20">
        <v>0</v>
      </c>
      <c r="J176" s="20">
        <v>0</v>
      </c>
      <c r="K176" s="20">
        <v>0</v>
      </c>
      <c r="L176" s="20">
        <v>0</v>
      </c>
      <c r="M176" s="20">
        <v>0</v>
      </c>
    </row>
    <row r="177" spans="1:13" x14ac:dyDescent="0.25">
      <c r="A177" s="18" t="str">
        <f>B177&amp;C177&amp;D177</f>
        <v>DISTRIBUCION VOLUMEN X CRITERIO (kg ó litros)TotalAlimentacionT.ESPAÑA</v>
      </c>
      <c r="B177" s="18" t="s">
        <v>129</v>
      </c>
      <c r="C177" s="18" t="s">
        <v>176</v>
      </c>
      <c r="D177" s="20" t="s">
        <v>36</v>
      </c>
      <c r="E177" s="20">
        <v>100</v>
      </c>
      <c r="F177" s="20">
        <v>100</v>
      </c>
      <c r="G177" s="20">
        <v>100</v>
      </c>
      <c r="H177" s="20">
        <v>0</v>
      </c>
      <c r="I177" s="20">
        <v>0</v>
      </c>
      <c r="J177" s="20">
        <v>0</v>
      </c>
      <c r="K177" s="20">
        <v>0</v>
      </c>
      <c r="L177" s="20">
        <v>0</v>
      </c>
      <c r="M177" s="20">
        <v>0</v>
      </c>
    </row>
    <row r="178" spans="1:13" x14ac:dyDescent="0.25">
      <c r="A178" s="18" t="str">
        <f>B177&amp;C177&amp;D178</f>
        <v>DISTRIBUCION VOLUMEN X CRITERIO (kg ó litros)TotalAlimentacionBCN AM</v>
      </c>
      <c r="B178" s="18">
        <v>0</v>
      </c>
      <c r="C178" s="18">
        <v>0</v>
      </c>
      <c r="D178" s="20" t="s">
        <v>1</v>
      </c>
      <c r="E178" s="21">
        <v>8.6536654031330684</v>
      </c>
      <c r="F178" s="21">
        <v>8.9691279187293436</v>
      </c>
      <c r="G178" s="21">
        <v>8.3845512958938393</v>
      </c>
      <c r="H178" s="21">
        <v>0</v>
      </c>
      <c r="I178" s="21">
        <v>0</v>
      </c>
      <c r="J178" s="21">
        <v>0</v>
      </c>
      <c r="K178" s="21">
        <v>0</v>
      </c>
      <c r="L178" s="21">
        <v>0</v>
      </c>
      <c r="M178" s="20">
        <v>0</v>
      </c>
    </row>
    <row r="179" spans="1:13" x14ac:dyDescent="0.25">
      <c r="A179" s="18" t="str">
        <f>B177&amp;C177&amp;D179</f>
        <v>DISTRIBUCION VOLUMEN X CRITERIO (kg ó litros)TotalAlimentacionREST.CAT ARAGON</v>
      </c>
      <c r="B179" s="18">
        <v>0</v>
      </c>
      <c r="C179" s="18">
        <v>0</v>
      </c>
      <c r="D179" s="20" t="s">
        <v>2</v>
      </c>
      <c r="E179" s="20">
        <v>14.61518023780634</v>
      </c>
      <c r="F179" s="20">
        <v>13.034291468401186</v>
      </c>
      <c r="G179" s="20">
        <v>11.255239362578012</v>
      </c>
      <c r="H179" s="20">
        <v>0</v>
      </c>
      <c r="I179" s="21">
        <v>0</v>
      </c>
      <c r="J179" s="21">
        <v>0</v>
      </c>
      <c r="K179" s="20">
        <v>0</v>
      </c>
      <c r="L179" s="20">
        <v>0</v>
      </c>
      <c r="M179" s="20">
        <v>0</v>
      </c>
    </row>
    <row r="180" spans="1:13" x14ac:dyDescent="0.25">
      <c r="A180" s="18" t="str">
        <f>B177&amp;C177&amp;D180</f>
        <v>DISTRIBUCION VOLUMEN X CRITERIO (kg ó litros)TotalAlimentacionLEVANTE</v>
      </c>
      <c r="B180" s="18">
        <v>0</v>
      </c>
      <c r="C180" s="18">
        <v>0</v>
      </c>
      <c r="D180" s="20" t="s">
        <v>3</v>
      </c>
      <c r="E180" s="20">
        <v>16.206690958186751</v>
      </c>
      <c r="F180" s="20">
        <v>16.336449195766779</v>
      </c>
      <c r="G180" s="20">
        <v>15.921201613086373</v>
      </c>
      <c r="H180" s="20">
        <v>0</v>
      </c>
      <c r="I180" s="20">
        <v>0</v>
      </c>
      <c r="J180" s="20">
        <v>0</v>
      </c>
      <c r="K180" s="20">
        <v>0</v>
      </c>
      <c r="L180" s="20">
        <v>0</v>
      </c>
      <c r="M180" s="20">
        <v>0</v>
      </c>
    </row>
    <row r="181" spans="1:13" x14ac:dyDescent="0.25">
      <c r="A181" s="18" t="str">
        <f>B177&amp;C177&amp;D181</f>
        <v>DISTRIBUCION VOLUMEN X CRITERIO (kg ó litros)TotalAlimentacionANDALUCIA</v>
      </c>
      <c r="B181" s="18">
        <v>0</v>
      </c>
      <c r="C181" s="18">
        <v>0</v>
      </c>
      <c r="D181" s="20" t="s">
        <v>4</v>
      </c>
      <c r="E181" s="20">
        <v>19.503394431403073</v>
      </c>
      <c r="F181" s="20">
        <v>20.298273999112244</v>
      </c>
      <c r="G181" s="20">
        <v>21.672442587686465</v>
      </c>
      <c r="H181" s="20">
        <v>0</v>
      </c>
      <c r="I181" s="20">
        <v>0</v>
      </c>
      <c r="J181" s="20">
        <v>0</v>
      </c>
      <c r="K181" s="20">
        <v>0</v>
      </c>
      <c r="L181" s="20">
        <v>0</v>
      </c>
      <c r="M181" s="20">
        <v>0</v>
      </c>
    </row>
    <row r="182" spans="1:13" x14ac:dyDescent="0.25">
      <c r="A182" s="18" t="str">
        <f>B177&amp;C177&amp;D182</f>
        <v>DISTRIBUCION VOLUMEN X CRITERIO (kg ó litros)TotalAlimentacionMDD AM</v>
      </c>
      <c r="B182" s="18">
        <v>0</v>
      </c>
      <c r="C182" s="18">
        <v>0</v>
      </c>
      <c r="D182" s="20" t="s">
        <v>5</v>
      </c>
      <c r="E182" s="20">
        <v>13.824695137719297</v>
      </c>
      <c r="F182" s="20">
        <v>13.461174895987686</v>
      </c>
      <c r="G182" s="20">
        <v>14.120054461825248</v>
      </c>
      <c r="H182" s="20">
        <v>0</v>
      </c>
      <c r="I182" s="20">
        <v>0</v>
      </c>
      <c r="J182" s="20">
        <v>0</v>
      </c>
      <c r="K182" s="20">
        <v>0</v>
      </c>
      <c r="L182" s="20">
        <v>0</v>
      </c>
      <c r="M182" s="20">
        <v>0</v>
      </c>
    </row>
    <row r="183" spans="1:13" x14ac:dyDescent="0.25">
      <c r="A183" s="18" t="str">
        <f>B177&amp;C177&amp;D183</f>
        <v>DISTRIBUCION VOLUMEN X CRITERIO (kg ó litros)TotalAlimentacionRTO CENTRO</v>
      </c>
      <c r="B183" s="18">
        <v>0</v>
      </c>
      <c r="C183" s="18">
        <v>0</v>
      </c>
      <c r="D183" s="20" t="s">
        <v>6</v>
      </c>
      <c r="E183" s="20">
        <v>8.8561680133173279</v>
      </c>
      <c r="F183" s="20">
        <v>9.177856352336363</v>
      </c>
      <c r="G183" s="20">
        <v>10.143570409707117</v>
      </c>
      <c r="H183" s="20">
        <v>0</v>
      </c>
      <c r="I183" s="20">
        <v>0</v>
      </c>
      <c r="J183" s="20">
        <v>0</v>
      </c>
      <c r="K183" s="20">
        <v>0</v>
      </c>
      <c r="L183" s="20">
        <v>0</v>
      </c>
      <c r="M183" s="20">
        <v>0</v>
      </c>
    </row>
    <row r="184" spans="1:13" x14ac:dyDescent="0.25">
      <c r="A184" s="18" t="str">
        <f>B177&amp;C177&amp;D184</f>
        <v>DISTRIBUCION VOLUMEN X CRITERIO (kg ó litros)TotalAlimentacionNORTE-CENTRO</v>
      </c>
      <c r="B184" s="18">
        <v>0</v>
      </c>
      <c r="C184" s="18">
        <v>0</v>
      </c>
      <c r="D184" s="20" t="s">
        <v>7</v>
      </c>
      <c r="E184" s="20">
        <v>8.9292034694208962</v>
      </c>
      <c r="F184" s="20">
        <v>9.0589512282773281</v>
      </c>
      <c r="G184" s="20">
        <v>9.0600789944328035</v>
      </c>
      <c r="H184" s="20">
        <v>0</v>
      </c>
      <c r="I184" s="21">
        <v>0</v>
      </c>
      <c r="J184" s="21">
        <v>0</v>
      </c>
      <c r="K184" s="20">
        <v>0</v>
      </c>
      <c r="L184" s="20">
        <v>0</v>
      </c>
      <c r="M184" s="20">
        <v>0</v>
      </c>
    </row>
    <row r="185" spans="1:13" x14ac:dyDescent="0.25">
      <c r="A185" s="18" t="str">
        <f>B177&amp;C177&amp;D185</f>
        <v>DISTRIBUCION VOLUMEN X CRITERIO (kg ó litros)TotalAlimentacionNOROESTE</v>
      </c>
      <c r="B185" s="18">
        <v>0</v>
      </c>
      <c r="C185" s="18">
        <v>0</v>
      </c>
      <c r="D185" s="20" t="s">
        <v>8</v>
      </c>
      <c r="E185" s="20">
        <v>9.4110005170543847</v>
      </c>
      <c r="F185" s="20">
        <v>9.6682534096214017</v>
      </c>
      <c r="G185" s="20">
        <v>9.4428643996670907</v>
      </c>
      <c r="H185" s="20">
        <v>0</v>
      </c>
      <c r="I185" s="20">
        <v>0</v>
      </c>
      <c r="J185" s="20">
        <v>0</v>
      </c>
      <c r="K185" s="20">
        <v>0</v>
      </c>
      <c r="L185" s="20">
        <v>0</v>
      </c>
      <c r="M185" s="20">
        <v>0</v>
      </c>
    </row>
    <row r="186" spans="1:13" x14ac:dyDescent="0.25">
      <c r="A186" s="18" t="str">
        <f>B177&amp;C177&amp;D186</f>
        <v>DISTRIBUCION VOLUMEN X CRITERIO (kg ó litros)TotalAlimentacion&lt;2MIL</v>
      </c>
      <c r="B186" s="18">
        <v>0</v>
      </c>
      <c r="C186" s="18">
        <v>0</v>
      </c>
      <c r="D186" s="21" t="s">
        <v>9</v>
      </c>
      <c r="E186" s="21">
        <v>4.9020151926345008</v>
      </c>
      <c r="F186" s="21">
        <v>5.1807177555788071</v>
      </c>
      <c r="G186" s="21">
        <v>5.639307028091415</v>
      </c>
      <c r="H186" s="21">
        <v>0</v>
      </c>
      <c r="I186" s="21">
        <v>0</v>
      </c>
      <c r="J186" s="21">
        <v>0</v>
      </c>
      <c r="K186" s="21">
        <v>0</v>
      </c>
      <c r="L186" s="21">
        <v>0</v>
      </c>
      <c r="M186" s="20">
        <v>0</v>
      </c>
    </row>
    <row r="187" spans="1:13" x14ac:dyDescent="0.25">
      <c r="A187" s="18" t="str">
        <f>B177&amp;C177&amp;D187</f>
        <v>DISTRIBUCION VOLUMEN X CRITERIO (kg ó litros)TotalAlimentacion2-5MIL</v>
      </c>
      <c r="B187" s="18">
        <v>0</v>
      </c>
      <c r="C187" s="18">
        <v>0</v>
      </c>
      <c r="D187" s="21" t="s">
        <v>10</v>
      </c>
      <c r="E187" s="21">
        <v>6.9302458329092129</v>
      </c>
      <c r="F187" s="21">
        <v>5.3882749213534016</v>
      </c>
      <c r="G187" s="21">
        <v>4.8708298792029456</v>
      </c>
      <c r="H187" s="20">
        <v>0</v>
      </c>
      <c r="I187" s="21">
        <v>0</v>
      </c>
      <c r="J187" s="21">
        <v>0</v>
      </c>
      <c r="K187" s="21">
        <v>0</v>
      </c>
      <c r="L187" s="21">
        <v>0</v>
      </c>
      <c r="M187" s="20">
        <v>0</v>
      </c>
    </row>
    <row r="188" spans="1:13" x14ac:dyDescent="0.25">
      <c r="A188" s="18" t="str">
        <f>B177&amp;C177&amp;D188</f>
        <v>DISTRIBUCION VOLUMEN X CRITERIO (kg ó litros)TotalAlimentacion5-10MIL</v>
      </c>
      <c r="B188" s="18">
        <v>0</v>
      </c>
      <c r="C188" s="18">
        <v>0</v>
      </c>
      <c r="D188" s="20" t="s">
        <v>11</v>
      </c>
      <c r="E188" s="21">
        <v>7.5437444076855735</v>
      </c>
      <c r="F188" s="20">
        <v>7.4627588318590288</v>
      </c>
      <c r="G188" s="21">
        <v>6.4778664975472546</v>
      </c>
      <c r="H188" s="20">
        <v>0</v>
      </c>
      <c r="I188" s="21">
        <v>0</v>
      </c>
      <c r="J188" s="21">
        <v>0</v>
      </c>
      <c r="K188" s="21">
        <v>0</v>
      </c>
      <c r="L188" s="21">
        <v>0</v>
      </c>
      <c r="M188" s="20">
        <v>0</v>
      </c>
    </row>
    <row r="189" spans="1:13" x14ac:dyDescent="0.25">
      <c r="A189" s="18" t="str">
        <f>B177&amp;C177&amp;D189</f>
        <v>DISTRIBUCION VOLUMEN X CRITERIO (kg ó litros)TotalAlimentacion10-30MIL</v>
      </c>
      <c r="B189" s="18">
        <v>0</v>
      </c>
      <c r="C189" s="18">
        <v>0</v>
      </c>
      <c r="D189" s="20" t="s">
        <v>12</v>
      </c>
      <c r="E189" s="20">
        <v>21.081976938470415</v>
      </c>
      <c r="F189" s="20">
        <v>20.03888235136743</v>
      </c>
      <c r="G189" s="20">
        <v>19.273386022221292</v>
      </c>
      <c r="H189" s="20">
        <v>0</v>
      </c>
      <c r="I189" s="20">
        <v>0</v>
      </c>
      <c r="J189" s="20">
        <v>0</v>
      </c>
      <c r="K189" s="20">
        <v>0</v>
      </c>
      <c r="L189" s="20">
        <v>0</v>
      </c>
      <c r="M189" s="20">
        <v>0</v>
      </c>
    </row>
    <row r="190" spans="1:13" x14ac:dyDescent="0.25">
      <c r="A190" s="18" t="str">
        <f>B177&amp;C177&amp;D190</f>
        <v>DISTRIBUCION VOLUMEN X CRITERIO (kg ó litros)TotalAlimentacion30-100MIL</v>
      </c>
      <c r="B190" s="18">
        <v>0</v>
      </c>
      <c r="C190" s="18">
        <v>0</v>
      </c>
      <c r="D190" s="20" t="s">
        <v>13</v>
      </c>
      <c r="E190" s="20">
        <v>19.342004446701839</v>
      </c>
      <c r="F190" s="20">
        <v>20.532958898449465</v>
      </c>
      <c r="G190" s="20">
        <v>20.739965345118115</v>
      </c>
      <c r="H190" s="20">
        <v>0</v>
      </c>
      <c r="I190" s="20">
        <v>0</v>
      </c>
      <c r="J190" s="20">
        <v>0</v>
      </c>
      <c r="K190" s="20">
        <v>0</v>
      </c>
      <c r="L190" s="20">
        <v>0</v>
      </c>
      <c r="M190" s="20">
        <v>0</v>
      </c>
    </row>
    <row r="191" spans="1:13" x14ac:dyDescent="0.25">
      <c r="A191" s="18" t="str">
        <f>B177&amp;C177&amp;D191</f>
        <v>DISTRIBUCION VOLUMEN X CRITERIO (kg ó litros)TotalAlimentacion100-200MIL</v>
      </c>
      <c r="B191" s="18">
        <v>0</v>
      </c>
      <c r="C191" s="18">
        <v>0</v>
      </c>
      <c r="D191" s="20" t="s">
        <v>14</v>
      </c>
      <c r="E191" s="20">
        <v>10.361197427140546</v>
      </c>
      <c r="F191" s="20">
        <v>10.34590082161168</v>
      </c>
      <c r="G191" s="20">
        <v>10.448695083027687</v>
      </c>
      <c r="H191" s="20">
        <v>0</v>
      </c>
      <c r="I191" s="20">
        <v>0</v>
      </c>
      <c r="J191" s="20">
        <v>0</v>
      </c>
      <c r="K191" s="20">
        <v>0</v>
      </c>
      <c r="L191" s="20">
        <v>0</v>
      </c>
      <c r="M191" s="20">
        <v>0</v>
      </c>
    </row>
    <row r="192" spans="1:13" x14ac:dyDescent="0.25">
      <c r="A192" s="18" t="str">
        <f>B177&amp;C177&amp;D192</f>
        <v>DISTRIBUCION VOLUMEN X CRITERIO (kg ó litros)TotalAlimentacion200-500MIL</v>
      </c>
      <c r="B192" s="18">
        <v>0</v>
      </c>
      <c r="C192" s="18">
        <v>0</v>
      </c>
      <c r="D192" s="20" t="s">
        <v>15</v>
      </c>
      <c r="E192" s="20">
        <v>12.642100660760903</v>
      </c>
      <c r="F192" s="20">
        <v>13.337946218906557</v>
      </c>
      <c r="G192" s="20">
        <v>13.216544078842032</v>
      </c>
      <c r="H192" s="20">
        <v>0</v>
      </c>
      <c r="I192" s="20">
        <v>0</v>
      </c>
      <c r="J192" s="20">
        <v>0</v>
      </c>
      <c r="K192" s="20">
        <v>0</v>
      </c>
      <c r="L192" s="20">
        <v>0</v>
      </c>
      <c r="M192" s="20">
        <v>0</v>
      </c>
    </row>
    <row r="193" spans="1:13" x14ac:dyDescent="0.25">
      <c r="A193" s="18" t="str">
        <f>B177&amp;C177&amp;D193</f>
        <v>DISTRIBUCION VOLUMEN X CRITERIO (kg ó litros)TotalAlimentacion&gt;500MIL</v>
      </c>
      <c r="B193" s="18">
        <v>0</v>
      </c>
      <c r="C193" s="18">
        <v>0</v>
      </c>
      <c r="D193" s="20" t="s">
        <v>16</v>
      </c>
      <c r="E193" s="20">
        <v>17.196714988924541</v>
      </c>
      <c r="F193" s="20">
        <v>17.716938998138602</v>
      </c>
      <c r="G193" s="20">
        <v>19.333410572932994</v>
      </c>
      <c r="H193" s="20">
        <v>0</v>
      </c>
      <c r="I193" s="20">
        <v>0</v>
      </c>
      <c r="J193" s="20">
        <v>0</v>
      </c>
      <c r="K193" s="20">
        <v>0</v>
      </c>
      <c r="L193" s="20">
        <v>0</v>
      </c>
      <c r="M193" s="20">
        <v>0</v>
      </c>
    </row>
    <row r="194" spans="1:13" x14ac:dyDescent="0.25">
      <c r="A194" s="18" t="str">
        <f>B177&amp;C177&amp;D194</f>
        <v>DISTRIBUCION VOLUMEN X CRITERIO (kg ó litros)TotalAlimentacionDE 15 A 19 AÑOS</v>
      </c>
      <c r="B194" s="18">
        <v>0</v>
      </c>
      <c r="C194" s="18">
        <v>0</v>
      </c>
      <c r="D194" s="21" t="s">
        <v>39</v>
      </c>
      <c r="E194" s="21">
        <v>2.4625323789728495</v>
      </c>
      <c r="F194" s="21">
        <v>2.3117020134880688</v>
      </c>
      <c r="G194" s="21">
        <v>2.7642284348131896</v>
      </c>
      <c r="H194" s="21">
        <v>0</v>
      </c>
      <c r="I194" s="21">
        <v>0</v>
      </c>
      <c r="J194" s="21">
        <v>0</v>
      </c>
      <c r="K194" s="21">
        <v>0</v>
      </c>
      <c r="L194" s="21">
        <v>0</v>
      </c>
      <c r="M194" s="20">
        <v>0</v>
      </c>
    </row>
    <row r="195" spans="1:13" x14ac:dyDescent="0.25">
      <c r="A195" s="18" t="str">
        <f>B177&amp;C177&amp;D195</f>
        <v>DISTRIBUCION VOLUMEN X CRITERIO (kg ó litros)TotalAlimentacionDE 20 A 24 AÑOS</v>
      </c>
      <c r="B195" s="18">
        <v>0</v>
      </c>
      <c r="C195" s="18">
        <v>0</v>
      </c>
      <c r="D195" s="20" t="s">
        <v>40</v>
      </c>
      <c r="E195" s="20">
        <v>3.5346249541279255</v>
      </c>
      <c r="F195" s="20">
        <v>3.3379616973628026</v>
      </c>
      <c r="G195" s="20">
        <v>4.0603886990353564</v>
      </c>
      <c r="H195" s="20">
        <v>0</v>
      </c>
      <c r="I195" s="21">
        <v>0</v>
      </c>
      <c r="J195" s="21">
        <v>0</v>
      </c>
      <c r="K195" s="21">
        <v>0</v>
      </c>
      <c r="L195" s="20">
        <v>0</v>
      </c>
      <c r="M195" s="20">
        <v>0</v>
      </c>
    </row>
    <row r="196" spans="1:13" x14ac:dyDescent="0.25">
      <c r="A196" s="18" t="str">
        <f>B177&amp;C177&amp;D196</f>
        <v>DISTRIBUCION VOLUMEN X CRITERIO (kg ó litros)TotalAlimentacionDE 25 A 34 AÑOS</v>
      </c>
      <c r="B196" s="18">
        <v>0</v>
      </c>
      <c r="C196" s="18">
        <v>0</v>
      </c>
      <c r="D196" s="20" t="s">
        <v>41</v>
      </c>
      <c r="E196" s="20">
        <v>9.8890541344765737</v>
      </c>
      <c r="F196" s="20">
        <v>9.2936794753397045</v>
      </c>
      <c r="G196" s="20">
        <v>9.5103976907043943</v>
      </c>
      <c r="H196" s="20">
        <v>0</v>
      </c>
      <c r="I196" s="20">
        <v>0</v>
      </c>
      <c r="J196" s="20">
        <v>0</v>
      </c>
      <c r="K196" s="20">
        <v>0</v>
      </c>
      <c r="L196" s="20">
        <v>0</v>
      </c>
      <c r="M196" s="20">
        <v>0</v>
      </c>
    </row>
    <row r="197" spans="1:13" x14ac:dyDescent="0.25">
      <c r="A197" s="18" t="str">
        <f>B177&amp;C177&amp;D197</f>
        <v>DISTRIBUCION VOLUMEN X CRITERIO (kg ó litros)TotalAlimentacionDE 35 A 49 AÑOS</v>
      </c>
      <c r="B197" s="18">
        <v>0</v>
      </c>
      <c r="C197" s="18">
        <v>0</v>
      </c>
      <c r="D197" s="20" t="s">
        <v>42</v>
      </c>
      <c r="E197" s="20">
        <v>31.412975972220909</v>
      </c>
      <c r="F197" s="20">
        <v>29.757633253013232</v>
      </c>
      <c r="G197" s="20">
        <v>28.223635136611541</v>
      </c>
      <c r="H197" s="20">
        <v>0</v>
      </c>
      <c r="I197" s="20">
        <v>0</v>
      </c>
      <c r="J197" s="20">
        <v>0</v>
      </c>
      <c r="K197" s="20">
        <v>0</v>
      </c>
      <c r="L197" s="20">
        <v>0</v>
      </c>
      <c r="M197" s="20">
        <v>0</v>
      </c>
    </row>
    <row r="198" spans="1:13" x14ac:dyDescent="0.25">
      <c r="A198" s="18" t="str">
        <f>B177&amp;C177&amp;D198</f>
        <v>DISTRIBUCION VOLUMEN X CRITERIO (kg ó litros)TotalAlimentacionDE 50 A 59 AÑOS</v>
      </c>
      <c r="B198" s="18">
        <v>0</v>
      </c>
      <c r="C198" s="18">
        <v>0</v>
      </c>
      <c r="D198" s="20" t="s">
        <v>43</v>
      </c>
      <c r="E198" s="20">
        <v>23.568943623544662</v>
      </c>
      <c r="F198" s="20">
        <v>24.578954501910573</v>
      </c>
      <c r="G198" s="20">
        <v>24.778662781933996</v>
      </c>
      <c r="H198" s="20">
        <v>0</v>
      </c>
      <c r="I198" s="20">
        <v>0</v>
      </c>
      <c r="J198" s="20">
        <v>0</v>
      </c>
      <c r="K198" s="20">
        <v>0</v>
      </c>
      <c r="L198" s="20">
        <v>0</v>
      </c>
      <c r="M198" s="20">
        <v>0</v>
      </c>
    </row>
    <row r="199" spans="1:13" x14ac:dyDescent="0.25">
      <c r="A199" s="18" t="str">
        <f>B177&amp;C177&amp;D199</f>
        <v>DISTRIBUCION VOLUMEN X CRITERIO (kg ó litros)TotalAlimentacionDE 60 A 75 AÑOS</v>
      </c>
      <c r="B199" s="18">
        <v>0</v>
      </c>
      <c r="C199" s="18">
        <v>0</v>
      </c>
      <c r="D199" s="20" t="s">
        <v>44</v>
      </c>
      <c r="E199" s="21">
        <v>29.131868277430783</v>
      </c>
      <c r="F199" s="21">
        <v>30.724448559985802</v>
      </c>
      <c r="G199" s="21">
        <v>30.662691574087553</v>
      </c>
      <c r="H199" s="20">
        <v>0</v>
      </c>
      <c r="I199" s="20">
        <v>0</v>
      </c>
      <c r="J199" s="20">
        <v>0</v>
      </c>
      <c r="K199" s="20">
        <v>0</v>
      </c>
      <c r="L199" s="20">
        <v>0</v>
      </c>
      <c r="M199" s="20">
        <v>0</v>
      </c>
    </row>
    <row r="200" spans="1:13" x14ac:dyDescent="0.25">
      <c r="A200" s="18" t="str">
        <f>B177&amp;C177&amp;D200</f>
        <v>DISTRIBUCION VOLUMEN X CRITERIO (kg ó litros)TotalAlimentacionALTA Y MEDIA ALTA</v>
      </c>
      <c r="B200" s="18">
        <v>0</v>
      </c>
      <c r="C200" s="18">
        <v>0</v>
      </c>
      <c r="D200" s="20" t="s">
        <v>17</v>
      </c>
      <c r="E200" s="20">
        <v>25.160617565188666</v>
      </c>
      <c r="F200" s="20">
        <v>25.88447388954329</v>
      </c>
      <c r="G200" s="20">
        <v>25.248504472246108</v>
      </c>
      <c r="H200" s="20">
        <v>0</v>
      </c>
      <c r="I200" s="20">
        <v>0</v>
      </c>
      <c r="J200" s="20">
        <v>0</v>
      </c>
      <c r="K200" s="20">
        <v>0</v>
      </c>
      <c r="L200" s="20">
        <v>0</v>
      </c>
      <c r="M200" s="20">
        <v>0</v>
      </c>
    </row>
    <row r="201" spans="1:13" x14ac:dyDescent="0.25">
      <c r="A201" s="18" t="str">
        <f>B177&amp;C177&amp;D201</f>
        <v>DISTRIBUCION VOLUMEN X CRITERIO (kg ó litros)TotalAlimentacionMEDIA</v>
      </c>
      <c r="B201" s="18">
        <v>0</v>
      </c>
      <c r="C201" s="18">
        <v>0</v>
      </c>
      <c r="D201" s="20" t="s">
        <v>18</v>
      </c>
      <c r="E201" s="20">
        <v>32.84606059906055</v>
      </c>
      <c r="F201" s="20">
        <v>31.649246325509989</v>
      </c>
      <c r="G201" s="20">
        <v>31.723045193374016</v>
      </c>
      <c r="H201" s="20">
        <v>0</v>
      </c>
      <c r="I201" s="20">
        <v>0</v>
      </c>
      <c r="J201" s="20">
        <v>0</v>
      </c>
      <c r="K201" s="20">
        <v>0</v>
      </c>
      <c r="L201" s="20">
        <v>0</v>
      </c>
      <c r="M201" s="20">
        <v>0</v>
      </c>
    </row>
    <row r="202" spans="1:13" x14ac:dyDescent="0.25">
      <c r="A202" s="18" t="str">
        <f>B177&amp;C177&amp;D202</f>
        <v>DISTRIBUCION VOLUMEN X CRITERIO (kg ó litros)TotalAlimentacionMEDIA BAJA</v>
      </c>
      <c r="B202" s="18">
        <v>0</v>
      </c>
      <c r="C202" s="18">
        <v>0</v>
      </c>
      <c r="D202" s="20" t="s">
        <v>19</v>
      </c>
      <c r="E202" s="20">
        <v>24.576849521575873</v>
      </c>
      <c r="F202" s="20">
        <v>26.057663944092035</v>
      </c>
      <c r="G202" s="20">
        <v>24.948448550858483</v>
      </c>
      <c r="H202" s="20">
        <v>0</v>
      </c>
      <c r="I202" s="20">
        <v>0</v>
      </c>
      <c r="J202" s="20">
        <v>0</v>
      </c>
      <c r="K202" s="20">
        <v>0</v>
      </c>
      <c r="L202" s="20">
        <v>0</v>
      </c>
      <c r="M202" s="20">
        <v>0</v>
      </c>
    </row>
    <row r="203" spans="1:13" x14ac:dyDescent="0.25">
      <c r="A203" s="18" t="str">
        <f>B177&amp;C177&amp;D203</f>
        <v>DISTRIBUCION VOLUMEN X CRITERIO (kg ó litros)TotalAlimentacionBAJA</v>
      </c>
      <c r="B203" s="18">
        <v>0</v>
      </c>
      <c r="C203" s="18">
        <v>0</v>
      </c>
      <c r="D203" s="20" t="s">
        <v>20</v>
      </c>
      <c r="E203" s="21">
        <v>17.41647130807511</v>
      </c>
      <c r="F203" s="21">
        <v>16.412993817938688</v>
      </c>
      <c r="G203" s="20">
        <v>18.080004575732705</v>
      </c>
      <c r="H203" s="20">
        <v>0</v>
      </c>
      <c r="I203" s="20">
        <v>0</v>
      </c>
      <c r="J203" s="20">
        <v>0</v>
      </c>
      <c r="K203" s="20">
        <v>0</v>
      </c>
      <c r="L203" s="20">
        <v>0</v>
      </c>
      <c r="M203" s="20">
        <v>0</v>
      </c>
    </row>
    <row r="204" spans="1:13" x14ac:dyDescent="0.25">
      <c r="A204" s="18" t="str">
        <f>B177&amp;C177&amp;D204</f>
        <v>DISTRIBUCION VOLUMEN X CRITERIO (kg ó litros)TotalAlimentacionHOMBRE</v>
      </c>
      <c r="B204" s="18">
        <v>0</v>
      </c>
      <c r="C204" s="18">
        <v>0</v>
      </c>
      <c r="D204" s="20" t="s">
        <v>21</v>
      </c>
      <c r="E204" s="20">
        <v>53.900231506827076</v>
      </c>
      <c r="F204" s="20">
        <v>53.455407782730127</v>
      </c>
      <c r="G204" s="20">
        <v>54.145388691394771</v>
      </c>
      <c r="H204" s="20">
        <v>0</v>
      </c>
      <c r="I204" s="20">
        <v>0</v>
      </c>
      <c r="J204" s="20">
        <v>0</v>
      </c>
      <c r="K204" s="20">
        <v>0</v>
      </c>
      <c r="L204" s="20">
        <v>0</v>
      </c>
      <c r="M204" s="20">
        <v>0</v>
      </c>
    </row>
    <row r="205" spans="1:13" x14ac:dyDescent="0.25">
      <c r="A205" s="18" t="str">
        <f>B177&amp;C177&amp;D205</f>
        <v>DISTRIBUCION VOLUMEN X CRITERIO (kg ó litros)TotalAlimentacionMUJER</v>
      </c>
      <c r="B205" s="18">
        <v>0</v>
      </c>
      <c r="C205" s="18">
        <v>0</v>
      </c>
      <c r="D205" s="20" t="s">
        <v>22</v>
      </c>
      <c r="E205" s="20">
        <v>46.099767138154732</v>
      </c>
      <c r="F205" s="20">
        <v>46.548970965999949</v>
      </c>
      <c r="G205" s="20">
        <v>45.854613049147872</v>
      </c>
      <c r="H205" s="20">
        <v>0</v>
      </c>
      <c r="I205" s="20">
        <v>0</v>
      </c>
      <c r="J205" s="20">
        <v>0</v>
      </c>
      <c r="K205" s="20">
        <v>0</v>
      </c>
      <c r="L205" s="20">
        <v>0</v>
      </c>
      <c r="M205" s="20">
        <v>0</v>
      </c>
    </row>
    <row r="206" spans="1:13" x14ac:dyDescent="0.25">
      <c r="A206" s="18" t="str">
        <f>B177&amp;C206&amp;D206</f>
        <v>DISTRIBUCION VOLUMEN X CRITERIO (kg ó litros).T.Alimentos TOTAL INGT.ESPAÑA</v>
      </c>
      <c r="B206" s="18">
        <v>0</v>
      </c>
      <c r="C206" s="18" t="s">
        <v>126</v>
      </c>
      <c r="D206" s="20" t="s">
        <v>36</v>
      </c>
      <c r="E206" s="20">
        <v>100</v>
      </c>
      <c r="F206" s="20">
        <v>100</v>
      </c>
      <c r="G206" s="20">
        <v>100</v>
      </c>
      <c r="H206" s="20">
        <v>0</v>
      </c>
      <c r="I206" s="20">
        <v>0</v>
      </c>
      <c r="J206" s="20">
        <v>0</v>
      </c>
      <c r="K206" s="20">
        <v>0</v>
      </c>
      <c r="L206" s="20">
        <v>0</v>
      </c>
      <c r="M206" s="20">
        <v>0</v>
      </c>
    </row>
    <row r="207" spans="1:13" x14ac:dyDescent="0.25">
      <c r="A207" s="18" t="str">
        <f>B177&amp;C206&amp;D207</f>
        <v>DISTRIBUCION VOLUMEN X CRITERIO (kg ó litros).T.Alimentos TOTAL INGBCN AM</v>
      </c>
      <c r="B207" s="18">
        <v>0</v>
      </c>
      <c r="C207" s="18">
        <v>0</v>
      </c>
      <c r="D207" s="21" t="s">
        <v>1</v>
      </c>
      <c r="E207" s="21">
        <v>10.43773363161759</v>
      </c>
      <c r="F207" s="20">
        <v>11.028391452122378</v>
      </c>
      <c r="G207" s="21">
        <v>9.3102908863890441</v>
      </c>
      <c r="H207" s="20">
        <v>0</v>
      </c>
      <c r="I207" s="21">
        <v>0</v>
      </c>
      <c r="J207" s="21">
        <v>0</v>
      </c>
      <c r="K207" s="21">
        <v>0</v>
      </c>
      <c r="L207" s="20">
        <v>0</v>
      </c>
      <c r="M207" s="20">
        <v>0</v>
      </c>
    </row>
    <row r="208" spans="1:13" x14ac:dyDescent="0.25">
      <c r="A208" s="18" t="str">
        <f>B177&amp;C206&amp;D208</f>
        <v>DISTRIBUCION VOLUMEN X CRITERIO (kg ó litros).T.Alimentos TOTAL INGREST.CAT ARAGON</v>
      </c>
      <c r="B208" s="18">
        <v>0</v>
      </c>
      <c r="C208" s="18">
        <v>0</v>
      </c>
      <c r="D208" s="21" t="s">
        <v>2</v>
      </c>
      <c r="E208" s="21">
        <v>16.160429928732292</v>
      </c>
      <c r="F208" s="20">
        <v>11.71912001020794</v>
      </c>
      <c r="G208" s="20">
        <v>10.039944801293711</v>
      </c>
      <c r="H208" s="20">
        <v>0</v>
      </c>
      <c r="I208" s="20">
        <v>0</v>
      </c>
      <c r="J208" s="21">
        <v>0</v>
      </c>
      <c r="K208" s="20">
        <v>0</v>
      </c>
      <c r="L208" s="21">
        <v>0</v>
      </c>
      <c r="M208" s="20">
        <v>0</v>
      </c>
    </row>
    <row r="209" spans="1:13" x14ac:dyDescent="0.25">
      <c r="A209" s="18" t="str">
        <f>B177&amp;C206&amp;D209</f>
        <v>DISTRIBUCION VOLUMEN X CRITERIO (kg ó litros).T.Alimentos TOTAL INGLEVANTE</v>
      </c>
      <c r="B209" s="18">
        <v>0</v>
      </c>
      <c r="C209" s="18">
        <v>0</v>
      </c>
      <c r="D209" s="21" t="s">
        <v>3</v>
      </c>
      <c r="E209" s="20">
        <v>16.477388581549242</v>
      </c>
      <c r="F209" s="20">
        <v>17.213762085747604</v>
      </c>
      <c r="G209" s="20">
        <v>17.797270774324979</v>
      </c>
      <c r="H209" s="20">
        <v>0</v>
      </c>
      <c r="I209" s="20">
        <v>0</v>
      </c>
      <c r="J209" s="20">
        <v>0</v>
      </c>
      <c r="K209" s="21">
        <v>0</v>
      </c>
      <c r="L209" s="20">
        <v>0</v>
      </c>
      <c r="M209" s="20">
        <v>0</v>
      </c>
    </row>
    <row r="210" spans="1:13" x14ac:dyDescent="0.25">
      <c r="A210" s="18" t="str">
        <f>B177&amp;C206&amp;D210</f>
        <v>DISTRIBUCION VOLUMEN X CRITERIO (kg ó litros).T.Alimentos TOTAL INGANDALUCIA</v>
      </c>
      <c r="B210" s="18">
        <v>0</v>
      </c>
      <c r="C210" s="18">
        <v>0</v>
      </c>
      <c r="D210" s="20" t="s">
        <v>4</v>
      </c>
      <c r="E210" s="20">
        <v>18.69392320542967</v>
      </c>
      <c r="F210" s="20">
        <v>19.698604546876048</v>
      </c>
      <c r="G210" s="20">
        <v>20.860366770831291</v>
      </c>
      <c r="H210" s="20">
        <v>0</v>
      </c>
      <c r="I210" s="20">
        <v>0</v>
      </c>
      <c r="J210" s="20">
        <v>0</v>
      </c>
      <c r="K210" s="20">
        <v>0</v>
      </c>
      <c r="L210" s="20">
        <v>0</v>
      </c>
      <c r="M210" s="20">
        <v>0</v>
      </c>
    </row>
    <row r="211" spans="1:13" x14ac:dyDescent="0.25">
      <c r="A211" s="18" t="str">
        <f>B177&amp;C206&amp;D211</f>
        <v>DISTRIBUCION VOLUMEN X CRITERIO (kg ó litros).T.Alimentos TOTAL INGMDD AM</v>
      </c>
      <c r="B211" s="18">
        <v>0</v>
      </c>
      <c r="C211" s="18">
        <v>0</v>
      </c>
      <c r="D211" s="21" t="s">
        <v>5</v>
      </c>
      <c r="E211" s="20">
        <v>15.734086189096383</v>
      </c>
      <c r="F211" s="20">
        <v>16.027234421243225</v>
      </c>
      <c r="G211" s="20">
        <v>18.116577545184267</v>
      </c>
      <c r="H211" s="20">
        <v>0</v>
      </c>
      <c r="I211" s="20">
        <v>0</v>
      </c>
      <c r="J211" s="21">
        <v>0</v>
      </c>
      <c r="K211" s="20">
        <v>0</v>
      </c>
      <c r="L211" s="20">
        <v>0</v>
      </c>
      <c r="M211" s="20">
        <v>0</v>
      </c>
    </row>
    <row r="212" spans="1:13" x14ac:dyDescent="0.25">
      <c r="A212" s="18" t="str">
        <f>B177&amp;C206&amp;D212</f>
        <v>DISTRIBUCION VOLUMEN X CRITERIO (kg ó litros).T.Alimentos TOTAL INGRTO CENTRO</v>
      </c>
      <c r="B212" s="18">
        <v>0</v>
      </c>
      <c r="C212" s="18">
        <v>0</v>
      </c>
      <c r="D212" s="20" t="s">
        <v>6</v>
      </c>
      <c r="E212" s="21">
        <v>7.2853276408364174</v>
      </c>
      <c r="F212" s="20">
        <v>8.1431942252678464</v>
      </c>
      <c r="G212" s="20">
        <v>9.1751884881195274</v>
      </c>
      <c r="H212" s="20">
        <v>0</v>
      </c>
      <c r="I212" s="20">
        <v>0</v>
      </c>
      <c r="J212" s="20">
        <v>0</v>
      </c>
      <c r="K212" s="20">
        <v>0</v>
      </c>
      <c r="L212" s="20">
        <v>0</v>
      </c>
      <c r="M212" s="20">
        <v>0</v>
      </c>
    </row>
    <row r="213" spans="1:13" x14ac:dyDescent="0.25">
      <c r="A213" s="18" t="str">
        <f>B177&amp;C206&amp;D213</f>
        <v>DISTRIBUCION VOLUMEN X CRITERIO (kg ó litros).T.Alimentos TOTAL INGNORTE-CENTRO</v>
      </c>
      <c r="B213" s="18">
        <v>0</v>
      </c>
      <c r="C213" s="18">
        <v>0</v>
      </c>
      <c r="D213" s="21" t="s">
        <v>7</v>
      </c>
      <c r="E213" s="21">
        <v>7.6145151609448662</v>
      </c>
      <c r="F213" s="20">
        <v>8.9087213859082084</v>
      </c>
      <c r="G213" s="21">
        <v>8.3542322616394031</v>
      </c>
      <c r="H213" s="21">
        <v>0</v>
      </c>
      <c r="I213" s="21">
        <v>0</v>
      </c>
      <c r="J213" s="20">
        <v>0</v>
      </c>
      <c r="K213" s="21">
        <v>0</v>
      </c>
      <c r="L213" s="21">
        <v>0</v>
      </c>
      <c r="M213" s="20">
        <v>0</v>
      </c>
    </row>
    <row r="214" spans="1:13" x14ac:dyDescent="0.25">
      <c r="A214" s="18" t="str">
        <f>B177&amp;C206&amp;D214</f>
        <v>DISTRIBUCION VOLUMEN X CRITERIO (kg ó litros).T.Alimentos TOTAL INGNOROESTE</v>
      </c>
      <c r="B214" s="18">
        <v>0</v>
      </c>
      <c r="C214" s="18">
        <v>0</v>
      </c>
      <c r="D214" s="21" t="s">
        <v>8</v>
      </c>
      <c r="E214" s="21">
        <v>7.5965957613332638</v>
      </c>
      <c r="F214" s="20">
        <v>7.2609732725420209</v>
      </c>
      <c r="G214" s="20">
        <v>6.3461323547069011</v>
      </c>
      <c r="H214" s="20">
        <v>0</v>
      </c>
      <c r="I214" s="20">
        <v>0</v>
      </c>
      <c r="J214" s="20">
        <v>0</v>
      </c>
      <c r="K214" s="20">
        <v>0</v>
      </c>
      <c r="L214" s="21">
        <v>0</v>
      </c>
      <c r="M214" s="20">
        <v>0</v>
      </c>
    </row>
    <row r="215" spans="1:13" x14ac:dyDescent="0.25">
      <c r="A215" s="18" t="str">
        <f>B177&amp;C206&amp;D215</f>
        <v>DISTRIBUCION VOLUMEN X CRITERIO (kg ó litros).T.Alimentos TOTAL ING&lt;2MIL</v>
      </c>
      <c r="B215" s="18">
        <v>0</v>
      </c>
      <c r="C215" s="18">
        <v>0</v>
      </c>
      <c r="D215" s="21" t="s">
        <v>9</v>
      </c>
      <c r="E215" s="21">
        <v>3.5777804830976088</v>
      </c>
      <c r="F215" s="21">
        <v>4.349350444776876</v>
      </c>
      <c r="G215" s="21">
        <v>4.2195690339263097</v>
      </c>
      <c r="H215" s="21">
        <v>0</v>
      </c>
      <c r="I215" s="21">
        <v>0</v>
      </c>
      <c r="J215" s="21">
        <v>0</v>
      </c>
      <c r="K215" s="21">
        <v>0</v>
      </c>
      <c r="L215" s="21">
        <v>0</v>
      </c>
      <c r="M215" s="20">
        <v>0</v>
      </c>
    </row>
    <row r="216" spans="1:13" x14ac:dyDescent="0.25">
      <c r="A216" s="18" t="str">
        <f>B177&amp;C206&amp;D216</f>
        <v>DISTRIBUCION VOLUMEN X CRITERIO (kg ó litros).T.Alimentos TOTAL ING2-5MIL</v>
      </c>
      <c r="B216" s="18">
        <v>0</v>
      </c>
      <c r="C216" s="18">
        <v>0</v>
      </c>
      <c r="D216" s="21" t="s">
        <v>10</v>
      </c>
      <c r="E216" s="21">
        <v>8.7012775056452139</v>
      </c>
      <c r="F216" s="21">
        <v>5.5011571939688615</v>
      </c>
      <c r="G216" s="21">
        <v>4.6570457051114191</v>
      </c>
      <c r="H216" s="21">
        <v>0</v>
      </c>
      <c r="I216" s="21">
        <v>0</v>
      </c>
      <c r="J216" s="21">
        <v>0</v>
      </c>
      <c r="K216" s="21">
        <v>0</v>
      </c>
      <c r="L216" s="21">
        <v>0</v>
      </c>
      <c r="M216" s="20">
        <v>0</v>
      </c>
    </row>
    <row r="217" spans="1:13" x14ac:dyDescent="0.25">
      <c r="A217" s="18" t="str">
        <f>B177&amp;C206&amp;D217</f>
        <v>DISTRIBUCION VOLUMEN X CRITERIO (kg ó litros).T.Alimentos TOTAL ING5-10MIL</v>
      </c>
      <c r="B217" s="18">
        <v>0</v>
      </c>
      <c r="C217" s="18">
        <v>0</v>
      </c>
      <c r="D217" s="21" t="s">
        <v>11</v>
      </c>
      <c r="E217" s="21">
        <v>7.2217640821648406</v>
      </c>
      <c r="F217" s="21">
        <v>7.1152682730647498</v>
      </c>
      <c r="G217" s="20">
        <v>5.712453624857452</v>
      </c>
      <c r="H217" s="21">
        <v>0</v>
      </c>
      <c r="I217" s="21">
        <v>0</v>
      </c>
      <c r="J217" s="21">
        <v>0</v>
      </c>
      <c r="K217" s="21">
        <v>0</v>
      </c>
      <c r="L217" s="21">
        <v>0</v>
      </c>
      <c r="M217" s="20">
        <v>0</v>
      </c>
    </row>
    <row r="218" spans="1:13" x14ac:dyDescent="0.25">
      <c r="A218" s="18" t="str">
        <f>B177&amp;C206&amp;D218</f>
        <v>DISTRIBUCION VOLUMEN X CRITERIO (kg ó litros).T.Alimentos TOTAL ING10-30MIL</v>
      </c>
      <c r="B218" s="18">
        <v>0</v>
      </c>
      <c r="C218" s="18">
        <v>0</v>
      </c>
      <c r="D218" s="20" t="s">
        <v>12</v>
      </c>
      <c r="E218" s="20">
        <v>19.750278511197777</v>
      </c>
      <c r="F218" s="20">
        <v>17.634784413769321</v>
      </c>
      <c r="G218" s="20">
        <v>17.800632914001529</v>
      </c>
      <c r="H218" s="20">
        <v>0</v>
      </c>
      <c r="I218" s="20">
        <v>0</v>
      </c>
      <c r="J218" s="20">
        <v>0</v>
      </c>
      <c r="K218" s="20">
        <v>0</v>
      </c>
      <c r="L218" s="20">
        <v>0</v>
      </c>
      <c r="M218" s="20">
        <v>0</v>
      </c>
    </row>
    <row r="219" spans="1:13" x14ac:dyDescent="0.25">
      <c r="A219" s="18" t="str">
        <f>B177&amp;C206&amp;D219</f>
        <v>DISTRIBUCION VOLUMEN X CRITERIO (kg ó litros).T.Alimentos TOTAL ING30-100MIL</v>
      </c>
      <c r="B219" s="18">
        <v>0</v>
      </c>
      <c r="C219" s="18">
        <v>0</v>
      </c>
      <c r="D219" s="20" t="s">
        <v>13</v>
      </c>
      <c r="E219" s="20">
        <v>19.532024915493484</v>
      </c>
      <c r="F219" s="20">
        <v>21.808993185359224</v>
      </c>
      <c r="G219" s="20">
        <v>21.816213195188173</v>
      </c>
      <c r="H219" s="20">
        <v>0</v>
      </c>
      <c r="I219" s="20">
        <v>0</v>
      </c>
      <c r="J219" s="20">
        <v>0</v>
      </c>
      <c r="K219" s="20">
        <v>0</v>
      </c>
      <c r="L219" s="20">
        <v>0</v>
      </c>
      <c r="M219" s="20">
        <v>0</v>
      </c>
    </row>
    <row r="220" spans="1:13" x14ac:dyDescent="0.25">
      <c r="A220" s="18" t="str">
        <f>B177&amp;C206&amp;D220</f>
        <v>DISTRIBUCION VOLUMEN X CRITERIO (kg ó litros).T.Alimentos TOTAL ING100-200MIL</v>
      </c>
      <c r="B220" s="18">
        <v>0</v>
      </c>
      <c r="C220" s="18">
        <v>0</v>
      </c>
      <c r="D220" s="21" t="s">
        <v>14</v>
      </c>
      <c r="E220" s="20">
        <v>10.129669365956216</v>
      </c>
      <c r="F220" s="20">
        <v>10.350529801674172</v>
      </c>
      <c r="G220" s="20">
        <v>11.13262623008708</v>
      </c>
      <c r="H220" s="20">
        <v>0</v>
      </c>
      <c r="I220" s="20">
        <v>0</v>
      </c>
      <c r="J220" s="20">
        <v>0</v>
      </c>
      <c r="K220" s="20">
        <v>0</v>
      </c>
      <c r="L220" s="20">
        <v>0</v>
      </c>
      <c r="M220" s="20">
        <v>0</v>
      </c>
    </row>
    <row r="221" spans="1:13" x14ac:dyDescent="0.25">
      <c r="A221" s="18" t="str">
        <f>B177&amp;C206&amp;D221</f>
        <v>DISTRIBUCION VOLUMEN X CRITERIO (kg ó litros).T.Alimentos TOTAL ING200-500MIL</v>
      </c>
      <c r="B221" s="18">
        <v>0</v>
      </c>
      <c r="C221" s="18">
        <v>0</v>
      </c>
      <c r="D221" s="21" t="s">
        <v>15</v>
      </c>
      <c r="E221" s="20">
        <v>13.038562180569164</v>
      </c>
      <c r="F221" s="20">
        <v>14.062119536030677</v>
      </c>
      <c r="G221" s="20">
        <v>13.830116514598418</v>
      </c>
      <c r="H221" s="20">
        <v>0</v>
      </c>
      <c r="I221" s="20">
        <v>0</v>
      </c>
      <c r="J221" s="20">
        <v>0</v>
      </c>
      <c r="K221" s="20">
        <v>0</v>
      </c>
      <c r="L221" s="20">
        <v>0</v>
      </c>
      <c r="M221" s="20">
        <v>0</v>
      </c>
    </row>
    <row r="222" spans="1:13" x14ac:dyDescent="0.25">
      <c r="A222" s="18" t="str">
        <f>B177&amp;C206&amp;D222</f>
        <v>DISTRIBUCION VOLUMEN X CRITERIO (kg ó litros).T.Alimentos TOTAL ING&gt;500MIL</v>
      </c>
      <c r="B222" s="18">
        <v>0</v>
      </c>
      <c r="C222" s="18">
        <v>0</v>
      </c>
      <c r="D222" s="20" t="s">
        <v>16</v>
      </c>
      <c r="E222" s="20">
        <v>18.048643322040817</v>
      </c>
      <c r="F222" s="20">
        <v>19.177798196870931</v>
      </c>
      <c r="G222" s="20">
        <v>20.831347481151496</v>
      </c>
      <c r="H222" s="20">
        <v>0</v>
      </c>
      <c r="I222" s="20">
        <v>0</v>
      </c>
      <c r="J222" s="20">
        <v>0</v>
      </c>
      <c r="K222" s="20">
        <v>0</v>
      </c>
      <c r="L222" s="20">
        <v>0</v>
      </c>
      <c r="M222" s="20">
        <v>0</v>
      </c>
    </row>
    <row r="223" spans="1:13" x14ac:dyDescent="0.25">
      <c r="A223" s="18" t="str">
        <f>B177&amp;C206&amp;D223</f>
        <v>DISTRIBUCION VOLUMEN X CRITERIO (kg ó litros).T.Alimentos TOTAL INGDE 15 A 19 AÑOS</v>
      </c>
      <c r="B223" s="18">
        <v>0</v>
      </c>
      <c r="C223" s="18">
        <v>0</v>
      </c>
      <c r="D223" s="21" t="s">
        <v>39</v>
      </c>
      <c r="E223" s="21">
        <v>3.0246290223074621</v>
      </c>
      <c r="F223" s="21">
        <v>2.5442822428202212</v>
      </c>
      <c r="G223" s="21">
        <v>2.4827575806909392</v>
      </c>
      <c r="H223" s="21">
        <v>0</v>
      </c>
      <c r="I223" s="21">
        <v>0</v>
      </c>
      <c r="J223" s="21">
        <v>0</v>
      </c>
      <c r="K223" s="21">
        <v>0</v>
      </c>
      <c r="L223" s="21">
        <v>0</v>
      </c>
      <c r="M223" s="20">
        <v>0</v>
      </c>
    </row>
    <row r="224" spans="1:13" x14ac:dyDescent="0.25">
      <c r="A224" s="18" t="str">
        <f>B177&amp;C206&amp;D224</f>
        <v>DISTRIBUCION VOLUMEN X CRITERIO (kg ó litros).T.Alimentos TOTAL INGDE 20 A 24 AÑOS</v>
      </c>
      <c r="B224" s="18">
        <v>0</v>
      </c>
      <c r="C224" s="18">
        <v>0</v>
      </c>
      <c r="D224" s="21" t="s">
        <v>40</v>
      </c>
      <c r="E224" s="21">
        <v>3.8626341837792704</v>
      </c>
      <c r="F224" s="21">
        <v>3.4953304017881686</v>
      </c>
      <c r="G224" s="21">
        <v>4.2365622654527249</v>
      </c>
      <c r="H224" s="21">
        <v>0</v>
      </c>
      <c r="I224" s="21">
        <v>0</v>
      </c>
      <c r="J224" s="21">
        <v>0</v>
      </c>
      <c r="K224" s="21">
        <v>0</v>
      </c>
      <c r="L224" s="21">
        <v>0</v>
      </c>
      <c r="M224" s="20">
        <v>0</v>
      </c>
    </row>
    <row r="225" spans="1:13" x14ac:dyDescent="0.25">
      <c r="A225" s="18" t="str">
        <f>B177&amp;C206&amp;D225</f>
        <v>DISTRIBUCION VOLUMEN X CRITERIO (kg ó litros).T.Alimentos TOTAL INGDE 25 A 34 AÑOS</v>
      </c>
      <c r="B225" s="18">
        <v>0</v>
      </c>
      <c r="C225" s="18">
        <v>0</v>
      </c>
      <c r="D225" s="20" t="s">
        <v>41</v>
      </c>
      <c r="E225" s="20">
        <v>11.2430074191376</v>
      </c>
      <c r="F225" s="20">
        <v>10.451893785783481</v>
      </c>
      <c r="G225" s="20">
        <v>11.954119794505592</v>
      </c>
      <c r="H225" s="20">
        <v>0</v>
      </c>
      <c r="I225" s="20">
        <v>0</v>
      </c>
      <c r="J225" s="20">
        <v>0</v>
      </c>
      <c r="K225" s="20">
        <v>0</v>
      </c>
      <c r="L225" s="20">
        <v>0</v>
      </c>
      <c r="M225" s="20">
        <v>0</v>
      </c>
    </row>
    <row r="226" spans="1:13" x14ac:dyDescent="0.25">
      <c r="A226" s="18" t="str">
        <f>B177&amp;C206&amp;D226</f>
        <v>DISTRIBUCION VOLUMEN X CRITERIO (kg ó litros).T.Alimentos TOTAL INGDE 35 A 49 AÑOS</v>
      </c>
      <c r="B226" s="18">
        <v>0</v>
      </c>
      <c r="C226" s="18">
        <v>0</v>
      </c>
      <c r="D226" s="20" t="s">
        <v>42</v>
      </c>
      <c r="E226" s="20">
        <v>30.620436894102603</v>
      </c>
      <c r="F226" s="20">
        <v>30.639441937863417</v>
      </c>
      <c r="G226" s="20">
        <v>29.513580792851535</v>
      </c>
      <c r="H226" s="20">
        <v>0</v>
      </c>
      <c r="I226" s="20">
        <v>0</v>
      </c>
      <c r="J226" s="20">
        <v>0</v>
      </c>
      <c r="K226" s="20">
        <v>0</v>
      </c>
      <c r="L226" s="20">
        <v>0</v>
      </c>
      <c r="M226" s="20">
        <v>0</v>
      </c>
    </row>
    <row r="227" spans="1:13" x14ac:dyDescent="0.25">
      <c r="A227" s="18" t="str">
        <f>B177&amp;C206&amp;D227</f>
        <v>DISTRIBUCION VOLUMEN X CRITERIO (kg ó litros).T.Alimentos TOTAL INGDE 50 A 59 AÑOS</v>
      </c>
      <c r="B227" s="18">
        <v>0</v>
      </c>
      <c r="C227" s="18">
        <v>0</v>
      </c>
      <c r="D227" s="20" t="s">
        <v>43</v>
      </c>
      <c r="E227" s="20">
        <v>24.128837223948626</v>
      </c>
      <c r="F227" s="20">
        <v>24.901757248724326</v>
      </c>
      <c r="G227" s="20">
        <v>25.341815005926517</v>
      </c>
      <c r="H227" s="20">
        <v>0</v>
      </c>
      <c r="I227" s="20">
        <v>0</v>
      </c>
      <c r="J227" s="20">
        <v>0</v>
      </c>
      <c r="K227" s="20">
        <v>0</v>
      </c>
      <c r="L227" s="20">
        <v>0</v>
      </c>
      <c r="M227" s="20">
        <v>0</v>
      </c>
    </row>
    <row r="228" spans="1:13" x14ac:dyDescent="0.25">
      <c r="A228" s="18" t="str">
        <f>B177&amp;C206&amp;D228</f>
        <v>DISTRIBUCION VOLUMEN X CRITERIO (kg ó litros).T.Alimentos TOTAL INGDE 60 A 75 AÑOS</v>
      </c>
      <c r="B228" s="18">
        <v>0</v>
      </c>
      <c r="C228" s="18">
        <v>0</v>
      </c>
      <c r="D228" s="21" t="s">
        <v>44</v>
      </c>
      <c r="E228" s="21">
        <v>27.120455480556256</v>
      </c>
      <c r="F228" s="20">
        <v>27.967295257078113</v>
      </c>
      <c r="G228" s="20">
        <v>26.471168357357687</v>
      </c>
      <c r="H228" s="20">
        <v>0</v>
      </c>
      <c r="I228" s="20">
        <v>0</v>
      </c>
      <c r="J228" s="20">
        <v>0</v>
      </c>
      <c r="K228" s="20">
        <v>0</v>
      </c>
      <c r="L228" s="20">
        <v>0</v>
      </c>
      <c r="M228" s="20">
        <v>0</v>
      </c>
    </row>
    <row r="229" spans="1:13" x14ac:dyDescent="0.25">
      <c r="A229" s="18" t="str">
        <f>B177&amp;C206&amp;D229</f>
        <v>DISTRIBUCION VOLUMEN X CRITERIO (kg ó litros).T.Alimentos TOTAL INGALTA Y MEDIA ALTA</v>
      </c>
      <c r="B229" s="18">
        <v>0</v>
      </c>
      <c r="C229" s="18">
        <v>0</v>
      </c>
      <c r="D229" s="20" t="s">
        <v>17</v>
      </c>
      <c r="E229" s="20">
        <v>27.343731201032661</v>
      </c>
      <c r="F229" s="20">
        <v>27.883236516615906</v>
      </c>
      <c r="G229" s="20">
        <v>26.09567306929328</v>
      </c>
      <c r="H229" s="20">
        <v>0</v>
      </c>
      <c r="I229" s="20">
        <v>0</v>
      </c>
      <c r="J229" s="20">
        <v>0</v>
      </c>
      <c r="K229" s="20">
        <v>0</v>
      </c>
      <c r="L229" s="20">
        <v>0</v>
      </c>
      <c r="M229" s="20">
        <v>0</v>
      </c>
    </row>
    <row r="230" spans="1:13" x14ac:dyDescent="0.25">
      <c r="A230" s="18" t="str">
        <f>B177&amp;C206&amp;D230</f>
        <v>DISTRIBUCION VOLUMEN X CRITERIO (kg ó litros).T.Alimentos TOTAL INGMEDIA</v>
      </c>
      <c r="B230" s="18">
        <v>0</v>
      </c>
      <c r="C230" s="18">
        <v>0</v>
      </c>
      <c r="D230" s="20" t="s">
        <v>18</v>
      </c>
      <c r="E230" s="20">
        <v>32.249550160642251</v>
      </c>
      <c r="F230" s="20">
        <v>31.447118587059492</v>
      </c>
      <c r="G230" s="20">
        <v>32.391101352263455</v>
      </c>
      <c r="H230" s="20">
        <v>0</v>
      </c>
      <c r="I230" s="20">
        <v>0</v>
      </c>
      <c r="J230" s="20">
        <v>0</v>
      </c>
      <c r="K230" s="20">
        <v>0</v>
      </c>
      <c r="L230" s="20">
        <v>0</v>
      </c>
      <c r="M230" s="20">
        <v>0</v>
      </c>
    </row>
    <row r="231" spans="1:13" x14ac:dyDescent="0.25">
      <c r="A231" s="18" t="str">
        <f>B177&amp;C206&amp;D231</f>
        <v>DISTRIBUCION VOLUMEN X CRITERIO (kg ó litros).T.Alimentos TOTAL INGMEDIA BAJA</v>
      </c>
      <c r="B231" s="18">
        <v>0</v>
      </c>
      <c r="C231" s="18">
        <v>0</v>
      </c>
      <c r="D231" s="20" t="s">
        <v>19</v>
      </c>
      <c r="E231" s="20">
        <v>20.15171465121675</v>
      </c>
      <c r="F231" s="20">
        <v>22.934575658330299</v>
      </c>
      <c r="G231" s="20">
        <v>23.82506917818613</v>
      </c>
      <c r="H231" s="20">
        <v>0</v>
      </c>
      <c r="I231" s="20">
        <v>0</v>
      </c>
      <c r="J231" s="20">
        <v>0</v>
      </c>
      <c r="K231" s="20">
        <v>0</v>
      </c>
      <c r="L231" s="20">
        <v>0</v>
      </c>
      <c r="M231" s="20">
        <v>0</v>
      </c>
    </row>
    <row r="232" spans="1:13" x14ac:dyDescent="0.25">
      <c r="A232" s="18" t="str">
        <f>B177&amp;C206&amp;D232</f>
        <v>DISTRIBUCION VOLUMEN X CRITERIO (kg ó litros).T.Alimentos TOTAL INGBAJA</v>
      </c>
      <c r="B232" s="18">
        <v>0</v>
      </c>
      <c r="C232" s="18">
        <v>0</v>
      </c>
      <c r="D232" s="21" t="s">
        <v>20</v>
      </c>
      <c r="E232" s="21">
        <v>20.255003882752185</v>
      </c>
      <c r="F232" s="20">
        <v>17.735069784981018</v>
      </c>
      <c r="G232" s="20">
        <v>17.688160382989</v>
      </c>
      <c r="H232" s="20">
        <v>0</v>
      </c>
      <c r="I232" s="20">
        <v>0</v>
      </c>
      <c r="J232" s="20">
        <v>0</v>
      </c>
      <c r="K232" s="20">
        <v>0</v>
      </c>
      <c r="L232" s="20">
        <v>0</v>
      </c>
      <c r="M232" s="20">
        <v>0</v>
      </c>
    </row>
    <row r="233" spans="1:13" x14ac:dyDescent="0.25">
      <c r="A233" s="18" t="str">
        <f>B177&amp;C206&amp;D233</f>
        <v>DISTRIBUCION VOLUMEN X CRITERIO (kg ó litros).T.Alimentos TOTAL INGHOMBRE</v>
      </c>
      <c r="B233" s="18">
        <v>0</v>
      </c>
      <c r="C233" s="18">
        <v>0</v>
      </c>
      <c r="D233" s="20" t="s">
        <v>21</v>
      </c>
      <c r="E233" s="20">
        <v>50.243681612336168</v>
      </c>
      <c r="F233" s="20">
        <v>48.882122428736139</v>
      </c>
      <c r="G233" s="20">
        <v>47.968909055381992</v>
      </c>
      <c r="H233" s="20">
        <v>0</v>
      </c>
      <c r="I233" s="20">
        <v>0</v>
      </c>
      <c r="J233" s="20">
        <v>0</v>
      </c>
      <c r="K233" s="20">
        <v>0</v>
      </c>
      <c r="L233" s="20">
        <v>0</v>
      </c>
      <c r="M233" s="20">
        <v>0</v>
      </c>
    </row>
    <row r="234" spans="1:13" x14ac:dyDescent="0.25">
      <c r="A234" s="18" t="str">
        <f>B177&amp;C206&amp;D234</f>
        <v>DISTRIBUCION VOLUMEN X CRITERIO (kg ó litros).T.Alimentos TOTAL INGMUJER</v>
      </c>
      <c r="B234" s="18">
        <v>0</v>
      </c>
      <c r="C234" s="18">
        <v>0</v>
      </c>
      <c r="D234" s="20" t="s">
        <v>22</v>
      </c>
      <c r="E234" s="20">
        <v>49.756319500196554</v>
      </c>
      <c r="F234" s="20">
        <v>51.117877740183417</v>
      </c>
      <c r="G234" s="20">
        <v>52.031093191618098</v>
      </c>
      <c r="H234" s="20">
        <v>0</v>
      </c>
      <c r="I234" s="20">
        <v>0</v>
      </c>
      <c r="J234" s="20">
        <v>0</v>
      </c>
      <c r="K234" s="20">
        <v>0</v>
      </c>
      <c r="L234" s="20">
        <v>0</v>
      </c>
      <c r="M234" s="20">
        <v>0</v>
      </c>
    </row>
    <row r="235" spans="1:13" x14ac:dyDescent="0.25">
      <c r="A235" s="18" t="str">
        <f>B177&amp;C235&amp;D235</f>
        <v>DISTRIBUCION VOLUMEN X CRITERIO (kg ó litros)Total BebidasT.ESPAÑA</v>
      </c>
      <c r="B235" s="18">
        <v>0</v>
      </c>
      <c r="C235" s="18" t="s">
        <v>177</v>
      </c>
      <c r="D235" s="20" t="s">
        <v>36</v>
      </c>
      <c r="E235" s="20">
        <v>100</v>
      </c>
      <c r="F235" s="20">
        <v>100</v>
      </c>
      <c r="G235" s="20">
        <v>100</v>
      </c>
      <c r="H235" s="20">
        <v>0</v>
      </c>
      <c r="I235" s="20">
        <v>0</v>
      </c>
      <c r="J235" s="20">
        <v>0</v>
      </c>
      <c r="K235" s="20">
        <v>0</v>
      </c>
      <c r="L235" s="20">
        <v>0</v>
      </c>
      <c r="M235" s="20">
        <v>0</v>
      </c>
    </row>
    <row r="236" spans="1:13" x14ac:dyDescent="0.25">
      <c r="A236" s="18" t="str">
        <f>B177&amp;C235&amp;D236</f>
        <v>DISTRIBUCION VOLUMEN X CRITERIO (kg ó litros)Total BebidasBCN AM</v>
      </c>
      <c r="B236" s="18">
        <v>0</v>
      </c>
      <c r="C236" s="18">
        <v>0</v>
      </c>
      <c r="D236" s="20" t="s">
        <v>1</v>
      </c>
      <c r="E236" s="21">
        <v>7.9606701487225626</v>
      </c>
      <c r="F236" s="20">
        <v>8.2008261060469145</v>
      </c>
      <c r="G236" s="20">
        <v>8.0469052012636286</v>
      </c>
      <c r="H236" s="21">
        <v>0</v>
      </c>
      <c r="I236" s="20">
        <v>0</v>
      </c>
      <c r="J236" s="21">
        <v>0</v>
      </c>
      <c r="K236" s="21">
        <v>0</v>
      </c>
      <c r="L236" s="21">
        <v>0</v>
      </c>
      <c r="M236" s="20">
        <v>0</v>
      </c>
    </row>
    <row r="237" spans="1:13" x14ac:dyDescent="0.25">
      <c r="A237" s="18" t="str">
        <f>B177&amp;C235&amp;D237</f>
        <v>DISTRIBUCION VOLUMEN X CRITERIO (kg ó litros)Total BebidasREST.CAT ARAGON</v>
      </c>
      <c r="B237" s="18">
        <v>0</v>
      </c>
      <c r="C237" s="18">
        <v>0</v>
      </c>
      <c r="D237" s="21" t="s">
        <v>2</v>
      </c>
      <c r="E237" s="21">
        <v>14.051515950635505</v>
      </c>
      <c r="F237" s="20">
        <v>13.578986983790037</v>
      </c>
      <c r="G237" s="20">
        <v>11.807871244092635</v>
      </c>
      <c r="H237" s="20">
        <v>0</v>
      </c>
      <c r="I237" s="20">
        <v>0</v>
      </c>
      <c r="J237" s="20">
        <v>0</v>
      </c>
      <c r="K237" s="20">
        <v>0</v>
      </c>
      <c r="L237" s="20">
        <v>0</v>
      </c>
      <c r="M237" s="20">
        <v>0</v>
      </c>
    </row>
    <row r="238" spans="1:13" x14ac:dyDescent="0.25">
      <c r="A238" s="18" t="str">
        <f>B177&amp;C235&amp;D238</f>
        <v>DISTRIBUCION VOLUMEN X CRITERIO (kg ó litros)Total BebidasLEVANTE</v>
      </c>
      <c r="B238" s="18">
        <v>0</v>
      </c>
      <c r="C238" s="18">
        <v>0</v>
      </c>
      <c r="D238" s="20" t="s">
        <v>3</v>
      </c>
      <c r="E238" s="21">
        <v>16.152673418155864</v>
      </c>
      <c r="F238" s="20">
        <v>16.082431392130804</v>
      </c>
      <c r="G238" s="20">
        <v>15.258150900931602</v>
      </c>
      <c r="H238" s="20">
        <v>0</v>
      </c>
      <c r="I238" s="20">
        <v>0</v>
      </c>
      <c r="J238" s="20">
        <v>0</v>
      </c>
      <c r="K238" s="20">
        <v>0</v>
      </c>
      <c r="L238" s="20">
        <v>0</v>
      </c>
      <c r="M238" s="20">
        <v>0</v>
      </c>
    </row>
    <row r="239" spans="1:13" x14ac:dyDescent="0.25">
      <c r="A239" s="18" t="str">
        <f>B177&amp;C235&amp;D239</f>
        <v>DISTRIBUCION VOLUMEN X CRITERIO (kg ó litros)Total BebidasANDALUCIA</v>
      </c>
      <c r="B239" s="18">
        <v>0</v>
      </c>
      <c r="C239" s="18">
        <v>0</v>
      </c>
      <c r="D239" s="20" t="s">
        <v>4</v>
      </c>
      <c r="E239" s="20">
        <v>19.753273764047837</v>
      </c>
      <c r="F239" s="20">
        <v>20.429074551484387</v>
      </c>
      <c r="G239" s="20">
        <v>21.997360609345417</v>
      </c>
      <c r="H239" s="20">
        <v>0</v>
      </c>
      <c r="I239" s="20">
        <v>0</v>
      </c>
      <c r="J239" s="20">
        <v>0</v>
      </c>
      <c r="K239" s="20">
        <v>0</v>
      </c>
      <c r="L239" s="20">
        <v>0</v>
      </c>
      <c r="M239" s="20">
        <v>0</v>
      </c>
    </row>
    <row r="240" spans="1:13" x14ac:dyDescent="0.25">
      <c r="A240" s="18" t="str">
        <f>B177&amp;C235&amp;D240</f>
        <v>DISTRIBUCION VOLUMEN X CRITERIO (kg ó litros)Total BebidasMDD AM</v>
      </c>
      <c r="B240" s="18">
        <v>0</v>
      </c>
      <c r="C240" s="18">
        <v>0</v>
      </c>
      <c r="D240" s="20" t="s">
        <v>5</v>
      </c>
      <c r="E240" s="20">
        <v>12.965119551647646</v>
      </c>
      <c r="F240" s="20">
        <v>12.418545815363826</v>
      </c>
      <c r="G240" s="20">
        <v>12.531266364077394</v>
      </c>
      <c r="H240" s="20">
        <v>0</v>
      </c>
      <c r="I240" s="20">
        <v>0</v>
      </c>
      <c r="J240" s="20">
        <v>0</v>
      </c>
      <c r="K240" s="20">
        <v>0</v>
      </c>
      <c r="L240" s="20">
        <v>0</v>
      </c>
      <c r="M240" s="20">
        <v>0</v>
      </c>
    </row>
    <row r="241" spans="1:13" x14ac:dyDescent="0.25">
      <c r="A241" s="18" t="str">
        <f>B177&amp;C235&amp;D241</f>
        <v>DISTRIBUCION VOLUMEN X CRITERIO (kg ó litros)Total BebidasRTO CENTRO</v>
      </c>
      <c r="B241" s="18">
        <v>0</v>
      </c>
      <c r="C241" s="18">
        <v>0</v>
      </c>
      <c r="D241" s="20" t="s">
        <v>6</v>
      </c>
      <c r="E241" s="20">
        <v>9.4820629827199596</v>
      </c>
      <c r="F241" s="20">
        <v>9.4978060377912552</v>
      </c>
      <c r="G241" s="20">
        <v>10.338377481311586</v>
      </c>
      <c r="H241" s="20">
        <v>0</v>
      </c>
      <c r="I241" s="20">
        <v>0</v>
      </c>
      <c r="J241" s="20">
        <v>0</v>
      </c>
      <c r="K241" s="20">
        <v>0</v>
      </c>
      <c r="L241" s="20">
        <v>0</v>
      </c>
      <c r="M241" s="20">
        <v>0</v>
      </c>
    </row>
    <row r="242" spans="1:13" x14ac:dyDescent="0.25">
      <c r="A242" s="18" t="str">
        <f>B177&amp;C235&amp;D242</f>
        <v>DISTRIBUCION VOLUMEN X CRITERIO (kg ó litros)Total BebidasNORTE-CENTRO</v>
      </c>
      <c r="B242" s="18">
        <v>0</v>
      </c>
      <c r="C242" s="18">
        <v>0</v>
      </c>
      <c r="D242" s="20" t="s">
        <v>7</v>
      </c>
      <c r="E242" s="21">
        <v>9.4381368947236819</v>
      </c>
      <c r="F242" s="20">
        <v>9.1028795338177861</v>
      </c>
      <c r="G242" s="20">
        <v>9.2359836989997994</v>
      </c>
      <c r="H242" s="20">
        <v>0</v>
      </c>
      <c r="I242" s="20">
        <v>0</v>
      </c>
      <c r="J242" s="20">
        <v>0</v>
      </c>
      <c r="K242" s="20">
        <v>0</v>
      </c>
      <c r="L242" s="20">
        <v>0</v>
      </c>
      <c r="M242" s="20">
        <v>0</v>
      </c>
    </row>
    <row r="243" spans="1:13" x14ac:dyDescent="0.25">
      <c r="A243" s="18" t="str">
        <f>B177&amp;C235&amp;D243</f>
        <v>DISTRIBUCION VOLUMEN X CRITERIO (kg ó litros)Total BebidasNOROESTE</v>
      </c>
      <c r="B243" s="18">
        <v>0</v>
      </c>
      <c r="C243" s="18">
        <v>0</v>
      </c>
      <c r="D243" s="20" t="s">
        <v>8</v>
      </c>
      <c r="E243" s="21">
        <v>10.196544545101126</v>
      </c>
      <c r="F243" s="20">
        <v>10.68944664222102</v>
      </c>
      <c r="G243" s="20">
        <v>10.784087445155526</v>
      </c>
      <c r="H243" s="20">
        <v>0</v>
      </c>
      <c r="I243" s="20">
        <v>0</v>
      </c>
      <c r="J243" s="20">
        <v>0</v>
      </c>
      <c r="K243" s="20">
        <v>0</v>
      </c>
      <c r="L243" s="20">
        <v>0</v>
      </c>
      <c r="M243" s="20">
        <v>0</v>
      </c>
    </row>
    <row r="244" spans="1:13" x14ac:dyDescent="0.25">
      <c r="A244" s="18" t="str">
        <f>B177&amp;C235&amp;D244</f>
        <v>DISTRIBUCION VOLUMEN X CRITERIO (kg ó litros)Total Bebidas&lt;2MIL</v>
      </c>
      <c r="B244" s="18">
        <v>0</v>
      </c>
      <c r="C244" s="18">
        <v>0</v>
      </c>
      <c r="D244" s="21" t="s">
        <v>9</v>
      </c>
      <c r="E244" s="21">
        <v>5.4665315717916396</v>
      </c>
      <c r="F244" s="21">
        <v>5.491199355376569</v>
      </c>
      <c r="G244" s="21">
        <v>6.1511467649019425</v>
      </c>
      <c r="H244" s="21">
        <v>0</v>
      </c>
      <c r="I244" s="21">
        <v>0</v>
      </c>
      <c r="J244" s="21">
        <v>0</v>
      </c>
      <c r="K244" s="21">
        <v>0</v>
      </c>
      <c r="L244" s="20">
        <v>0</v>
      </c>
      <c r="M244" s="20">
        <v>0</v>
      </c>
    </row>
    <row r="245" spans="1:13" x14ac:dyDescent="0.25">
      <c r="A245" s="18" t="str">
        <f>B177&amp;C235&amp;D245</f>
        <v>DISTRIBUCION VOLUMEN X CRITERIO (kg ó litros)Total Bebidas2-5MIL</v>
      </c>
      <c r="B245" s="18">
        <v>0</v>
      </c>
      <c r="C245" s="18">
        <v>0</v>
      </c>
      <c r="D245" s="21" t="s">
        <v>10</v>
      </c>
      <c r="E245" s="21">
        <v>6.1294097875984779</v>
      </c>
      <c r="F245" s="20">
        <v>5.3075459969940608</v>
      </c>
      <c r="G245" s="20">
        <v>4.871733481541547</v>
      </c>
      <c r="H245" s="21">
        <v>0</v>
      </c>
      <c r="I245" s="20">
        <v>0</v>
      </c>
      <c r="J245" s="21">
        <v>0</v>
      </c>
      <c r="K245" s="21">
        <v>0</v>
      </c>
      <c r="L245" s="20">
        <v>0</v>
      </c>
      <c r="M245" s="20">
        <v>0</v>
      </c>
    </row>
    <row r="246" spans="1:13" x14ac:dyDescent="0.25">
      <c r="A246" s="18" t="str">
        <f>B177&amp;C235&amp;D246</f>
        <v>DISTRIBUCION VOLUMEN X CRITERIO (kg ó litros)Total Bebidas5-10MIL</v>
      </c>
      <c r="B246" s="18">
        <v>0</v>
      </c>
      <c r="C246" s="18">
        <v>0</v>
      </c>
      <c r="D246" s="21" t="s">
        <v>11</v>
      </c>
      <c r="E246" s="21">
        <v>7.6877408280335056</v>
      </c>
      <c r="F246" s="20">
        <v>7.574765738640199</v>
      </c>
      <c r="G246" s="20">
        <v>6.7968705463033672</v>
      </c>
      <c r="H246" s="20">
        <v>0</v>
      </c>
      <c r="I246" s="20">
        <v>0</v>
      </c>
      <c r="J246" s="20">
        <v>0</v>
      </c>
      <c r="K246" s="20">
        <v>0</v>
      </c>
      <c r="L246" s="20">
        <v>0</v>
      </c>
      <c r="M246" s="20">
        <v>0</v>
      </c>
    </row>
    <row r="247" spans="1:13" x14ac:dyDescent="0.25">
      <c r="A247" s="18" t="str">
        <f>B177&amp;C235&amp;D247</f>
        <v>DISTRIBUCION VOLUMEN X CRITERIO (kg ó litros)Total Bebidas10-30MIL</v>
      </c>
      <c r="B247" s="18">
        <v>0</v>
      </c>
      <c r="C247" s="18">
        <v>0</v>
      </c>
      <c r="D247" s="20" t="s">
        <v>12</v>
      </c>
      <c r="E247" s="20">
        <v>21.705108635503716</v>
      </c>
      <c r="F247" s="20">
        <v>20.980544860372248</v>
      </c>
      <c r="G247" s="20">
        <v>19.805158660297391</v>
      </c>
      <c r="H247" s="20">
        <v>0</v>
      </c>
      <c r="I247" s="20">
        <v>0</v>
      </c>
      <c r="J247" s="20">
        <v>0</v>
      </c>
      <c r="K247" s="20">
        <v>0</v>
      </c>
      <c r="L247" s="20">
        <v>0</v>
      </c>
      <c r="M247" s="20">
        <v>0</v>
      </c>
    </row>
    <row r="248" spans="1:13" x14ac:dyDescent="0.25">
      <c r="A248" s="18" t="str">
        <f>B177&amp;C235&amp;D248</f>
        <v>DISTRIBUCION VOLUMEN X CRITERIO (kg ó litros)Total Bebidas30-100MIL</v>
      </c>
      <c r="B248" s="18">
        <v>0</v>
      </c>
      <c r="C248" s="18">
        <v>0</v>
      </c>
      <c r="D248" s="20" t="s">
        <v>13</v>
      </c>
      <c r="E248" s="20">
        <v>19.202613651627807</v>
      </c>
      <c r="F248" s="20">
        <v>20.039064737193488</v>
      </c>
      <c r="G248" s="20">
        <v>20.307899126842955</v>
      </c>
      <c r="H248" s="20">
        <v>0</v>
      </c>
      <c r="I248" s="20">
        <v>0</v>
      </c>
      <c r="J248" s="20">
        <v>0</v>
      </c>
      <c r="K248" s="20">
        <v>0</v>
      </c>
      <c r="L248" s="20">
        <v>0</v>
      </c>
      <c r="M248" s="20">
        <v>0</v>
      </c>
    </row>
    <row r="249" spans="1:13" x14ac:dyDescent="0.25">
      <c r="A249" s="18" t="str">
        <f>B177&amp;C235&amp;D249</f>
        <v>DISTRIBUCION VOLUMEN X CRITERIO (kg ó litros)Total Bebidas100-200MIL</v>
      </c>
      <c r="B249" s="18">
        <v>0</v>
      </c>
      <c r="C249" s="18">
        <v>0</v>
      </c>
      <c r="D249" s="20" t="s">
        <v>14</v>
      </c>
      <c r="E249" s="20">
        <v>10.459727161066807</v>
      </c>
      <c r="F249" s="20">
        <v>10.392559327396759</v>
      </c>
      <c r="G249" s="20">
        <v>10.252730436023892</v>
      </c>
      <c r="H249" s="20">
        <v>0</v>
      </c>
      <c r="I249" s="20">
        <v>0</v>
      </c>
      <c r="J249" s="20">
        <v>0</v>
      </c>
      <c r="K249" s="20">
        <v>0</v>
      </c>
      <c r="L249" s="20">
        <v>0</v>
      </c>
      <c r="M249" s="20">
        <v>0</v>
      </c>
    </row>
    <row r="250" spans="1:13" x14ac:dyDescent="0.25">
      <c r="A250" s="18" t="str">
        <f>B177&amp;C235&amp;D250</f>
        <v>DISTRIBUCION VOLUMEN X CRITERIO (kg ó litros)Total Bebidas200-500MIL</v>
      </c>
      <c r="B250" s="18">
        <v>0</v>
      </c>
      <c r="C250" s="18">
        <v>0</v>
      </c>
      <c r="D250" s="20" t="s">
        <v>15</v>
      </c>
      <c r="E250" s="20">
        <v>12.502434263169967</v>
      </c>
      <c r="F250" s="20">
        <v>13.084865803596946</v>
      </c>
      <c r="G250" s="20">
        <v>12.978782243542538</v>
      </c>
      <c r="H250" s="20">
        <v>0</v>
      </c>
      <c r="I250" s="20">
        <v>0</v>
      </c>
      <c r="J250" s="20">
        <v>0</v>
      </c>
      <c r="K250" s="20">
        <v>0</v>
      </c>
      <c r="L250" s="20">
        <v>0</v>
      </c>
      <c r="M250" s="20">
        <v>0</v>
      </c>
    </row>
    <row r="251" spans="1:13" x14ac:dyDescent="0.25">
      <c r="A251" s="18" t="str">
        <f>B177&amp;C235&amp;D251</f>
        <v>DISTRIBUCION VOLUMEN X CRITERIO (kg ó litros)Total Bebidas&gt;500MIL</v>
      </c>
      <c r="B251" s="18">
        <v>0</v>
      </c>
      <c r="C251" s="18">
        <v>0</v>
      </c>
      <c r="D251" s="20" t="s">
        <v>16</v>
      </c>
      <c r="E251" s="20">
        <v>16.84643375128254</v>
      </c>
      <c r="F251" s="20">
        <v>17.129451837833194</v>
      </c>
      <c r="G251" s="20">
        <v>18.835683282472999</v>
      </c>
      <c r="H251" s="20">
        <v>0</v>
      </c>
      <c r="I251" s="20">
        <v>0</v>
      </c>
      <c r="J251" s="20">
        <v>0</v>
      </c>
      <c r="K251" s="20">
        <v>0</v>
      </c>
      <c r="L251" s="20">
        <v>0</v>
      </c>
      <c r="M251" s="20">
        <v>0</v>
      </c>
    </row>
    <row r="252" spans="1:13" x14ac:dyDescent="0.25">
      <c r="A252" s="18" t="str">
        <f>B177&amp;C235&amp;D252</f>
        <v>DISTRIBUCION VOLUMEN X CRITERIO (kg ó litros)Total BebidasDE 15 A 19 AÑOS</v>
      </c>
      <c r="B252" s="18">
        <v>0</v>
      </c>
      <c r="C252" s="18">
        <v>0</v>
      </c>
      <c r="D252" s="21" t="s">
        <v>39</v>
      </c>
      <c r="E252" s="21">
        <v>2.0894314396235512</v>
      </c>
      <c r="F252" s="20">
        <v>2.0608426476279273</v>
      </c>
      <c r="G252" s="20">
        <v>2.6778128980471796</v>
      </c>
      <c r="H252" s="20">
        <v>0</v>
      </c>
      <c r="I252" s="20">
        <v>0</v>
      </c>
      <c r="J252" s="21">
        <v>0</v>
      </c>
      <c r="K252" s="21">
        <v>0</v>
      </c>
      <c r="L252" s="21">
        <v>0</v>
      </c>
      <c r="M252" s="20">
        <v>0</v>
      </c>
    </row>
    <row r="253" spans="1:13" x14ac:dyDescent="0.25">
      <c r="A253" s="18" t="str">
        <f>B177&amp;C235&amp;D253</f>
        <v>DISTRIBUCION VOLUMEN X CRITERIO (kg ó litros)Total BebidasDE 20 A 24 AÑOS</v>
      </c>
      <c r="B253" s="18">
        <v>0</v>
      </c>
      <c r="C253" s="18">
        <v>0</v>
      </c>
      <c r="D253" s="20" t="s">
        <v>40</v>
      </c>
      <c r="E253" s="21">
        <v>3.3564928221841526</v>
      </c>
      <c r="F253" s="20">
        <v>3.223576357697898</v>
      </c>
      <c r="G253" s="20">
        <v>3.9068320584010712</v>
      </c>
      <c r="H253" s="20">
        <v>0</v>
      </c>
      <c r="I253" s="20">
        <v>0</v>
      </c>
      <c r="J253" s="20">
        <v>0</v>
      </c>
      <c r="K253" s="20">
        <v>0</v>
      </c>
      <c r="L253" s="20">
        <v>0</v>
      </c>
      <c r="M253" s="20">
        <v>0</v>
      </c>
    </row>
    <row r="254" spans="1:13" x14ac:dyDescent="0.25">
      <c r="A254" s="18" t="str">
        <f>B177&amp;C235&amp;D254</f>
        <v>DISTRIBUCION VOLUMEN X CRITERIO (kg ó litros)Total BebidasDE 25 A 34 AÑOS</v>
      </c>
      <c r="B254" s="18">
        <v>0</v>
      </c>
      <c r="C254" s="18">
        <v>0</v>
      </c>
      <c r="D254" s="20" t="s">
        <v>41</v>
      </c>
      <c r="E254" s="20">
        <v>9.3123814517977568</v>
      </c>
      <c r="F254" s="20">
        <v>8.7948594621082812</v>
      </c>
      <c r="G254" s="20">
        <v>8.4567628870562181</v>
      </c>
      <c r="H254" s="20">
        <v>0</v>
      </c>
      <c r="I254" s="20">
        <v>0</v>
      </c>
      <c r="J254" s="20">
        <v>0</v>
      </c>
      <c r="K254" s="20">
        <v>0</v>
      </c>
      <c r="L254" s="20">
        <v>0</v>
      </c>
      <c r="M254" s="20">
        <v>0</v>
      </c>
    </row>
    <row r="255" spans="1:13" x14ac:dyDescent="0.25">
      <c r="A255" s="18" t="str">
        <f>B177&amp;C235&amp;D255</f>
        <v>DISTRIBUCION VOLUMEN X CRITERIO (kg ó litros)Total BebidasDE 35 A 49 AÑOS</v>
      </c>
      <c r="B255" s="18">
        <v>0</v>
      </c>
      <c r="C255" s="18">
        <v>0</v>
      </c>
      <c r="D255" s="20" t="s">
        <v>42</v>
      </c>
      <c r="E255" s="20">
        <v>31.712671773435435</v>
      </c>
      <c r="F255" s="20">
        <v>29.40905146321241</v>
      </c>
      <c r="G255" s="20">
        <v>27.781329842095548</v>
      </c>
      <c r="H255" s="20">
        <v>0</v>
      </c>
      <c r="I255" s="20">
        <v>0</v>
      </c>
      <c r="J255" s="20">
        <v>0</v>
      </c>
      <c r="K255" s="20">
        <v>0</v>
      </c>
      <c r="L255" s="20">
        <v>0</v>
      </c>
      <c r="M255" s="20">
        <v>0</v>
      </c>
    </row>
    <row r="256" spans="1:13" x14ac:dyDescent="0.25">
      <c r="A256" s="18" t="str">
        <f>B177&amp;C235&amp;D256</f>
        <v>DISTRIBUCION VOLUMEN X CRITERIO (kg ó litros)Total BebidasDE 50 A 59 AÑOS</v>
      </c>
      <c r="B256" s="18">
        <v>0</v>
      </c>
      <c r="C256" s="18">
        <v>0</v>
      </c>
      <c r="D256" s="20" t="s">
        <v>43</v>
      </c>
      <c r="E256" s="21">
        <v>23.379061929446831</v>
      </c>
      <c r="F256" s="20">
        <v>24.496672286509057</v>
      </c>
      <c r="G256" s="20">
        <v>24.632956748791887</v>
      </c>
      <c r="H256" s="20">
        <v>0</v>
      </c>
      <c r="I256" s="20">
        <v>0</v>
      </c>
      <c r="J256" s="20">
        <v>0</v>
      </c>
      <c r="K256" s="20">
        <v>0</v>
      </c>
      <c r="L256" s="20">
        <v>0</v>
      </c>
      <c r="M256" s="20">
        <v>0</v>
      </c>
    </row>
    <row r="257" spans="1:13" x14ac:dyDescent="0.25">
      <c r="A257" s="18" t="str">
        <f>B177&amp;C235&amp;D257</f>
        <v>DISTRIBUCION VOLUMEN X CRITERIO (kg ó litros)Total BebidasDE 60 A 75 AÑOS</v>
      </c>
      <c r="B257" s="18">
        <v>0</v>
      </c>
      <c r="C257" s="18">
        <v>0</v>
      </c>
      <c r="D257" s="21" t="s">
        <v>44</v>
      </c>
      <c r="E257" s="21">
        <v>30.14995948376415</v>
      </c>
      <c r="F257" s="21">
        <v>32.014996501705092</v>
      </c>
      <c r="G257" s="21">
        <v>32.544310262819678</v>
      </c>
      <c r="H257" s="21">
        <v>0</v>
      </c>
      <c r="I257" s="21">
        <v>0</v>
      </c>
      <c r="J257" s="21">
        <v>0</v>
      </c>
      <c r="K257" s="21">
        <v>0</v>
      </c>
      <c r="L257" s="21">
        <v>0</v>
      </c>
      <c r="M257" s="20">
        <v>0</v>
      </c>
    </row>
    <row r="258" spans="1:13" x14ac:dyDescent="0.25">
      <c r="A258" s="18" t="str">
        <f>B177&amp;C235&amp;D258</f>
        <v>DISTRIBUCION VOLUMEN X CRITERIO (kg ó litros)Total BebidasALTA Y MEDIA ALTA</v>
      </c>
      <c r="B258" s="18">
        <v>0</v>
      </c>
      <c r="C258" s="18">
        <v>0</v>
      </c>
      <c r="D258" s="20" t="s">
        <v>17</v>
      </c>
      <c r="E258" s="20">
        <v>24.468517895546462</v>
      </c>
      <c r="F258" s="20">
        <v>25.307609518334445</v>
      </c>
      <c r="G258" s="20">
        <v>25.174401470293528</v>
      </c>
      <c r="H258" s="20">
        <v>0</v>
      </c>
      <c r="I258" s="20">
        <v>0</v>
      </c>
      <c r="J258" s="20">
        <v>0</v>
      </c>
      <c r="K258" s="20">
        <v>0</v>
      </c>
      <c r="L258" s="20">
        <v>0</v>
      </c>
      <c r="M258" s="20">
        <v>0</v>
      </c>
    </row>
    <row r="259" spans="1:13" x14ac:dyDescent="0.25">
      <c r="A259" s="18" t="str">
        <f>B177&amp;C235&amp;D259</f>
        <v>DISTRIBUCION VOLUMEN X CRITERIO (kg ó litros)Total BebidasMEDIA</v>
      </c>
      <c r="B259" s="18">
        <v>0</v>
      </c>
      <c r="C259" s="18">
        <v>0</v>
      </c>
      <c r="D259" s="20" t="s">
        <v>18</v>
      </c>
      <c r="E259" s="20">
        <v>33.074030559054791</v>
      </c>
      <c r="F259" s="20">
        <v>31.622284145142554</v>
      </c>
      <c r="G259" s="20">
        <v>31.301024285347363</v>
      </c>
      <c r="H259" s="20">
        <v>0</v>
      </c>
      <c r="I259" s="20">
        <v>0</v>
      </c>
      <c r="J259" s="20">
        <v>0</v>
      </c>
      <c r="K259" s="20">
        <v>0</v>
      </c>
      <c r="L259" s="20">
        <v>0</v>
      </c>
      <c r="M259" s="20">
        <v>0</v>
      </c>
    </row>
    <row r="260" spans="1:13" x14ac:dyDescent="0.25">
      <c r="A260" s="18" t="str">
        <f>B177&amp;C235&amp;D260</f>
        <v>DISTRIBUCION VOLUMEN X CRITERIO (kg ó litros)Total BebidasMEDIA BAJA</v>
      </c>
      <c r="B260" s="18">
        <v>0</v>
      </c>
      <c r="C260" s="18">
        <v>0</v>
      </c>
      <c r="D260" s="20" t="s">
        <v>19</v>
      </c>
      <c r="E260" s="20">
        <v>26.417776941778587</v>
      </c>
      <c r="F260" s="20">
        <v>27.322351554763973</v>
      </c>
      <c r="G260" s="20">
        <v>25.532261601817851</v>
      </c>
      <c r="H260" s="20">
        <v>0</v>
      </c>
      <c r="I260" s="20">
        <v>0</v>
      </c>
      <c r="J260" s="20">
        <v>0</v>
      </c>
      <c r="K260" s="20">
        <v>0</v>
      </c>
      <c r="L260" s="20">
        <v>0</v>
      </c>
      <c r="M260" s="20">
        <v>0</v>
      </c>
    </row>
    <row r="261" spans="1:13" x14ac:dyDescent="0.25">
      <c r="A261" s="18" t="str">
        <f>B177&amp;C235&amp;D261</f>
        <v>DISTRIBUCION VOLUMEN X CRITERIO (kg ó litros)Total BebidasBAJA</v>
      </c>
      <c r="B261" s="18">
        <v>0</v>
      </c>
      <c r="C261" s="18">
        <v>0</v>
      </c>
      <c r="D261" s="20" t="s">
        <v>20</v>
      </c>
      <c r="E261" s="21">
        <v>16.039673108726436</v>
      </c>
      <c r="F261" s="20">
        <v>15.747751501181288</v>
      </c>
      <c r="G261" s="20">
        <v>17.992315063831249</v>
      </c>
      <c r="H261" s="20">
        <v>0</v>
      </c>
      <c r="I261" s="20">
        <v>0</v>
      </c>
      <c r="J261" s="20">
        <v>0</v>
      </c>
      <c r="K261" s="20">
        <v>0</v>
      </c>
      <c r="L261" s="20">
        <v>0</v>
      </c>
      <c r="M261" s="20">
        <v>0</v>
      </c>
    </row>
    <row r="262" spans="1:13" x14ac:dyDescent="0.25">
      <c r="A262" s="18" t="str">
        <f>B177&amp;C235&amp;D262</f>
        <v>DISTRIBUCION VOLUMEN X CRITERIO (kg ó litros)Total BebidasHOMBRE</v>
      </c>
      <c r="B262" s="18">
        <v>0</v>
      </c>
      <c r="C262" s="18">
        <v>0</v>
      </c>
      <c r="D262" s="20" t="s">
        <v>21</v>
      </c>
      <c r="E262" s="20">
        <v>55.796051347270357</v>
      </c>
      <c r="F262" s="20">
        <v>55.707423552109837</v>
      </c>
      <c r="G262" s="20">
        <v>57.18891786282483</v>
      </c>
      <c r="H262" s="20">
        <v>0</v>
      </c>
      <c r="I262" s="20">
        <v>0</v>
      </c>
      <c r="J262" s="20">
        <v>0</v>
      </c>
      <c r="K262" s="20">
        <v>0</v>
      </c>
      <c r="L262" s="20">
        <v>0</v>
      </c>
      <c r="M262" s="20">
        <v>0</v>
      </c>
    </row>
    <row r="263" spans="1:13" x14ac:dyDescent="0.25">
      <c r="A263" s="18" t="str">
        <f>B177&amp;C235&amp;D263</f>
        <v>DISTRIBUCION VOLUMEN X CRITERIO (kg ó litros)Total BebidasMUJER</v>
      </c>
      <c r="B263" s="18">
        <v>0</v>
      </c>
      <c r="C263" s="18">
        <v>0</v>
      </c>
      <c r="D263" s="20" t="s">
        <v>22</v>
      </c>
      <c r="E263" s="20">
        <v>44.203946156832785</v>
      </c>
      <c r="F263" s="20">
        <v>44.292574445606348</v>
      </c>
      <c r="G263" s="20">
        <v>42.81108383428257</v>
      </c>
      <c r="H263" s="20">
        <v>0</v>
      </c>
      <c r="I263" s="20">
        <v>0</v>
      </c>
      <c r="J263" s="20">
        <v>0</v>
      </c>
      <c r="K263" s="20">
        <v>0</v>
      </c>
      <c r="L263" s="20">
        <v>0</v>
      </c>
      <c r="M263" s="20">
        <v>0</v>
      </c>
    </row>
    <row r="264" spans="1:13" x14ac:dyDescent="0.25">
      <c r="A264" s="18" t="str">
        <f>B177&amp;C264&amp;D264</f>
        <v>DISTRIBUCION VOLUMEN X CRITERIO (kg ó litros)Total Bebidas FriasT.ESPAÑA</v>
      </c>
      <c r="B264" s="18">
        <v>0</v>
      </c>
      <c r="C264" s="18" t="s">
        <v>178</v>
      </c>
      <c r="D264" s="20" t="s">
        <v>36</v>
      </c>
      <c r="E264" s="20">
        <v>100</v>
      </c>
      <c r="F264" s="20">
        <v>100</v>
      </c>
      <c r="G264" s="20">
        <v>100</v>
      </c>
      <c r="H264" s="20">
        <v>0</v>
      </c>
      <c r="I264" s="20">
        <v>0</v>
      </c>
      <c r="J264" s="20">
        <v>0</v>
      </c>
      <c r="K264" s="20">
        <v>0</v>
      </c>
      <c r="L264" s="20">
        <v>0</v>
      </c>
      <c r="M264" s="20">
        <v>0</v>
      </c>
    </row>
    <row r="265" spans="1:13" x14ac:dyDescent="0.25">
      <c r="A265" s="18" t="str">
        <f>B177&amp;C264&amp;D265</f>
        <v>DISTRIBUCION VOLUMEN X CRITERIO (kg ó litros)Total Bebidas FriasBCN AM</v>
      </c>
      <c r="B265" s="18">
        <v>0</v>
      </c>
      <c r="C265" s="18">
        <v>0</v>
      </c>
      <c r="D265" s="20" t="s">
        <v>1</v>
      </c>
      <c r="E265" s="20">
        <v>7.7508973219214381</v>
      </c>
      <c r="F265" s="20">
        <v>7.9172676599017358</v>
      </c>
      <c r="G265" s="20">
        <v>7.8906674989269776</v>
      </c>
      <c r="H265" s="20">
        <v>0</v>
      </c>
      <c r="I265" s="20">
        <v>0</v>
      </c>
      <c r="J265" s="20">
        <v>0</v>
      </c>
      <c r="K265" s="20">
        <v>0</v>
      </c>
      <c r="L265" s="20">
        <v>0</v>
      </c>
      <c r="M265" s="20">
        <v>0</v>
      </c>
    </row>
    <row r="266" spans="1:13" x14ac:dyDescent="0.25">
      <c r="A266" s="18" t="str">
        <f>B177&amp;C264&amp;D266</f>
        <v>DISTRIBUCION VOLUMEN X CRITERIO (kg ó litros)Total Bebidas FriasREST.CAT ARAGON</v>
      </c>
      <c r="B266" s="18">
        <v>0</v>
      </c>
      <c r="C266" s="18">
        <v>0</v>
      </c>
      <c r="D266" s="20" t="s">
        <v>2</v>
      </c>
      <c r="E266" s="20">
        <v>14.120538185518328</v>
      </c>
      <c r="F266" s="20">
        <v>13.72089997056818</v>
      </c>
      <c r="G266" s="20">
        <v>11.660514289370818</v>
      </c>
      <c r="H266" s="20">
        <v>0</v>
      </c>
      <c r="I266" s="20">
        <v>0</v>
      </c>
      <c r="J266" s="20">
        <v>0</v>
      </c>
      <c r="K266" s="20">
        <v>0</v>
      </c>
      <c r="L266" s="20">
        <v>0</v>
      </c>
      <c r="M266" s="20">
        <v>0</v>
      </c>
    </row>
    <row r="267" spans="1:13" x14ac:dyDescent="0.25">
      <c r="A267" s="18" t="str">
        <f>B177&amp;C264&amp;D267</f>
        <v>DISTRIBUCION VOLUMEN X CRITERIO (kg ó litros)Total Bebidas FriasLEVANTE</v>
      </c>
      <c r="B267" s="18">
        <v>0</v>
      </c>
      <c r="C267" s="18">
        <v>0</v>
      </c>
      <c r="D267" s="20" t="s">
        <v>3</v>
      </c>
      <c r="E267" s="20">
        <v>16.595182509862163</v>
      </c>
      <c r="F267" s="20">
        <v>16.495619406247403</v>
      </c>
      <c r="G267" s="20">
        <v>15.434863058384126</v>
      </c>
      <c r="H267" s="20">
        <v>0</v>
      </c>
      <c r="I267" s="20">
        <v>0</v>
      </c>
      <c r="J267" s="20">
        <v>0</v>
      </c>
      <c r="K267" s="20">
        <v>0</v>
      </c>
      <c r="L267" s="20">
        <v>0</v>
      </c>
      <c r="M267" s="20">
        <v>0</v>
      </c>
    </row>
    <row r="268" spans="1:13" x14ac:dyDescent="0.25">
      <c r="A268" s="18" t="str">
        <f>B177&amp;C264&amp;D268</f>
        <v>DISTRIBUCION VOLUMEN X CRITERIO (kg ó litros)Total Bebidas FriasANDALUCIA</v>
      </c>
      <c r="B268" s="18">
        <v>0</v>
      </c>
      <c r="C268" s="18">
        <v>0</v>
      </c>
      <c r="D268" s="20" t="s">
        <v>4</v>
      </c>
      <c r="E268" s="20">
        <v>19.815625623395313</v>
      </c>
      <c r="F268" s="20">
        <v>20.571528742157522</v>
      </c>
      <c r="G268" s="20">
        <v>22.328948815869907</v>
      </c>
      <c r="H268" s="20">
        <v>0</v>
      </c>
      <c r="I268" s="20">
        <v>0</v>
      </c>
      <c r="J268" s="20">
        <v>0</v>
      </c>
      <c r="K268" s="20">
        <v>0</v>
      </c>
      <c r="L268" s="20">
        <v>0</v>
      </c>
      <c r="M268" s="20">
        <v>0</v>
      </c>
    </row>
    <row r="269" spans="1:13" x14ac:dyDescent="0.25">
      <c r="A269" s="18" t="str">
        <f>B177&amp;C264&amp;D269</f>
        <v>DISTRIBUCION VOLUMEN X CRITERIO (kg ó litros)Total Bebidas FriasMDD AM</v>
      </c>
      <c r="B269" s="18">
        <v>0</v>
      </c>
      <c r="C269" s="18">
        <v>0</v>
      </c>
      <c r="D269" s="20" t="s">
        <v>5</v>
      </c>
      <c r="E269" s="20">
        <v>13.02523116947649</v>
      </c>
      <c r="F269" s="20">
        <v>12.470785742491838</v>
      </c>
      <c r="G269" s="20">
        <v>12.667608928104759</v>
      </c>
      <c r="H269" s="20">
        <v>0</v>
      </c>
      <c r="I269" s="20">
        <v>0</v>
      </c>
      <c r="J269" s="20">
        <v>0</v>
      </c>
      <c r="K269" s="20">
        <v>0</v>
      </c>
      <c r="L269" s="20">
        <v>0</v>
      </c>
      <c r="M269" s="20">
        <v>0</v>
      </c>
    </row>
    <row r="270" spans="1:13" x14ac:dyDescent="0.25">
      <c r="A270" s="18" t="str">
        <f>B177&amp;C264&amp;D270</f>
        <v>DISTRIBUCION VOLUMEN X CRITERIO (kg ó litros)Total Bebidas FriasRTO CENTRO</v>
      </c>
      <c r="B270" s="18">
        <v>0</v>
      </c>
      <c r="C270" s="18">
        <v>0</v>
      </c>
      <c r="D270" s="20" t="s">
        <v>6</v>
      </c>
      <c r="E270" s="20">
        <v>9.6018452228543847</v>
      </c>
      <c r="F270" s="20">
        <v>9.6142175247415658</v>
      </c>
      <c r="G270" s="20">
        <v>10.485263801742848</v>
      </c>
      <c r="H270" s="20">
        <v>0</v>
      </c>
      <c r="I270" s="20">
        <v>0</v>
      </c>
      <c r="J270" s="20">
        <v>0</v>
      </c>
      <c r="K270" s="20">
        <v>0</v>
      </c>
      <c r="L270" s="20">
        <v>0</v>
      </c>
      <c r="M270" s="20">
        <v>0</v>
      </c>
    </row>
    <row r="271" spans="1:13" x14ac:dyDescent="0.25">
      <c r="A271" s="18" t="str">
        <f>B177&amp;C264&amp;D271</f>
        <v>DISTRIBUCION VOLUMEN X CRITERIO (kg ó litros)Total Bebidas FriasNORTE-CENTRO</v>
      </c>
      <c r="B271" s="18">
        <v>0</v>
      </c>
      <c r="C271" s="18">
        <v>0</v>
      </c>
      <c r="D271" s="20" t="s">
        <v>7</v>
      </c>
      <c r="E271" s="20">
        <v>9.2610653538988856</v>
      </c>
      <c r="F271" s="20">
        <v>8.9418094100220724</v>
      </c>
      <c r="G271" s="20">
        <v>9.0587677624577392</v>
      </c>
      <c r="H271" s="20">
        <v>0</v>
      </c>
      <c r="I271" s="20">
        <v>0</v>
      </c>
      <c r="J271" s="20">
        <v>0</v>
      </c>
      <c r="K271" s="20">
        <v>0</v>
      </c>
      <c r="L271" s="20">
        <v>0</v>
      </c>
      <c r="M271" s="20">
        <v>0</v>
      </c>
    </row>
    <row r="272" spans="1:13" x14ac:dyDescent="0.25">
      <c r="A272" s="18" t="str">
        <f>B177&amp;C264&amp;D272</f>
        <v>DISTRIBUCION VOLUMEN X CRITERIO (kg ó litros)Total Bebidas FriasNOROESTE</v>
      </c>
      <c r="B272" s="18">
        <v>0</v>
      </c>
      <c r="C272" s="18">
        <v>0</v>
      </c>
      <c r="D272" s="20" t="s">
        <v>8</v>
      </c>
      <c r="E272" s="20">
        <v>9.8296112694488755</v>
      </c>
      <c r="F272" s="20">
        <v>10.267868295157534</v>
      </c>
      <c r="G272" s="20">
        <v>10.473371058179209</v>
      </c>
      <c r="H272" s="20">
        <v>0</v>
      </c>
      <c r="I272" s="20">
        <v>0</v>
      </c>
      <c r="J272" s="20">
        <v>0</v>
      </c>
      <c r="K272" s="20">
        <v>0</v>
      </c>
      <c r="L272" s="20">
        <v>0</v>
      </c>
      <c r="M272" s="20">
        <v>0</v>
      </c>
    </row>
    <row r="273" spans="1:13" x14ac:dyDescent="0.25">
      <c r="A273" s="18" t="str">
        <f>B177&amp;C264&amp;D273</f>
        <v>DISTRIBUCION VOLUMEN X CRITERIO (kg ó litros)Total Bebidas Frias&lt;2MIL</v>
      </c>
      <c r="B273" s="18">
        <v>0</v>
      </c>
      <c r="C273" s="18">
        <v>0</v>
      </c>
      <c r="D273" s="20" t="s">
        <v>9</v>
      </c>
      <c r="E273" s="20">
        <v>5.5554649732189665</v>
      </c>
      <c r="F273" s="20">
        <v>5.6247155307461156</v>
      </c>
      <c r="G273" s="20">
        <v>6.2991870082326455</v>
      </c>
      <c r="H273" s="20">
        <v>0</v>
      </c>
      <c r="I273" s="20">
        <v>0</v>
      </c>
      <c r="J273" s="20">
        <v>0</v>
      </c>
      <c r="K273" s="20">
        <v>0</v>
      </c>
      <c r="L273" s="20">
        <v>0</v>
      </c>
      <c r="M273" s="20">
        <v>0</v>
      </c>
    </row>
    <row r="274" spans="1:13" x14ac:dyDescent="0.25">
      <c r="A274" s="18" t="str">
        <f>B177&amp;C264&amp;D274</f>
        <v>DISTRIBUCION VOLUMEN X CRITERIO (kg ó litros)Total Bebidas Frias2-5MIL</v>
      </c>
      <c r="B274" s="18">
        <v>0</v>
      </c>
      <c r="C274" s="18">
        <v>0</v>
      </c>
      <c r="D274" s="20" t="s">
        <v>10</v>
      </c>
      <c r="E274" s="20">
        <v>6.2546747330819139</v>
      </c>
      <c r="F274" s="20">
        <v>5.2524866738975025</v>
      </c>
      <c r="G274" s="20">
        <v>4.8229906577031683</v>
      </c>
      <c r="H274" s="20">
        <v>0</v>
      </c>
      <c r="I274" s="20">
        <v>0</v>
      </c>
      <c r="J274" s="20">
        <v>0</v>
      </c>
      <c r="K274" s="20">
        <v>0</v>
      </c>
      <c r="L274" s="20">
        <v>0</v>
      </c>
      <c r="M274" s="20">
        <v>0</v>
      </c>
    </row>
    <row r="275" spans="1:13" x14ac:dyDescent="0.25">
      <c r="A275" s="18" t="str">
        <f>B177&amp;C264&amp;D275</f>
        <v>DISTRIBUCION VOLUMEN X CRITERIO (kg ó litros)Total Bebidas Frias5-10MIL</v>
      </c>
      <c r="B275" s="18">
        <v>0</v>
      </c>
      <c r="C275" s="18">
        <v>0</v>
      </c>
      <c r="D275" s="20" t="s">
        <v>11</v>
      </c>
      <c r="E275" s="20">
        <v>7.6977660170533717</v>
      </c>
      <c r="F275" s="20">
        <v>7.6713558744683468</v>
      </c>
      <c r="G275" s="20">
        <v>6.8464273552551136</v>
      </c>
      <c r="H275" s="20">
        <v>0</v>
      </c>
      <c r="I275" s="20">
        <v>0</v>
      </c>
      <c r="J275" s="20">
        <v>0</v>
      </c>
      <c r="K275" s="20">
        <v>0</v>
      </c>
      <c r="L275" s="20">
        <v>0</v>
      </c>
      <c r="M275" s="20">
        <v>0</v>
      </c>
    </row>
    <row r="276" spans="1:13" x14ac:dyDescent="0.25">
      <c r="A276" s="18" t="str">
        <f>B177&amp;C264&amp;D276</f>
        <v>DISTRIBUCION VOLUMEN X CRITERIO (kg ó litros)Total Bebidas Frias10-30MIL</v>
      </c>
      <c r="B276" s="18">
        <v>0</v>
      </c>
      <c r="C276" s="18">
        <v>0</v>
      </c>
      <c r="D276" s="20" t="s">
        <v>12</v>
      </c>
      <c r="E276" s="20">
        <v>21.807862318840975</v>
      </c>
      <c r="F276" s="20">
        <v>21.193403991989985</v>
      </c>
      <c r="G276" s="20">
        <v>19.706364940185956</v>
      </c>
      <c r="H276" s="20">
        <v>0</v>
      </c>
      <c r="I276" s="20">
        <v>0</v>
      </c>
      <c r="J276" s="20">
        <v>0</v>
      </c>
      <c r="K276" s="20">
        <v>0</v>
      </c>
      <c r="L276" s="20">
        <v>0</v>
      </c>
      <c r="M276" s="20">
        <v>0</v>
      </c>
    </row>
    <row r="277" spans="1:13" x14ac:dyDescent="0.25">
      <c r="A277" s="18" t="str">
        <f>B177&amp;C264&amp;D277</f>
        <v>DISTRIBUCION VOLUMEN X CRITERIO (kg ó litros)Total Bebidas Frias30-100MIL</v>
      </c>
      <c r="B277" s="18">
        <v>0</v>
      </c>
      <c r="C277" s="18">
        <v>0</v>
      </c>
      <c r="D277" s="20" t="s">
        <v>13</v>
      </c>
      <c r="E277" s="20">
        <v>19.063270354719013</v>
      </c>
      <c r="F277" s="20">
        <v>19.848422312280995</v>
      </c>
      <c r="G277" s="20">
        <v>20.282837063832968</v>
      </c>
      <c r="H277" s="20">
        <v>0</v>
      </c>
      <c r="I277" s="20">
        <v>0</v>
      </c>
      <c r="J277" s="20">
        <v>0</v>
      </c>
      <c r="K277" s="20">
        <v>0</v>
      </c>
      <c r="L277" s="20">
        <v>0</v>
      </c>
      <c r="M277" s="20">
        <v>0</v>
      </c>
    </row>
    <row r="278" spans="1:13" x14ac:dyDescent="0.25">
      <c r="A278" s="18" t="str">
        <f>B177&amp;C264&amp;D278</f>
        <v>DISTRIBUCION VOLUMEN X CRITERIO (kg ó litros)Total Bebidas Frias100-200MIL</v>
      </c>
      <c r="B278" s="18">
        <v>0</v>
      </c>
      <c r="C278" s="18">
        <v>0</v>
      </c>
      <c r="D278" s="20" t="s">
        <v>14</v>
      </c>
      <c r="E278" s="20">
        <v>10.37833349137224</v>
      </c>
      <c r="F278" s="20">
        <v>10.24421783158129</v>
      </c>
      <c r="G278" s="20">
        <v>10.051381630028059</v>
      </c>
      <c r="H278" s="20">
        <v>0</v>
      </c>
      <c r="I278" s="20">
        <v>0</v>
      </c>
      <c r="J278" s="20">
        <v>0</v>
      </c>
      <c r="K278" s="20">
        <v>0</v>
      </c>
      <c r="L278" s="20">
        <v>0</v>
      </c>
      <c r="M278" s="20">
        <v>0</v>
      </c>
    </row>
    <row r="279" spans="1:13" x14ac:dyDescent="0.25">
      <c r="A279" s="18" t="str">
        <f>B177&amp;C264&amp;D279</f>
        <v>DISTRIBUCION VOLUMEN X CRITERIO (kg ó litros)Total Bebidas Frias200-500MIL</v>
      </c>
      <c r="B279" s="18">
        <v>0</v>
      </c>
      <c r="C279" s="18">
        <v>0</v>
      </c>
      <c r="D279" s="20" t="s">
        <v>15</v>
      </c>
      <c r="E279" s="20">
        <v>12.403812629150474</v>
      </c>
      <c r="F279" s="20">
        <v>13.086016975139989</v>
      </c>
      <c r="G279" s="20">
        <v>13.046184524490808</v>
      </c>
      <c r="H279" s="20">
        <v>0</v>
      </c>
      <c r="I279" s="20">
        <v>0</v>
      </c>
      <c r="J279" s="20">
        <v>0</v>
      </c>
      <c r="K279" s="20">
        <v>0</v>
      </c>
      <c r="L279" s="20">
        <v>0</v>
      </c>
      <c r="M279" s="20">
        <v>0</v>
      </c>
    </row>
    <row r="280" spans="1:13" x14ac:dyDescent="0.25">
      <c r="A280" s="18" t="str">
        <f>B177&amp;C264&amp;D280</f>
        <v>DISTRIBUCION VOLUMEN X CRITERIO (kg ó litros)Total Bebidas Frias&gt;500MIL</v>
      </c>
      <c r="B280" s="18">
        <v>0</v>
      </c>
      <c r="C280" s="18">
        <v>0</v>
      </c>
      <c r="D280" s="20" t="s">
        <v>16</v>
      </c>
      <c r="E280" s="20">
        <v>16.838814722814163</v>
      </c>
      <c r="F280" s="20">
        <v>17.079378137938619</v>
      </c>
      <c r="G280" s="20">
        <v>18.944632939485835</v>
      </c>
      <c r="H280" s="20">
        <v>0</v>
      </c>
      <c r="I280" s="20">
        <v>0</v>
      </c>
      <c r="J280" s="20">
        <v>0</v>
      </c>
      <c r="K280" s="20">
        <v>0</v>
      </c>
      <c r="L280" s="20">
        <v>0</v>
      </c>
      <c r="M280" s="20">
        <v>0</v>
      </c>
    </row>
    <row r="281" spans="1:13" x14ac:dyDescent="0.25">
      <c r="A281" s="18" t="str">
        <f>B177&amp;C264&amp;D281</f>
        <v>DISTRIBUCION VOLUMEN X CRITERIO (kg ó litros)Total Bebidas FriasDE 15 A 19 AÑOS</v>
      </c>
      <c r="B281" s="18">
        <v>0</v>
      </c>
      <c r="C281" s="18">
        <v>0</v>
      </c>
      <c r="D281" s="20" t="s">
        <v>39</v>
      </c>
      <c r="E281" s="20">
        <v>2.2638954840467176</v>
      </c>
      <c r="F281" s="20">
        <v>2.2063426227936751</v>
      </c>
      <c r="G281" s="20">
        <v>2.8887426038822719</v>
      </c>
      <c r="H281" s="20">
        <v>0</v>
      </c>
      <c r="I281" s="20">
        <v>0</v>
      </c>
      <c r="J281" s="20">
        <v>0</v>
      </c>
      <c r="K281" s="20">
        <v>0</v>
      </c>
      <c r="L281" s="20">
        <v>0</v>
      </c>
      <c r="M281" s="20">
        <v>0</v>
      </c>
    </row>
    <row r="282" spans="1:13" x14ac:dyDescent="0.25">
      <c r="A282" s="18" t="str">
        <f>B177&amp;C264&amp;D282</f>
        <v>DISTRIBUCION VOLUMEN X CRITERIO (kg ó litros)Total Bebidas FriasDE 20 A 24 AÑOS</v>
      </c>
      <c r="B282" s="18">
        <v>0</v>
      </c>
      <c r="C282" s="18">
        <v>0</v>
      </c>
      <c r="D282" s="20" t="s">
        <v>40</v>
      </c>
      <c r="E282" s="20">
        <v>3.5707660067445772</v>
      </c>
      <c r="F282" s="20">
        <v>3.4301173975375576</v>
      </c>
      <c r="G282" s="20">
        <v>4.161902819723224</v>
      </c>
      <c r="H282" s="20">
        <v>0</v>
      </c>
      <c r="I282" s="20">
        <v>0</v>
      </c>
      <c r="J282" s="20">
        <v>0</v>
      </c>
      <c r="K282" s="20">
        <v>0</v>
      </c>
      <c r="L282" s="20">
        <v>0</v>
      </c>
      <c r="M282" s="20">
        <v>0</v>
      </c>
    </row>
    <row r="283" spans="1:13" x14ac:dyDescent="0.25">
      <c r="A283" s="18" t="str">
        <f>B177&amp;C264&amp;D283</f>
        <v>DISTRIBUCION VOLUMEN X CRITERIO (kg ó litros)Total Bebidas FriasDE 25 A 34 AÑOS</v>
      </c>
      <c r="B283" s="18">
        <v>0</v>
      </c>
      <c r="C283" s="18">
        <v>0</v>
      </c>
      <c r="D283" s="20" t="s">
        <v>41</v>
      </c>
      <c r="E283" s="20">
        <v>9.5908787488430267</v>
      </c>
      <c r="F283" s="20">
        <v>9.083185662064853</v>
      </c>
      <c r="G283" s="20">
        <v>8.7225149652164742</v>
      </c>
      <c r="H283" s="20">
        <v>0</v>
      </c>
      <c r="I283" s="20">
        <v>0</v>
      </c>
      <c r="J283" s="20">
        <v>0</v>
      </c>
      <c r="K283" s="20">
        <v>0</v>
      </c>
      <c r="L283" s="20">
        <v>0</v>
      </c>
      <c r="M283" s="20">
        <v>0</v>
      </c>
    </row>
    <row r="284" spans="1:13" x14ac:dyDescent="0.25">
      <c r="A284" s="18" t="str">
        <f>B177&amp;C264&amp;D284</f>
        <v>DISTRIBUCION VOLUMEN X CRITERIO (kg ó litros)Total Bebidas FriasDE 35 A 49 AÑOS</v>
      </c>
      <c r="B284" s="18">
        <v>0</v>
      </c>
      <c r="C284" s="18">
        <v>0</v>
      </c>
      <c r="D284" s="20" t="s">
        <v>42</v>
      </c>
      <c r="E284" s="20">
        <v>31.634175057276252</v>
      </c>
      <c r="F284" s="20">
        <v>29.1840116466892</v>
      </c>
      <c r="G284" s="20">
        <v>27.505039599901192</v>
      </c>
      <c r="H284" s="20">
        <v>0</v>
      </c>
      <c r="I284" s="20">
        <v>0</v>
      </c>
      <c r="J284" s="20">
        <v>0</v>
      </c>
      <c r="K284" s="20">
        <v>0</v>
      </c>
      <c r="L284" s="20">
        <v>0</v>
      </c>
      <c r="M284" s="20">
        <v>0</v>
      </c>
    </row>
    <row r="285" spans="1:13" x14ac:dyDescent="0.25">
      <c r="A285" s="18" t="str">
        <f>B177&amp;C264&amp;D285</f>
        <v>DISTRIBUCION VOLUMEN X CRITERIO (kg ó litros)Total Bebidas FriasDE 50 A 59 AÑOS</v>
      </c>
      <c r="B285" s="18">
        <v>0</v>
      </c>
      <c r="C285" s="18">
        <v>0</v>
      </c>
      <c r="D285" s="20" t="s">
        <v>43</v>
      </c>
      <c r="E285" s="20">
        <v>23.063085002120665</v>
      </c>
      <c r="F285" s="20">
        <v>24.33241172872539</v>
      </c>
      <c r="G285" s="20">
        <v>24.387734115281255</v>
      </c>
      <c r="H285" s="20">
        <v>0</v>
      </c>
      <c r="I285" s="20">
        <v>0</v>
      </c>
      <c r="J285" s="20">
        <v>0</v>
      </c>
      <c r="K285" s="20">
        <v>0</v>
      </c>
      <c r="L285" s="20">
        <v>0</v>
      </c>
      <c r="M285" s="20">
        <v>0</v>
      </c>
    </row>
    <row r="286" spans="1:13" x14ac:dyDescent="0.25">
      <c r="A286" s="18" t="str">
        <f>B177&amp;C264&amp;D286</f>
        <v>DISTRIBUCION VOLUMEN X CRITERIO (kg ó litros)Total Bebidas FriasDE 60 A 75 AÑOS</v>
      </c>
      <c r="B286" s="18">
        <v>0</v>
      </c>
      <c r="C286" s="18">
        <v>0</v>
      </c>
      <c r="D286" s="20" t="s">
        <v>44</v>
      </c>
      <c r="E286" s="20">
        <v>29.877198375940299</v>
      </c>
      <c r="F286" s="20">
        <v>31.763928724431057</v>
      </c>
      <c r="G286" s="20">
        <v>32.334072528281297</v>
      </c>
      <c r="H286" s="20">
        <v>0</v>
      </c>
      <c r="I286" s="20">
        <v>0</v>
      </c>
      <c r="J286" s="20">
        <v>0</v>
      </c>
      <c r="K286" s="20">
        <v>0</v>
      </c>
      <c r="L286" s="20">
        <v>0</v>
      </c>
      <c r="M286" s="20">
        <v>0</v>
      </c>
    </row>
    <row r="287" spans="1:13" x14ac:dyDescent="0.25">
      <c r="A287" s="18" t="str">
        <f>B177&amp;C264&amp;D287</f>
        <v>DISTRIBUCION VOLUMEN X CRITERIO (kg ó litros)Total Bebidas FriasALTA Y MEDIA ALTA</v>
      </c>
      <c r="B287" s="18">
        <v>0</v>
      </c>
      <c r="C287" s="18">
        <v>0</v>
      </c>
      <c r="D287" s="20" t="s">
        <v>17</v>
      </c>
      <c r="E287" s="20">
        <v>24.294394265891182</v>
      </c>
      <c r="F287" s="20">
        <v>25.389460411866249</v>
      </c>
      <c r="G287" s="20">
        <v>25.268777068498633</v>
      </c>
      <c r="H287" s="20">
        <v>0</v>
      </c>
      <c r="I287" s="20">
        <v>0</v>
      </c>
      <c r="J287" s="20">
        <v>0</v>
      </c>
      <c r="K287" s="20">
        <v>0</v>
      </c>
      <c r="L287" s="20">
        <v>0</v>
      </c>
      <c r="M287" s="20">
        <v>0</v>
      </c>
    </row>
    <row r="288" spans="1:13" x14ac:dyDescent="0.25">
      <c r="A288" s="18" t="str">
        <f>B177&amp;C264&amp;D288</f>
        <v>DISTRIBUCION VOLUMEN X CRITERIO (kg ó litros)Total Bebidas FriasMEDIA</v>
      </c>
      <c r="B288" s="18">
        <v>0</v>
      </c>
      <c r="C288" s="18">
        <v>0</v>
      </c>
      <c r="D288" s="20" t="s">
        <v>18</v>
      </c>
      <c r="E288" s="20">
        <v>32.883167407170269</v>
      </c>
      <c r="F288" s="20">
        <v>31.404016442068443</v>
      </c>
      <c r="G288" s="20">
        <v>30.937921441651419</v>
      </c>
      <c r="H288" s="20">
        <v>0</v>
      </c>
      <c r="I288" s="20">
        <v>0</v>
      </c>
      <c r="J288" s="20">
        <v>0</v>
      </c>
      <c r="K288" s="20">
        <v>0</v>
      </c>
      <c r="L288" s="20">
        <v>0</v>
      </c>
      <c r="M288" s="20">
        <v>0</v>
      </c>
    </row>
    <row r="289" spans="1:13" x14ac:dyDescent="0.25">
      <c r="A289" s="18" t="str">
        <f>B177&amp;C264&amp;D289</f>
        <v>DISTRIBUCION VOLUMEN X CRITERIO (kg ó litros)Total Bebidas FriasMEDIA BAJA</v>
      </c>
      <c r="B289" s="18">
        <v>0</v>
      </c>
      <c r="C289" s="18">
        <v>0</v>
      </c>
      <c r="D289" s="20" t="s">
        <v>19</v>
      </c>
      <c r="E289" s="20">
        <v>26.865407111204327</v>
      </c>
      <c r="F289" s="20">
        <v>27.652179429628571</v>
      </c>
      <c r="G289" s="20">
        <v>25.474562568852587</v>
      </c>
      <c r="H289" s="20">
        <v>0</v>
      </c>
      <c r="I289" s="20">
        <v>0</v>
      </c>
      <c r="J289" s="20">
        <v>0</v>
      </c>
      <c r="K289" s="20">
        <v>0</v>
      </c>
      <c r="L289" s="20">
        <v>0</v>
      </c>
      <c r="M289" s="20">
        <v>0</v>
      </c>
    </row>
    <row r="290" spans="1:13" x14ac:dyDescent="0.25">
      <c r="A290" s="18" t="str">
        <f>B177&amp;C264&amp;D290</f>
        <v>DISTRIBUCION VOLUMEN X CRITERIO (kg ó litros)Total Bebidas FriasBAJA</v>
      </c>
      <c r="B290" s="18">
        <v>0</v>
      </c>
      <c r="C290" s="18">
        <v>0</v>
      </c>
      <c r="D290" s="20" t="s">
        <v>20</v>
      </c>
      <c r="E290" s="20">
        <v>15.957029412456805</v>
      </c>
      <c r="F290" s="20">
        <v>15.554339376092653</v>
      </c>
      <c r="G290" s="20">
        <v>18.318742907608005</v>
      </c>
      <c r="H290" s="20">
        <v>0</v>
      </c>
      <c r="I290" s="20">
        <v>0</v>
      </c>
      <c r="J290" s="20">
        <v>0</v>
      </c>
      <c r="K290" s="20">
        <v>0</v>
      </c>
      <c r="L290" s="20">
        <v>0</v>
      </c>
      <c r="M290" s="20">
        <v>0</v>
      </c>
    </row>
    <row r="291" spans="1:13" x14ac:dyDescent="0.25">
      <c r="A291" s="18" t="str">
        <f>B177&amp;C264&amp;D291</f>
        <v>DISTRIBUCION VOLUMEN X CRITERIO (kg ó litros)Total Bebidas FriasHOMBRE</v>
      </c>
      <c r="B291" s="18">
        <v>0</v>
      </c>
      <c r="C291" s="18">
        <v>0</v>
      </c>
      <c r="D291" s="20" t="s">
        <v>21</v>
      </c>
      <c r="E291" s="20">
        <v>55.363515133510255</v>
      </c>
      <c r="F291" s="20">
        <v>55.320472398861298</v>
      </c>
      <c r="G291" s="20">
        <v>56.664894721432859</v>
      </c>
      <c r="H291" s="20">
        <v>0</v>
      </c>
      <c r="I291" s="20">
        <v>0</v>
      </c>
      <c r="J291" s="20">
        <v>0</v>
      </c>
      <c r="K291" s="20">
        <v>0</v>
      </c>
      <c r="L291" s="20">
        <v>0</v>
      </c>
      <c r="M291" s="20">
        <v>0</v>
      </c>
    </row>
    <row r="292" spans="1:13" x14ac:dyDescent="0.25">
      <c r="A292" s="18" t="str">
        <f>B177&amp;C264&amp;D292</f>
        <v>DISTRIBUCION VOLUMEN X CRITERIO (kg ó litros)Total Bebidas FriasMUJER</v>
      </c>
      <c r="B292" s="18">
        <v>0</v>
      </c>
      <c r="C292" s="18">
        <v>0</v>
      </c>
      <c r="D292" s="20" t="s">
        <v>22</v>
      </c>
      <c r="E292" s="20">
        <v>44.636482042693764</v>
      </c>
      <c r="F292" s="20">
        <v>44.679525333241564</v>
      </c>
      <c r="G292" s="20">
        <v>43.335108722695942</v>
      </c>
      <c r="H292" s="20">
        <v>0</v>
      </c>
      <c r="I292" s="20">
        <v>0</v>
      </c>
      <c r="J292" s="20">
        <v>0</v>
      </c>
      <c r="K292" s="20">
        <v>0</v>
      </c>
      <c r="L292" s="20">
        <v>0</v>
      </c>
      <c r="M292" s="20">
        <v>0</v>
      </c>
    </row>
    <row r="293" spans="1:13" x14ac:dyDescent="0.25">
      <c r="A293" s="18" t="str">
        <f>B177&amp;C293&amp;D293</f>
        <v>DISTRIBUCION VOLUMEN X CRITERIO (kg ó litros)Total Bebidas CalientesT.ESPAÑA</v>
      </c>
      <c r="B293" s="18">
        <v>0</v>
      </c>
      <c r="C293" s="18" t="s">
        <v>179</v>
      </c>
      <c r="D293" s="20" t="s">
        <v>36</v>
      </c>
      <c r="E293" s="20">
        <v>100</v>
      </c>
      <c r="F293" s="20">
        <v>100</v>
      </c>
      <c r="G293" s="20">
        <v>100</v>
      </c>
      <c r="H293" s="20">
        <v>0</v>
      </c>
      <c r="I293" s="20">
        <v>0</v>
      </c>
      <c r="J293" s="20">
        <v>0</v>
      </c>
      <c r="K293" s="20">
        <v>0</v>
      </c>
      <c r="L293" s="20">
        <v>0</v>
      </c>
      <c r="M293" s="20">
        <v>0</v>
      </c>
    </row>
    <row r="294" spans="1:13" x14ac:dyDescent="0.25">
      <c r="A294" s="18" t="str">
        <f>B177&amp;C293&amp;D294</f>
        <v>DISTRIBUCION VOLUMEN X CRITERIO (kg ó litros)Total Bebidas CalientesBCN AM</v>
      </c>
      <c r="B294" s="18">
        <v>0</v>
      </c>
      <c r="C294" s="18">
        <v>0</v>
      </c>
      <c r="D294" s="20" t="s">
        <v>1</v>
      </c>
      <c r="E294" s="20">
        <v>9.5893063587762626</v>
      </c>
      <c r="F294" s="20">
        <v>10.396788339072401</v>
      </c>
      <c r="G294" s="20">
        <v>9.2538417476670034</v>
      </c>
      <c r="H294" s="20">
        <v>0</v>
      </c>
      <c r="I294" s="20">
        <v>0</v>
      </c>
      <c r="J294" s="20">
        <v>0</v>
      </c>
      <c r="K294" s="20">
        <v>0</v>
      </c>
      <c r="L294" s="20">
        <v>0</v>
      </c>
      <c r="M294" s="20">
        <v>0</v>
      </c>
    </row>
    <row r="295" spans="1:13" x14ac:dyDescent="0.25">
      <c r="A295" s="18" t="str">
        <f>B177&amp;C293&amp;D295</f>
        <v>DISTRIBUCION VOLUMEN X CRITERIO (kg ó litros)Total Bebidas CalientesREST.CAT ARAGON</v>
      </c>
      <c r="B295" s="18">
        <v>0</v>
      </c>
      <c r="C295" s="18">
        <v>0</v>
      </c>
      <c r="D295" s="20" t="s">
        <v>2</v>
      </c>
      <c r="E295" s="20">
        <v>13.51564048600458</v>
      </c>
      <c r="F295" s="20">
        <v>12.479969960748884</v>
      </c>
      <c r="G295" s="20">
        <v>12.946203998354761</v>
      </c>
      <c r="H295" s="20">
        <v>0</v>
      </c>
      <c r="I295" s="20">
        <v>0</v>
      </c>
      <c r="J295" s="20">
        <v>0</v>
      </c>
      <c r="K295" s="20">
        <v>0</v>
      </c>
      <c r="L295" s="20">
        <v>0</v>
      </c>
      <c r="M295" s="20">
        <v>0</v>
      </c>
    </row>
    <row r="296" spans="1:13" x14ac:dyDescent="0.25">
      <c r="A296" s="18" t="str">
        <f>B177&amp;C293&amp;D296</f>
        <v>DISTRIBUCION VOLUMEN X CRITERIO (kg ó litros)Total Bebidas CalientesLEVANTE</v>
      </c>
      <c r="B296" s="18">
        <v>0</v>
      </c>
      <c r="C296" s="18">
        <v>0</v>
      </c>
      <c r="D296" s="20" t="s">
        <v>3</v>
      </c>
      <c r="E296" s="20">
        <v>12.71711724521985</v>
      </c>
      <c r="F296" s="20">
        <v>12.882578640524509</v>
      </c>
      <c r="G296" s="20">
        <v>13.893049149987549</v>
      </c>
      <c r="H296" s="20">
        <v>0</v>
      </c>
      <c r="I296" s="20">
        <v>0</v>
      </c>
      <c r="J296" s="20">
        <v>0</v>
      </c>
      <c r="K296" s="20">
        <v>0</v>
      </c>
      <c r="L296" s="20">
        <v>0</v>
      </c>
      <c r="M296" s="20">
        <v>0</v>
      </c>
    </row>
    <row r="297" spans="1:13" x14ac:dyDescent="0.25">
      <c r="A297" s="18" t="str">
        <f>B177&amp;C293&amp;D297</f>
        <v>DISTRIBUCION VOLUMEN X CRITERIO (kg ó litros)Total Bebidas CalientesANDALUCIA</v>
      </c>
      <c r="B297" s="18">
        <v>0</v>
      </c>
      <c r="C297" s="18">
        <v>0</v>
      </c>
      <c r="D297" s="20" t="s">
        <v>4</v>
      </c>
      <c r="E297" s="20">
        <v>19.269185822601798</v>
      </c>
      <c r="F297" s="20">
        <v>19.325866282053255</v>
      </c>
      <c r="G297" s="20">
        <v>19.435841086046089</v>
      </c>
      <c r="H297" s="20">
        <v>0</v>
      </c>
      <c r="I297" s="20">
        <v>0</v>
      </c>
      <c r="J297" s="20">
        <v>0</v>
      </c>
      <c r="K297" s="20">
        <v>0</v>
      </c>
      <c r="L297" s="20">
        <v>0</v>
      </c>
      <c r="M297" s="20">
        <v>0</v>
      </c>
    </row>
    <row r="298" spans="1:13" x14ac:dyDescent="0.25">
      <c r="A298" s="18" t="str">
        <f>B177&amp;C293&amp;D298</f>
        <v>DISTRIBUCION VOLUMEN X CRITERIO (kg ó litros)Total Bebidas CalientesMDD AM</v>
      </c>
      <c r="B298" s="18">
        <v>0</v>
      </c>
      <c r="C298" s="18">
        <v>0</v>
      </c>
      <c r="D298" s="20" t="s">
        <v>5</v>
      </c>
      <c r="E298" s="20">
        <v>12.498424417993531</v>
      </c>
      <c r="F298" s="20">
        <v>12.013984044806001</v>
      </c>
      <c r="G298" s="20">
        <v>11.478019798786814</v>
      </c>
      <c r="H298" s="20">
        <v>0</v>
      </c>
      <c r="I298" s="20">
        <v>0</v>
      </c>
      <c r="J298" s="20">
        <v>0</v>
      </c>
      <c r="K298" s="20">
        <v>0</v>
      </c>
      <c r="L298" s="20">
        <v>0</v>
      </c>
      <c r="M298" s="20">
        <v>0</v>
      </c>
    </row>
    <row r="299" spans="1:13" x14ac:dyDescent="0.25">
      <c r="A299" s="18" t="str">
        <f>B177&amp;C293&amp;D299</f>
        <v>DISTRIBUCION VOLUMEN X CRITERIO (kg ó litros)Total Bebidas CalientesRTO CENTRO</v>
      </c>
      <c r="B299" s="18">
        <v>0</v>
      </c>
      <c r="C299" s="18">
        <v>0</v>
      </c>
      <c r="D299" s="20" t="s">
        <v>6</v>
      </c>
      <c r="E299" s="20">
        <v>8.5520965205278863</v>
      </c>
      <c r="F299" s="20">
        <v>8.5962803300987467</v>
      </c>
      <c r="G299" s="20">
        <v>9.2036803778351537</v>
      </c>
      <c r="H299" s="20">
        <v>0</v>
      </c>
      <c r="I299" s="20">
        <v>0</v>
      </c>
      <c r="J299" s="20">
        <v>0</v>
      </c>
      <c r="K299" s="20">
        <v>0</v>
      </c>
      <c r="L299" s="20">
        <v>0</v>
      </c>
      <c r="M299" s="20">
        <v>0</v>
      </c>
    </row>
    <row r="300" spans="1:13" x14ac:dyDescent="0.25">
      <c r="A300" s="18" t="str">
        <f>B177&amp;C293&amp;D300</f>
        <v>DISTRIBUCION VOLUMEN X CRITERIO (kg ó litros)Total Bebidas CalientesNORTE-CENTRO</v>
      </c>
      <c r="B300" s="18">
        <v>0</v>
      </c>
      <c r="C300" s="18">
        <v>0</v>
      </c>
      <c r="D300" s="20" t="s">
        <v>7</v>
      </c>
      <c r="E300" s="20">
        <v>10.812886558705062</v>
      </c>
      <c r="F300" s="20">
        <v>10.350255210799149</v>
      </c>
      <c r="G300" s="20">
        <v>10.60497714436449</v>
      </c>
      <c r="H300" s="20">
        <v>0</v>
      </c>
      <c r="I300" s="20">
        <v>0</v>
      </c>
      <c r="J300" s="20">
        <v>0</v>
      </c>
      <c r="K300" s="20">
        <v>0</v>
      </c>
      <c r="L300" s="20">
        <v>0</v>
      </c>
      <c r="M300" s="20">
        <v>0</v>
      </c>
    </row>
    <row r="301" spans="1:13" x14ac:dyDescent="0.25">
      <c r="A301" s="18" t="str">
        <f>B177&amp;C293&amp;D301</f>
        <v>DISTRIBUCION VOLUMEN X CRITERIO (kg ó litros)Total Bebidas CalientesNOROESTE</v>
      </c>
      <c r="B301" s="18">
        <v>0</v>
      </c>
      <c r="C301" s="18">
        <v>0</v>
      </c>
      <c r="D301" s="20" t="s">
        <v>8</v>
      </c>
      <c r="E301" s="20">
        <v>13.045344499384187</v>
      </c>
      <c r="F301" s="20">
        <v>13.95427666579487</v>
      </c>
      <c r="G301" s="20">
        <v>13.184372122922209</v>
      </c>
      <c r="H301" s="20">
        <v>0</v>
      </c>
      <c r="I301" s="20">
        <v>0</v>
      </c>
      <c r="J301" s="20">
        <v>0</v>
      </c>
      <c r="K301" s="20">
        <v>0</v>
      </c>
      <c r="L301" s="20">
        <v>0</v>
      </c>
      <c r="M301" s="20">
        <v>0</v>
      </c>
    </row>
    <row r="302" spans="1:13" x14ac:dyDescent="0.25">
      <c r="A302" s="18" t="str">
        <f>B177&amp;C293&amp;D302</f>
        <v>DISTRIBUCION VOLUMEN X CRITERIO (kg ó litros)Total Bebidas Calientes&lt;2MIL</v>
      </c>
      <c r="B302" s="18">
        <v>0</v>
      </c>
      <c r="C302" s="18">
        <v>0</v>
      </c>
      <c r="D302" s="20" t="s">
        <v>9</v>
      </c>
      <c r="E302" s="20">
        <v>4.7760696084549776</v>
      </c>
      <c r="F302" s="20">
        <v>4.4572097754667617</v>
      </c>
      <c r="G302" s="20">
        <v>5.0075356048422668</v>
      </c>
      <c r="H302" s="20">
        <v>0</v>
      </c>
      <c r="I302" s="20">
        <v>0</v>
      </c>
      <c r="J302" s="20">
        <v>0</v>
      </c>
      <c r="K302" s="20">
        <v>0</v>
      </c>
      <c r="L302" s="20">
        <v>0</v>
      </c>
      <c r="M302" s="20">
        <v>0</v>
      </c>
    </row>
    <row r="303" spans="1:13" x14ac:dyDescent="0.25">
      <c r="A303" s="18" t="str">
        <f>B177&amp;C293&amp;D303</f>
        <v>DISTRIBUCION VOLUMEN X CRITERIO (kg ó litros)Total Bebidas Calientes2-5MIL</v>
      </c>
      <c r="B303" s="18">
        <v>0</v>
      </c>
      <c r="C303" s="18">
        <v>0</v>
      </c>
      <c r="D303" s="20" t="s">
        <v>10</v>
      </c>
      <c r="E303" s="20">
        <v>5.1568766469828136</v>
      </c>
      <c r="F303" s="20">
        <v>5.7339420213046468</v>
      </c>
      <c r="G303" s="20">
        <v>5.2482718879927548</v>
      </c>
      <c r="H303" s="20">
        <v>0</v>
      </c>
      <c r="I303" s="20">
        <v>0</v>
      </c>
      <c r="J303" s="20">
        <v>0</v>
      </c>
      <c r="K303" s="20">
        <v>0</v>
      </c>
      <c r="L303" s="20">
        <v>0</v>
      </c>
      <c r="M303" s="20">
        <v>0</v>
      </c>
    </row>
    <row r="304" spans="1:13" x14ac:dyDescent="0.25">
      <c r="A304" s="18" t="str">
        <f>B177&amp;C293&amp;D304</f>
        <v>DISTRIBUCION VOLUMEN X CRITERIO (kg ó litros)Total Bebidas Calientes5-10MIL</v>
      </c>
      <c r="B304" s="18">
        <v>0</v>
      </c>
      <c r="C304" s="18">
        <v>0</v>
      </c>
      <c r="D304" s="20" t="s">
        <v>11</v>
      </c>
      <c r="E304" s="20">
        <v>7.6099071729344852</v>
      </c>
      <c r="F304" s="20">
        <v>6.8267425594864521</v>
      </c>
      <c r="G304" s="20">
        <v>6.4140441033100144</v>
      </c>
      <c r="H304" s="20">
        <v>0</v>
      </c>
      <c r="I304" s="20">
        <v>0</v>
      </c>
      <c r="J304" s="20">
        <v>0</v>
      </c>
      <c r="K304" s="20">
        <v>0</v>
      </c>
      <c r="L304" s="20">
        <v>0</v>
      </c>
      <c r="M304" s="20">
        <v>0</v>
      </c>
    </row>
    <row r="305" spans="1:13" x14ac:dyDescent="0.25">
      <c r="A305" s="18" t="str">
        <f>B177&amp;C293&amp;D305</f>
        <v>DISTRIBUCION VOLUMEN X CRITERIO (kg ó litros)Total Bebidas Calientes10-30MIL</v>
      </c>
      <c r="B305" s="18">
        <v>0</v>
      </c>
      <c r="C305" s="18">
        <v>0</v>
      </c>
      <c r="D305" s="20" t="s">
        <v>12</v>
      </c>
      <c r="E305" s="20">
        <v>20.907348639839</v>
      </c>
      <c r="F305" s="20">
        <v>19.332099468102673</v>
      </c>
      <c r="G305" s="20">
        <v>20.568340335234623</v>
      </c>
      <c r="H305" s="20">
        <v>0</v>
      </c>
      <c r="I305" s="20">
        <v>0</v>
      </c>
      <c r="J305" s="20">
        <v>0</v>
      </c>
      <c r="K305" s="20">
        <v>0</v>
      </c>
      <c r="L305" s="20">
        <v>0</v>
      </c>
      <c r="M305" s="20">
        <v>0</v>
      </c>
    </row>
    <row r="306" spans="1:13" x14ac:dyDescent="0.25">
      <c r="A306" s="18" t="str">
        <f>B177&amp;C293&amp;D306</f>
        <v>DISTRIBUCION VOLUMEN X CRITERIO (kg ó litros)Total Bebidas Calientes30-100MIL</v>
      </c>
      <c r="B306" s="18">
        <v>0</v>
      </c>
      <c r="C306" s="18">
        <v>0</v>
      </c>
      <c r="D306" s="20" t="s">
        <v>13</v>
      </c>
      <c r="E306" s="20">
        <v>20.284448427058894</v>
      </c>
      <c r="F306" s="20">
        <v>21.515457243963983</v>
      </c>
      <c r="G306" s="20">
        <v>20.501503611052783</v>
      </c>
      <c r="H306" s="20">
        <v>0</v>
      </c>
      <c r="I306" s="20">
        <v>0</v>
      </c>
      <c r="J306" s="20">
        <v>0</v>
      </c>
      <c r="K306" s="20">
        <v>0</v>
      </c>
      <c r="L306" s="20">
        <v>0</v>
      </c>
      <c r="M306" s="20">
        <v>0</v>
      </c>
    </row>
    <row r="307" spans="1:13" x14ac:dyDescent="0.25">
      <c r="A307" s="18" t="str">
        <f>B177&amp;C293&amp;D307</f>
        <v>DISTRIBUCION VOLUMEN X CRITERIO (kg ó litros)Total Bebidas Calientes100-200MIL</v>
      </c>
      <c r="B307" s="18">
        <v>0</v>
      </c>
      <c r="C307" s="18">
        <v>0</v>
      </c>
      <c r="D307" s="20" t="s">
        <v>14</v>
      </c>
      <c r="E307" s="20">
        <v>11.091652085544274</v>
      </c>
      <c r="F307" s="20">
        <v>11.541360665638326</v>
      </c>
      <c r="G307" s="20">
        <v>11.808150343617138</v>
      </c>
      <c r="H307" s="20">
        <v>0</v>
      </c>
      <c r="I307" s="20">
        <v>0</v>
      </c>
      <c r="J307" s="20">
        <v>0</v>
      </c>
      <c r="K307" s="20">
        <v>0</v>
      </c>
      <c r="L307" s="20">
        <v>0</v>
      </c>
      <c r="M307" s="20">
        <v>0</v>
      </c>
    </row>
    <row r="308" spans="1:13" x14ac:dyDescent="0.25">
      <c r="A308" s="18" t="str">
        <f>B177&amp;C293&amp;D308</f>
        <v>DISTRIBUCION VOLUMEN X CRITERIO (kg ó litros)Total Bebidas Calientes200-500MIL</v>
      </c>
      <c r="B308" s="18">
        <v>0</v>
      </c>
      <c r="C308" s="18">
        <v>0</v>
      </c>
      <c r="D308" s="20" t="s">
        <v>15</v>
      </c>
      <c r="E308" s="20">
        <v>13.268113816180364</v>
      </c>
      <c r="F308" s="20">
        <v>13.075950783548629</v>
      </c>
      <c r="G308" s="20">
        <v>12.458099495583717</v>
      </c>
      <c r="H308" s="20">
        <v>0</v>
      </c>
      <c r="I308" s="20">
        <v>0</v>
      </c>
      <c r="J308" s="20">
        <v>0</v>
      </c>
      <c r="K308" s="20">
        <v>0</v>
      </c>
      <c r="L308" s="20">
        <v>0</v>
      </c>
      <c r="M308" s="20">
        <v>0</v>
      </c>
    </row>
    <row r="309" spans="1:13" x14ac:dyDescent="0.25">
      <c r="A309" s="18" t="str">
        <f>B177&amp;C293&amp;D309</f>
        <v>DISTRIBUCION VOLUMEN X CRITERIO (kg ó litros)Total Bebidas Calientes&gt;500MIL</v>
      </c>
      <c r="B309" s="18">
        <v>0</v>
      </c>
      <c r="C309" s="18">
        <v>0</v>
      </c>
      <c r="D309" s="20" t="s">
        <v>16</v>
      </c>
      <c r="E309" s="20">
        <v>16.905586434870074</v>
      </c>
      <c r="F309" s="20">
        <v>17.517237690560162</v>
      </c>
      <c r="G309" s="20">
        <v>17.994046975741025</v>
      </c>
      <c r="H309" s="20">
        <v>0</v>
      </c>
      <c r="I309" s="20">
        <v>0</v>
      </c>
      <c r="J309" s="20">
        <v>0</v>
      </c>
      <c r="K309" s="20">
        <v>0</v>
      </c>
      <c r="L309" s="20">
        <v>0</v>
      </c>
      <c r="M309" s="20">
        <v>0</v>
      </c>
    </row>
    <row r="310" spans="1:13" x14ac:dyDescent="0.25">
      <c r="A310" s="18" t="str">
        <f>B177&amp;C293&amp;D310</f>
        <v>DISTRIBUCION VOLUMEN X CRITERIO (kg ó litros)Total Bebidas CalientesDE 15 A 19 AÑOS</v>
      </c>
      <c r="B310" s="18">
        <v>0</v>
      </c>
      <c r="C310" s="18">
        <v>0</v>
      </c>
      <c r="D310" s="20" t="s">
        <v>39</v>
      </c>
      <c r="E310" s="20">
        <v>0.73492588028643202</v>
      </c>
      <c r="F310" s="20">
        <v>0.93404690335112983</v>
      </c>
      <c r="G310" s="20">
        <v>1.0483805210531894</v>
      </c>
      <c r="H310" s="20">
        <v>0</v>
      </c>
      <c r="I310" s="20">
        <v>0</v>
      </c>
      <c r="J310" s="20">
        <v>0</v>
      </c>
      <c r="K310" s="20">
        <v>0</v>
      </c>
      <c r="L310" s="20">
        <v>0</v>
      </c>
      <c r="M310" s="20">
        <v>0</v>
      </c>
    </row>
    <row r="311" spans="1:13" x14ac:dyDescent="0.25">
      <c r="A311" s="18" t="str">
        <f>B177&amp;C293&amp;D311</f>
        <v>DISTRIBUCION VOLUMEN X CRITERIO (kg ó litros)Total Bebidas CalientesDE 20 A 24 AÑOS</v>
      </c>
      <c r="B311" s="18">
        <v>0</v>
      </c>
      <c r="C311" s="18">
        <v>0</v>
      </c>
      <c r="D311" s="20" t="s">
        <v>40</v>
      </c>
      <c r="E311" s="20">
        <v>1.6929166929962201</v>
      </c>
      <c r="F311" s="20">
        <v>1.6240601760303948</v>
      </c>
      <c r="G311" s="20">
        <v>1.9364099441837326</v>
      </c>
      <c r="H311" s="20">
        <v>0</v>
      </c>
      <c r="I311" s="20">
        <v>0</v>
      </c>
      <c r="J311" s="20">
        <v>0</v>
      </c>
      <c r="K311" s="20">
        <v>0</v>
      </c>
      <c r="L311" s="20">
        <v>0</v>
      </c>
      <c r="M311" s="20">
        <v>0</v>
      </c>
    </row>
    <row r="312" spans="1:13" x14ac:dyDescent="0.25">
      <c r="A312" s="18" t="str">
        <f>B177&amp;C293&amp;D312</f>
        <v>DISTRIBUCION VOLUMEN X CRITERIO (kg ó litros)Total Bebidas CalientesDE 25 A 34 AÑOS</v>
      </c>
      <c r="B312" s="18">
        <v>0</v>
      </c>
      <c r="C312" s="18">
        <v>0</v>
      </c>
      <c r="D312" s="20" t="s">
        <v>41</v>
      </c>
      <c r="E312" s="20">
        <v>7.1501815649648766</v>
      </c>
      <c r="F312" s="20">
        <v>6.5619743038498628</v>
      </c>
      <c r="G312" s="20">
        <v>6.403827580038314</v>
      </c>
      <c r="H312" s="20">
        <v>0</v>
      </c>
      <c r="I312" s="20">
        <v>0</v>
      </c>
      <c r="J312" s="20">
        <v>0</v>
      </c>
      <c r="K312" s="20">
        <v>0</v>
      </c>
      <c r="L312" s="20">
        <v>0</v>
      </c>
      <c r="M312" s="20">
        <v>0</v>
      </c>
    </row>
    <row r="313" spans="1:13" x14ac:dyDescent="0.25">
      <c r="A313" s="18" t="str">
        <f>B177&amp;C293&amp;D313</f>
        <v>DISTRIBUCION VOLUMEN X CRITERIO (kg ó litros)Total Bebidas CalientesDE 35 A 49 AÑOS</v>
      </c>
      <c r="B313" s="18">
        <v>0</v>
      </c>
      <c r="C313" s="18">
        <v>0</v>
      </c>
      <c r="D313" s="20" t="s">
        <v>42</v>
      </c>
      <c r="E313" s="20">
        <v>32.322105303300383</v>
      </c>
      <c r="F313" s="20">
        <v>31.151827757588546</v>
      </c>
      <c r="G313" s="20">
        <v>29.915672486231987</v>
      </c>
      <c r="H313" s="20">
        <v>0</v>
      </c>
      <c r="I313" s="20">
        <v>0</v>
      </c>
      <c r="J313" s="20">
        <v>0</v>
      </c>
      <c r="K313" s="20">
        <v>0</v>
      </c>
      <c r="L313" s="20">
        <v>0</v>
      </c>
      <c r="M313" s="20">
        <v>0</v>
      </c>
    </row>
    <row r="314" spans="1:13" x14ac:dyDescent="0.25">
      <c r="A314" s="18" t="str">
        <f>B177&amp;C293&amp;D314</f>
        <v>DISTRIBUCION VOLUMEN X CRITERIO (kg ó litros)Total Bebidas CalientesDE 50 A 59 AÑOS</v>
      </c>
      <c r="B314" s="18">
        <v>0</v>
      </c>
      <c r="C314" s="18">
        <v>0</v>
      </c>
      <c r="D314" s="20" t="s">
        <v>43</v>
      </c>
      <c r="E314" s="20">
        <v>25.832246515993816</v>
      </c>
      <c r="F314" s="20">
        <v>25.76875564770776</v>
      </c>
      <c r="G314" s="20">
        <v>26.527302057016698</v>
      </c>
      <c r="H314" s="20">
        <v>0</v>
      </c>
      <c r="I314" s="20">
        <v>0</v>
      </c>
      <c r="J314" s="20">
        <v>0</v>
      </c>
      <c r="K314" s="20">
        <v>0</v>
      </c>
      <c r="L314" s="20">
        <v>0</v>
      </c>
      <c r="M314" s="20">
        <v>0</v>
      </c>
    </row>
    <row r="315" spans="1:13" x14ac:dyDescent="0.25">
      <c r="A315" s="18" t="str">
        <f>B177&amp;C293&amp;D315</f>
        <v>DISTRIBUCION VOLUMEN X CRITERIO (kg ó litros)Total Bebidas CalientesDE 60 A 75 AÑOS</v>
      </c>
      <c r="B315" s="18">
        <v>0</v>
      </c>
      <c r="C315" s="18">
        <v>0</v>
      </c>
      <c r="D315" s="20" t="s">
        <v>44</v>
      </c>
      <c r="E315" s="20">
        <v>32.267624691743826</v>
      </c>
      <c r="F315" s="20">
        <v>33.959341183792809</v>
      </c>
      <c r="G315" s="20">
        <v>34.168397160236232</v>
      </c>
      <c r="H315" s="20">
        <v>0</v>
      </c>
      <c r="I315" s="20">
        <v>0</v>
      </c>
      <c r="J315" s="20">
        <v>0</v>
      </c>
      <c r="K315" s="20">
        <v>0</v>
      </c>
      <c r="L315" s="20">
        <v>0</v>
      </c>
      <c r="M315" s="20">
        <v>0</v>
      </c>
    </row>
    <row r="316" spans="1:13" x14ac:dyDescent="0.25">
      <c r="A316" s="18" t="str">
        <f>B177&amp;C293&amp;D316</f>
        <v>DISTRIBUCION VOLUMEN X CRITERIO (kg ó litros)Total Bebidas CalientesALTA Y MEDIA ALTA</v>
      </c>
      <c r="B316" s="18">
        <v>0</v>
      </c>
      <c r="C316" s="18">
        <v>0</v>
      </c>
      <c r="D316" s="20" t="s">
        <v>17</v>
      </c>
      <c r="E316" s="20">
        <v>25.82038053956482</v>
      </c>
      <c r="F316" s="20">
        <v>24.673731482329085</v>
      </c>
      <c r="G316" s="20">
        <v>24.445349795448831</v>
      </c>
      <c r="H316" s="20">
        <v>0</v>
      </c>
      <c r="I316" s="20">
        <v>0</v>
      </c>
      <c r="J316" s="20">
        <v>0</v>
      </c>
      <c r="K316" s="20">
        <v>0</v>
      </c>
      <c r="L316" s="20">
        <v>0</v>
      </c>
      <c r="M316" s="20">
        <v>0</v>
      </c>
    </row>
    <row r="317" spans="1:13" x14ac:dyDescent="0.25">
      <c r="A317" s="18" t="str">
        <f>B177&amp;C293&amp;D317</f>
        <v>DISTRIBUCION VOLUMEN X CRITERIO (kg ó litros)Total Bebidas CalientesMEDIA</v>
      </c>
      <c r="B317" s="18">
        <v>0</v>
      </c>
      <c r="C317" s="18">
        <v>0</v>
      </c>
      <c r="D317" s="20" t="s">
        <v>18</v>
      </c>
      <c r="E317" s="20">
        <v>34.555855660352655</v>
      </c>
      <c r="F317" s="20">
        <v>33.312615147995366</v>
      </c>
      <c r="G317" s="20">
        <v>34.105994440472507</v>
      </c>
      <c r="H317" s="20">
        <v>0</v>
      </c>
      <c r="I317" s="20">
        <v>0</v>
      </c>
      <c r="J317" s="20">
        <v>0</v>
      </c>
      <c r="K317" s="20">
        <v>0</v>
      </c>
      <c r="L317" s="20">
        <v>0</v>
      </c>
      <c r="M317" s="20">
        <v>0</v>
      </c>
    </row>
    <row r="318" spans="1:13" x14ac:dyDescent="0.25">
      <c r="A318" s="18" t="str">
        <f>B177&amp;C293&amp;D318</f>
        <v>DISTRIBUCION VOLUMEN X CRITERIO (kg ó litros)Total Bebidas CalientesMEDIA BAJA</v>
      </c>
      <c r="B318" s="18">
        <v>0</v>
      </c>
      <c r="C318" s="18">
        <v>0</v>
      </c>
      <c r="D318" s="20" t="s">
        <v>19</v>
      </c>
      <c r="E318" s="20">
        <v>22.942461698349213</v>
      </c>
      <c r="F318" s="20">
        <v>24.768064893766784</v>
      </c>
      <c r="G318" s="20">
        <v>25.977986740733748</v>
      </c>
      <c r="H318" s="20">
        <v>0</v>
      </c>
      <c r="I318" s="20">
        <v>0</v>
      </c>
      <c r="J318" s="20">
        <v>0</v>
      </c>
      <c r="K318" s="20">
        <v>0</v>
      </c>
      <c r="L318" s="20">
        <v>0</v>
      </c>
      <c r="M318" s="20">
        <v>0</v>
      </c>
    </row>
    <row r="319" spans="1:13" x14ac:dyDescent="0.25">
      <c r="A319" s="18" t="str">
        <f>B177&amp;C293&amp;D319</f>
        <v>DISTRIBUCION VOLUMEN X CRITERIO (kg ó litros)Total Bebidas CalientesBAJA</v>
      </c>
      <c r="B319" s="18">
        <v>0</v>
      </c>
      <c r="C319" s="18">
        <v>0</v>
      </c>
      <c r="D319" s="20" t="s">
        <v>20</v>
      </c>
      <c r="E319" s="20">
        <v>16.681303001071875</v>
      </c>
      <c r="F319" s="20">
        <v>17.245593402481539</v>
      </c>
      <c r="G319" s="20">
        <v>15.470659352529825</v>
      </c>
      <c r="H319" s="20">
        <v>0</v>
      </c>
      <c r="I319" s="20">
        <v>0</v>
      </c>
      <c r="J319" s="20">
        <v>0</v>
      </c>
      <c r="K319" s="20">
        <v>0</v>
      </c>
      <c r="L319" s="20">
        <v>0</v>
      </c>
      <c r="M319" s="20">
        <v>0</v>
      </c>
    </row>
    <row r="320" spans="1:13" x14ac:dyDescent="0.25">
      <c r="A320" s="18" t="str">
        <f>B177&amp;C293&amp;D320</f>
        <v>DISTRIBUCION VOLUMEN X CRITERIO (kg ó litros)Total Bebidas CalientesHOMBRE</v>
      </c>
      <c r="B320" s="18">
        <v>0</v>
      </c>
      <c r="C320" s="18">
        <v>0</v>
      </c>
      <c r="D320" s="20" t="s">
        <v>21</v>
      </c>
      <c r="E320" s="20">
        <v>59.154179998304244</v>
      </c>
      <c r="F320" s="20">
        <v>58.704090130415196</v>
      </c>
      <c r="G320" s="20">
        <v>61.236997622371582</v>
      </c>
      <c r="H320" s="20">
        <v>0</v>
      </c>
      <c r="I320" s="20">
        <v>0</v>
      </c>
      <c r="J320" s="20">
        <v>0</v>
      </c>
      <c r="K320" s="20">
        <v>0</v>
      </c>
      <c r="L320" s="20">
        <v>0</v>
      </c>
      <c r="M320" s="20">
        <v>0</v>
      </c>
    </row>
    <row r="321" spans="1:13" x14ac:dyDescent="0.25">
      <c r="A321" s="18" t="str">
        <f>B177&amp;C293&amp;D321</f>
        <v>DISTRIBUCION VOLUMEN X CRITERIO (kg ó litros)Total Bebidas CalientesMUJER</v>
      </c>
      <c r="B321" s="18">
        <v>0</v>
      </c>
      <c r="C321" s="18">
        <v>0</v>
      </c>
      <c r="D321" s="20" t="s">
        <v>22</v>
      </c>
      <c r="E321" s="20">
        <v>40.845820051545196</v>
      </c>
      <c r="F321" s="20">
        <v>41.295909924290733</v>
      </c>
      <c r="G321" s="20">
        <v>38.762990578992216</v>
      </c>
      <c r="H321" s="20">
        <v>0</v>
      </c>
      <c r="I321" s="20">
        <v>0</v>
      </c>
      <c r="J321" s="20">
        <v>0</v>
      </c>
      <c r="K321" s="20">
        <v>0</v>
      </c>
      <c r="L321" s="20">
        <v>0</v>
      </c>
      <c r="M321" s="20">
        <v>0</v>
      </c>
    </row>
    <row r="322" spans="1:13" x14ac:dyDescent="0.25">
      <c r="A322" s="18" t="str">
        <f>B177&amp;C322&amp;D322</f>
        <v>DISTRIBUCION VOLUMEN X CRITERIO (kg ó litros)Total AperitivosT.ESPAÑA</v>
      </c>
      <c r="B322" s="18">
        <v>0</v>
      </c>
      <c r="C322" s="18" t="s">
        <v>180</v>
      </c>
      <c r="D322" s="20" t="s">
        <v>36</v>
      </c>
      <c r="E322" s="20">
        <v>100</v>
      </c>
      <c r="F322" s="20">
        <v>100</v>
      </c>
      <c r="G322" s="20">
        <v>100</v>
      </c>
      <c r="H322" s="20">
        <v>0</v>
      </c>
      <c r="I322" s="20">
        <v>0</v>
      </c>
      <c r="J322" s="20">
        <v>0</v>
      </c>
      <c r="K322" s="20">
        <v>0</v>
      </c>
      <c r="L322" s="20">
        <v>0</v>
      </c>
      <c r="M322" s="20">
        <v>0</v>
      </c>
    </row>
    <row r="323" spans="1:13" x14ac:dyDescent="0.25">
      <c r="A323" s="18" t="str">
        <f>B177&amp;C322&amp;D323</f>
        <v>DISTRIBUCION VOLUMEN X CRITERIO (kg ó litros)Total AperitivosBCN AM</v>
      </c>
      <c r="B323" s="18">
        <v>0</v>
      </c>
      <c r="C323" s="18">
        <v>0</v>
      </c>
      <c r="D323" s="20" t="s">
        <v>1</v>
      </c>
      <c r="E323" s="20">
        <v>6.8163863145144914</v>
      </c>
      <c r="F323" s="20">
        <v>6.378188238491167</v>
      </c>
      <c r="G323" s="20">
        <v>6.8870599244596109</v>
      </c>
      <c r="H323" s="20">
        <v>0</v>
      </c>
      <c r="I323" s="20">
        <v>0</v>
      </c>
      <c r="J323" s="20">
        <v>0</v>
      </c>
      <c r="K323" s="20">
        <v>0</v>
      </c>
      <c r="L323" s="20">
        <v>0</v>
      </c>
      <c r="M323" s="20">
        <v>0</v>
      </c>
    </row>
    <row r="324" spans="1:13" x14ac:dyDescent="0.25">
      <c r="A324" s="18" t="str">
        <f>B177&amp;C322&amp;D324</f>
        <v>DISTRIBUCION VOLUMEN X CRITERIO (kg ó litros)Total AperitivosREST.CAT ARAGON</v>
      </c>
      <c r="B324" s="18">
        <v>0</v>
      </c>
      <c r="C324" s="18">
        <v>0</v>
      </c>
      <c r="D324" s="20" t="s">
        <v>2</v>
      </c>
      <c r="E324" s="20">
        <v>11.7203398280255</v>
      </c>
      <c r="F324" s="20">
        <v>12.603192966316485</v>
      </c>
      <c r="G324" s="20">
        <v>10.060534978931175</v>
      </c>
      <c r="H324" s="20">
        <v>0</v>
      </c>
      <c r="I324" s="20">
        <v>0</v>
      </c>
      <c r="J324" s="20">
        <v>0</v>
      </c>
      <c r="K324" s="20">
        <v>0</v>
      </c>
      <c r="L324" s="20">
        <v>0</v>
      </c>
      <c r="M324" s="20">
        <v>0</v>
      </c>
    </row>
    <row r="325" spans="1:13" x14ac:dyDescent="0.25">
      <c r="A325" s="18" t="str">
        <f>B177&amp;C322&amp;D325</f>
        <v>DISTRIBUCION VOLUMEN X CRITERIO (kg ó litros)Total AperitivosLEVANTE</v>
      </c>
      <c r="B325" s="18">
        <v>0</v>
      </c>
      <c r="C325" s="18">
        <v>0</v>
      </c>
      <c r="D325" s="20" t="s">
        <v>3</v>
      </c>
      <c r="E325" s="20">
        <v>14.105174323794021</v>
      </c>
      <c r="F325" s="20">
        <v>12.40174235728005</v>
      </c>
      <c r="G325" s="20">
        <v>12.273541042565766</v>
      </c>
      <c r="H325" s="20">
        <v>0</v>
      </c>
      <c r="I325" s="20">
        <v>0</v>
      </c>
      <c r="J325" s="20">
        <v>0</v>
      </c>
      <c r="K325" s="20">
        <v>0</v>
      </c>
      <c r="L325" s="20">
        <v>0</v>
      </c>
      <c r="M325" s="20">
        <v>0</v>
      </c>
    </row>
    <row r="326" spans="1:13" x14ac:dyDescent="0.25">
      <c r="A326" s="18" t="str">
        <f>B177&amp;C322&amp;D326</f>
        <v>DISTRIBUCION VOLUMEN X CRITERIO (kg ó litros)Total AperitivosANDALUCIA</v>
      </c>
      <c r="B326" s="18">
        <v>0</v>
      </c>
      <c r="C326" s="18">
        <v>0</v>
      </c>
      <c r="D326" s="20" t="s">
        <v>4</v>
      </c>
      <c r="E326" s="20">
        <v>22.63804841758537</v>
      </c>
      <c r="F326" s="20">
        <v>24.641726742718156</v>
      </c>
      <c r="G326" s="20">
        <v>22.155912374385899</v>
      </c>
      <c r="H326" s="20">
        <v>0</v>
      </c>
      <c r="I326" s="20">
        <v>0</v>
      </c>
      <c r="J326" s="20">
        <v>0</v>
      </c>
      <c r="K326" s="20">
        <v>0</v>
      </c>
      <c r="L326" s="20">
        <v>0</v>
      </c>
      <c r="M326" s="20">
        <v>0</v>
      </c>
    </row>
    <row r="327" spans="1:13" x14ac:dyDescent="0.25">
      <c r="A327" s="18" t="str">
        <f>B177&amp;C322&amp;D327</f>
        <v>DISTRIBUCION VOLUMEN X CRITERIO (kg ó litros)Total AperitivosMDD AM</v>
      </c>
      <c r="B327" s="18">
        <v>0</v>
      </c>
      <c r="C327" s="18">
        <v>0</v>
      </c>
      <c r="D327" s="20" t="s">
        <v>5</v>
      </c>
      <c r="E327" s="20">
        <v>16.06133607393997</v>
      </c>
      <c r="F327" s="20">
        <v>13.524593931810974</v>
      </c>
      <c r="G327" s="20">
        <v>11.444454741134635</v>
      </c>
      <c r="H327" s="20">
        <v>0</v>
      </c>
      <c r="I327" s="20">
        <v>0</v>
      </c>
      <c r="J327" s="20">
        <v>0</v>
      </c>
      <c r="K327" s="20">
        <v>0</v>
      </c>
      <c r="L327" s="20">
        <v>0</v>
      </c>
      <c r="M327" s="20">
        <v>0</v>
      </c>
    </row>
    <row r="328" spans="1:13" x14ac:dyDescent="0.25">
      <c r="A328" s="18" t="str">
        <f>B177&amp;C322&amp;D328</f>
        <v>DISTRIBUCION VOLUMEN X CRITERIO (kg ó litros)Total AperitivosRTO CENTRO</v>
      </c>
      <c r="B328" s="18">
        <v>0</v>
      </c>
      <c r="C328" s="18">
        <v>0</v>
      </c>
      <c r="D328" s="20" t="s">
        <v>6</v>
      </c>
      <c r="E328" s="20">
        <v>9.9132877077223363</v>
      </c>
      <c r="F328" s="20">
        <v>13.03149552684425</v>
      </c>
      <c r="G328" s="20">
        <v>16.287014354914515</v>
      </c>
      <c r="H328" s="20">
        <v>0</v>
      </c>
      <c r="I328" s="20">
        <v>0</v>
      </c>
      <c r="J328" s="20">
        <v>0</v>
      </c>
      <c r="K328" s="20">
        <v>0</v>
      </c>
      <c r="L328" s="20">
        <v>0</v>
      </c>
      <c r="M328" s="20">
        <v>0</v>
      </c>
    </row>
    <row r="329" spans="1:13" x14ac:dyDescent="0.25">
      <c r="A329" s="18" t="str">
        <f>B177&amp;C322&amp;D329</f>
        <v>DISTRIBUCION VOLUMEN X CRITERIO (kg ó litros)Total AperitivosNORTE-CENTRO</v>
      </c>
      <c r="B329" s="18">
        <v>0</v>
      </c>
      <c r="C329" s="18">
        <v>0</v>
      </c>
      <c r="D329" s="20" t="s">
        <v>7</v>
      </c>
      <c r="E329" s="20">
        <v>10.345062141487377</v>
      </c>
      <c r="F329" s="20">
        <v>9.7160939047755814</v>
      </c>
      <c r="G329" s="20">
        <v>12.558076841293001</v>
      </c>
      <c r="H329" s="20">
        <v>0</v>
      </c>
      <c r="I329" s="20">
        <v>0</v>
      </c>
      <c r="J329" s="20">
        <v>0</v>
      </c>
      <c r="K329" s="20">
        <v>0</v>
      </c>
      <c r="L329" s="20">
        <v>0</v>
      </c>
      <c r="M329" s="20">
        <v>0</v>
      </c>
    </row>
    <row r="330" spans="1:13" x14ac:dyDescent="0.25">
      <c r="A330" s="18" t="str">
        <f>B177&amp;C322&amp;D330</f>
        <v>DISTRIBUCION VOLUMEN X CRITERIO (kg ó litros)Total AperitivosNOROESTE</v>
      </c>
      <c r="B330" s="18">
        <v>0</v>
      </c>
      <c r="C330" s="18">
        <v>0</v>
      </c>
      <c r="D330" s="20" t="s">
        <v>8</v>
      </c>
      <c r="E330" s="20">
        <v>8.4003671478024664</v>
      </c>
      <c r="F330" s="20">
        <v>7.9451223174796111</v>
      </c>
      <c r="G330" s="20">
        <v>8.3334048495307336</v>
      </c>
      <c r="H330" s="20">
        <v>0</v>
      </c>
      <c r="I330" s="20">
        <v>0</v>
      </c>
      <c r="J330" s="20">
        <v>0</v>
      </c>
      <c r="K330" s="20">
        <v>0</v>
      </c>
      <c r="L330" s="20">
        <v>0</v>
      </c>
      <c r="M330" s="20">
        <v>0</v>
      </c>
    </row>
    <row r="331" spans="1:13" x14ac:dyDescent="0.25">
      <c r="A331" s="18" t="str">
        <f>B177&amp;C322&amp;D331</f>
        <v>DISTRIBUCION VOLUMEN X CRITERIO (kg ó litros)Total Aperitivos&lt;2MIL</v>
      </c>
      <c r="B331" s="18">
        <v>0</v>
      </c>
      <c r="C331" s="18">
        <v>0</v>
      </c>
      <c r="D331" s="20" t="s">
        <v>9</v>
      </c>
      <c r="E331" s="21">
        <v>4.4784445118102933</v>
      </c>
      <c r="F331" s="20">
        <v>6.2150610382486784</v>
      </c>
      <c r="G331" s="21">
        <v>8.1087853459484514</v>
      </c>
      <c r="H331" s="20">
        <v>0</v>
      </c>
      <c r="I331" s="20">
        <v>0</v>
      </c>
      <c r="J331" s="20">
        <v>0</v>
      </c>
      <c r="K331" s="20">
        <v>0</v>
      </c>
      <c r="L331" s="20">
        <v>0</v>
      </c>
      <c r="M331" s="20">
        <v>0</v>
      </c>
    </row>
    <row r="332" spans="1:13" x14ac:dyDescent="0.25">
      <c r="A332" s="18" t="str">
        <f>B177&amp;C322&amp;D332</f>
        <v>DISTRIBUCION VOLUMEN X CRITERIO (kg ó litros)Total Aperitivos2-5MIL</v>
      </c>
      <c r="B332" s="18">
        <v>0</v>
      </c>
      <c r="C332" s="18">
        <v>0</v>
      </c>
      <c r="D332" s="20" t="s">
        <v>10</v>
      </c>
      <c r="E332" s="20">
        <v>9.131277687440118</v>
      </c>
      <c r="F332" s="20">
        <v>6.7374299726245406</v>
      </c>
      <c r="G332" s="20">
        <v>7.4437077428084999</v>
      </c>
      <c r="H332" s="20">
        <v>0</v>
      </c>
      <c r="I332" s="20">
        <v>0</v>
      </c>
      <c r="J332" s="20">
        <v>0</v>
      </c>
      <c r="K332" s="20">
        <v>0</v>
      </c>
      <c r="L332" s="20">
        <v>0</v>
      </c>
      <c r="M332" s="20">
        <v>0</v>
      </c>
    </row>
    <row r="333" spans="1:13" x14ac:dyDescent="0.25">
      <c r="A333" s="18" t="str">
        <f>B177&amp;C322&amp;D333</f>
        <v>DISTRIBUCION VOLUMEN X CRITERIO (kg ó litros)Total Aperitivos5-10MIL</v>
      </c>
      <c r="B333" s="18">
        <v>0</v>
      </c>
      <c r="C333" s="18">
        <v>0</v>
      </c>
      <c r="D333" s="20" t="s">
        <v>11</v>
      </c>
      <c r="E333" s="20">
        <v>7.200577326596842</v>
      </c>
      <c r="F333" s="20">
        <v>8.5812080322254438</v>
      </c>
      <c r="G333" s="20">
        <v>6.5649447628885982</v>
      </c>
      <c r="H333" s="20">
        <v>0</v>
      </c>
      <c r="I333" s="20">
        <v>0</v>
      </c>
      <c r="J333" s="20">
        <v>0</v>
      </c>
      <c r="K333" s="20">
        <v>0</v>
      </c>
      <c r="L333" s="20">
        <v>0</v>
      </c>
      <c r="M333" s="20">
        <v>0</v>
      </c>
    </row>
    <row r="334" spans="1:13" x14ac:dyDescent="0.25">
      <c r="A334" s="18" t="str">
        <f>B177&amp;C322&amp;D334</f>
        <v>DISTRIBUCION VOLUMEN X CRITERIO (kg ó litros)Total Aperitivos10-30MIL</v>
      </c>
      <c r="B334" s="18">
        <v>0</v>
      </c>
      <c r="C334" s="18">
        <v>0</v>
      </c>
      <c r="D334" s="20" t="s">
        <v>12</v>
      </c>
      <c r="E334" s="20">
        <v>18.679893528802793</v>
      </c>
      <c r="F334" s="20">
        <v>21.337261431688898</v>
      </c>
      <c r="G334" s="20">
        <v>21.811381757860246</v>
      </c>
      <c r="H334" s="20">
        <v>0</v>
      </c>
      <c r="I334" s="20">
        <v>0</v>
      </c>
      <c r="J334" s="20">
        <v>0</v>
      </c>
      <c r="K334" s="20">
        <v>0</v>
      </c>
      <c r="L334" s="20">
        <v>0</v>
      </c>
      <c r="M334" s="20">
        <v>0</v>
      </c>
    </row>
    <row r="335" spans="1:13" x14ac:dyDescent="0.25">
      <c r="A335" s="18" t="str">
        <f>B177&amp;C322&amp;D335</f>
        <v>DISTRIBUCION VOLUMEN X CRITERIO (kg ó litros)Total Aperitivos30-100MIL</v>
      </c>
      <c r="B335" s="18">
        <v>0</v>
      </c>
      <c r="C335" s="18">
        <v>0</v>
      </c>
      <c r="D335" s="20" t="s">
        <v>13</v>
      </c>
      <c r="E335" s="20">
        <v>21.48415175711272</v>
      </c>
      <c r="F335" s="20">
        <v>19.615327397659623</v>
      </c>
      <c r="G335" s="20">
        <v>20.14114523598586</v>
      </c>
      <c r="H335" s="20">
        <v>0</v>
      </c>
      <c r="I335" s="20">
        <v>0</v>
      </c>
      <c r="J335" s="20">
        <v>0</v>
      </c>
      <c r="K335" s="20">
        <v>0</v>
      </c>
      <c r="L335" s="20">
        <v>0</v>
      </c>
      <c r="M335" s="20">
        <v>0</v>
      </c>
    </row>
    <row r="336" spans="1:13" x14ac:dyDescent="0.25">
      <c r="A336" s="18" t="str">
        <f>B177&amp;C322&amp;D336</f>
        <v>DISTRIBUCION VOLUMEN X CRITERIO (kg ó litros)Total Aperitivos100-200MIL</v>
      </c>
      <c r="B336" s="18">
        <v>0</v>
      </c>
      <c r="C336" s="18">
        <v>0</v>
      </c>
      <c r="D336" s="20" t="s">
        <v>14</v>
      </c>
      <c r="E336" s="20">
        <v>10.29319473284894</v>
      </c>
      <c r="F336" s="20">
        <v>8.471494684441252</v>
      </c>
      <c r="G336" s="20">
        <v>7.7967884965684995</v>
      </c>
      <c r="H336" s="20">
        <v>0</v>
      </c>
      <c r="I336" s="20">
        <v>0</v>
      </c>
      <c r="J336" s="20">
        <v>0</v>
      </c>
      <c r="K336" s="20">
        <v>0</v>
      </c>
      <c r="L336" s="20">
        <v>0</v>
      </c>
      <c r="M336" s="20">
        <v>0</v>
      </c>
    </row>
    <row r="337" spans="1:13" x14ac:dyDescent="0.25">
      <c r="A337" s="18" t="str">
        <f>B177&amp;C322&amp;D337</f>
        <v>DISTRIBUCION VOLUMEN X CRITERIO (kg ó litros)Total Aperitivos200-500MIL</v>
      </c>
      <c r="B337" s="18">
        <v>0</v>
      </c>
      <c r="C337" s="18">
        <v>0</v>
      </c>
      <c r="D337" s="20" t="s">
        <v>15</v>
      </c>
      <c r="E337" s="20">
        <v>11.722853596794218</v>
      </c>
      <c r="F337" s="20">
        <v>11.766216285567795</v>
      </c>
      <c r="G337" s="20">
        <v>12.62778531310934</v>
      </c>
      <c r="H337" s="20">
        <v>0</v>
      </c>
      <c r="I337" s="20">
        <v>0</v>
      </c>
      <c r="J337" s="20">
        <v>0</v>
      </c>
      <c r="K337" s="20">
        <v>0</v>
      </c>
      <c r="L337" s="20">
        <v>0</v>
      </c>
      <c r="M337" s="20">
        <v>0</v>
      </c>
    </row>
    <row r="338" spans="1:13" x14ac:dyDescent="0.25">
      <c r="A338" s="18" t="str">
        <f>B177&amp;C322&amp;D338</f>
        <v>DISTRIBUCION VOLUMEN X CRITERIO (kg ó litros)Total Aperitivos&gt;500MIL</v>
      </c>
      <c r="B338" s="18">
        <v>0</v>
      </c>
      <c r="C338" s="18">
        <v>0</v>
      </c>
      <c r="D338" s="20" t="s">
        <v>16</v>
      </c>
      <c r="E338" s="20">
        <v>17.009608487040733</v>
      </c>
      <c r="F338" s="20">
        <v>17.518157917453884</v>
      </c>
      <c r="G338" s="20">
        <v>15.505462508682214</v>
      </c>
      <c r="H338" s="20">
        <v>0</v>
      </c>
      <c r="I338" s="20">
        <v>0</v>
      </c>
      <c r="J338" s="20">
        <v>0</v>
      </c>
      <c r="K338" s="20">
        <v>0</v>
      </c>
      <c r="L338" s="20">
        <v>0</v>
      </c>
      <c r="M338" s="20">
        <v>0</v>
      </c>
    </row>
    <row r="339" spans="1:13" x14ac:dyDescent="0.25">
      <c r="A339" s="18" t="str">
        <f>B177&amp;C322&amp;D339</f>
        <v>DISTRIBUCION VOLUMEN X CRITERIO (kg ó litros)Total AperitivosDE 15 A 19 AÑOS</v>
      </c>
      <c r="B339" s="18">
        <v>0</v>
      </c>
      <c r="C339" s="18">
        <v>0</v>
      </c>
      <c r="D339" s="20" t="s">
        <v>39</v>
      </c>
      <c r="E339" s="20">
        <v>7.4007348380002629</v>
      </c>
      <c r="F339" s="20">
        <v>8.3557940457551503</v>
      </c>
      <c r="G339" s="20">
        <v>8.6831947898475459</v>
      </c>
      <c r="H339" s="20">
        <v>0</v>
      </c>
      <c r="I339" s="20">
        <v>0</v>
      </c>
      <c r="J339" s="20">
        <v>0</v>
      </c>
      <c r="K339" s="20">
        <v>0</v>
      </c>
      <c r="L339" s="20">
        <v>0</v>
      </c>
      <c r="M339" s="20">
        <v>0</v>
      </c>
    </row>
    <row r="340" spans="1:13" x14ac:dyDescent="0.25">
      <c r="A340" s="18" t="str">
        <f>B177&amp;C322&amp;D340</f>
        <v>DISTRIBUCION VOLUMEN X CRITERIO (kg ó litros)Total AperitivosDE 20 A 24 AÑOS</v>
      </c>
      <c r="B340" s="18">
        <v>0</v>
      </c>
      <c r="C340" s="18">
        <v>0</v>
      </c>
      <c r="D340" s="20" t="s">
        <v>40</v>
      </c>
      <c r="E340" s="20">
        <v>5.0049883169052345</v>
      </c>
      <c r="F340" s="20">
        <v>5.2899286179100873</v>
      </c>
      <c r="G340" s="20">
        <v>6.3558830285310828</v>
      </c>
      <c r="H340" s="20">
        <v>0</v>
      </c>
      <c r="I340" s="20">
        <v>0</v>
      </c>
      <c r="J340" s="20">
        <v>0</v>
      </c>
      <c r="K340" s="20">
        <v>0</v>
      </c>
      <c r="L340" s="20">
        <v>0</v>
      </c>
      <c r="M340" s="20">
        <v>0</v>
      </c>
    </row>
    <row r="341" spans="1:13" x14ac:dyDescent="0.25">
      <c r="A341" s="18" t="str">
        <f>B177&amp;C322&amp;D341</f>
        <v>DISTRIBUCION VOLUMEN X CRITERIO (kg ó litros)Total AperitivosDE 25 A 34 AÑOS</v>
      </c>
      <c r="B341" s="18">
        <v>0</v>
      </c>
      <c r="C341" s="18">
        <v>0</v>
      </c>
      <c r="D341" s="20" t="s">
        <v>41</v>
      </c>
      <c r="E341" s="20">
        <v>10.303856624762991</v>
      </c>
      <c r="F341" s="20">
        <v>10.412116715581639</v>
      </c>
      <c r="G341" s="20">
        <v>10.248252040001857</v>
      </c>
      <c r="H341" s="20">
        <v>0</v>
      </c>
      <c r="I341" s="20">
        <v>0</v>
      </c>
      <c r="J341" s="20">
        <v>0</v>
      </c>
      <c r="K341" s="20">
        <v>0</v>
      </c>
      <c r="L341" s="20">
        <v>0</v>
      </c>
      <c r="M341" s="20">
        <v>0</v>
      </c>
    </row>
    <row r="342" spans="1:13" x14ac:dyDescent="0.25">
      <c r="A342" s="18" t="str">
        <f>B177&amp;C322&amp;D342</f>
        <v>DISTRIBUCION VOLUMEN X CRITERIO (kg ó litros)Total AperitivosDE 35 A 49 AÑOS</v>
      </c>
      <c r="B342" s="18">
        <v>0</v>
      </c>
      <c r="C342" s="18">
        <v>0</v>
      </c>
      <c r="D342" s="20" t="s">
        <v>42</v>
      </c>
      <c r="E342" s="20">
        <v>32.519846548187459</v>
      </c>
      <c r="F342" s="20">
        <v>29.404420414232955</v>
      </c>
      <c r="G342" s="20">
        <v>25.322749601771914</v>
      </c>
      <c r="H342" s="20">
        <v>0</v>
      </c>
      <c r="I342" s="20">
        <v>0</v>
      </c>
      <c r="J342" s="20">
        <v>0</v>
      </c>
      <c r="K342" s="20">
        <v>0</v>
      </c>
      <c r="L342" s="20">
        <v>0</v>
      </c>
      <c r="M342" s="20">
        <v>0</v>
      </c>
    </row>
    <row r="343" spans="1:13" x14ac:dyDescent="0.25">
      <c r="A343" s="18" t="str">
        <f>B177&amp;C322&amp;D343</f>
        <v>DISTRIBUCION VOLUMEN X CRITERIO (kg ó litros)Total AperitivosDE 50 A 59 AÑOS</v>
      </c>
      <c r="B343" s="18">
        <v>0</v>
      </c>
      <c r="C343" s="18">
        <v>0</v>
      </c>
      <c r="D343" s="20" t="s">
        <v>43</v>
      </c>
      <c r="E343" s="20">
        <v>22.008422745545079</v>
      </c>
      <c r="F343" s="20">
        <v>22.699353870069856</v>
      </c>
      <c r="G343" s="20">
        <v>22.142776121852243</v>
      </c>
      <c r="H343" s="20">
        <v>0</v>
      </c>
      <c r="I343" s="20">
        <v>0</v>
      </c>
      <c r="J343" s="20">
        <v>0</v>
      </c>
      <c r="K343" s="20">
        <v>0</v>
      </c>
      <c r="L343" s="20">
        <v>0</v>
      </c>
      <c r="M343" s="20">
        <v>0</v>
      </c>
    </row>
    <row r="344" spans="1:13" x14ac:dyDescent="0.25">
      <c r="A344" s="18" t="str">
        <f>B177&amp;C322&amp;D344</f>
        <v>DISTRIBUCION VOLUMEN X CRITERIO (kg ó litros)Total AperitivosDE 60 A 75 AÑOS</v>
      </c>
      <c r="B344" s="18">
        <v>0</v>
      </c>
      <c r="C344" s="18">
        <v>0</v>
      </c>
      <c r="D344" s="20" t="s">
        <v>44</v>
      </c>
      <c r="E344" s="20">
        <v>22.76215283409395</v>
      </c>
      <c r="F344" s="20">
        <v>24.080543702199225</v>
      </c>
      <c r="G344" s="20">
        <v>27.247144080326724</v>
      </c>
      <c r="H344" s="20">
        <v>0</v>
      </c>
      <c r="I344" s="20">
        <v>0</v>
      </c>
      <c r="J344" s="20">
        <v>0</v>
      </c>
      <c r="K344" s="20">
        <v>0</v>
      </c>
      <c r="L344" s="20">
        <v>0</v>
      </c>
      <c r="M344" s="20">
        <v>0</v>
      </c>
    </row>
    <row r="345" spans="1:13" x14ac:dyDescent="0.25">
      <c r="A345" s="18" t="str">
        <f>B177&amp;C322&amp;D345</f>
        <v>DISTRIBUCION VOLUMEN X CRITERIO (kg ó litros)Total AperitivosALTA Y MEDIA ALTA</v>
      </c>
      <c r="B345" s="18">
        <v>0</v>
      </c>
      <c r="C345" s="18">
        <v>0</v>
      </c>
      <c r="D345" s="20" t="s">
        <v>17</v>
      </c>
      <c r="E345" s="20">
        <v>17.354822006111934</v>
      </c>
      <c r="F345" s="20">
        <v>16.848333992314409</v>
      </c>
      <c r="G345" s="20">
        <v>17.090734874799807</v>
      </c>
      <c r="H345" s="20">
        <v>0</v>
      </c>
      <c r="I345" s="20">
        <v>0</v>
      </c>
      <c r="J345" s="20">
        <v>0</v>
      </c>
      <c r="K345" s="20">
        <v>0</v>
      </c>
      <c r="L345" s="20">
        <v>0</v>
      </c>
      <c r="M345" s="20">
        <v>0</v>
      </c>
    </row>
    <row r="346" spans="1:13" x14ac:dyDescent="0.25">
      <c r="A346" s="18" t="str">
        <f>B177&amp;C322&amp;D346</f>
        <v>DISTRIBUCION VOLUMEN X CRITERIO (kg ó litros)Total AperitivosMEDIA</v>
      </c>
      <c r="B346" s="18">
        <v>0</v>
      </c>
      <c r="C346" s="18">
        <v>0</v>
      </c>
      <c r="D346" s="20" t="s">
        <v>18</v>
      </c>
      <c r="E346" s="20">
        <v>33.593538471943646</v>
      </c>
      <c r="F346" s="20">
        <v>35.857143590766505</v>
      </c>
      <c r="G346" s="20">
        <v>35.79636510839174</v>
      </c>
      <c r="H346" s="20">
        <v>0</v>
      </c>
      <c r="I346" s="20">
        <v>0</v>
      </c>
      <c r="J346" s="20">
        <v>0</v>
      </c>
      <c r="K346" s="20">
        <v>0</v>
      </c>
      <c r="L346" s="20">
        <v>0</v>
      </c>
      <c r="M346" s="20">
        <v>0</v>
      </c>
    </row>
    <row r="347" spans="1:13" x14ac:dyDescent="0.25">
      <c r="A347" s="18" t="str">
        <f>B177&amp;C322&amp;D347</f>
        <v>DISTRIBUCION VOLUMEN X CRITERIO (kg ó litros)Total AperitivosMEDIA BAJA</v>
      </c>
      <c r="B347" s="18">
        <v>0</v>
      </c>
      <c r="C347" s="18">
        <v>0</v>
      </c>
      <c r="D347" s="20" t="s">
        <v>19</v>
      </c>
      <c r="E347" s="20">
        <v>24.783120068678741</v>
      </c>
      <c r="F347" s="20">
        <v>26.145408223858457</v>
      </c>
      <c r="G347" s="20">
        <v>21.735298495340054</v>
      </c>
      <c r="H347" s="20">
        <v>0</v>
      </c>
      <c r="I347" s="20">
        <v>0</v>
      </c>
      <c r="J347" s="20">
        <v>0</v>
      </c>
      <c r="K347" s="20">
        <v>0</v>
      </c>
      <c r="L347" s="20">
        <v>0</v>
      </c>
      <c r="M347" s="20">
        <v>0</v>
      </c>
    </row>
    <row r="348" spans="1:13" x14ac:dyDescent="0.25">
      <c r="A348" s="18" t="str">
        <f>B177&amp;C322&amp;D348</f>
        <v>DISTRIBUCION VOLUMEN X CRITERIO (kg ó litros)Total AperitivosBAJA</v>
      </c>
      <c r="B348" s="18">
        <v>0</v>
      </c>
      <c r="C348" s="18">
        <v>0</v>
      </c>
      <c r="D348" s="20" t="s">
        <v>20</v>
      </c>
      <c r="E348" s="20">
        <v>24.268522456732232</v>
      </c>
      <c r="F348" s="20">
        <v>21.391269642860347</v>
      </c>
      <c r="G348" s="20">
        <v>25.37760055876533</v>
      </c>
      <c r="H348" s="20">
        <v>0</v>
      </c>
      <c r="I348" s="20">
        <v>0</v>
      </c>
      <c r="J348" s="20">
        <v>0</v>
      </c>
      <c r="K348" s="20">
        <v>0</v>
      </c>
      <c r="L348" s="20">
        <v>0</v>
      </c>
      <c r="M348" s="20">
        <v>0</v>
      </c>
    </row>
    <row r="349" spans="1:13" x14ac:dyDescent="0.25">
      <c r="A349" s="18" t="str">
        <f>B177&amp;C322&amp;D349</f>
        <v>DISTRIBUCION VOLUMEN X CRITERIO (kg ó litros)Total AperitivosHOMBRE</v>
      </c>
      <c r="B349" s="18">
        <v>0</v>
      </c>
      <c r="C349" s="18">
        <v>0</v>
      </c>
      <c r="D349" s="20" t="s">
        <v>21</v>
      </c>
      <c r="E349" s="20">
        <v>40.715444984373022</v>
      </c>
      <c r="F349" s="20">
        <v>38.133597977371082</v>
      </c>
      <c r="G349" s="20">
        <v>41.285953683266563</v>
      </c>
      <c r="H349" s="20">
        <v>0</v>
      </c>
      <c r="I349" s="20">
        <v>0</v>
      </c>
      <c r="J349" s="20">
        <v>0</v>
      </c>
      <c r="K349" s="20">
        <v>0</v>
      </c>
      <c r="L349" s="20">
        <v>0</v>
      </c>
      <c r="M349" s="20">
        <v>0</v>
      </c>
    </row>
    <row r="350" spans="1:13" x14ac:dyDescent="0.25">
      <c r="A350" s="18" t="str">
        <f>B177&amp;C322&amp;D350</f>
        <v>DISTRIBUCION VOLUMEN X CRITERIO (kg ó litros)Total AperitivosMUJER</v>
      </c>
      <c r="B350" s="18">
        <v>0</v>
      </c>
      <c r="C350" s="18">
        <v>0</v>
      </c>
      <c r="D350" s="20" t="s">
        <v>22</v>
      </c>
      <c r="E350" s="20">
        <v>59.284557621559401</v>
      </c>
      <c r="F350" s="20">
        <v>62.108556690153861</v>
      </c>
      <c r="G350" s="20">
        <v>58.714043155364429</v>
      </c>
      <c r="H350" s="20">
        <v>0</v>
      </c>
      <c r="I350" s="20">
        <v>0</v>
      </c>
      <c r="J350" s="20">
        <v>0</v>
      </c>
      <c r="K350" s="20">
        <v>0</v>
      </c>
      <c r="L350" s="20">
        <v>0</v>
      </c>
      <c r="M350" s="20">
        <v>0</v>
      </c>
    </row>
    <row r="351" spans="1:13" x14ac:dyDescent="0.25">
      <c r="A351" s="18" t="str">
        <f>B351&amp;C351&amp;D351</f>
        <v>CONSUMO PER CAPITA (kg ó litros por individuo)TotalAlimentacionT.ESPAÑA</v>
      </c>
      <c r="B351" s="18" t="s">
        <v>122</v>
      </c>
      <c r="C351" s="18" t="s">
        <v>176</v>
      </c>
      <c r="D351" s="20" t="s">
        <v>36</v>
      </c>
      <c r="E351" s="20">
        <v>138.1788028706807</v>
      </c>
      <c r="F351" s="20">
        <v>136.61800117981619</v>
      </c>
      <c r="G351" s="20">
        <v>84.765344122268615</v>
      </c>
      <c r="H351" s="20">
        <v>0</v>
      </c>
      <c r="I351" s="20">
        <v>0</v>
      </c>
      <c r="J351" s="20">
        <v>0</v>
      </c>
      <c r="K351" s="20">
        <v>0</v>
      </c>
      <c r="L351" s="20">
        <v>0</v>
      </c>
      <c r="M351" s="20">
        <v>0</v>
      </c>
    </row>
    <row r="352" spans="1:13" x14ac:dyDescent="0.25">
      <c r="A352" s="18" t="str">
        <f>B351&amp;C351&amp;D352</f>
        <v>CONSUMO PER CAPITA (kg ó litros por individuo)TotalAlimentacionBCN AM</v>
      </c>
      <c r="B352" s="18">
        <v>0</v>
      </c>
      <c r="C352" s="18">
        <v>0</v>
      </c>
      <c r="D352" s="20" t="s">
        <v>1</v>
      </c>
      <c r="E352" s="20">
        <v>129.41138456198155</v>
      </c>
      <c r="F352" s="20">
        <v>131.18983752811147</v>
      </c>
      <c r="G352" s="20">
        <v>75.770817822220039</v>
      </c>
      <c r="H352" s="20">
        <v>0</v>
      </c>
      <c r="I352" s="20">
        <v>0</v>
      </c>
      <c r="J352" s="20">
        <v>0</v>
      </c>
      <c r="K352" s="20">
        <v>0</v>
      </c>
      <c r="L352" s="20">
        <v>0</v>
      </c>
      <c r="M352" s="20">
        <v>0</v>
      </c>
    </row>
    <row r="353" spans="1:13" x14ac:dyDescent="0.25">
      <c r="A353" s="18" t="str">
        <f>B351&amp;C351&amp;D353</f>
        <v>CONSUMO PER CAPITA (kg ó litros por individuo)TotalAlimentacionREST.CAT ARAGON</v>
      </c>
      <c r="B353" s="18">
        <v>0</v>
      </c>
      <c r="C353" s="18">
        <v>0</v>
      </c>
      <c r="D353" s="20" t="s">
        <v>2</v>
      </c>
      <c r="E353" s="20">
        <v>158.27020202386643</v>
      </c>
      <c r="F353" s="20">
        <v>138.06936541533591</v>
      </c>
      <c r="G353" s="20">
        <v>73.616605937421326</v>
      </c>
      <c r="H353" s="20">
        <v>0</v>
      </c>
      <c r="I353" s="20">
        <v>0</v>
      </c>
      <c r="J353" s="20">
        <v>0</v>
      </c>
      <c r="K353" s="20">
        <v>0</v>
      </c>
      <c r="L353" s="20">
        <v>0</v>
      </c>
      <c r="M353" s="20">
        <v>0</v>
      </c>
    </row>
    <row r="354" spans="1:13" x14ac:dyDescent="0.25">
      <c r="A354" s="18" t="str">
        <f>B351&amp;C351&amp;D354</f>
        <v>CONSUMO PER CAPITA (kg ó litros por individuo)TotalAlimentacionLEVANTE</v>
      </c>
      <c r="B354" s="18">
        <v>0</v>
      </c>
      <c r="C354" s="18">
        <v>0</v>
      </c>
      <c r="D354" s="20" t="s">
        <v>3</v>
      </c>
      <c r="E354" s="20">
        <v>145.41895439497299</v>
      </c>
      <c r="F354" s="20">
        <v>144.92226239740936</v>
      </c>
      <c r="G354" s="20">
        <v>87.406199387048503</v>
      </c>
      <c r="H354" s="20">
        <v>0</v>
      </c>
      <c r="I354" s="20">
        <v>0</v>
      </c>
      <c r="J354" s="20">
        <v>0</v>
      </c>
      <c r="K354" s="20">
        <v>0</v>
      </c>
      <c r="L354" s="20">
        <v>0</v>
      </c>
      <c r="M354" s="20">
        <v>0</v>
      </c>
    </row>
    <row r="355" spans="1:13" x14ac:dyDescent="0.25">
      <c r="A355" s="18" t="str">
        <f>B351&amp;C351&amp;D355</f>
        <v>CONSUMO PER CAPITA (kg ó litros por individuo)TotalAlimentacionANDALUCIA</v>
      </c>
      <c r="B355" s="18">
        <v>0</v>
      </c>
      <c r="C355" s="18">
        <v>0</v>
      </c>
      <c r="D355" s="20" t="s">
        <v>4</v>
      </c>
      <c r="E355" s="20">
        <v>129.56428872817219</v>
      </c>
      <c r="F355" s="20">
        <v>134.48246866388541</v>
      </c>
      <c r="G355" s="20">
        <v>89.26519120936031</v>
      </c>
      <c r="H355" s="20">
        <v>0</v>
      </c>
      <c r="I355" s="20">
        <v>0</v>
      </c>
      <c r="J355" s="20">
        <v>0</v>
      </c>
      <c r="K355" s="20">
        <v>0</v>
      </c>
      <c r="L355" s="20">
        <v>0</v>
      </c>
      <c r="M355" s="20">
        <v>0</v>
      </c>
    </row>
    <row r="356" spans="1:13" x14ac:dyDescent="0.25">
      <c r="A356" s="18" t="str">
        <f>B351&amp;C351&amp;D356</f>
        <v>CONSUMO PER CAPITA (kg ó litros por individuo)TotalAlimentacionMDD AM</v>
      </c>
      <c r="B356" s="18">
        <v>0</v>
      </c>
      <c r="C356" s="18">
        <v>0</v>
      </c>
      <c r="D356" s="20" t="s">
        <v>5</v>
      </c>
      <c r="E356" s="20">
        <v>143.62928657029727</v>
      </c>
      <c r="F356" s="20">
        <v>136.82476615155124</v>
      </c>
      <c r="G356" s="20">
        <v>88.525418210948061</v>
      </c>
      <c r="H356" s="20">
        <v>0</v>
      </c>
      <c r="I356" s="20">
        <v>0</v>
      </c>
      <c r="J356" s="20">
        <v>0</v>
      </c>
      <c r="K356" s="20">
        <v>0</v>
      </c>
      <c r="L356" s="20">
        <v>0</v>
      </c>
      <c r="M356" s="20">
        <v>0</v>
      </c>
    </row>
    <row r="357" spans="1:13" x14ac:dyDescent="0.25">
      <c r="A357" s="18" t="str">
        <f>B351&amp;C351&amp;D357</f>
        <v>CONSUMO PER CAPITA (kg ó litros por individuo)TotalAlimentacionRTO CENTRO</v>
      </c>
      <c r="B357" s="18">
        <v>0</v>
      </c>
      <c r="C357" s="18">
        <v>0</v>
      </c>
      <c r="D357" s="20" t="s">
        <v>6</v>
      </c>
      <c r="E357" s="20">
        <v>128.27209626228714</v>
      </c>
      <c r="F357" s="20">
        <v>132.5372260106594</v>
      </c>
      <c r="G357" s="20">
        <v>91.469949939717054</v>
      </c>
      <c r="H357" s="20">
        <v>0</v>
      </c>
      <c r="I357" s="20">
        <v>0</v>
      </c>
      <c r="J357" s="20">
        <v>0</v>
      </c>
      <c r="K357" s="20">
        <v>0</v>
      </c>
      <c r="L357" s="20">
        <v>0</v>
      </c>
      <c r="M357" s="20">
        <v>0</v>
      </c>
    </row>
    <row r="358" spans="1:13" x14ac:dyDescent="0.25">
      <c r="A358" s="18" t="str">
        <f>B351&amp;C351&amp;D358</f>
        <v>CONSUMO PER CAPITA (kg ó litros por individuo)TotalAlimentacionNORTE-CENTRO</v>
      </c>
      <c r="B358" s="18">
        <v>0</v>
      </c>
      <c r="C358" s="18">
        <v>0</v>
      </c>
      <c r="D358" s="20" t="s">
        <v>7</v>
      </c>
      <c r="E358" s="20">
        <v>130.4251056647141</v>
      </c>
      <c r="F358" s="20">
        <v>131.1021145445595</v>
      </c>
      <c r="G358" s="20">
        <v>81.526798281813541</v>
      </c>
      <c r="H358" s="20">
        <v>0</v>
      </c>
      <c r="I358" s="20">
        <v>0</v>
      </c>
      <c r="J358" s="20">
        <v>0</v>
      </c>
      <c r="K358" s="20">
        <v>0</v>
      </c>
      <c r="L358" s="20">
        <v>0</v>
      </c>
      <c r="M358" s="20">
        <v>0</v>
      </c>
    </row>
    <row r="359" spans="1:13" x14ac:dyDescent="0.25">
      <c r="A359" s="18" t="str">
        <f>B351&amp;C351&amp;D359</f>
        <v>CONSUMO PER CAPITA (kg ó litros por individuo)TotalAlimentacionNOROESTE</v>
      </c>
      <c r="B359" s="18">
        <v>0</v>
      </c>
      <c r="C359" s="18">
        <v>0</v>
      </c>
      <c r="D359" s="20" t="s">
        <v>8</v>
      </c>
      <c r="E359" s="20">
        <v>136.88439692761887</v>
      </c>
      <c r="F359" s="20">
        <v>140.51434757008013</v>
      </c>
      <c r="G359" s="20">
        <v>86.068210211541867</v>
      </c>
      <c r="H359" s="20">
        <v>0</v>
      </c>
      <c r="I359" s="20">
        <v>0</v>
      </c>
      <c r="J359" s="20">
        <v>0</v>
      </c>
      <c r="K359" s="20">
        <v>0</v>
      </c>
      <c r="L359" s="20">
        <v>0</v>
      </c>
      <c r="M359" s="20">
        <v>0</v>
      </c>
    </row>
    <row r="360" spans="1:13" x14ac:dyDescent="0.25">
      <c r="A360" s="18" t="str">
        <f>B351&amp;C351&amp;D360</f>
        <v>CONSUMO PER CAPITA (kg ó litros por individuo)TotalAlimentacion&lt;2MIL</v>
      </c>
      <c r="B360" s="18">
        <v>0</v>
      </c>
      <c r="C360" s="18">
        <v>0</v>
      </c>
      <c r="D360" s="20" t="s">
        <v>9</v>
      </c>
      <c r="E360" s="21">
        <v>112.26136615201305</v>
      </c>
      <c r="F360" s="20">
        <v>118.6424842882886</v>
      </c>
      <c r="G360" s="20">
        <v>80.177338829536282</v>
      </c>
      <c r="H360" s="20">
        <v>0</v>
      </c>
      <c r="I360" s="20">
        <v>0</v>
      </c>
      <c r="J360" s="20">
        <v>0</v>
      </c>
      <c r="K360" s="20">
        <v>0</v>
      </c>
      <c r="L360" s="20">
        <v>0</v>
      </c>
      <c r="M360" s="20">
        <v>0</v>
      </c>
    </row>
    <row r="361" spans="1:13" x14ac:dyDescent="0.25">
      <c r="A361" s="18" t="str">
        <f>B351&amp;C351&amp;D361</f>
        <v>CONSUMO PER CAPITA (kg ó litros por individuo)TotalAlimentacion2-5MIL</v>
      </c>
      <c r="B361" s="18">
        <v>0</v>
      </c>
      <c r="C361" s="18">
        <v>0</v>
      </c>
      <c r="D361" s="20" t="s">
        <v>10</v>
      </c>
      <c r="E361" s="20">
        <v>140.10750481733433</v>
      </c>
      <c r="F361" s="20">
        <v>108.63614758670037</v>
      </c>
      <c r="G361" s="20">
        <v>60.885299606116511</v>
      </c>
      <c r="H361" s="20">
        <v>0</v>
      </c>
      <c r="I361" s="20">
        <v>0</v>
      </c>
      <c r="J361" s="20">
        <v>0</v>
      </c>
      <c r="K361" s="20">
        <v>0</v>
      </c>
      <c r="L361" s="20">
        <v>0</v>
      </c>
      <c r="M361" s="20">
        <v>0</v>
      </c>
    </row>
    <row r="362" spans="1:13" x14ac:dyDescent="0.25">
      <c r="A362" s="18" t="str">
        <f>B351&amp;C351&amp;D362</f>
        <v>CONSUMO PER CAPITA (kg ó litros por individuo)TotalAlimentacion5-10MIL</v>
      </c>
      <c r="B362" s="18">
        <v>0</v>
      </c>
      <c r="C362" s="18">
        <v>0</v>
      </c>
      <c r="D362" s="20" t="s">
        <v>11</v>
      </c>
      <c r="E362" s="20">
        <v>125.46043737558206</v>
      </c>
      <c r="F362" s="20">
        <v>127.04342706330867</v>
      </c>
      <c r="G362" s="20">
        <v>68.851732739255539</v>
      </c>
      <c r="H362" s="20">
        <v>0</v>
      </c>
      <c r="I362" s="20">
        <v>0</v>
      </c>
      <c r="J362" s="20">
        <v>0</v>
      </c>
      <c r="K362" s="20">
        <v>0</v>
      </c>
      <c r="L362" s="20">
        <v>0</v>
      </c>
      <c r="M362" s="20">
        <v>0</v>
      </c>
    </row>
    <row r="363" spans="1:13" x14ac:dyDescent="0.25">
      <c r="A363" s="18" t="str">
        <f>B351&amp;C351&amp;D363</f>
        <v>CONSUMO PER CAPITA (kg ó litros por individuo)TotalAlimentacion10-30MIL</v>
      </c>
      <c r="B363" s="18">
        <v>0</v>
      </c>
      <c r="C363" s="18">
        <v>0</v>
      </c>
      <c r="D363" s="20" t="s">
        <v>12</v>
      </c>
      <c r="E363" s="20">
        <v>157.65691357625218</v>
      </c>
      <c r="F363" s="20">
        <v>146.20031074027469</v>
      </c>
      <c r="G363" s="20">
        <v>87.025770122351446</v>
      </c>
      <c r="H363" s="20">
        <v>0</v>
      </c>
      <c r="I363" s="20">
        <v>0</v>
      </c>
      <c r="J363" s="20">
        <v>0</v>
      </c>
      <c r="K363" s="20">
        <v>0</v>
      </c>
      <c r="L363" s="20">
        <v>0</v>
      </c>
      <c r="M363" s="20">
        <v>0</v>
      </c>
    </row>
    <row r="364" spans="1:13" x14ac:dyDescent="0.25">
      <c r="A364" s="18" t="str">
        <f>B351&amp;C351&amp;D364</f>
        <v>CONSUMO PER CAPITA (kg ó litros por individuo)TotalAlimentacion30-100MIL</v>
      </c>
      <c r="B364" s="18">
        <v>0</v>
      </c>
      <c r="C364" s="18">
        <v>0</v>
      </c>
      <c r="D364" s="20" t="s">
        <v>13</v>
      </c>
      <c r="E364" s="20">
        <v>132.38411598754911</v>
      </c>
      <c r="F364" s="20">
        <v>138.73946202867828</v>
      </c>
      <c r="G364" s="20">
        <v>86.881895073284895</v>
      </c>
      <c r="H364" s="20">
        <v>0</v>
      </c>
      <c r="I364" s="20">
        <v>0</v>
      </c>
      <c r="J364" s="20">
        <v>0</v>
      </c>
      <c r="K364" s="20">
        <v>0</v>
      </c>
      <c r="L364" s="20">
        <v>0</v>
      </c>
      <c r="M364" s="20">
        <v>0</v>
      </c>
    </row>
    <row r="365" spans="1:13" x14ac:dyDescent="0.25">
      <c r="A365" s="18" t="str">
        <f>B351&amp;C351&amp;D365</f>
        <v>CONSUMO PER CAPITA (kg ó litros por individuo)TotalAlimentacion100-200MIL</v>
      </c>
      <c r="B365" s="18">
        <v>0</v>
      </c>
      <c r="C365" s="18">
        <v>0</v>
      </c>
      <c r="D365" s="20" t="s">
        <v>14</v>
      </c>
      <c r="E365" s="20">
        <v>138.63948855593839</v>
      </c>
      <c r="F365" s="20">
        <v>136.55337982907258</v>
      </c>
      <c r="G365" s="20">
        <v>85.717099655574373</v>
      </c>
      <c r="H365" s="20">
        <v>0</v>
      </c>
      <c r="I365" s="20">
        <v>0</v>
      </c>
      <c r="J365" s="20">
        <v>0</v>
      </c>
      <c r="K365" s="20">
        <v>0</v>
      </c>
      <c r="L365" s="20">
        <v>0</v>
      </c>
      <c r="M365" s="20">
        <v>0</v>
      </c>
    </row>
    <row r="366" spans="1:13" x14ac:dyDescent="0.25">
      <c r="A366" s="18" t="str">
        <f>B351&amp;C351&amp;D366</f>
        <v>CONSUMO PER CAPITA (kg ó litros por individuo)TotalAlimentacion200-500MIL</v>
      </c>
      <c r="B366" s="18">
        <v>0</v>
      </c>
      <c r="C366" s="18">
        <v>0</v>
      </c>
      <c r="D366" s="20" t="s">
        <v>15</v>
      </c>
      <c r="E366" s="20">
        <v>137.32379956229533</v>
      </c>
      <c r="F366" s="20">
        <v>143.18321512447974</v>
      </c>
      <c r="G366" s="20">
        <v>88.254845620608265</v>
      </c>
      <c r="H366" s="20">
        <v>0</v>
      </c>
      <c r="I366" s="20">
        <v>0</v>
      </c>
      <c r="J366" s="20">
        <v>0</v>
      </c>
      <c r="K366" s="20">
        <v>0</v>
      </c>
      <c r="L366" s="20">
        <v>0</v>
      </c>
      <c r="M366" s="20">
        <v>0</v>
      </c>
    </row>
    <row r="367" spans="1:13" x14ac:dyDescent="0.25">
      <c r="A367" s="18" t="str">
        <f>B351&amp;C351&amp;D367</f>
        <v>CONSUMO PER CAPITA (kg ó litros por individuo)TotalAlimentacion&gt;500MIL</v>
      </c>
      <c r="B367" s="18">
        <v>0</v>
      </c>
      <c r="C367" s="18">
        <v>0</v>
      </c>
      <c r="D367" s="20" t="s">
        <v>16</v>
      </c>
      <c r="E367" s="20">
        <v>138.88423393411534</v>
      </c>
      <c r="F367" s="20">
        <v>140.63122095496811</v>
      </c>
      <c r="G367" s="20">
        <v>95.016701990074722</v>
      </c>
      <c r="H367" s="20">
        <v>0</v>
      </c>
      <c r="I367" s="20">
        <v>0</v>
      </c>
      <c r="J367" s="20">
        <v>0</v>
      </c>
      <c r="K367" s="20">
        <v>0</v>
      </c>
      <c r="L367" s="20">
        <v>0</v>
      </c>
      <c r="M367" s="20">
        <v>0</v>
      </c>
    </row>
    <row r="368" spans="1:13" x14ac:dyDescent="0.25">
      <c r="A368" s="18" t="str">
        <f>B351&amp;C351&amp;D368</f>
        <v>CONSUMO PER CAPITA (kg ó litros por individuo)TotalAlimentacionDE 15 A 19 AÑOS</v>
      </c>
      <c r="B368" s="18">
        <v>0</v>
      </c>
      <c r="C368" s="18">
        <v>0</v>
      </c>
      <c r="D368" s="20" t="s">
        <v>39</v>
      </c>
      <c r="E368" s="20">
        <v>53.688407967435076</v>
      </c>
      <c r="F368" s="20">
        <v>48.603624553266094</v>
      </c>
      <c r="G368" s="20">
        <v>35.194052264769063</v>
      </c>
      <c r="H368" s="20">
        <v>0</v>
      </c>
      <c r="I368" s="20">
        <v>0</v>
      </c>
      <c r="J368" s="20">
        <v>0</v>
      </c>
      <c r="K368" s="20">
        <v>0</v>
      </c>
      <c r="L368" s="20">
        <v>0</v>
      </c>
      <c r="M368" s="20">
        <v>0</v>
      </c>
    </row>
    <row r="369" spans="1:13" x14ac:dyDescent="0.25">
      <c r="A369" s="18" t="str">
        <f>B351&amp;C351&amp;D369</f>
        <v>CONSUMO PER CAPITA (kg ó litros por individuo)TotalAlimentacionDE 20 A 24 AÑOS</v>
      </c>
      <c r="B369" s="18">
        <v>0</v>
      </c>
      <c r="C369" s="18">
        <v>0</v>
      </c>
      <c r="D369" s="20" t="s">
        <v>40</v>
      </c>
      <c r="E369" s="20">
        <v>77.790272328259562</v>
      </c>
      <c r="F369" s="20">
        <v>71.943153185724839</v>
      </c>
      <c r="G369" s="20">
        <v>53.621491639375236</v>
      </c>
      <c r="H369" s="20">
        <v>0</v>
      </c>
      <c r="I369" s="20">
        <v>0</v>
      </c>
      <c r="J369" s="20">
        <v>0</v>
      </c>
      <c r="K369" s="20">
        <v>0</v>
      </c>
      <c r="L369" s="20">
        <v>0</v>
      </c>
      <c r="M369" s="20">
        <v>0</v>
      </c>
    </row>
    <row r="370" spans="1:13" x14ac:dyDescent="0.25">
      <c r="A370" s="18" t="str">
        <f>B351&amp;C351&amp;D370</f>
        <v>CONSUMO PER CAPITA (kg ó litros por individuo)TotalAlimentacionDE 25 A 34 AÑOS</v>
      </c>
      <c r="B370" s="18">
        <v>0</v>
      </c>
      <c r="C370" s="18">
        <v>0</v>
      </c>
      <c r="D370" s="20" t="s">
        <v>41</v>
      </c>
      <c r="E370" s="20">
        <v>91.83699034477678</v>
      </c>
      <c r="F370" s="20">
        <v>86.493061621964941</v>
      </c>
      <c r="G370" s="20">
        <v>55.830789469502434</v>
      </c>
      <c r="H370" s="20">
        <v>0</v>
      </c>
      <c r="I370" s="20">
        <v>0</v>
      </c>
      <c r="J370" s="20">
        <v>0</v>
      </c>
      <c r="K370" s="20">
        <v>0</v>
      </c>
      <c r="L370" s="20">
        <v>0</v>
      </c>
      <c r="M370" s="20">
        <v>0</v>
      </c>
    </row>
    <row r="371" spans="1:13" x14ac:dyDescent="0.25">
      <c r="A371" s="18" t="str">
        <f>B351&amp;C351&amp;D371</f>
        <v>CONSUMO PER CAPITA (kg ó litros por individuo)TotalAlimentacionDE 35 A 49 AÑOS</v>
      </c>
      <c r="B371" s="18">
        <v>0</v>
      </c>
      <c r="C371" s="18">
        <v>0</v>
      </c>
      <c r="D371" s="20" t="s">
        <v>42</v>
      </c>
      <c r="E371" s="20">
        <v>136.66258980332842</v>
      </c>
      <c r="F371" s="20">
        <v>130.04315416853834</v>
      </c>
      <c r="G371" s="20">
        <v>77.873655280435884</v>
      </c>
      <c r="H371" s="20">
        <v>0</v>
      </c>
      <c r="I371" s="20">
        <v>0</v>
      </c>
      <c r="J371" s="20">
        <v>0</v>
      </c>
      <c r="K371" s="20">
        <v>0</v>
      </c>
      <c r="L371" s="20">
        <v>0</v>
      </c>
      <c r="M371" s="20">
        <v>0</v>
      </c>
    </row>
    <row r="372" spans="1:13" x14ac:dyDescent="0.25">
      <c r="A372" s="18" t="str">
        <f>B351&amp;C351&amp;D372</f>
        <v>CONSUMO PER CAPITA (kg ó litros por individuo)TotalAlimentacionDE 50 A 59 AÑOS</v>
      </c>
      <c r="B372" s="18">
        <v>0</v>
      </c>
      <c r="C372" s="18">
        <v>0</v>
      </c>
      <c r="D372" s="20" t="s">
        <v>43</v>
      </c>
      <c r="E372" s="20">
        <v>169.96343744789047</v>
      </c>
      <c r="F372" s="20">
        <v>174.14741074244293</v>
      </c>
      <c r="G372" s="20">
        <v>107.92529744309712</v>
      </c>
      <c r="H372" s="20">
        <v>0</v>
      </c>
      <c r="I372" s="20">
        <v>0</v>
      </c>
      <c r="J372" s="20">
        <v>0</v>
      </c>
      <c r="K372" s="20">
        <v>0</v>
      </c>
      <c r="L372" s="20">
        <v>0</v>
      </c>
      <c r="M372" s="20">
        <v>0</v>
      </c>
    </row>
    <row r="373" spans="1:13" x14ac:dyDescent="0.25">
      <c r="A373" s="18" t="str">
        <f>B351&amp;C351&amp;D373</f>
        <v>CONSUMO PER CAPITA (kg ó litros por individuo)TotalAlimentacionDE 60 A 75 AÑOS</v>
      </c>
      <c r="B373" s="18">
        <v>0</v>
      </c>
      <c r="C373" s="18">
        <v>0</v>
      </c>
      <c r="D373" s="20" t="s">
        <v>44</v>
      </c>
      <c r="E373" s="21">
        <v>186.52045442277702</v>
      </c>
      <c r="F373" s="20">
        <v>191.32147204474848</v>
      </c>
      <c r="G373" s="20">
        <v>116.54427796775674</v>
      </c>
      <c r="H373" s="20">
        <v>0</v>
      </c>
      <c r="I373" s="21">
        <v>0</v>
      </c>
      <c r="J373" s="20">
        <v>0</v>
      </c>
      <c r="K373" s="20">
        <v>0</v>
      </c>
      <c r="L373" s="20">
        <v>0</v>
      </c>
      <c r="M373" s="20">
        <v>0</v>
      </c>
    </row>
    <row r="374" spans="1:13" x14ac:dyDescent="0.25">
      <c r="A374" s="18" t="str">
        <f>B351&amp;C351&amp;D374</f>
        <v>CONSUMO PER CAPITA (kg ó litros por individuo)TotalAlimentacionALTA Y MEDIA ALTA</v>
      </c>
      <c r="B374" s="18">
        <v>0</v>
      </c>
      <c r="C374" s="18">
        <v>0</v>
      </c>
      <c r="D374" s="20" t="s">
        <v>17</v>
      </c>
      <c r="E374" s="20">
        <v>162.11739485033931</v>
      </c>
      <c r="F374" s="20">
        <v>165.18792871973949</v>
      </c>
      <c r="G374" s="20">
        <v>99.999873503020908</v>
      </c>
      <c r="H374" s="20">
        <v>0</v>
      </c>
      <c r="I374" s="20">
        <v>0</v>
      </c>
      <c r="J374" s="20">
        <v>0</v>
      </c>
      <c r="K374" s="20">
        <v>0</v>
      </c>
      <c r="L374" s="20">
        <v>0</v>
      </c>
      <c r="M374" s="20">
        <v>0</v>
      </c>
    </row>
    <row r="375" spans="1:13" x14ac:dyDescent="0.25">
      <c r="A375" s="18" t="str">
        <f>B351&amp;C351&amp;D375</f>
        <v>CONSUMO PER CAPITA (kg ó litros por individuo)TotalAlimentacionMEDIA</v>
      </c>
      <c r="B375" s="18">
        <v>0</v>
      </c>
      <c r="C375" s="18">
        <v>0</v>
      </c>
      <c r="D375" s="20" t="s">
        <v>18</v>
      </c>
      <c r="E375" s="20">
        <v>137.85001812138418</v>
      </c>
      <c r="F375" s="20">
        <v>130.95373307829658</v>
      </c>
      <c r="G375" s="20">
        <v>81.624596032030809</v>
      </c>
      <c r="H375" s="20">
        <v>0</v>
      </c>
      <c r="I375" s="20">
        <v>0</v>
      </c>
      <c r="J375" s="20">
        <v>0</v>
      </c>
      <c r="K375" s="20">
        <v>0</v>
      </c>
      <c r="L375" s="20">
        <v>0</v>
      </c>
      <c r="M375" s="20">
        <v>0</v>
      </c>
    </row>
    <row r="376" spans="1:13" x14ac:dyDescent="0.25">
      <c r="A376" s="18" t="str">
        <f>B351&amp;C351&amp;D376</f>
        <v>CONSUMO PER CAPITA (kg ó litros por individuo)TotalAlimentacionMEDIA BAJA</v>
      </c>
      <c r="B376" s="18">
        <v>0</v>
      </c>
      <c r="C376" s="18">
        <v>0</v>
      </c>
      <c r="D376" s="20" t="s">
        <v>19</v>
      </c>
      <c r="E376" s="20">
        <v>129.10832553030644</v>
      </c>
      <c r="F376" s="20">
        <v>134.78041638576713</v>
      </c>
      <c r="G376" s="20">
        <v>79.957725214813664</v>
      </c>
      <c r="H376" s="20">
        <v>0</v>
      </c>
      <c r="I376" s="20">
        <v>0</v>
      </c>
      <c r="J376" s="20">
        <v>0</v>
      </c>
      <c r="K376" s="20">
        <v>0</v>
      </c>
      <c r="L376" s="20">
        <v>0</v>
      </c>
      <c r="M376" s="20">
        <v>0</v>
      </c>
    </row>
    <row r="377" spans="1:13" x14ac:dyDescent="0.25">
      <c r="A377" s="18" t="str">
        <f>B351&amp;C351&amp;D377</f>
        <v>CONSUMO PER CAPITA (kg ó litros por individuo)TotalAlimentacionBAJA</v>
      </c>
      <c r="B377" s="18">
        <v>0</v>
      </c>
      <c r="C377" s="18">
        <v>0</v>
      </c>
      <c r="D377" s="20" t="s">
        <v>20</v>
      </c>
      <c r="E377" s="20">
        <v>124.5210194772219</v>
      </c>
      <c r="F377" s="20">
        <v>117.02350545229922</v>
      </c>
      <c r="G377" s="20">
        <v>79.796667457476815</v>
      </c>
      <c r="H377" s="20">
        <v>0</v>
      </c>
      <c r="I377" s="20">
        <v>0</v>
      </c>
      <c r="J377" s="20">
        <v>0</v>
      </c>
      <c r="K377" s="20">
        <v>0</v>
      </c>
      <c r="L377" s="20">
        <v>0</v>
      </c>
      <c r="M377" s="20">
        <v>0</v>
      </c>
    </row>
    <row r="378" spans="1:13" x14ac:dyDescent="0.25">
      <c r="A378" s="18" t="str">
        <f>B351&amp;C351&amp;D378</f>
        <v>CONSUMO PER CAPITA (kg ó litros por individuo)TotalAlimentacionHOMBRE</v>
      </c>
      <c r="B378" s="18">
        <v>0</v>
      </c>
      <c r="C378" s="18">
        <v>0</v>
      </c>
      <c r="D378" s="20" t="s">
        <v>21</v>
      </c>
      <c r="E378" s="20">
        <v>149.85576488240216</v>
      </c>
      <c r="F378" s="20">
        <v>147.17068913584703</v>
      </c>
      <c r="G378" s="20">
        <v>92.570498177574308</v>
      </c>
      <c r="H378" s="20">
        <v>0</v>
      </c>
      <c r="I378" s="20">
        <v>0</v>
      </c>
      <c r="J378" s="20">
        <v>0</v>
      </c>
      <c r="K378" s="20">
        <v>0</v>
      </c>
      <c r="L378" s="20">
        <v>0</v>
      </c>
      <c r="M378" s="20">
        <v>0</v>
      </c>
    </row>
    <row r="379" spans="1:13" x14ac:dyDescent="0.25">
      <c r="A379" s="18" t="str">
        <f>B351&amp;C351&amp;D379</f>
        <v>CONSUMO PER CAPITA (kg ó litros por individuo)TotalAlimentacionMUJER</v>
      </c>
      <c r="B379" s="18">
        <v>0</v>
      </c>
      <c r="C379" s="18">
        <v>0</v>
      </c>
      <c r="D379" s="20" t="s">
        <v>22</v>
      </c>
      <c r="E379" s="20">
        <v>126.64100937721692</v>
      </c>
      <c r="F379" s="20">
        <v>126.23538803558662</v>
      </c>
      <c r="G379" s="20">
        <v>77.090200071598076</v>
      </c>
      <c r="H379" s="20">
        <v>0</v>
      </c>
      <c r="I379" s="20">
        <v>0</v>
      </c>
      <c r="J379" s="20">
        <v>0</v>
      </c>
      <c r="K379" s="20">
        <v>0</v>
      </c>
      <c r="L379" s="20">
        <v>0</v>
      </c>
      <c r="M379" s="20">
        <v>0</v>
      </c>
    </row>
    <row r="380" spans="1:13" x14ac:dyDescent="0.25">
      <c r="A380" s="18" t="str">
        <f>B351&amp;C380&amp;D380</f>
        <v>CONSUMO PER CAPITA (kg ó litros por individuo).T.Alimentos TOTAL INGT.ESPAÑA</v>
      </c>
      <c r="B380" s="18">
        <v>0</v>
      </c>
      <c r="C380" s="18" t="s">
        <v>126</v>
      </c>
      <c r="D380" s="20" t="s">
        <v>36</v>
      </c>
      <c r="E380" s="20">
        <v>39.896413362442068</v>
      </c>
      <c r="F380" s="20">
        <v>38.714529487621746</v>
      </c>
      <c r="G380" s="20">
        <v>24.504418506990142</v>
      </c>
      <c r="H380" s="20">
        <v>0</v>
      </c>
      <c r="I380" s="20">
        <v>0</v>
      </c>
      <c r="J380" s="20">
        <v>0</v>
      </c>
      <c r="K380" s="20">
        <v>0</v>
      </c>
      <c r="L380" s="20">
        <v>0</v>
      </c>
      <c r="M380" s="20">
        <v>0</v>
      </c>
    </row>
    <row r="381" spans="1:13" x14ac:dyDescent="0.25">
      <c r="A381" s="18" t="str">
        <f>B351&amp;C380&amp;D381</f>
        <v>CONSUMO PER CAPITA (kg ó litros por individuo).T.Alimentos TOTAL INGBCN AM</v>
      </c>
      <c r="B381" s="18">
        <v>0</v>
      </c>
      <c r="C381" s="18">
        <v>0</v>
      </c>
      <c r="D381" s="20" t="s">
        <v>1</v>
      </c>
      <c r="E381" s="20">
        <v>45.06828675830932</v>
      </c>
      <c r="F381" s="21">
        <v>45.711779014491299</v>
      </c>
      <c r="G381" s="20">
        <v>24.322680529942442</v>
      </c>
      <c r="H381" s="20">
        <v>0</v>
      </c>
      <c r="I381" s="20">
        <v>0</v>
      </c>
      <c r="J381" s="20">
        <v>0</v>
      </c>
      <c r="K381" s="21">
        <v>0</v>
      </c>
      <c r="L381" s="20">
        <v>0</v>
      </c>
      <c r="M381" s="20">
        <v>0</v>
      </c>
    </row>
    <row r="382" spans="1:13" x14ac:dyDescent="0.25">
      <c r="A382" s="18" t="str">
        <f>B351&amp;C380&amp;D382</f>
        <v>CONSUMO PER CAPITA (kg ó litros por individuo).T.Alimentos TOTAL INGREST.CAT ARAGON</v>
      </c>
      <c r="B382" s="18">
        <v>0</v>
      </c>
      <c r="C382" s="18">
        <v>0</v>
      </c>
      <c r="D382" s="20" t="s">
        <v>2</v>
      </c>
      <c r="E382" s="20">
        <v>50.528951781460457</v>
      </c>
      <c r="F382" s="20">
        <v>35.177986853359933</v>
      </c>
      <c r="G382" s="20">
        <v>18.983595677692623</v>
      </c>
      <c r="H382" s="20">
        <v>0</v>
      </c>
      <c r="I382" s="20">
        <v>0</v>
      </c>
      <c r="J382" s="20">
        <v>0</v>
      </c>
      <c r="K382" s="20">
        <v>0</v>
      </c>
      <c r="L382" s="20">
        <v>0</v>
      </c>
      <c r="M382" s="20">
        <v>0</v>
      </c>
    </row>
    <row r="383" spans="1:13" x14ac:dyDescent="0.25">
      <c r="A383" s="18" t="str">
        <f>B351&amp;C380&amp;D383</f>
        <v>CONSUMO PER CAPITA (kg ó litros por individuo).T.Alimentos TOTAL INGLEVANTE</v>
      </c>
      <c r="B383" s="18">
        <v>0</v>
      </c>
      <c r="C383" s="18">
        <v>0</v>
      </c>
      <c r="D383" s="20" t="s">
        <v>3</v>
      </c>
      <c r="E383" s="20">
        <v>42.688165740947383</v>
      </c>
      <c r="F383" s="20">
        <v>43.273228126581401</v>
      </c>
      <c r="G383" s="20">
        <v>28.245278870913165</v>
      </c>
      <c r="H383" s="20">
        <v>0</v>
      </c>
      <c r="I383" s="20">
        <v>0</v>
      </c>
      <c r="J383" s="20">
        <v>0</v>
      </c>
      <c r="K383" s="20">
        <v>0</v>
      </c>
      <c r="L383" s="20">
        <v>0</v>
      </c>
      <c r="M383" s="20">
        <v>0</v>
      </c>
    </row>
    <row r="384" spans="1:13" x14ac:dyDescent="0.25">
      <c r="A384" s="18" t="str">
        <f>B351&amp;C380&amp;D384</f>
        <v>CONSUMO PER CAPITA (kg ó litros por individuo).T.Alimentos TOTAL INGANDALUCIA</v>
      </c>
      <c r="B384" s="18">
        <v>0</v>
      </c>
      <c r="C384" s="18">
        <v>0</v>
      </c>
      <c r="D384" s="20" t="s">
        <v>4</v>
      </c>
      <c r="E384" s="20">
        <v>35.856502540658276</v>
      </c>
      <c r="F384" s="20">
        <v>36.983509506695128</v>
      </c>
      <c r="G384" s="20">
        <v>24.838323959257572</v>
      </c>
      <c r="H384" s="20">
        <v>0</v>
      </c>
      <c r="I384" s="20">
        <v>0</v>
      </c>
      <c r="J384" s="20">
        <v>0</v>
      </c>
      <c r="K384" s="20">
        <v>0</v>
      </c>
      <c r="L384" s="20">
        <v>0</v>
      </c>
      <c r="M384" s="20">
        <v>0</v>
      </c>
    </row>
    <row r="385" spans="1:13" x14ac:dyDescent="0.25">
      <c r="A385" s="18" t="str">
        <f>B351&amp;C380&amp;D385</f>
        <v>CONSUMO PER CAPITA (kg ó litros por individuo).T.Alimentos TOTAL INGMDD AM</v>
      </c>
      <c r="B385" s="18">
        <v>0</v>
      </c>
      <c r="C385" s="18">
        <v>0</v>
      </c>
      <c r="D385" s="20" t="s">
        <v>5</v>
      </c>
      <c r="E385" s="20">
        <v>47.197756784436407</v>
      </c>
      <c r="F385" s="20">
        <v>46.164313597756752</v>
      </c>
      <c r="G385" s="20">
        <v>32.834757632353082</v>
      </c>
      <c r="H385" s="20">
        <v>0</v>
      </c>
      <c r="I385" s="20">
        <v>0</v>
      </c>
      <c r="J385" s="20">
        <v>0</v>
      </c>
      <c r="K385" s="20">
        <v>0</v>
      </c>
      <c r="L385" s="20">
        <v>0</v>
      </c>
      <c r="M385" s="20">
        <v>0</v>
      </c>
    </row>
    <row r="386" spans="1:13" x14ac:dyDescent="0.25">
      <c r="A386" s="18" t="str">
        <f>B351&amp;C380&amp;D386</f>
        <v>CONSUMO PER CAPITA (kg ó litros por individuo).T.Alimentos TOTAL INGRTO CENTRO</v>
      </c>
      <c r="B386" s="18">
        <v>0</v>
      </c>
      <c r="C386" s="18">
        <v>0</v>
      </c>
      <c r="D386" s="20" t="s">
        <v>6</v>
      </c>
      <c r="E386" s="20">
        <v>30.466865563045769</v>
      </c>
      <c r="F386" s="20">
        <v>33.324022673768326</v>
      </c>
      <c r="G386" s="20">
        <v>23.918214327721628</v>
      </c>
      <c r="H386" s="20">
        <v>0</v>
      </c>
      <c r="I386" s="20">
        <v>0</v>
      </c>
      <c r="J386" s="20">
        <v>0</v>
      </c>
      <c r="K386" s="20">
        <v>0</v>
      </c>
      <c r="L386" s="20">
        <v>0</v>
      </c>
      <c r="M386" s="20">
        <v>0</v>
      </c>
    </row>
    <row r="387" spans="1:13" x14ac:dyDescent="0.25">
      <c r="A387" s="18" t="str">
        <f>B351&amp;C380&amp;D387</f>
        <v>CONSUMO PER CAPITA (kg ó litros por individuo).T.Alimentos TOTAL INGNORTE-CENTRO</v>
      </c>
      <c r="B387" s="18">
        <v>0</v>
      </c>
      <c r="C387" s="18">
        <v>0</v>
      </c>
      <c r="D387" s="20" t="s">
        <v>7</v>
      </c>
      <c r="E387" s="20">
        <v>32.113167230141897</v>
      </c>
      <c r="F387" s="20">
        <v>36.535344830035733</v>
      </c>
      <c r="G387" s="20">
        <v>21.732069222068915</v>
      </c>
      <c r="H387" s="20">
        <v>0</v>
      </c>
      <c r="I387" s="20">
        <v>0</v>
      </c>
      <c r="J387" s="20">
        <v>0</v>
      </c>
      <c r="K387" s="20">
        <v>0</v>
      </c>
      <c r="L387" s="20">
        <v>0</v>
      </c>
      <c r="M387" s="20">
        <v>0</v>
      </c>
    </row>
    <row r="388" spans="1:13" x14ac:dyDescent="0.25">
      <c r="A388" s="18" t="str">
        <f>B351&amp;C380&amp;D388</f>
        <v>CONSUMO PER CAPITA (kg ó litros por individuo).T.Alimentos TOTAL INGNOROESTE</v>
      </c>
      <c r="B388" s="18">
        <v>0</v>
      </c>
      <c r="C388" s="18">
        <v>0</v>
      </c>
      <c r="D388" s="20" t="s">
        <v>8</v>
      </c>
      <c r="E388" s="20">
        <v>31.90286327452559</v>
      </c>
      <c r="F388" s="20">
        <v>29.904292692148772</v>
      </c>
      <c r="G388" s="20">
        <v>16.721461845130648</v>
      </c>
      <c r="H388" s="20">
        <v>0</v>
      </c>
      <c r="I388" s="20">
        <v>0</v>
      </c>
      <c r="J388" s="20">
        <v>0</v>
      </c>
      <c r="K388" s="20">
        <v>0</v>
      </c>
      <c r="L388" s="20">
        <v>0</v>
      </c>
      <c r="M388" s="20">
        <v>0</v>
      </c>
    </row>
    <row r="389" spans="1:13" x14ac:dyDescent="0.25">
      <c r="A389" s="18" t="str">
        <f>B351&amp;C380&amp;D389</f>
        <v>CONSUMO PER CAPITA (kg ó litros por individuo).T.Alimentos TOTAL ING&lt;2MIL</v>
      </c>
      <c r="B389" s="18">
        <v>0</v>
      </c>
      <c r="C389" s="18">
        <v>0</v>
      </c>
      <c r="D389" s="21" t="s">
        <v>9</v>
      </c>
      <c r="E389" s="21">
        <v>23.657108661402368</v>
      </c>
      <c r="F389" s="21">
        <v>28.225446478184665</v>
      </c>
      <c r="G389" s="21">
        <v>17.342824886948986</v>
      </c>
      <c r="H389" s="20">
        <v>0</v>
      </c>
      <c r="I389" s="21">
        <v>0</v>
      </c>
      <c r="J389" s="21">
        <v>0</v>
      </c>
      <c r="K389" s="20">
        <v>0</v>
      </c>
      <c r="L389" s="20">
        <v>0</v>
      </c>
      <c r="M389" s="20">
        <v>0</v>
      </c>
    </row>
    <row r="390" spans="1:13" x14ac:dyDescent="0.25">
      <c r="A390" s="18" t="str">
        <f>B351&amp;C380&amp;D390</f>
        <v>CONSUMO PER CAPITA (kg ó litros por individuo).T.Alimentos TOTAL ING2-5MIL</v>
      </c>
      <c r="B390" s="18">
        <v>0</v>
      </c>
      <c r="C390" s="18">
        <v>0</v>
      </c>
      <c r="D390" s="20" t="s">
        <v>10</v>
      </c>
      <c r="E390" s="20">
        <v>50.791165791186813</v>
      </c>
      <c r="F390" s="20">
        <v>31.430016247460369</v>
      </c>
      <c r="G390" s="20">
        <v>16.82853028042069</v>
      </c>
      <c r="H390" s="20">
        <v>0</v>
      </c>
      <c r="I390" s="20">
        <v>0</v>
      </c>
      <c r="J390" s="20">
        <v>0</v>
      </c>
      <c r="K390" s="20">
        <v>0</v>
      </c>
      <c r="L390" s="20">
        <v>0</v>
      </c>
      <c r="M390" s="20">
        <v>0</v>
      </c>
    </row>
    <row r="391" spans="1:13" x14ac:dyDescent="0.25">
      <c r="A391" s="18" t="str">
        <f>B351&amp;C380&amp;D391</f>
        <v>CONSUMO PER CAPITA (kg ó litros por individuo).T.Alimentos TOTAL ING5-10MIL</v>
      </c>
      <c r="B391" s="18">
        <v>0</v>
      </c>
      <c r="C391" s="18">
        <v>0</v>
      </c>
      <c r="D391" s="20" t="s">
        <v>11</v>
      </c>
      <c r="E391" s="20">
        <v>34.678118530519249</v>
      </c>
      <c r="F391" s="20">
        <v>34.32496443966749</v>
      </c>
      <c r="G391" s="20">
        <v>17.552201665099695</v>
      </c>
      <c r="H391" s="20">
        <v>0</v>
      </c>
      <c r="I391" s="20">
        <v>0</v>
      </c>
      <c r="J391" s="20">
        <v>0</v>
      </c>
      <c r="K391" s="20">
        <v>0</v>
      </c>
      <c r="L391" s="20">
        <v>0</v>
      </c>
      <c r="M391" s="20">
        <v>0</v>
      </c>
    </row>
    <row r="392" spans="1:13" x14ac:dyDescent="0.25">
      <c r="A392" s="18" t="str">
        <f>B351&amp;C380&amp;D392</f>
        <v>CONSUMO PER CAPITA (kg ó litros por individuo).T.Alimentos TOTAL ING10-30MIL</v>
      </c>
      <c r="B392" s="18">
        <v>0</v>
      </c>
      <c r="C392" s="18">
        <v>0</v>
      </c>
      <c r="D392" s="20" t="s">
        <v>12</v>
      </c>
      <c r="E392" s="20">
        <v>42.644926393738466</v>
      </c>
      <c r="F392" s="20">
        <v>36.459528129942811</v>
      </c>
      <c r="G392" s="20">
        <v>23.235466913037996</v>
      </c>
      <c r="H392" s="20">
        <v>0</v>
      </c>
      <c r="I392" s="20">
        <v>0</v>
      </c>
      <c r="J392" s="20">
        <v>0</v>
      </c>
      <c r="K392" s="20">
        <v>0</v>
      </c>
      <c r="L392" s="20">
        <v>0</v>
      </c>
      <c r="M392" s="20">
        <v>0</v>
      </c>
    </row>
    <row r="393" spans="1:13" x14ac:dyDescent="0.25">
      <c r="A393" s="18" t="str">
        <f>B351&amp;C380&amp;D393</f>
        <v>CONSUMO PER CAPITA (kg ó litros por individuo).T.Alimentos TOTAL ING30-100MIL</v>
      </c>
      <c r="B393" s="18">
        <v>0</v>
      </c>
      <c r="C393" s="18">
        <v>0</v>
      </c>
      <c r="D393" s="20" t="s">
        <v>13</v>
      </c>
      <c r="E393" s="20">
        <v>38.598823196043888</v>
      </c>
      <c r="F393" s="20">
        <v>41.75900127680567</v>
      </c>
      <c r="G393" s="20">
        <v>26.41963072963021</v>
      </c>
      <c r="H393" s="20">
        <v>0</v>
      </c>
      <c r="I393" s="20">
        <v>0</v>
      </c>
      <c r="J393" s="20">
        <v>0</v>
      </c>
      <c r="K393" s="20">
        <v>0</v>
      </c>
      <c r="L393" s="20">
        <v>0</v>
      </c>
      <c r="M393" s="20">
        <v>0</v>
      </c>
    </row>
    <row r="394" spans="1:13" x14ac:dyDescent="0.25">
      <c r="A394" s="18" t="str">
        <f>B351&amp;C380&amp;D394</f>
        <v>CONSUMO PER CAPITA (kg ó litros por individuo).T.Alimentos TOTAL ING100-200MIL</v>
      </c>
      <c r="B394" s="18">
        <v>0</v>
      </c>
      <c r="C394" s="18">
        <v>0</v>
      </c>
      <c r="D394" s="20" t="s">
        <v>14</v>
      </c>
      <c r="E394" s="20">
        <v>39.134943217282405</v>
      </c>
      <c r="F394" s="20">
        <v>38.713522983300997</v>
      </c>
      <c r="G394" s="20">
        <v>26.401536334846678</v>
      </c>
      <c r="H394" s="20">
        <v>0</v>
      </c>
      <c r="I394" s="20">
        <v>0</v>
      </c>
      <c r="J394" s="20">
        <v>0</v>
      </c>
      <c r="K394" s="20">
        <v>0</v>
      </c>
      <c r="L394" s="20">
        <v>0</v>
      </c>
      <c r="M394" s="20">
        <v>0</v>
      </c>
    </row>
    <row r="395" spans="1:13" x14ac:dyDescent="0.25">
      <c r="A395" s="18" t="str">
        <f>B351&amp;C380&amp;D395</f>
        <v>CONSUMO PER CAPITA (kg ó litros por individuo).T.Alimentos TOTAL ING200-500MIL</v>
      </c>
      <c r="B395" s="18">
        <v>0</v>
      </c>
      <c r="C395" s="18">
        <v>0</v>
      </c>
      <c r="D395" s="20" t="s">
        <v>15</v>
      </c>
      <c r="E395" s="20">
        <v>40.892976689104849</v>
      </c>
      <c r="F395" s="20">
        <v>42.777953733070198</v>
      </c>
      <c r="G395" s="20">
        <v>26.697622872671328</v>
      </c>
      <c r="H395" s="20">
        <v>0</v>
      </c>
      <c r="I395" s="20">
        <v>0</v>
      </c>
      <c r="J395" s="20">
        <v>0</v>
      </c>
      <c r="K395" s="20">
        <v>0</v>
      </c>
      <c r="L395" s="20">
        <v>0</v>
      </c>
      <c r="M395" s="20">
        <v>0</v>
      </c>
    </row>
    <row r="396" spans="1:13" x14ac:dyDescent="0.25">
      <c r="A396" s="18" t="str">
        <f>B351&amp;C380&amp;D396</f>
        <v>CONSUMO PER CAPITA (kg ó litros por individuo).T.Alimentos TOTAL ING&gt;500MIL</v>
      </c>
      <c r="B396" s="18">
        <v>0</v>
      </c>
      <c r="C396" s="18">
        <v>0</v>
      </c>
      <c r="D396" s="20" t="s">
        <v>16</v>
      </c>
      <c r="E396" s="20">
        <v>42.086655775420752</v>
      </c>
      <c r="F396" s="20">
        <v>43.13779318996626</v>
      </c>
      <c r="G396" s="20">
        <v>29.596126781336363</v>
      </c>
      <c r="H396" s="20">
        <v>0</v>
      </c>
      <c r="I396" s="20">
        <v>0</v>
      </c>
      <c r="J396" s="20">
        <v>0</v>
      </c>
      <c r="K396" s="20">
        <v>0</v>
      </c>
      <c r="L396" s="20">
        <v>0</v>
      </c>
      <c r="M396" s="20">
        <v>0</v>
      </c>
    </row>
    <row r="397" spans="1:13" x14ac:dyDescent="0.25">
      <c r="A397" s="18" t="str">
        <f>B351&amp;C380&amp;D397</f>
        <v>CONSUMO PER CAPITA (kg ó litros por individuo).T.Alimentos TOTAL INGDE 15 A 19 AÑOS</v>
      </c>
      <c r="B397" s="18">
        <v>0</v>
      </c>
      <c r="C397" s="18">
        <v>0</v>
      </c>
      <c r="D397" s="20" t="s">
        <v>39</v>
      </c>
      <c r="E397" s="21">
        <v>19.039839484787276</v>
      </c>
      <c r="F397" s="21">
        <v>15.158914592424145</v>
      </c>
      <c r="G397" s="20">
        <v>9.1380984759875226</v>
      </c>
      <c r="H397" s="20">
        <v>0</v>
      </c>
      <c r="I397" s="21">
        <v>0</v>
      </c>
      <c r="J397" s="21">
        <v>0</v>
      </c>
      <c r="K397" s="21">
        <v>0</v>
      </c>
      <c r="L397" s="21">
        <v>0</v>
      </c>
      <c r="M397" s="20">
        <v>0</v>
      </c>
    </row>
    <row r="398" spans="1:13" x14ac:dyDescent="0.25">
      <c r="A398" s="18" t="str">
        <f>B351&amp;C380&amp;D398</f>
        <v>CONSUMO PER CAPITA (kg ó litros por individuo).T.Alimentos TOTAL INGDE 20 A 24 AÑOS</v>
      </c>
      <c r="B398" s="18">
        <v>0</v>
      </c>
      <c r="C398" s="18">
        <v>0</v>
      </c>
      <c r="D398" s="20" t="s">
        <v>40</v>
      </c>
      <c r="E398" s="20">
        <v>24.544710677343783</v>
      </c>
      <c r="F398" s="20">
        <v>21.348259908448266</v>
      </c>
      <c r="G398" s="20">
        <v>16.173754924854311</v>
      </c>
      <c r="H398" s="20">
        <v>0</v>
      </c>
      <c r="I398" s="20">
        <v>0</v>
      </c>
      <c r="J398" s="20">
        <v>0</v>
      </c>
      <c r="K398" s="20">
        <v>0</v>
      </c>
      <c r="L398" s="20">
        <v>0</v>
      </c>
      <c r="M398" s="20">
        <v>0</v>
      </c>
    </row>
    <row r="399" spans="1:13" x14ac:dyDescent="0.25">
      <c r="A399" s="18" t="str">
        <f>B351&amp;C380&amp;D399</f>
        <v>CONSUMO PER CAPITA (kg ó litros por individuo).T.Alimentos TOTAL INGDE 25 A 34 AÑOS</v>
      </c>
      <c r="B399" s="18">
        <v>0</v>
      </c>
      <c r="C399" s="18">
        <v>0</v>
      </c>
      <c r="D399" s="20" t="s">
        <v>41</v>
      </c>
      <c r="E399" s="20">
        <v>30.146559226252332</v>
      </c>
      <c r="F399" s="20">
        <v>27.564789685645572</v>
      </c>
      <c r="G399" s="20">
        <v>20.287045215140047</v>
      </c>
      <c r="H399" s="20">
        <v>0</v>
      </c>
      <c r="I399" s="20">
        <v>0</v>
      </c>
      <c r="J399" s="20">
        <v>0</v>
      </c>
      <c r="K399" s="20">
        <v>0</v>
      </c>
      <c r="L399" s="20">
        <v>0</v>
      </c>
      <c r="M399" s="20">
        <v>0</v>
      </c>
    </row>
    <row r="400" spans="1:13" x14ac:dyDescent="0.25">
      <c r="A400" s="18" t="str">
        <f>B351&amp;C380&amp;D400</f>
        <v>CONSUMO PER CAPITA (kg ó litros por individuo).T.Alimentos TOTAL INGDE 35 A 49 AÑOS</v>
      </c>
      <c r="B400" s="18">
        <v>0</v>
      </c>
      <c r="C400" s="18">
        <v>0</v>
      </c>
      <c r="D400" s="20" t="s">
        <v>42</v>
      </c>
      <c r="E400" s="20">
        <v>38.463126248757739</v>
      </c>
      <c r="F400" s="20">
        <v>37.943393959716239</v>
      </c>
      <c r="G400" s="20">
        <v>23.541030955272632</v>
      </c>
      <c r="H400" s="20">
        <v>0</v>
      </c>
      <c r="I400" s="20">
        <v>0</v>
      </c>
      <c r="J400" s="20">
        <v>0</v>
      </c>
      <c r="K400" s="20">
        <v>0</v>
      </c>
      <c r="L400" s="20">
        <v>0</v>
      </c>
      <c r="M400" s="20">
        <v>0</v>
      </c>
    </row>
    <row r="401" spans="1:13" x14ac:dyDescent="0.25">
      <c r="A401" s="18" t="str">
        <f>B351&amp;C380&amp;D401</f>
        <v>CONSUMO PER CAPITA (kg ó litros por individuo).T.Alimentos TOTAL INGDE 50 A 59 AÑOS</v>
      </c>
      <c r="B401" s="18">
        <v>0</v>
      </c>
      <c r="C401" s="18">
        <v>0</v>
      </c>
      <c r="D401" s="20" t="s">
        <v>43</v>
      </c>
      <c r="E401" s="20">
        <v>50.239363627638838</v>
      </c>
      <c r="F401" s="20">
        <v>49.997661080379366</v>
      </c>
      <c r="G401" s="20">
        <v>31.908707765092398</v>
      </c>
      <c r="H401" s="20">
        <v>0</v>
      </c>
      <c r="I401" s="20">
        <v>0</v>
      </c>
      <c r="J401" s="20">
        <v>0</v>
      </c>
      <c r="K401" s="20">
        <v>0</v>
      </c>
      <c r="L401" s="20">
        <v>0</v>
      </c>
      <c r="M401" s="20">
        <v>0</v>
      </c>
    </row>
    <row r="402" spans="1:13" x14ac:dyDescent="0.25">
      <c r="A402" s="18" t="str">
        <f>B351&amp;C380&amp;D402</f>
        <v>CONSUMO PER CAPITA (kg ó litros por individuo).T.Alimentos TOTAL INGDE 60 A 75 AÑOS</v>
      </c>
      <c r="B402" s="18">
        <v>0</v>
      </c>
      <c r="C402" s="18">
        <v>0</v>
      </c>
      <c r="D402" s="20" t="s">
        <v>44</v>
      </c>
      <c r="E402" s="20">
        <v>50.135755579059754</v>
      </c>
      <c r="F402" s="20">
        <v>49.351022515889028</v>
      </c>
      <c r="G402" s="20">
        <v>29.08572017860363</v>
      </c>
      <c r="H402" s="20">
        <v>0</v>
      </c>
      <c r="I402" s="20">
        <v>0</v>
      </c>
      <c r="J402" s="20">
        <v>0</v>
      </c>
      <c r="K402" s="20">
        <v>0</v>
      </c>
      <c r="L402" s="20">
        <v>0</v>
      </c>
      <c r="M402" s="20">
        <v>0</v>
      </c>
    </row>
    <row r="403" spans="1:13" x14ac:dyDescent="0.25">
      <c r="A403" s="18" t="str">
        <f>B351&amp;C380&amp;D403</f>
        <v>CONSUMO PER CAPITA (kg ó litros por individuo).T.Alimentos TOTAL INGALTA Y MEDIA ALTA</v>
      </c>
      <c r="B403" s="18">
        <v>0</v>
      </c>
      <c r="C403" s="18">
        <v>0</v>
      </c>
      <c r="D403" s="20" t="s">
        <v>17</v>
      </c>
      <c r="E403" s="20">
        <v>50.869625030976131</v>
      </c>
      <c r="F403" s="20">
        <v>50.425269789914196</v>
      </c>
      <c r="G403" s="20">
        <v>29.87847023482442</v>
      </c>
      <c r="H403" s="20">
        <v>0</v>
      </c>
      <c r="I403" s="20">
        <v>0</v>
      </c>
      <c r="J403" s="20">
        <v>0</v>
      </c>
      <c r="K403" s="20">
        <v>0</v>
      </c>
      <c r="L403" s="20">
        <v>0</v>
      </c>
      <c r="M403" s="20">
        <v>0</v>
      </c>
    </row>
    <row r="404" spans="1:13" x14ac:dyDescent="0.25">
      <c r="A404" s="18" t="str">
        <f>B351&amp;C380&amp;D404</f>
        <v>CONSUMO PER CAPITA (kg ó litros por individuo).T.Alimentos TOTAL INGMEDIA</v>
      </c>
      <c r="B404" s="18">
        <v>0</v>
      </c>
      <c r="C404" s="18">
        <v>0</v>
      </c>
      <c r="D404" s="20" t="s">
        <v>18</v>
      </c>
      <c r="E404" s="20">
        <v>39.078657733187484</v>
      </c>
      <c r="F404" s="20">
        <v>36.872385276668126</v>
      </c>
      <c r="G404" s="20">
        <v>24.093381656710921</v>
      </c>
      <c r="H404" s="20">
        <v>0</v>
      </c>
      <c r="I404" s="20">
        <v>0</v>
      </c>
      <c r="J404" s="20">
        <v>0</v>
      </c>
      <c r="K404" s="20">
        <v>0</v>
      </c>
      <c r="L404" s="20">
        <v>0</v>
      </c>
      <c r="M404" s="20">
        <v>0</v>
      </c>
    </row>
    <row r="405" spans="1:13" x14ac:dyDescent="0.25">
      <c r="A405" s="18" t="str">
        <f>B351&amp;C380&amp;D405</f>
        <v>CONSUMO PER CAPITA (kg ó litros por individuo).T.Alimentos TOTAL INGMEDIA BAJA</v>
      </c>
      <c r="B405" s="18">
        <v>0</v>
      </c>
      <c r="C405" s="18">
        <v>0</v>
      </c>
      <c r="D405" s="20" t="s">
        <v>19</v>
      </c>
      <c r="E405" s="20">
        <v>30.565568935226306</v>
      </c>
      <c r="F405" s="20">
        <v>33.616162060219743</v>
      </c>
      <c r="G405" s="20">
        <v>22.073799633178108</v>
      </c>
      <c r="H405" s="20">
        <v>0</v>
      </c>
      <c r="I405" s="20">
        <v>0</v>
      </c>
      <c r="J405" s="20">
        <v>0</v>
      </c>
      <c r="K405" s="20">
        <v>0</v>
      </c>
      <c r="L405" s="20">
        <v>0</v>
      </c>
      <c r="M405" s="20">
        <v>0</v>
      </c>
    </row>
    <row r="406" spans="1:13" x14ac:dyDescent="0.25">
      <c r="A406" s="18" t="str">
        <f>B351&amp;C380&amp;D406</f>
        <v>CONSUMO PER CAPITA (kg ó litros por individuo).T.Alimentos TOTAL INGBAJA</v>
      </c>
      <c r="B406" s="18">
        <v>0</v>
      </c>
      <c r="C406" s="18">
        <v>0</v>
      </c>
      <c r="D406" s="20" t="s">
        <v>20</v>
      </c>
      <c r="E406" s="20">
        <v>41.812602322241631</v>
      </c>
      <c r="F406" s="20">
        <v>35.833089990810208</v>
      </c>
      <c r="G406" s="20">
        <v>22.568100820474047</v>
      </c>
      <c r="H406" s="20">
        <v>0</v>
      </c>
      <c r="I406" s="20">
        <v>0</v>
      </c>
      <c r="J406" s="20">
        <v>0</v>
      </c>
      <c r="K406" s="20">
        <v>0</v>
      </c>
      <c r="L406" s="20">
        <v>0</v>
      </c>
      <c r="M406" s="20">
        <v>0</v>
      </c>
    </row>
    <row r="407" spans="1:13" x14ac:dyDescent="0.25">
      <c r="A407" s="18" t="str">
        <f>B351&amp;C380&amp;D407</f>
        <v>CONSUMO PER CAPITA (kg ó litros por individuo).T.Alimentos TOTAL INGHOMBRE</v>
      </c>
      <c r="B407" s="18">
        <v>0</v>
      </c>
      <c r="C407" s="18">
        <v>0</v>
      </c>
      <c r="D407" s="20" t="s">
        <v>21</v>
      </c>
      <c r="E407" s="20">
        <v>40.332655395663963</v>
      </c>
      <c r="F407" s="20">
        <v>38.13693859937004</v>
      </c>
      <c r="G407" s="20">
        <v>23.708123976613038</v>
      </c>
      <c r="H407" s="20">
        <v>0</v>
      </c>
      <c r="I407" s="20">
        <v>0</v>
      </c>
      <c r="J407" s="20">
        <v>0</v>
      </c>
      <c r="K407" s="20">
        <v>0</v>
      </c>
      <c r="L407" s="20">
        <v>0</v>
      </c>
      <c r="M407" s="20">
        <v>0</v>
      </c>
    </row>
    <row r="408" spans="1:13" x14ac:dyDescent="0.25">
      <c r="A408" s="18" t="str">
        <f>B351&amp;C380&amp;D408</f>
        <v>CONSUMO PER CAPITA (kg ó litros por individuo).T.Alimentos TOTAL INGMUJER</v>
      </c>
      <c r="B408" s="18">
        <v>0</v>
      </c>
      <c r="C408" s="18">
        <v>0</v>
      </c>
      <c r="D408" s="20" t="s">
        <v>22</v>
      </c>
      <c r="E408" s="20">
        <v>39.465362730837242</v>
      </c>
      <c r="F408" s="20">
        <v>39.28347920035759</v>
      </c>
      <c r="G408" s="20">
        <v>25.287452777660974</v>
      </c>
      <c r="H408" s="20">
        <v>0</v>
      </c>
      <c r="I408" s="20">
        <v>0</v>
      </c>
      <c r="J408" s="20">
        <v>0</v>
      </c>
      <c r="K408" s="20">
        <v>0</v>
      </c>
      <c r="L408" s="20">
        <v>0</v>
      </c>
      <c r="M408" s="20">
        <v>0</v>
      </c>
    </row>
    <row r="409" spans="1:13" x14ac:dyDescent="0.25">
      <c r="A409" s="18" t="str">
        <f>B351&amp;C409&amp;D409</f>
        <v>CONSUMO PER CAPITA (kg ó litros por individuo)Total BebidasT.ESPAÑA</v>
      </c>
      <c r="B409" s="18">
        <v>0</v>
      </c>
      <c r="C409" s="18" t="s">
        <v>177</v>
      </c>
      <c r="D409" s="20" t="s">
        <v>36</v>
      </c>
      <c r="E409" s="20">
        <v>95.600639899946643</v>
      </c>
      <c r="F409" s="20">
        <v>95.432333499115856</v>
      </c>
      <c r="G409" s="20">
        <v>58.245278177074248</v>
      </c>
      <c r="H409" s="20">
        <v>0</v>
      </c>
      <c r="I409" s="20">
        <v>0</v>
      </c>
      <c r="J409" s="20">
        <v>0</v>
      </c>
      <c r="K409" s="20">
        <v>0</v>
      </c>
      <c r="L409" s="20">
        <v>0</v>
      </c>
      <c r="M409" s="20">
        <v>0</v>
      </c>
    </row>
    <row r="410" spans="1:13" x14ac:dyDescent="0.25">
      <c r="A410" s="18" t="str">
        <f>B351&amp;C409&amp;D410</f>
        <v>CONSUMO PER CAPITA (kg ó litros por individuo)Total BebidasBCN AM</v>
      </c>
      <c r="B410" s="18">
        <v>0</v>
      </c>
      <c r="C410" s="18">
        <v>0</v>
      </c>
      <c r="D410" s="20" t="s">
        <v>1</v>
      </c>
      <c r="E410" s="20">
        <v>82.364758974693245</v>
      </c>
      <c r="F410" s="20">
        <v>83.790539974607157</v>
      </c>
      <c r="G410" s="20">
        <v>49.968157460466024</v>
      </c>
      <c r="H410" s="20">
        <v>0</v>
      </c>
      <c r="I410" s="20">
        <v>0</v>
      </c>
      <c r="J410" s="20">
        <v>0</v>
      </c>
      <c r="K410" s="20">
        <v>0</v>
      </c>
      <c r="L410" s="20">
        <v>0</v>
      </c>
      <c r="M410" s="20">
        <v>0</v>
      </c>
    </row>
    <row r="411" spans="1:13" x14ac:dyDescent="0.25">
      <c r="A411" s="18" t="str">
        <f>B351&amp;C409&amp;D411</f>
        <v>CONSUMO PER CAPITA (kg ó litros por individuo)Total BebidasREST.CAT ARAGON</v>
      </c>
      <c r="B411" s="18">
        <v>0</v>
      </c>
      <c r="C411" s="18">
        <v>0</v>
      </c>
      <c r="D411" s="20" t="s">
        <v>2</v>
      </c>
      <c r="E411" s="20">
        <v>105.27796706396617</v>
      </c>
      <c r="F411" s="20">
        <v>100.47658801179809</v>
      </c>
      <c r="G411" s="20">
        <v>53.068286337456037</v>
      </c>
      <c r="H411" s="20">
        <v>0</v>
      </c>
      <c r="I411" s="20">
        <v>0</v>
      </c>
      <c r="J411" s="20">
        <v>0</v>
      </c>
      <c r="K411" s="20">
        <v>0</v>
      </c>
      <c r="L411" s="20">
        <v>0</v>
      </c>
      <c r="M411" s="20">
        <v>0</v>
      </c>
    </row>
    <row r="412" spans="1:13" x14ac:dyDescent="0.25">
      <c r="A412" s="18" t="str">
        <f>B351&amp;C409&amp;D412</f>
        <v>CONSUMO PER CAPITA (kg ó litros por individuo)Total BebidasLEVANTE</v>
      </c>
      <c r="B412" s="18">
        <v>0</v>
      </c>
      <c r="C412" s="18">
        <v>0</v>
      </c>
      <c r="D412" s="20" t="s">
        <v>3</v>
      </c>
      <c r="E412" s="20">
        <v>100.2744897151394</v>
      </c>
      <c r="F412" s="20">
        <v>99.659037895888559</v>
      </c>
      <c r="G412" s="20">
        <v>57.558658597220948</v>
      </c>
      <c r="H412" s="20">
        <v>0</v>
      </c>
      <c r="I412" s="20">
        <v>0</v>
      </c>
      <c r="J412" s="20">
        <v>0</v>
      </c>
      <c r="K412" s="20">
        <v>0</v>
      </c>
      <c r="L412" s="20">
        <v>0</v>
      </c>
      <c r="M412" s="20">
        <v>0</v>
      </c>
    </row>
    <row r="413" spans="1:13" x14ac:dyDescent="0.25">
      <c r="A413" s="18" t="str">
        <f>B351&amp;C409&amp;D413</f>
        <v>CONSUMO PER CAPITA (kg ó litros por individuo)Total BebidasANDALUCIA</v>
      </c>
      <c r="B413" s="18">
        <v>0</v>
      </c>
      <c r="C413" s="18">
        <v>0</v>
      </c>
      <c r="D413" s="20" t="s">
        <v>4</v>
      </c>
      <c r="E413" s="20">
        <v>90.789074716356552</v>
      </c>
      <c r="F413" s="20">
        <v>94.545926476083892</v>
      </c>
      <c r="G413" s="20">
        <v>62.256868398867439</v>
      </c>
      <c r="H413" s="20">
        <v>0</v>
      </c>
      <c r="I413" s="20">
        <v>0</v>
      </c>
      <c r="J413" s="20">
        <v>0</v>
      </c>
      <c r="K413" s="20">
        <v>0</v>
      </c>
      <c r="L413" s="20">
        <v>0</v>
      </c>
      <c r="M413" s="20">
        <v>0</v>
      </c>
    </row>
    <row r="414" spans="1:13" x14ac:dyDescent="0.25">
      <c r="A414" s="18" t="str">
        <f>B351&amp;C409&amp;D414</f>
        <v>CONSUMO PER CAPITA (kg ó litros por individuo)Total BebidasMDD AM</v>
      </c>
      <c r="B414" s="18">
        <v>0</v>
      </c>
      <c r="C414" s="18">
        <v>0</v>
      </c>
      <c r="D414" s="20" t="s">
        <v>5</v>
      </c>
      <c r="E414" s="20">
        <v>93.193009742546536</v>
      </c>
      <c r="F414" s="20">
        <v>88.173890418496285</v>
      </c>
      <c r="G414" s="20">
        <v>53.98448262102572</v>
      </c>
      <c r="H414" s="20">
        <v>0</v>
      </c>
      <c r="I414" s="20">
        <v>0</v>
      </c>
      <c r="J414" s="20">
        <v>0</v>
      </c>
      <c r="K414" s="20">
        <v>0</v>
      </c>
      <c r="L414" s="20">
        <v>0</v>
      </c>
      <c r="M414" s="20">
        <v>0</v>
      </c>
    </row>
    <row r="415" spans="1:13" x14ac:dyDescent="0.25">
      <c r="A415" s="18" t="str">
        <f>B351&amp;C409&amp;D415</f>
        <v>CONSUMO PER CAPITA (kg ó litros por individuo)Total BebidasRTO CENTRO</v>
      </c>
      <c r="B415" s="18">
        <v>0</v>
      </c>
      <c r="C415" s="18">
        <v>0</v>
      </c>
      <c r="D415" s="20" t="s">
        <v>6</v>
      </c>
      <c r="E415" s="20">
        <v>95.018591257856215</v>
      </c>
      <c r="F415" s="20">
        <v>95.809257288057651</v>
      </c>
      <c r="G415" s="20">
        <v>64.059334079468769</v>
      </c>
      <c r="H415" s="20">
        <v>0</v>
      </c>
      <c r="I415" s="20">
        <v>0</v>
      </c>
      <c r="J415" s="20">
        <v>0</v>
      </c>
      <c r="K415" s="20">
        <v>0</v>
      </c>
      <c r="L415" s="20">
        <v>0</v>
      </c>
      <c r="M415" s="20">
        <v>0</v>
      </c>
    </row>
    <row r="416" spans="1:13" x14ac:dyDescent="0.25">
      <c r="A416" s="18" t="str">
        <f>B351&amp;C409&amp;D416</f>
        <v>CONSUMO PER CAPITA (kg ó litros por individuo)Total BebidasNORTE-CENTRO</v>
      </c>
      <c r="B416" s="18">
        <v>0</v>
      </c>
      <c r="C416" s="18">
        <v>0</v>
      </c>
      <c r="D416" s="20" t="s">
        <v>7</v>
      </c>
      <c r="E416" s="20">
        <v>95.379295096037183</v>
      </c>
      <c r="F416" s="20">
        <v>92.023366198347873</v>
      </c>
      <c r="G416" s="20">
        <v>57.107611404539789</v>
      </c>
      <c r="H416" s="20">
        <v>0</v>
      </c>
      <c r="I416" s="20">
        <v>0</v>
      </c>
      <c r="J416" s="20">
        <v>0</v>
      </c>
      <c r="K416" s="20">
        <v>0</v>
      </c>
      <c r="L416" s="20">
        <v>0</v>
      </c>
      <c r="M416" s="20">
        <v>0</v>
      </c>
    </row>
    <row r="417" spans="1:13" x14ac:dyDescent="0.25">
      <c r="A417" s="18" t="str">
        <f>B351&amp;C409&amp;D417</f>
        <v>CONSUMO PER CAPITA (kg ó litros por individuo)Total BebidasNOROESTE</v>
      </c>
      <c r="B417" s="18">
        <v>0</v>
      </c>
      <c r="C417" s="18">
        <v>0</v>
      </c>
      <c r="D417" s="20" t="s">
        <v>8</v>
      </c>
      <c r="E417" s="20">
        <v>102.61021140356304</v>
      </c>
      <c r="F417" s="20">
        <v>108.52139728478438</v>
      </c>
      <c r="G417" s="20">
        <v>67.540572971308094</v>
      </c>
      <c r="H417" s="20">
        <v>0</v>
      </c>
      <c r="I417" s="20">
        <v>0</v>
      </c>
      <c r="J417" s="20">
        <v>0</v>
      </c>
      <c r="K417" s="20">
        <v>0</v>
      </c>
      <c r="L417" s="20">
        <v>0</v>
      </c>
      <c r="M417" s="20">
        <v>0</v>
      </c>
    </row>
    <row r="418" spans="1:13" x14ac:dyDescent="0.25">
      <c r="A418" s="18" t="str">
        <f>B351&amp;C409&amp;D418</f>
        <v>CONSUMO PER CAPITA (kg ó litros por individuo)Total Bebidas&lt;2MIL</v>
      </c>
      <c r="B418" s="18">
        <v>0</v>
      </c>
      <c r="C418" s="18">
        <v>0</v>
      </c>
      <c r="D418" s="21" t="s">
        <v>9</v>
      </c>
      <c r="E418" s="21">
        <v>86.613724383319806</v>
      </c>
      <c r="F418" s="20">
        <v>87.84260854099567</v>
      </c>
      <c r="G418" s="21">
        <v>60.093060922099788</v>
      </c>
      <c r="H418" s="21">
        <v>0</v>
      </c>
      <c r="I418" s="21">
        <v>0</v>
      </c>
      <c r="J418" s="21">
        <v>0</v>
      </c>
      <c r="K418" s="21">
        <v>0</v>
      </c>
      <c r="L418" s="21">
        <v>0</v>
      </c>
      <c r="M418" s="20">
        <v>0</v>
      </c>
    </row>
    <row r="419" spans="1:13" x14ac:dyDescent="0.25">
      <c r="A419" s="18" t="str">
        <f>B351&amp;C409&amp;D419</f>
        <v>CONSUMO PER CAPITA (kg ó litros por individuo)Total Bebidas2-5MIL</v>
      </c>
      <c r="B419" s="18">
        <v>0</v>
      </c>
      <c r="C419" s="18">
        <v>0</v>
      </c>
      <c r="D419" s="21" t="s">
        <v>10</v>
      </c>
      <c r="E419" s="21">
        <v>85.733536692343549</v>
      </c>
      <c r="F419" s="20">
        <v>74.749069038388527</v>
      </c>
      <c r="G419" s="20">
        <v>41.844208592434455</v>
      </c>
      <c r="H419" s="20">
        <v>0</v>
      </c>
      <c r="I419" s="20">
        <v>0</v>
      </c>
      <c r="J419" s="20">
        <v>0</v>
      </c>
      <c r="K419" s="20">
        <v>0</v>
      </c>
      <c r="L419" s="21">
        <v>0</v>
      </c>
      <c r="M419" s="20">
        <v>0</v>
      </c>
    </row>
    <row r="420" spans="1:13" x14ac:dyDescent="0.25">
      <c r="A420" s="18" t="str">
        <f>B351&amp;C409&amp;D420</f>
        <v>CONSUMO PER CAPITA (kg ó litros por individuo)Total Bebidas5-10MIL</v>
      </c>
      <c r="B420" s="18">
        <v>0</v>
      </c>
      <c r="C420" s="18">
        <v>0</v>
      </c>
      <c r="D420" s="20" t="s">
        <v>11</v>
      </c>
      <c r="E420" s="20">
        <v>88.45814307804072</v>
      </c>
      <c r="F420" s="20">
        <v>90.076079186257928</v>
      </c>
      <c r="G420" s="20">
        <v>49.640284863220693</v>
      </c>
      <c r="H420" s="20">
        <v>0</v>
      </c>
      <c r="I420" s="20">
        <v>0</v>
      </c>
      <c r="J420" s="20">
        <v>0</v>
      </c>
      <c r="K420" s="20">
        <v>0</v>
      </c>
      <c r="L420" s="20">
        <v>0</v>
      </c>
      <c r="M420" s="20">
        <v>0</v>
      </c>
    </row>
    <row r="421" spans="1:13" x14ac:dyDescent="0.25">
      <c r="A421" s="18" t="str">
        <f>B351&amp;C409&amp;D421</f>
        <v>CONSUMO PER CAPITA (kg ó litros por individuo)Total Bebidas10-30MIL</v>
      </c>
      <c r="B421" s="18">
        <v>0</v>
      </c>
      <c r="C421" s="18">
        <v>0</v>
      </c>
      <c r="D421" s="20" t="s">
        <v>12</v>
      </c>
      <c r="E421" s="20">
        <v>112.30084041692807</v>
      </c>
      <c r="F421" s="20">
        <v>106.92495845022457</v>
      </c>
      <c r="G421" s="20">
        <v>61.448391809977579</v>
      </c>
      <c r="H421" s="20">
        <v>0</v>
      </c>
      <c r="I421" s="20">
        <v>0</v>
      </c>
      <c r="J421" s="20">
        <v>0</v>
      </c>
      <c r="K421" s="20">
        <v>0</v>
      </c>
      <c r="L421" s="20">
        <v>0</v>
      </c>
      <c r="M421" s="20">
        <v>0</v>
      </c>
    </row>
    <row r="422" spans="1:13" x14ac:dyDescent="0.25">
      <c r="A422" s="18" t="str">
        <f>B351&amp;C409&amp;D422</f>
        <v>CONSUMO PER CAPITA (kg ó litros por individuo)Total Bebidas30-100MIL</v>
      </c>
      <c r="B422" s="18">
        <v>0</v>
      </c>
      <c r="C422" s="18">
        <v>0</v>
      </c>
      <c r="D422" s="20" t="s">
        <v>13</v>
      </c>
      <c r="E422" s="20">
        <v>90.931440981050343</v>
      </c>
      <c r="F422" s="20">
        <v>94.583073142072465</v>
      </c>
      <c r="G422" s="20">
        <v>58.45593166291205</v>
      </c>
      <c r="H422" s="20">
        <v>0</v>
      </c>
      <c r="I422" s="20">
        <v>0</v>
      </c>
      <c r="J422" s="20">
        <v>0</v>
      </c>
      <c r="K422" s="20">
        <v>0</v>
      </c>
      <c r="L422" s="20">
        <v>0</v>
      </c>
      <c r="M422" s="20">
        <v>0</v>
      </c>
    </row>
    <row r="423" spans="1:13" x14ac:dyDescent="0.25">
      <c r="A423" s="18" t="str">
        <f>B351&amp;C409&amp;D423</f>
        <v>CONSUMO PER CAPITA (kg ó litros por individuo)Total Bebidas100-200MIL</v>
      </c>
      <c r="B423" s="18">
        <v>0</v>
      </c>
      <c r="C423" s="18">
        <v>0</v>
      </c>
      <c r="D423" s="20" t="s">
        <v>14</v>
      </c>
      <c r="E423" s="20">
        <v>96.831514048190925</v>
      </c>
      <c r="F423" s="20">
        <v>95.817357867728504</v>
      </c>
      <c r="G423" s="20">
        <v>57.794610104718586</v>
      </c>
      <c r="H423" s="20">
        <v>0</v>
      </c>
      <c r="I423" s="20">
        <v>0</v>
      </c>
      <c r="J423" s="20">
        <v>0</v>
      </c>
      <c r="K423" s="20">
        <v>0</v>
      </c>
      <c r="L423" s="20">
        <v>0</v>
      </c>
      <c r="M423" s="20">
        <v>0</v>
      </c>
    </row>
    <row r="424" spans="1:13" x14ac:dyDescent="0.25">
      <c r="A424" s="18" t="str">
        <f>B351&amp;C409&amp;D424</f>
        <v>CONSUMO PER CAPITA (kg ó litros por individuo)Total Bebidas200-500MIL</v>
      </c>
      <c r="B424" s="18">
        <v>0</v>
      </c>
      <c r="C424" s="18">
        <v>0</v>
      </c>
      <c r="D424" s="20" t="s">
        <v>15</v>
      </c>
      <c r="E424" s="20">
        <v>93.959473434100062</v>
      </c>
      <c r="F424" s="20">
        <v>98.120550570513331</v>
      </c>
      <c r="G424" s="20">
        <v>59.552075015876142</v>
      </c>
      <c r="H424" s="20">
        <v>0</v>
      </c>
      <c r="I424" s="20">
        <v>0</v>
      </c>
      <c r="J424" s="20">
        <v>0</v>
      </c>
      <c r="K424" s="20">
        <v>0</v>
      </c>
      <c r="L424" s="20">
        <v>0</v>
      </c>
      <c r="M424" s="20">
        <v>0</v>
      </c>
    </row>
    <row r="425" spans="1:13" x14ac:dyDescent="0.25">
      <c r="A425" s="18" t="str">
        <f>B351&amp;C409&amp;D425</f>
        <v>CONSUMO PER CAPITA (kg ó litros por individuo)Total Bebidas&gt;500MIL</v>
      </c>
      <c r="B425" s="18">
        <v>0</v>
      </c>
      <c r="C425" s="18">
        <v>0</v>
      </c>
      <c r="D425" s="20" t="s">
        <v>16</v>
      </c>
      <c r="E425" s="20">
        <v>94.131466304452843</v>
      </c>
      <c r="F425" s="20">
        <v>94.978236064557365</v>
      </c>
      <c r="G425" s="20">
        <v>63.60850898461225</v>
      </c>
      <c r="H425" s="20">
        <v>0</v>
      </c>
      <c r="I425" s="20">
        <v>0</v>
      </c>
      <c r="J425" s="20">
        <v>0</v>
      </c>
      <c r="K425" s="20">
        <v>0</v>
      </c>
      <c r="L425" s="20">
        <v>0</v>
      </c>
      <c r="M425" s="20">
        <v>0</v>
      </c>
    </row>
    <row r="426" spans="1:13" x14ac:dyDescent="0.25">
      <c r="A426" s="18" t="str">
        <f>B351&amp;C409&amp;D426</f>
        <v>CONSUMO PER CAPITA (kg ó litros por individuo)Total BebidasDE 15 A 19 AÑOS</v>
      </c>
      <c r="B426" s="18">
        <v>0</v>
      </c>
      <c r="C426" s="18">
        <v>0</v>
      </c>
      <c r="D426" s="21" t="s">
        <v>39</v>
      </c>
      <c r="E426" s="21">
        <v>31.517092509234445</v>
      </c>
      <c r="F426" s="20">
        <v>30.266981238990788</v>
      </c>
      <c r="G426" s="20">
        <v>23.427070304890055</v>
      </c>
      <c r="H426" s="20">
        <v>0</v>
      </c>
      <c r="I426" s="20">
        <v>0</v>
      </c>
      <c r="J426" s="21">
        <v>0</v>
      </c>
      <c r="K426" s="21">
        <v>0</v>
      </c>
      <c r="L426" s="21">
        <v>0</v>
      </c>
      <c r="M426" s="20">
        <v>0</v>
      </c>
    </row>
    <row r="427" spans="1:13" x14ac:dyDescent="0.25">
      <c r="A427" s="18" t="str">
        <f>B351&amp;C409&amp;D427</f>
        <v>CONSUMO PER CAPITA (kg ó litros por individuo)Total BebidasDE 20 A 24 AÑOS</v>
      </c>
      <c r="B427" s="18">
        <v>0</v>
      </c>
      <c r="C427" s="18">
        <v>0</v>
      </c>
      <c r="D427" s="20" t="s">
        <v>40</v>
      </c>
      <c r="E427" s="20">
        <v>51.107776397772525</v>
      </c>
      <c r="F427" s="20">
        <v>48.532611627491626</v>
      </c>
      <c r="G427" s="20">
        <v>35.451809186667106</v>
      </c>
      <c r="H427" s="20">
        <v>0</v>
      </c>
      <c r="I427" s="20">
        <v>0</v>
      </c>
      <c r="J427" s="20">
        <v>0</v>
      </c>
      <c r="K427" s="20">
        <v>0</v>
      </c>
      <c r="L427" s="20">
        <v>0</v>
      </c>
      <c r="M427" s="20">
        <v>0</v>
      </c>
    </row>
    <row r="428" spans="1:13" x14ac:dyDescent="0.25">
      <c r="A428" s="18" t="str">
        <f>B351&amp;C409&amp;D428</f>
        <v>CONSUMO PER CAPITA (kg ó litros por individuo)Total BebidasDE 25 A 34 AÑOS</v>
      </c>
      <c r="B428" s="18">
        <v>0</v>
      </c>
      <c r="C428" s="18">
        <v>0</v>
      </c>
      <c r="D428" s="20" t="s">
        <v>41</v>
      </c>
      <c r="E428" s="20">
        <v>59.83330946399645</v>
      </c>
      <c r="F428" s="20">
        <v>57.17551328770643</v>
      </c>
      <c r="G428" s="20">
        <v>34.113137482127172</v>
      </c>
      <c r="H428" s="20">
        <v>0</v>
      </c>
      <c r="I428" s="20">
        <v>0</v>
      </c>
      <c r="J428" s="20">
        <v>0</v>
      </c>
      <c r="K428" s="20">
        <v>0</v>
      </c>
      <c r="L428" s="20">
        <v>0</v>
      </c>
      <c r="M428" s="20">
        <v>0</v>
      </c>
    </row>
    <row r="429" spans="1:13" x14ac:dyDescent="0.25">
      <c r="A429" s="18" t="str">
        <f>B351&amp;C409&amp;D429</f>
        <v>CONSUMO PER CAPITA (kg ó litros por individuo)Total BebidasDE 35 A 49 AÑOS</v>
      </c>
      <c r="B429" s="18">
        <v>0</v>
      </c>
      <c r="C429" s="18">
        <v>0</v>
      </c>
      <c r="D429" s="20" t="s">
        <v>42</v>
      </c>
      <c r="E429" s="20">
        <v>95.453703556107101</v>
      </c>
      <c r="F429" s="20">
        <v>89.775473365895735</v>
      </c>
      <c r="G429" s="20">
        <v>52.671168453521041</v>
      </c>
      <c r="H429" s="20">
        <v>0</v>
      </c>
      <c r="I429" s="20">
        <v>0</v>
      </c>
      <c r="J429" s="20">
        <v>0</v>
      </c>
      <c r="K429" s="20">
        <v>0</v>
      </c>
      <c r="L429" s="20">
        <v>0</v>
      </c>
      <c r="M429" s="20">
        <v>0</v>
      </c>
    </row>
    <row r="430" spans="1:13" x14ac:dyDescent="0.25">
      <c r="A430" s="18" t="str">
        <f>B351&amp;C409&amp;D430</f>
        <v>CONSUMO PER CAPITA (kg ó litros por individuo)Total BebidasDE 50 A 59 AÑOS</v>
      </c>
      <c r="B430" s="18">
        <v>0</v>
      </c>
      <c r="C430" s="18">
        <v>0</v>
      </c>
      <c r="D430" s="20" t="s">
        <v>43</v>
      </c>
      <c r="E430" s="20">
        <v>116.64383783847005</v>
      </c>
      <c r="F430" s="20">
        <v>121.24065800087803</v>
      </c>
      <c r="G430" s="20">
        <v>73.723224912593068</v>
      </c>
      <c r="H430" s="20">
        <v>0</v>
      </c>
      <c r="I430" s="20">
        <v>0</v>
      </c>
      <c r="J430" s="20">
        <v>0</v>
      </c>
      <c r="K430" s="20">
        <v>0</v>
      </c>
      <c r="L430" s="20">
        <v>0</v>
      </c>
      <c r="M430" s="20">
        <v>0</v>
      </c>
    </row>
    <row r="431" spans="1:13" x14ac:dyDescent="0.25">
      <c r="A431" s="18" t="str">
        <f>B351&amp;C409&amp;D431</f>
        <v>CONSUMO PER CAPITA (kg ó litros por individuo)Total BebidasDE 60 A 75 AÑOS</v>
      </c>
      <c r="B431" s="18">
        <v>0</v>
      </c>
      <c r="C431" s="18">
        <v>0</v>
      </c>
      <c r="D431" s="21" t="s">
        <v>44</v>
      </c>
      <c r="E431" s="21">
        <v>133.55625952931598</v>
      </c>
      <c r="F431" s="20">
        <v>139.25815626428343</v>
      </c>
      <c r="G431" s="20">
        <v>84.995927502144312</v>
      </c>
      <c r="H431" s="20">
        <v>0</v>
      </c>
      <c r="I431" s="20">
        <v>0</v>
      </c>
      <c r="J431" s="20">
        <v>0</v>
      </c>
      <c r="K431" s="20">
        <v>0</v>
      </c>
      <c r="L431" s="20">
        <v>0</v>
      </c>
      <c r="M431" s="20">
        <v>0</v>
      </c>
    </row>
    <row r="432" spans="1:13" x14ac:dyDescent="0.25">
      <c r="A432" s="18" t="str">
        <f>B351&amp;C409&amp;D432</f>
        <v>CONSUMO PER CAPITA (kg ó litros por individuo)Total BebidasALTA Y MEDIA ALTA</v>
      </c>
      <c r="B432" s="18">
        <v>0</v>
      </c>
      <c r="C432" s="18">
        <v>0</v>
      </c>
      <c r="D432" s="20" t="s">
        <v>17</v>
      </c>
      <c r="E432" s="20">
        <v>109.07753756883021</v>
      </c>
      <c r="F432" s="20">
        <v>112.81781577265987</v>
      </c>
      <c r="G432" s="20">
        <v>68.511779622312076</v>
      </c>
      <c r="H432" s="20">
        <v>0</v>
      </c>
      <c r="I432" s="20">
        <v>0</v>
      </c>
      <c r="J432" s="20">
        <v>0</v>
      </c>
      <c r="K432" s="20">
        <v>0</v>
      </c>
      <c r="L432" s="20">
        <v>0</v>
      </c>
      <c r="M432" s="20">
        <v>0</v>
      </c>
    </row>
    <row r="433" spans="1:13" x14ac:dyDescent="0.25">
      <c r="A433" s="18" t="str">
        <f>B351&amp;C409&amp;D433</f>
        <v>CONSUMO PER CAPITA (kg ó litros por individuo)Total BebidasMEDIA</v>
      </c>
      <c r="B433" s="18">
        <v>0</v>
      </c>
      <c r="C433" s="18">
        <v>0</v>
      </c>
      <c r="D433" s="20" t="s">
        <v>18</v>
      </c>
      <c r="E433" s="20">
        <v>96.035104825108334</v>
      </c>
      <c r="F433" s="20">
        <v>91.397704713429647</v>
      </c>
      <c r="G433" s="20">
        <v>55.341022172967591</v>
      </c>
      <c r="H433" s="20">
        <v>0</v>
      </c>
      <c r="I433" s="20">
        <v>0</v>
      </c>
      <c r="J433" s="20">
        <v>0</v>
      </c>
      <c r="K433" s="20">
        <v>0</v>
      </c>
      <c r="L433" s="20">
        <v>0</v>
      </c>
      <c r="M433" s="20">
        <v>0</v>
      </c>
    </row>
    <row r="434" spans="1:13" x14ac:dyDescent="0.25">
      <c r="A434" s="18" t="str">
        <f>B351&amp;C409&amp;D434</f>
        <v>CONSUMO PER CAPITA (kg ó litros por individuo)Total BebidasMEDIA BAJA</v>
      </c>
      <c r="B434" s="18">
        <v>0</v>
      </c>
      <c r="C434" s="18">
        <v>0</v>
      </c>
      <c r="D434" s="20" t="s">
        <v>19</v>
      </c>
      <c r="E434" s="20">
        <v>96.016023288579618</v>
      </c>
      <c r="F434" s="20">
        <v>98.7181443398525</v>
      </c>
      <c r="G434" s="20">
        <v>56.227464027190727</v>
      </c>
      <c r="H434" s="20">
        <v>0</v>
      </c>
      <c r="I434" s="20">
        <v>0</v>
      </c>
      <c r="J434" s="20">
        <v>0</v>
      </c>
      <c r="K434" s="20">
        <v>0</v>
      </c>
      <c r="L434" s="20">
        <v>0</v>
      </c>
      <c r="M434" s="20">
        <v>0</v>
      </c>
    </row>
    <row r="435" spans="1:13" x14ac:dyDescent="0.25">
      <c r="A435" s="18" t="str">
        <f>B351&amp;C409&amp;D435</f>
        <v>CONSUMO PER CAPITA (kg ó litros por individuo)Total BebidasBAJA</v>
      </c>
      <c r="B435" s="18">
        <v>0</v>
      </c>
      <c r="C435" s="18">
        <v>0</v>
      </c>
      <c r="D435" s="20" t="s">
        <v>20</v>
      </c>
      <c r="E435" s="20">
        <v>79.340944021372152</v>
      </c>
      <c r="F435" s="20">
        <v>78.431654303644621</v>
      </c>
      <c r="G435" s="20">
        <v>54.565188432431881</v>
      </c>
      <c r="H435" s="20">
        <v>0</v>
      </c>
      <c r="I435" s="20">
        <v>0</v>
      </c>
      <c r="J435" s="20">
        <v>0</v>
      </c>
      <c r="K435" s="20">
        <v>0</v>
      </c>
      <c r="L435" s="20">
        <v>0</v>
      </c>
      <c r="M435" s="20">
        <v>0</v>
      </c>
    </row>
    <row r="436" spans="1:13" x14ac:dyDescent="0.25">
      <c r="A436" s="18" t="str">
        <f>B351&amp;C409&amp;D436</f>
        <v>CONSUMO PER CAPITA (kg ó litros por individuo)Total BebidasHOMBRE</v>
      </c>
      <c r="B436" s="18">
        <v>0</v>
      </c>
      <c r="C436" s="18">
        <v>0</v>
      </c>
      <c r="D436" s="20" t="s">
        <v>21</v>
      </c>
      <c r="E436" s="20">
        <v>107.32618218822178</v>
      </c>
      <c r="F436" s="20">
        <v>107.13478517582791</v>
      </c>
      <c r="G436" s="20">
        <v>67.183932808828999</v>
      </c>
      <c r="H436" s="20">
        <v>0</v>
      </c>
      <c r="I436" s="20">
        <v>0</v>
      </c>
      <c r="J436" s="20">
        <v>0</v>
      </c>
      <c r="K436" s="20">
        <v>0</v>
      </c>
      <c r="L436" s="20">
        <v>0</v>
      </c>
      <c r="M436" s="20">
        <v>0</v>
      </c>
    </row>
    <row r="437" spans="1:13" x14ac:dyDescent="0.25">
      <c r="A437" s="18" t="str">
        <f>B351&amp;C409&amp;D437</f>
        <v>CONSUMO PER CAPITA (kg ó litros por individuo)Total BebidasMUJER</v>
      </c>
      <c r="B437" s="18">
        <v>0</v>
      </c>
      <c r="C437" s="18">
        <v>0</v>
      </c>
      <c r="D437" s="20" t="s">
        <v>22</v>
      </c>
      <c r="E437" s="20">
        <v>84.014811686538067</v>
      </c>
      <c r="F437" s="20">
        <v>83.905313563611884</v>
      </c>
      <c r="G437" s="20">
        <v>49.455507307172667</v>
      </c>
      <c r="H437" s="20">
        <v>0</v>
      </c>
      <c r="I437" s="20">
        <v>0</v>
      </c>
      <c r="J437" s="20">
        <v>0</v>
      </c>
      <c r="K437" s="20">
        <v>0</v>
      </c>
      <c r="L437" s="20">
        <v>0</v>
      </c>
      <c r="M437" s="20">
        <v>0</v>
      </c>
    </row>
    <row r="438" spans="1:13" x14ac:dyDescent="0.25">
      <c r="A438" s="18" t="str">
        <f>B351&amp;C438&amp;D438</f>
        <v>CONSUMO PER CAPITA (kg ó litros por individuo)Total Bebidas FriasT.ESPAÑA</v>
      </c>
      <c r="B438" s="18">
        <v>0</v>
      </c>
      <c r="C438" s="18" t="s">
        <v>178</v>
      </c>
      <c r="D438" s="20" t="s">
        <v>36</v>
      </c>
      <c r="E438" s="20">
        <v>84.692072845281885</v>
      </c>
      <c r="F438" s="20">
        <v>84.518679158726442</v>
      </c>
      <c r="G438" s="20">
        <v>51.569599570462024</v>
      </c>
      <c r="H438" s="20">
        <v>0</v>
      </c>
      <c r="I438" s="20">
        <v>0</v>
      </c>
      <c r="J438" s="20">
        <v>0</v>
      </c>
      <c r="K438" s="20">
        <v>0</v>
      </c>
      <c r="L438" s="20">
        <v>0</v>
      </c>
      <c r="M438" s="20">
        <v>0</v>
      </c>
    </row>
    <row r="439" spans="1:13" x14ac:dyDescent="0.25">
      <c r="A439" s="18" t="str">
        <f>B351&amp;C438&amp;D439</f>
        <v>CONSUMO PER CAPITA (kg ó litros por individuo)Total Bebidas FriasBCN AM</v>
      </c>
      <c r="B439" s="18">
        <v>0</v>
      </c>
      <c r="C439" s="18">
        <v>0</v>
      </c>
      <c r="D439" s="20" t="s">
        <v>1</v>
      </c>
      <c r="E439" s="21">
        <v>71.043729700561457</v>
      </c>
      <c r="F439" s="21">
        <v>71.642358069787946</v>
      </c>
      <c r="G439" s="21">
        <v>43.382168221539544</v>
      </c>
      <c r="H439" s="21">
        <v>0</v>
      </c>
      <c r="I439" s="21">
        <v>0</v>
      </c>
      <c r="J439" s="21">
        <v>0</v>
      </c>
      <c r="K439" s="21">
        <v>0</v>
      </c>
      <c r="L439" s="21">
        <v>0</v>
      </c>
      <c r="M439" s="20">
        <v>0</v>
      </c>
    </row>
    <row r="440" spans="1:13" x14ac:dyDescent="0.25">
      <c r="A440" s="18" t="str">
        <f>B351&amp;C438&amp;D440</f>
        <v>CONSUMO PER CAPITA (kg ó litros por individuo)Total Bebidas FriasREST.CAT ARAGON</v>
      </c>
      <c r="B440" s="18">
        <v>0</v>
      </c>
      <c r="C440" s="18">
        <v>0</v>
      </c>
      <c r="D440" s="20" t="s">
        <v>2</v>
      </c>
      <c r="E440" s="20">
        <v>93.723284319806211</v>
      </c>
      <c r="F440" s="20">
        <v>89.916045257096187</v>
      </c>
      <c r="G440" s="20">
        <v>46.399595857435138</v>
      </c>
      <c r="H440" s="20">
        <v>0</v>
      </c>
      <c r="I440" s="21">
        <v>0</v>
      </c>
      <c r="J440" s="21">
        <v>0</v>
      </c>
      <c r="K440" s="20">
        <v>0</v>
      </c>
      <c r="L440" s="20">
        <v>0</v>
      </c>
      <c r="M440" s="20">
        <v>0</v>
      </c>
    </row>
    <row r="441" spans="1:13" x14ac:dyDescent="0.25">
      <c r="A441" s="18" t="str">
        <f>B351&amp;C438&amp;D441</f>
        <v>CONSUMO PER CAPITA (kg ó litros por individuo)Total Bebidas FriasLEVANTE</v>
      </c>
      <c r="B441" s="18">
        <v>0</v>
      </c>
      <c r="C441" s="18">
        <v>0</v>
      </c>
      <c r="D441" s="20" t="s">
        <v>3</v>
      </c>
      <c r="E441" s="20">
        <v>91.266213250324256</v>
      </c>
      <c r="F441" s="20">
        <v>90.529617799547381</v>
      </c>
      <c r="G441" s="20">
        <v>51.551896235703317</v>
      </c>
      <c r="H441" s="20">
        <v>0</v>
      </c>
      <c r="I441" s="20">
        <v>0</v>
      </c>
      <c r="J441" s="20">
        <v>0</v>
      </c>
      <c r="K441" s="20">
        <v>0</v>
      </c>
      <c r="L441" s="20">
        <v>0</v>
      </c>
      <c r="M441" s="20">
        <v>0</v>
      </c>
    </row>
    <row r="442" spans="1:13" x14ac:dyDescent="0.25">
      <c r="A442" s="18" t="str">
        <f>B351&amp;C438&amp;D442</f>
        <v>CONSUMO PER CAPITA (kg ó litros por individuo)Total Bebidas FriasANDALUCIA</v>
      </c>
      <c r="B442" s="18">
        <v>0</v>
      </c>
      <c r="C442" s="18">
        <v>0</v>
      </c>
      <c r="D442" s="20" t="s">
        <v>4</v>
      </c>
      <c r="E442" s="20">
        <v>80.683404456262963</v>
      </c>
      <c r="F442" s="20">
        <v>84.317516769863303</v>
      </c>
      <c r="G442" s="20">
        <v>55.952308027978169</v>
      </c>
      <c r="H442" s="20">
        <v>0</v>
      </c>
      <c r="I442" s="20">
        <v>0</v>
      </c>
      <c r="J442" s="20">
        <v>0</v>
      </c>
      <c r="K442" s="20">
        <v>0</v>
      </c>
      <c r="L442" s="20">
        <v>0</v>
      </c>
      <c r="M442" s="20">
        <v>0</v>
      </c>
    </row>
    <row r="443" spans="1:13" x14ac:dyDescent="0.25">
      <c r="A443" s="18" t="str">
        <f>B351&amp;C438&amp;D443</f>
        <v>CONSUMO PER CAPITA (kg ó litros por individuo)Total Bebidas FriasMDD AM</v>
      </c>
      <c r="B443" s="18">
        <v>0</v>
      </c>
      <c r="C443" s="18">
        <v>0</v>
      </c>
      <c r="D443" s="20" t="s">
        <v>5</v>
      </c>
      <c r="E443" s="20">
        <v>82.941929864329381</v>
      </c>
      <c r="F443" s="20">
        <v>78.418810989950344</v>
      </c>
      <c r="G443" s="20">
        <v>48.317184704971574</v>
      </c>
      <c r="H443" s="20">
        <v>0</v>
      </c>
      <c r="I443" s="20">
        <v>0</v>
      </c>
      <c r="J443" s="20">
        <v>0</v>
      </c>
      <c r="K443" s="20">
        <v>0</v>
      </c>
      <c r="L443" s="20">
        <v>0</v>
      </c>
      <c r="M443" s="20">
        <v>0</v>
      </c>
    </row>
    <row r="444" spans="1:13" x14ac:dyDescent="0.25">
      <c r="A444" s="18" t="str">
        <f>B351&amp;C438&amp;D444</f>
        <v>CONSUMO PER CAPITA (kg ó litros por individuo)Total Bebidas FriasRTO CENTRO</v>
      </c>
      <c r="B444" s="18">
        <v>0</v>
      </c>
      <c r="C444" s="18">
        <v>0</v>
      </c>
      <c r="D444" s="20" t="s">
        <v>6</v>
      </c>
      <c r="E444" s="20">
        <v>85.239785729540671</v>
      </c>
      <c r="F444" s="20">
        <v>85.892484030214561</v>
      </c>
      <c r="G444" s="20">
        <v>57.523112078638704</v>
      </c>
      <c r="H444" s="20">
        <v>0</v>
      </c>
      <c r="I444" s="20">
        <v>0</v>
      </c>
      <c r="J444" s="20">
        <v>0</v>
      </c>
      <c r="K444" s="20">
        <v>0</v>
      </c>
      <c r="L444" s="20">
        <v>0</v>
      </c>
      <c r="M444" s="20">
        <v>0</v>
      </c>
    </row>
    <row r="445" spans="1:13" x14ac:dyDescent="0.25">
      <c r="A445" s="18" t="str">
        <f>B351&amp;C438&amp;D445</f>
        <v>CONSUMO PER CAPITA (kg ó litros por individuo)Total Bebidas FriasNORTE-CENTRO</v>
      </c>
      <c r="B445" s="18">
        <v>0</v>
      </c>
      <c r="C445" s="18">
        <v>0</v>
      </c>
      <c r="D445" s="20" t="s">
        <v>7</v>
      </c>
      <c r="E445" s="20">
        <v>82.910729972837999</v>
      </c>
      <c r="F445" s="20">
        <v>80.057473934162246</v>
      </c>
      <c r="G445" s="20">
        <v>49.592153373621699</v>
      </c>
      <c r="H445" s="20">
        <v>0</v>
      </c>
      <c r="I445" s="21">
        <v>0</v>
      </c>
      <c r="J445" s="21">
        <v>0</v>
      </c>
      <c r="K445" s="20">
        <v>0</v>
      </c>
      <c r="L445" s="20">
        <v>0</v>
      </c>
      <c r="M445" s="20">
        <v>0</v>
      </c>
    </row>
    <row r="446" spans="1:13" x14ac:dyDescent="0.25">
      <c r="A446" s="18" t="str">
        <f>B351&amp;C438&amp;D446</f>
        <v>CONSUMO PER CAPITA (kg ó litros por individuo)Total Bebidas FriasNOROESTE</v>
      </c>
      <c r="B446" s="18">
        <v>0</v>
      </c>
      <c r="C446" s="18">
        <v>0</v>
      </c>
      <c r="D446" s="20" t="s">
        <v>8</v>
      </c>
      <c r="E446" s="20">
        <v>87.630604215845295</v>
      </c>
      <c r="F446" s="20">
        <v>92.320393351468965</v>
      </c>
      <c r="G446" s="20">
        <v>58.076576602301301</v>
      </c>
      <c r="H446" s="20">
        <v>0</v>
      </c>
      <c r="I446" s="20">
        <v>0</v>
      </c>
      <c r="J446" s="20">
        <v>0</v>
      </c>
      <c r="K446" s="20">
        <v>0</v>
      </c>
      <c r="L446" s="20">
        <v>0</v>
      </c>
      <c r="M446" s="20">
        <v>0</v>
      </c>
    </row>
    <row r="447" spans="1:13" x14ac:dyDescent="0.25">
      <c r="A447" s="18" t="str">
        <f>B351&amp;C438&amp;D447</f>
        <v>CONSUMO PER CAPITA (kg ó litros por individuo)Total Bebidas Frias&lt;2MIL</v>
      </c>
      <c r="B447" s="18">
        <v>0</v>
      </c>
      <c r="C447" s="18">
        <v>0</v>
      </c>
      <c r="D447" s="21" t="s">
        <v>9</v>
      </c>
      <c r="E447" s="21">
        <v>77.978916896279571</v>
      </c>
      <c r="F447" s="21">
        <v>79.68847417335499</v>
      </c>
      <c r="G447" s="21">
        <v>54.486083197710883</v>
      </c>
      <c r="H447" s="21">
        <v>0</v>
      </c>
      <c r="I447" s="21">
        <v>0</v>
      </c>
      <c r="J447" s="21">
        <v>0</v>
      </c>
      <c r="K447" s="21">
        <v>0</v>
      </c>
      <c r="L447" s="21">
        <v>0</v>
      </c>
      <c r="M447" s="20">
        <v>0</v>
      </c>
    </row>
    <row r="448" spans="1:13" x14ac:dyDescent="0.25">
      <c r="A448" s="18" t="str">
        <f>B351&amp;C438&amp;D448</f>
        <v>CONSUMO PER CAPITA (kg ó litros por individuo)Total Bebidas Frias2-5MIL</v>
      </c>
      <c r="B448" s="18">
        <v>0</v>
      </c>
      <c r="C448" s="18">
        <v>0</v>
      </c>
      <c r="D448" s="21" t="s">
        <v>10</v>
      </c>
      <c r="E448" s="21">
        <v>77.503069120811901</v>
      </c>
      <c r="F448" s="21">
        <v>65.51399812071908</v>
      </c>
      <c r="G448" s="21">
        <v>36.677637374496193</v>
      </c>
      <c r="H448" s="20">
        <v>0</v>
      </c>
      <c r="I448" s="21">
        <v>0</v>
      </c>
      <c r="J448" s="21">
        <v>0</v>
      </c>
      <c r="K448" s="21">
        <v>0</v>
      </c>
      <c r="L448" s="21">
        <v>0</v>
      </c>
      <c r="M448" s="20">
        <v>0</v>
      </c>
    </row>
    <row r="449" spans="1:13" x14ac:dyDescent="0.25">
      <c r="A449" s="18" t="str">
        <f>B351&amp;C438&amp;D449</f>
        <v>CONSUMO PER CAPITA (kg ó litros por individuo)Total Bebidas Frias5-10MIL</v>
      </c>
      <c r="B449" s="18">
        <v>0</v>
      </c>
      <c r="C449" s="18">
        <v>0</v>
      </c>
      <c r="D449" s="20" t="s">
        <v>11</v>
      </c>
      <c r="E449" s="21">
        <v>78.466761149615834</v>
      </c>
      <c r="F449" s="20">
        <v>80.792236312269026</v>
      </c>
      <c r="G449" s="21">
        <v>44.271311538734359</v>
      </c>
      <c r="H449" s="20">
        <v>0</v>
      </c>
      <c r="I449" s="21">
        <v>0</v>
      </c>
      <c r="J449" s="21">
        <v>0</v>
      </c>
      <c r="K449" s="21">
        <v>0</v>
      </c>
      <c r="L449" s="21">
        <v>0</v>
      </c>
      <c r="M449" s="20">
        <v>0</v>
      </c>
    </row>
    <row r="450" spans="1:13" x14ac:dyDescent="0.25">
      <c r="A450" s="18" t="str">
        <f>B351&amp;C438&amp;D450</f>
        <v>CONSUMO PER CAPITA (kg ó litros por individuo)Total Bebidas Frias10-30MIL</v>
      </c>
      <c r="B450" s="18">
        <v>0</v>
      </c>
      <c r="C450" s="18">
        <v>0</v>
      </c>
      <c r="D450" s="20" t="s">
        <v>12</v>
      </c>
      <c r="E450" s="20">
        <v>99.957667767074284</v>
      </c>
      <c r="F450" s="20">
        <v>95.657753614917254</v>
      </c>
      <c r="G450" s="20">
        <v>54.13421066242374</v>
      </c>
      <c r="H450" s="20">
        <v>0</v>
      </c>
      <c r="I450" s="20">
        <v>0</v>
      </c>
      <c r="J450" s="20">
        <v>0</v>
      </c>
      <c r="K450" s="20">
        <v>0</v>
      </c>
      <c r="L450" s="20">
        <v>0</v>
      </c>
      <c r="M450" s="20">
        <v>0</v>
      </c>
    </row>
    <row r="451" spans="1:13" x14ac:dyDescent="0.25">
      <c r="A451" s="18" t="str">
        <f>B351&amp;C438&amp;D451</f>
        <v>CONSUMO PER CAPITA (kg ó litros por individuo)Total Bebidas Frias30-100MIL</v>
      </c>
      <c r="B451" s="18">
        <v>0</v>
      </c>
      <c r="C451" s="18">
        <v>0</v>
      </c>
      <c r="D451" s="20" t="s">
        <v>13</v>
      </c>
      <c r="E451" s="20">
        <v>79.971107038255454</v>
      </c>
      <c r="F451" s="20">
        <v>82.969617537428292</v>
      </c>
      <c r="G451" s="20">
        <v>51.692245447510224</v>
      </c>
      <c r="H451" s="20">
        <v>0</v>
      </c>
      <c r="I451" s="20">
        <v>0</v>
      </c>
      <c r="J451" s="20">
        <v>0</v>
      </c>
      <c r="K451" s="20">
        <v>0</v>
      </c>
      <c r="L451" s="20">
        <v>0</v>
      </c>
      <c r="M451" s="20">
        <v>0</v>
      </c>
    </row>
    <row r="452" spans="1:13" x14ac:dyDescent="0.25">
      <c r="A452" s="18" t="str">
        <f>B351&amp;C438&amp;D452</f>
        <v>CONSUMO PER CAPITA (kg ó litros por individuo)Total Bebidas Frias100-200MIL</v>
      </c>
      <c r="B452" s="18">
        <v>0</v>
      </c>
      <c r="C452" s="18">
        <v>0</v>
      </c>
      <c r="D452" s="20" t="s">
        <v>14</v>
      </c>
      <c r="E452" s="20">
        <v>85.114951059343284</v>
      </c>
      <c r="F452" s="20">
        <v>83.648385556167554</v>
      </c>
      <c r="G452" s="20">
        <v>50.165671433906105</v>
      </c>
      <c r="H452" s="20">
        <v>0</v>
      </c>
      <c r="I452" s="20">
        <v>0</v>
      </c>
      <c r="J452" s="20">
        <v>0</v>
      </c>
      <c r="K452" s="20">
        <v>0</v>
      </c>
      <c r="L452" s="20">
        <v>0</v>
      </c>
      <c r="M452" s="20">
        <v>0</v>
      </c>
    </row>
    <row r="453" spans="1:13" x14ac:dyDescent="0.25">
      <c r="A453" s="18" t="str">
        <f>B351&amp;C438&amp;D453</f>
        <v>CONSUMO PER CAPITA (kg ó litros por individuo)Total Bebidas Frias200-500MIL</v>
      </c>
      <c r="B453" s="18">
        <v>0</v>
      </c>
      <c r="C453" s="18">
        <v>0</v>
      </c>
      <c r="D453" s="20" t="s">
        <v>15</v>
      </c>
      <c r="E453" s="20">
        <v>82.581561837924141</v>
      </c>
      <c r="F453" s="20">
        <v>86.907106444715055</v>
      </c>
      <c r="G453" s="20">
        <v>53.000451336809313</v>
      </c>
      <c r="H453" s="20">
        <v>0</v>
      </c>
      <c r="I453" s="20">
        <v>0</v>
      </c>
      <c r="J453" s="20">
        <v>0</v>
      </c>
      <c r="K453" s="20">
        <v>0</v>
      </c>
      <c r="L453" s="20">
        <v>0</v>
      </c>
      <c r="M453" s="20">
        <v>0</v>
      </c>
    </row>
    <row r="454" spans="1:13" x14ac:dyDescent="0.25">
      <c r="A454" s="18" t="str">
        <f>B351&amp;C438&amp;D454</f>
        <v>CONSUMO PER CAPITA (kg ó litros por individuo)Total Bebidas Frias&gt;500MIL</v>
      </c>
      <c r="B454" s="18">
        <v>0</v>
      </c>
      <c r="C454" s="18">
        <v>0</v>
      </c>
      <c r="D454" s="20" t="s">
        <v>16</v>
      </c>
      <c r="E454" s="20">
        <v>83.35281274886043</v>
      </c>
      <c r="F454" s="20">
        <v>83.870625448868097</v>
      </c>
      <c r="G454" s="20">
        <v>56.643887390951178</v>
      </c>
      <c r="H454" s="20">
        <v>0</v>
      </c>
      <c r="I454" s="20">
        <v>0</v>
      </c>
      <c r="J454" s="20">
        <v>0</v>
      </c>
      <c r="K454" s="20">
        <v>0</v>
      </c>
      <c r="L454" s="20">
        <v>0</v>
      </c>
      <c r="M454" s="20">
        <v>0</v>
      </c>
    </row>
    <row r="455" spans="1:13" x14ac:dyDescent="0.25">
      <c r="A455" s="18" t="str">
        <f>B351&amp;C438&amp;D455</f>
        <v>CONSUMO PER CAPITA (kg ó litros por individuo)Total Bebidas FriasDE 15 A 19 AÑOS</v>
      </c>
      <c r="B455" s="18">
        <v>0</v>
      </c>
      <c r="C455" s="18">
        <v>0</v>
      </c>
      <c r="D455" s="21" t="s">
        <v>39</v>
      </c>
      <c r="E455" s="21">
        <v>30.252158634143026</v>
      </c>
      <c r="F455" s="21">
        <v>28.698185882345868</v>
      </c>
      <c r="G455" s="21">
        <v>22.375856730952627</v>
      </c>
      <c r="H455" s="21">
        <v>0</v>
      </c>
      <c r="I455" s="21">
        <v>0</v>
      </c>
      <c r="J455" s="21">
        <v>0</v>
      </c>
      <c r="K455" s="21">
        <v>0</v>
      </c>
      <c r="L455" s="21">
        <v>0</v>
      </c>
      <c r="M455" s="20">
        <v>0</v>
      </c>
    </row>
    <row r="456" spans="1:13" x14ac:dyDescent="0.25">
      <c r="A456" s="18" t="str">
        <f>B351&amp;C438&amp;D456</f>
        <v>CONSUMO PER CAPITA (kg ó litros por individuo)Total Bebidas FriasDE 20 A 24 AÑOS</v>
      </c>
      <c r="B456" s="18">
        <v>0</v>
      </c>
      <c r="C456" s="18">
        <v>0</v>
      </c>
      <c r="D456" s="20" t="s">
        <v>40</v>
      </c>
      <c r="E456" s="20">
        <v>48.166444253572422</v>
      </c>
      <c r="F456" s="20">
        <v>45.73638088194312</v>
      </c>
      <c r="G456" s="20">
        <v>33.437872093097532</v>
      </c>
      <c r="H456" s="20">
        <v>0</v>
      </c>
      <c r="I456" s="21">
        <v>0</v>
      </c>
      <c r="J456" s="21">
        <v>0</v>
      </c>
      <c r="K456" s="21">
        <v>0</v>
      </c>
      <c r="L456" s="20">
        <v>0</v>
      </c>
      <c r="M456" s="20">
        <v>0</v>
      </c>
    </row>
    <row r="457" spans="1:13" x14ac:dyDescent="0.25">
      <c r="A457" s="18" t="str">
        <f>B351&amp;C438&amp;D457</f>
        <v>CONSUMO PER CAPITA (kg ó litros por individuo)Total Bebidas FriasDE 25 A 34 AÑOS</v>
      </c>
      <c r="B457" s="18">
        <v>0</v>
      </c>
      <c r="C457" s="18">
        <v>0</v>
      </c>
      <c r="D457" s="20" t="s">
        <v>41</v>
      </c>
      <c r="E457" s="20">
        <v>54.591191660744443</v>
      </c>
      <c r="F457" s="20">
        <v>52.296967091605133</v>
      </c>
      <c r="G457" s="20">
        <v>31.15245406486525</v>
      </c>
      <c r="H457" s="20">
        <v>0</v>
      </c>
      <c r="I457" s="20">
        <v>0</v>
      </c>
      <c r="J457" s="20">
        <v>0</v>
      </c>
      <c r="K457" s="20">
        <v>0</v>
      </c>
      <c r="L457" s="20">
        <v>0</v>
      </c>
      <c r="M457" s="20">
        <v>0</v>
      </c>
    </row>
    <row r="458" spans="1:13" x14ac:dyDescent="0.25">
      <c r="A458" s="18" t="str">
        <f>B351&amp;C438&amp;D458</f>
        <v>CONSUMO PER CAPITA (kg ó litros por individuo)Total Bebidas FriasDE 35 A 49 AÑOS</v>
      </c>
      <c r="B458" s="18">
        <v>0</v>
      </c>
      <c r="C458" s="18">
        <v>0</v>
      </c>
      <c r="D458" s="20" t="s">
        <v>42</v>
      </c>
      <c r="E458" s="20">
        <v>84.352573728247535</v>
      </c>
      <c r="F458" s="20">
        <v>78.900341689956448</v>
      </c>
      <c r="G458" s="20">
        <v>46.170569272325402</v>
      </c>
      <c r="H458" s="20">
        <v>0</v>
      </c>
      <c r="I458" s="20">
        <v>0</v>
      </c>
      <c r="J458" s="20">
        <v>0</v>
      </c>
      <c r="K458" s="20">
        <v>0</v>
      </c>
      <c r="L458" s="20">
        <v>0</v>
      </c>
      <c r="M458" s="20">
        <v>0</v>
      </c>
    </row>
    <row r="459" spans="1:13" x14ac:dyDescent="0.25">
      <c r="A459" s="18" t="str">
        <f>B351&amp;C438&amp;D459</f>
        <v>CONSUMO PER CAPITA (kg ó litros por individuo)Total Bebidas FriasDE 50 A 59 AÑOS</v>
      </c>
      <c r="B459" s="18">
        <v>0</v>
      </c>
      <c r="C459" s="18">
        <v>0</v>
      </c>
      <c r="D459" s="20" t="s">
        <v>43</v>
      </c>
      <c r="E459" s="20">
        <v>101.93752149209737</v>
      </c>
      <c r="F459" s="20">
        <v>106.65554462845313</v>
      </c>
      <c r="G459" s="20">
        <v>64.623770115660179</v>
      </c>
      <c r="H459" s="20">
        <v>0</v>
      </c>
      <c r="I459" s="20">
        <v>0</v>
      </c>
      <c r="J459" s="20">
        <v>0</v>
      </c>
      <c r="K459" s="20">
        <v>0</v>
      </c>
      <c r="L459" s="20">
        <v>0</v>
      </c>
      <c r="M459" s="20">
        <v>0</v>
      </c>
    </row>
    <row r="460" spans="1:13" x14ac:dyDescent="0.25">
      <c r="A460" s="18" t="str">
        <f>B351&amp;C438&amp;D460</f>
        <v>CONSUMO PER CAPITA (kg ó litros por individuo)Total Bebidas FriasDE 60 A 75 AÑOS</v>
      </c>
      <c r="B460" s="18">
        <v>0</v>
      </c>
      <c r="C460" s="18">
        <v>0</v>
      </c>
      <c r="D460" s="20" t="s">
        <v>44</v>
      </c>
      <c r="E460" s="21">
        <v>117.24635287945553</v>
      </c>
      <c r="F460" s="21">
        <v>122.36536172520945</v>
      </c>
      <c r="G460" s="21">
        <v>74.768123805014696</v>
      </c>
      <c r="H460" s="20">
        <v>0</v>
      </c>
      <c r="I460" s="20">
        <v>0</v>
      </c>
      <c r="J460" s="20">
        <v>0</v>
      </c>
      <c r="K460" s="20">
        <v>0</v>
      </c>
      <c r="L460" s="20">
        <v>0</v>
      </c>
      <c r="M460" s="20">
        <v>0</v>
      </c>
    </row>
    <row r="461" spans="1:13" x14ac:dyDescent="0.25">
      <c r="A461" s="18" t="str">
        <f>B351&amp;C438&amp;D461</f>
        <v>CONSUMO PER CAPITA (kg ó litros por individuo)Total Bebidas FriasALTA Y MEDIA ALTA</v>
      </c>
      <c r="B461" s="18">
        <v>0</v>
      </c>
      <c r="C461" s="18">
        <v>0</v>
      </c>
      <c r="D461" s="20" t="s">
        <v>17</v>
      </c>
      <c r="E461" s="20">
        <v>95.943540092848778</v>
      </c>
      <c r="F461" s="20">
        <v>100.23909602196268</v>
      </c>
      <c r="G461" s="20">
        <v>60.886834717209318</v>
      </c>
      <c r="H461" s="20">
        <v>0</v>
      </c>
      <c r="I461" s="20">
        <v>0</v>
      </c>
      <c r="J461" s="20">
        <v>0</v>
      </c>
      <c r="K461" s="20">
        <v>0</v>
      </c>
      <c r="L461" s="20">
        <v>0</v>
      </c>
      <c r="M461" s="20">
        <v>0</v>
      </c>
    </row>
    <row r="462" spans="1:13" x14ac:dyDescent="0.25">
      <c r="A462" s="18" t="str">
        <f>B351&amp;C438&amp;D462</f>
        <v>CONSUMO PER CAPITA (kg ó litros por individuo)Total Bebidas FriasMEDIA</v>
      </c>
      <c r="B462" s="18">
        <v>0</v>
      </c>
      <c r="C462" s="18">
        <v>0</v>
      </c>
      <c r="D462" s="20" t="s">
        <v>18</v>
      </c>
      <c r="E462" s="20">
        <v>84.585990668915187</v>
      </c>
      <c r="F462" s="20">
        <v>80.38669374946835</v>
      </c>
      <c r="G462" s="20">
        <v>48.429816678995884</v>
      </c>
      <c r="H462" s="20">
        <v>0</v>
      </c>
      <c r="I462" s="20">
        <v>0</v>
      </c>
      <c r="J462" s="20">
        <v>0</v>
      </c>
      <c r="K462" s="20">
        <v>0</v>
      </c>
      <c r="L462" s="20">
        <v>0</v>
      </c>
      <c r="M462" s="20">
        <v>0</v>
      </c>
    </row>
    <row r="463" spans="1:13" x14ac:dyDescent="0.25">
      <c r="A463" s="18" t="str">
        <f>B351&amp;C438&amp;D463</f>
        <v>CONSUMO PER CAPITA (kg ó litros por individuo)Total Bebidas FriasMEDIA BAJA</v>
      </c>
      <c r="B463" s="18">
        <v>0</v>
      </c>
      <c r="C463" s="18">
        <v>0</v>
      </c>
      <c r="D463" s="20" t="s">
        <v>19</v>
      </c>
      <c r="E463" s="20">
        <v>86.501327490693143</v>
      </c>
      <c r="F463" s="20">
        <v>88.484131743340342</v>
      </c>
      <c r="G463" s="20">
        <v>49.670553676885113</v>
      </c>
      <c r="H463" s="20">
        <v>0</v>
      </c>
      <c r="I463" s="20">
        <v>0</v>
      </c>
      <c r="J463" s="20">
        <v>0</v>
      </c>
      <c r="K463" s="20">
        <v>0</v>
      </c>
      <c r="L463" s="20">
        <v>0</v>
      </c>
      <c r="M463" s="20">
        <v>0</v>
      </c>
    </row>
    <row r="464" spans="1:13" x14ac:dyDescent="0.25">
      <c r="A464" s="18" t="str">
        <f>B351&amp;C438&amp;D464</f>
        <v>CONSUMO PER CAPITA (kg ó litros por individuo)Total Bebidas FriasBAJA</v>
      </c>
      <c r="B464" s="18">
        <v>0</v>
      </c>
      <c r="C464" s="18">
        <v>0</v>
      </c>
      <c r="D464" s="20" t="s">
        <v>20</v>
      </c>
      <c r="E464" s="21">
        <v>69.925533289527749</v>
      </c>
      <c r="F464" s="21">
        <v>68.609075853365198</v>
      </c>
      <c r="G464" s="20">
        <v>49.187794293660531</v>
      </c>
      <c r="H464" s="20">
        <v>0</v>
      </c>
      <c r="I464" s="20">
        <v>0</v>
      </c>
      <c r="J464" s="20">
        <v>0</v>
      </c>
      <c r="K464" s="20">
        <v>0</v>
      </c>
      <c r="L464" s="20">
        <v>0</v>
      </c>
      <c r="M464" s="20">
        <v>0</v>
      </c>
    </row>
    <row r="465" spans="1:13" x14ac:dyDescent="0.25">
      <c r="A465" s="18" t="str">
        <f>B351&amp;C438&amp;D465</f>
        <v>CONSUMO PER CAPITA (kg ó litros por individuo)Total Bebidas FriasHOMBRE</v>
      </c>
      <c r="B465" s="18">
        <v>0</v>
      </c>
      <c r="C465" s="18">
        <v>0</v>
      </c>
      <c r="D465" s="20" t="s">
        <v>21</v>
      </c>
      <c r="E465" s="20">
        <v>94.342643194235961</v>
      </c>
      <c r="F465" s="20">
        <v>94.223752256457246</v>
      </c>
      <c r="G465" s="20">
        <v>58.938716145553755</v>
      </c>
      <c r="H465" s="20">
        <v>0</v>
      </c>
      <c r="I465" s="20">
        <v>0</v>
      </c>
      <c r="J465" s="20">
        <v>0</v>
      </c>
      <c r="K465" s="20">
        <v>0</v>
      </c>
      <c r="L465" s="20">
        <v>0</v>
      </c>
      <c r="M465" s="20">
        <v>0</v>
      </c>
    </row>
    <row r="466" spans="1:13" x14ac:dyDescent="0.25">
      <c r="A466" s="18" t="str">
        <f>B351&amp;C438&amp;D466</f>
        <v>CONSUMO PER CAPITA (kg ó litros por individuo)Total Bebidas FriasMUJER</v>
      </c>
      <c r="B466" s="18">
        <v>0</v>
      </c>
      <c r="C466" s="18">
        <v>0</v>
      </c>
      <c r="D466" s="20" t="s">
        <v>22</v>
      </c>
      <c r="E466" s="20">
        <v>75.15652563582799</v>
      </c>
      <c r="F466" s="20">
        <v>74.959098972659575</v>
      </c>
      <c r="G466" s="20">
        <v>44.323240089082361</v>
      </c>
      <c r="H466" s="20">
        <v>0</v>
      </c>
      <c r="I466" s="20">
        <v>0</v>
      </c>
      <c r="J466" s="20">
        <v>0</v>
      </c>
      <c r="K466" s="20">
        <v>0</v>
      </c>
      <c r="L466" s="20">
        <v>0</v>
      </c>
      <c r="M466" s="20">
        <v>0</v>
      </c>
    </row>
    <row r="467" spans="1:13" x14ac:dyDescent="0.25">
      <c r="A467" s="18" t="str">
        <f>B351&amp;C467&amp;D467</f>
        <v>CONSUMO PER CAPITA (kg ó litros por individuo)Total Bebidas CalientesT.ESPAÑA</v>
      </c>
      <c r="B467" s="18">
        <v>0</v>
      </c>
      <c r="C467" s="18" t="s">
        <v>179</v>
      </c>
      <c r="D467" s="20" t="s">
        <v>36</v>
      </c>
      <c r="E467" s="20">
        <v>10.908571293386997</v>
      </c>
      <c r="F467" s="20">
        <v>10.913660468498035</v>
      </c>
      <c r="G467" s="20">
        <v>6.6756742598277263</v>
      </c>
      <c r="H467" s="20">
        <v>0</v>
      </c>
      <c r="I467" s="20">
        <v>0</v>
      </c>
      <c r="J467" s="20">
        <v>0</v>
      </c>
      <c r="K467" s="20">
        <v>0</v>
      </c>
      <c r="L467" s="20">
        <v>0</v>
      </c>
      <c r="M467" s="20">
        <v>0</v>
      </c>
    </row>
    <row r="468" spans="1:13" x14ac:dyDescent="0.25">
      <c r="A468" s="18" t="str">
        <f>B351&amp;C467&amp;D468</f>
        <v>CONSUMO PER CAPITA (kg ó litros por individuo)Total Bebidas CalientesBCN AM</v>
      </c>
      <c r="B468" s="18">
        <v>0</v>
      </c>
      <c r="C468" s="18">
        <v>0</v>
      </c>
      <c r="D468" s="21" t="s">
        <v>1</v>
      </c>
      <c r="E468" s="21">
        <v>11.321034585355381</v>
      </c>
      <c r="F468" s="20">
        <v>12.148187066182253</v>
      </c>
      <c r="G468" s="21">
        <v>6.5859874128029343</v>
      </c>
      <c r="H468" s="20">
        <v>0</v>
      </c>
      <c r="I468" s="21">
        <v>0</v>
      </c>
      <c r="J468" s="21">
        <v>0</v>
      </c>
      <c r="K468" s="21">
        <v>0</v>
      </c>
      <c r="L468" s="20">
        <v>0</v>
      </c>
      <c r="M468" s="20">
        <v>0</v>
      </c>
    </row>
    <row r="469" spans="1:13" x14ac:dyDescent="0.25">
      <c r="A469" s="18" t="str">
        <f>B351&amp;C467&amp;D469</f>
        <v>CONSUMO PER CAPITA (kg ó litros por individuo)Total Bebidas CalientesREST.CAT ARAGON</v>
      </c>
      <c r="B469" s="18">
        <v>0</v>
      </c>
      <c r="C469" s="18">
        <v>0</v>
      </c>
      <c r="D469" s="21" t="s">
        <v>2</v>
      </c>
      <c r="E469" s="21">
        <v>11.554683160668498</v>
      </c>
      <c r="F469" s="20">
        <v>10.560534045618384</v>
      </c>
      <c r="G469" s="20">
        <v>6.668687233545942</v>
      </c>
      <c r="H469" s="20">
        <v>0</v>
      </c>
      <c r="I469" s="20">
        <v>0</v>
      </c>
      <c r="J469" s="21">
        <v>0</v>
      </c>
      <c r="K469" s="20">
        <v>0</v>
      </c>
      <c r="L469" s="21">
        <v>0</v>
      </c>
      <c r="M469" s="20">
        <v>0</v>
      </c>
    </row>
    <row r="470" spans="1:13" x14ac:dyDescent="0.25">
      <c r="A470" s="18" t="str">
        <f>B351&amp;C467&amp;D470</f>
        <v>CONSUMO PER CAPITA (kg ó litros por individuo)Total Bebidas CalientesLEVANTE</v>
      </c>
      <c r="B470" s="18">
        <v>0</v>
      </c>
      <c r="C470" s="18">
        <v>0</v>
      </c>
      <c r="D470" s="21" t="s">
        <v>3</v>
      </c>
      <c r="E470" s="20">
        <v>9.0082800836133661</v>
      </c>
      <c r="F470" s="20">
        <v>9.129408498525839</v>
      </c>
      <c r="G470" s="20">
        <v>6.0067678272559943</v>
      </c>
      <c r="H470" s="20">
        <v>0</v>
      </c>
      <c r="I470" s="20">
        <v>0</v>
      </c>
      <c r="J470" s="20">
        <v>0</v>
      </c>
      <c r="K470" s="21">
        <v>0</v>
      </c>
      <c r="L470" s="20">
        <v>0</v>
      </c>
      <c r="M470" s="20">
        <v>0</v>
      </c>
    </row>
    <row r="471" spans="1:13" x14ac:dyDescent="0.25">
      <c r="A471" s="18" t="str">
        <f>B351&amp;C467&amp;D471</f>
        <v>CONSUMO PER CAPITA (kg ó litros por individuo)Total Bebidas CalientesANDALUCIA</v>
      </c>
      <c r="B471" s="18">
        <v>0</v>
      </c>
      <c r="C471" s="18">
        <v>0</v>
      </c>
      <c r="D471" s="20" t="s">
        <v>4</v>
      </c>
      <c r="E471" s="20">
        <v>10.105665697237095</v>
      </c>
      <c r="F471" s="20">
        <v>10.228405904302981</v>
      </c>
      <c r="G471" s="20">
        <v>6.3045555525711041</v>
      </c>
      <c r="H471" s="20">
        <v>0</v>
      </c>
      <c r="I471" s="20">
        <v>0</v>
      </c>
      <c r="J471" s="20">
        <v>0</v>
      </c>
      <c r="K471" s="20">
        <v>0</v>
      </c>
      <c r="L471" s="20">
        <v>0</v>
      </c>
      <c r="M471" s="20">
        <v>0</v>
      </c>
    </row>
    <row r="472" spans="1:13" x14ac:dyDescent="0.25">
      <c r="A472" s="18" t="str">
        <f>B351&amp;C467&amp;D472</f>
        <v>CONSUMO PER CAPITA (kg ó litros por individuo)Total Bebidas CalientesMDD AM</v>
      </c>
      <c r="B472" s="18">
        <v>0</v>
      </c>
      <c r="C472" s="18">
        <v>0</v>
      </c>
      <c r="D472" s="21" t="s">
        <v>5</v>
      </c>
      <c r="E472" s="20">
        <v>10.251068770130752</v>
      </c>
      <c r="F472" s="20">
        <v>9.7550890238203802</v>
      </c>
      <c r="G472" s="20">
        <v>5.6672891621136712</v>
      </c>
      <c r="H472" s="20">
        <v>0</v>
      </c>
      <c r="I472" s="20">
        <v>0</v>
      </c>
      <c r="J472" s="21">
        <v>0</v>
      </c>
      <c r="K472" s="20">
        <v>0</v>
      </c>
      <c r="L472" s="20">
        <v>0</v>
      </c>
      <c r="M472" s="20">
        <v>0</v>
      </c>
    </row>
    <row r="473" spans="1:13" x14ac:dyDescent="0.25">
      <c r="A473" s="18" t="str">
        <f>B351&amp;C467&amp;D473</f>
        <v>CONSUMO PER CAPITA (kg ó litros por individuo)Total Bebidas CalientesRTO CENTRO</v>
      </c>
      <c r="B473" s="18">
        <v>0</v>
      </c>
      <c r="C473" s="18">
        <v>0</v>
      </c>
      <c r="D473" s="20" t="s">
        <v>6</v>
      </c>
      <c r="E473" s="21">
        <v>9.7787970901552459</v>
      </c>
      <c r="F473" s="20">
        <v>9.9167536304330657</v>
      </c>
      <c r="G473" s="20">
        <v>6.5362099506525455</v>
      </c>
      <c r="H473" s="20">
        <v>0</v>
      </c>
      <c r="I473" s="20">
        <v>0</v>
      </c>
      <c r="J473" s="20">
        <v>0</v>
      </c>
      <c r="K473" s="20">
        <v>0</v>
      </c>
      <c r="L473" s="20">
        <v>0</v>
      </c>
      <c r="M473" s="20">
        <v>0</v>
      </c>
    </row>
    <row r="474" spans="1:13" x14ac:dyDescent="0.25">
      <c r="A474" s="18" t="str">
        <f>B351&amp;C467&amp;D474</f>
        <v>CONSUMO PER CAPITA (kg ó litros por individuo)Total Bebidas CalientesNORTE-CENTRO</v>
      </c>
      <c r="B474" s="18">
        <v>0</v>
      </c>
      <c r="C474" s="18">
        <v>0</v>
      </c>
      <c r="D474" s="21" t="s">
        <v>7</v>
      </c>
      <c r="E474" s="21">
        <v>12.468567691458933</v>
      </c>
      <c r="F474" s="20">
        <v>11.965897230843469</v>
      </c>
      <c r="G474" s="21">
        <v>7.5154499540559527</v>
      </c>
      <c r="H474" s="21">
        <v>0</v>
      </c>
      <c r="I474" s="21">
        <v>0</v>
      </c>
      <c r="J474" s="20">
        <v>0</v>
      </c>
      <c r="K474" s="21">
        <v>0</v>
      </c>
      <c r="L474" s="21">
        <v>0</v>
      </c>
      <c r="M474" s="20">
        <v>0</v>
      </c>
    </row>
    <row r="475" spans="1:13" x14ac:dyDescent="0.25">
      <c r="A475" s="18" t="str">
        <f>B351&amp;C467&amp;D475</f>
        <v>CONSUMO PER CAPITA (kg ó litros por individuo)Total Bebidas CalientesNOROESTE</v>
      </c>
      <c r="B475" s="18">
        <v>0</v>
      </c>
      <c r="C475" s="18">
        <v>0</v>
      </c>
      <c r="D475" s="21" t="s">
        <v>8</v>
      </c>
      <c r="E475" s="21">
        <v>14.979600810109941</v>
      </c>
      <c r="F475" s="20">
        <v>16.201020771688029</v>
      </c>
      <c r="G475" s="20">
        <v>9.4640135045330034</v>
      </c>
      <c r="H475" s="20">
        <v>0</v>
      </c>
      <c r="I475" s="20">
        <v>0</v>
      </c>
      <c r="J475" s="20">
        <v>0</v>
      </c>
      <c r="K475" s="20">
        <v>0</v>
      </c>
      <c r="L475" s="21">
        <v>0</v>
      </c>
      <c r="M475" s="20">
        <v>0</v>
      </c>
    </row>
    <row r="476" spans="1:13" x14ac:dyDescent="0.25">
      <c r="A476" s="18" t="str">
        <f>B351&amp;C467&amp;D476</f>
        <v>CONSUMO PER CAPITA (kg ó litros por individuo)Total Bebidas Calientes&lt;2MIL</v>
      </c>
      <c r="B476" s="18">
        <v>0</v>
      </c>
      <c r="C476" s="18">
        <v>0</v>
      </c>
      <c r="D476" s="21" t="s">
        <v>9</v>
      </c>
      <c r="E476" s="21">
        <v>8.6348075372969273</v>
      </c>
      <c r="F476" s="21">
        <v>8.1540977742173588</v>
      </c>
      <c r="G476" s="21">
        <v>5.6069482411925859</v>
      </c>
      <c r="H476" s="21">
        <v>0</v>
      </c>
      <c r="I476" s="21">
        <v>0</v>
      </c>
      <c r="J476" s="21">
        <v>0</v>
      </c>
      <c r="K476" s="21">
        <v>0</v>
      </c>
      <c r="L476" s="21">
        <v>0</v>
      </c>
      <c r="M476" s="20">
        <v>0</v>
      </c>
    </row>
    <row r="477" spans="1:13" x14ac:dyDescent="0.25">
      <c r="A477" s="18" t="str">
        <f>B351&amp;C467&amp;D477</f>
        <v>CONSUMO PER CAPITA (kg ó litros por individuo)Total Bebidas Calientes2-5MIL</v>
      </c>
      <c r="B477" s="18">
        <v>0</v>
      </c>
      <c r="C477" s="18">
        <v>0</v>
      </c>
      <c r="D477" s="21" t="s">
        <v>10</v>
      </c>
      <c r="E477" s="21">
        <v>8.2304977131064643</v>
      </c>
      <c r="F477" s="21">
        <v>9.2350724233899104</v>
      </c>
      <c r="G477" s="21">
        <v>5.1665737657141371</v>
      </c>
      <c r="H477" s="21">
        <v>0</v>
      </c>
      <c r="I477" s="21">
        <v>0</v>
      </c>
      <c r="J477" s="21">
        <v>0</v>
      </c>
      <c r="K477" s="21">
        <v>0</v>
      </c>
      <c r="L477" s="21">
        <v>0</v>
      </c>
      <c r="M477" s="20">
        <v>0</v>
      </c>
    </row>
    <row r="478" spans="1:13" x14ac:dyDescent="0.25">
      <c r="A478" s="18" t="str">
        <f>B351&amp;C467&amp;D478</f>
        <v>CONSUMO PER CAPITA (kg ó litros por individuo)Total Bebidas Calientes5-10MIL</v>
      </c>
      <c r="B478" s="18">
        <v>0</v>
      </c>
      <c r="C478" s="18">
        <v>0</v>
      </c>
      <c r="D478" s="21" t="s">
        <v>11</v>
      </c>
      <c r="E478" s="21">
        <v>9.9913819523135867</v>
      </c>
      <c r="F478" s="21">
        <v>9.2838617789346838</v>
      </c>
      <c r="G478" s="20">
        <v>5.3689784752811178</v>
      </c>
      <c r="H478" s="21">
        <v>0</v>
      </c>
      <c r="I478" s="21">
        <v>0</v>
      </c>
      <c r="J478" s="21">
        <v>0</v>
      </c>
      <c r="K478" s="21">
        <v>0</v>
      </c>
      <c r="L478" s="21">
        <v>0</v>
      </c>
      <c r="M478" s="20">
        <v>0</v>
      </c>
    </row>
    <row r="479" spans="1:13" x14ac:dyDescent="0.25">
      <c r="A479" s="18" t="str">
        <f>B351&amp;C467&amp;D479</f>
        <v>CONSUMO PER CAPITA (kg ó litros por individuo)Total Bebidas Calientes10-30MIL</v>
      </c>
      <c r="B479" s="18">
        <v>0</v>
      </c>
      <c r="C479" s="18">
        <v>0</v>
      </c>
      <c r="D479" s="20" t="s">
        <v>12</v>
      </c>
      <c r="E479" s="20">
        <v>12.343179552672893</v>
      </c>
      <c r="F479" s="20">
        <v>11.267204466129138</v>
      </c>
      <c r="G479" s="20">
        <v>7.3141847183151141</v>
      </c>
      <c r="H479" s="20">
        <v>0</v>
      </c>
      <c r="I479" s="20">
        <v>0</v>
      </c>
      <c r="J479" s="20">
        <v>0</v>
      </c>
      <c r="K479" s="20">
        <v>0</v>
      </c>
      <c r="L479" s="20">
        <v>0</v>
      </c>
      <c r="M479" s="20">
        <v>0</v>
      </c>
    </row>
    <row r="480" spans="1:13" x14ac:dyDescent="0.25">
      <c r="A480" s="18" t="str">
        <f>B351&amp;C467&amp;D480</f>
        <v>CONSUMO PER CAPITA (kg ó litros por individuo)Total Bebidas Calientes30-100MIL</v>
      </c>
      <c r="B480" s="18">
        <v>0</v>
      </c>
      <c r="C480" s="18">
        <v>0</v>
      </c>
      <c r="D480" s="20" t="s">
        <v>13</v>
      </c>
      <c r="E480" s="20">
        <v>10.960339656473321</v>
      </c>
      <c r="F480" s="20">
        <v>11.613455118210725</v>
      </c>
      <c r="G480" s="20">
        <v>6.7636926397897206</v>
      </c>
      <c r="H480" s="20">
        <v>0</v>
      </c>
      <c r="I480" s="20">
        <v>0</v>
      </c>
      <c r="J480" s="20">
        <v>0</v>
      </c>
      <c r="K480" s="20">
        <v>0</v>
      </c>
      <c r="L480" s="20">
        <v>0</v>
      </c>
      <c r="M480" s="20">
        <v>0</v>
      </c>
    </row>
    <row r="481" spans="1:13" x14ac:dyDescent="0.25">
      <c r="A481" s="18" t="str">
        <f>B351&amp;C467&amp;D481</f>
        <v>CONSUMO PER CAPITA (kg ó litros por individuo)Total Bebidas Calientes100-200MIL</v>
      </c>
      <c r="B481" s="18">
        <v>0</v>
      </c>
      <c r="C481" s="18">
        <v>0</v>
      </c>
      <c r="D481" s="21" t="s">
        <v>14</v>
      </c>
      <c r="E481" s="20">
        <v>11.716548710174271</v>
      </c>
      <c r="F481" s="20">
        <v>12.168961755145885</v>
      </c>
      <c r="G481" s="20">
        <v>7.6289393876210729</v>
      </c>
      <c r="H481" s="20">
        <v>0</v>
      </c>
      <c r="I481" s="20">
        <v>0</v>
      </c>
      <c r="J481" s="20">
        <v>0</v>
      </c>
      <c r="K481" s="20">
        <v>0</v>
      </c>
      <c r="L481" s="20">
        <v>0</v>
      </c>
      <c r="M481" s="20">
        <v>0</v>
      </c>
    </row>
    <row r="482" spans="1:13" x14ac:dyDescent="0.25">
      <c r="A482" s="18" t="str">
        <f>B351&amp;C467&amp;D482</f>
        <v>CONSUMO PER CAPITA (kg ó litros por individuo)Total Bebidas Calientes200-500MIL</v>
      </c>
      <c r="B482" s="18">
        <v>0</v>
      </c>
      <c r="C482" s="18">
        <v>0</v>
      </c>
      <c r="D482" s="21" t="s">
        <v>15</v>
      </c>
      <c r="E482" s="20">
        <v>11.377904573710913</v>
      </c>
      <c r="F482" s="20">
        <v>11.213438049066937</v>
      </c>
      <c r="G482" s="20">
        <v>6.5516280275217937</v>
      </c>
      <c r="H482" s="20">
        <v>0</v>
      </c>
      <c r="I482" s="20">
        <v>0</v>
      </c>
      <c r="J482" s="20">
        <v>0</v>
      </c>
      <c r="K482" s="20">
        <v>0</v>
      </c>
      <c r="L482" s="20">
        <v>0</v>
      </c>
      <c r="M482" s="20">
        <v>0</v>
      </c>
    </row>
    <row r="483" spans="1:13" x14ac:dyDescent="0.25">
      <c r="A483" s="18" t="str">
        <f>B351&amp;C467&amp;D483</f>
        <v>CONSUMO PER CAPITA (kg ó litros por individuo)Total Bebidas Calientes&gt;500MIL</v>
      </c>
      <c r="B483" s="18">
        <v>0</v>
      </c>
      <c r="C483" s="18">
        <v>0</v>
      </c>
      <c r="D483" s="20" t="s">
        <v>16</v>
      </c>
      <c r="E483" s="20">
        <v>10.77864514014631</v>
      </c>
      <c r="F483" s="20">
        <v>11.107622599667637</v>
      </c>
      <c r="G483" s="20">
        <v>6.964615753580059</v>
      </c>
      <c r="H483" s="20">
        <v>0</v>
      </c>
      <c r="I483" s="20">
        <v>0</v>
      </c>
      <c r="J483" s="20">
        <v>0</v>
      </c>
      <c r="K483" s="20">
        <v>0</v>
      </c>
      <c r="L483" s="20">
        <v>0</v>
      </c>
      <c r="M483" s="20">
        <v>0</v>
      </c>
    </row>
    <row r="484" spans="1:13" x14ac:dyDescent="0.25">
      <c r="A484" s="18" t="str">
        <f>B351&amp;C467&amp;D484</f>
        <v>CONSUMO PER CAPITA (kg ó litros por individuo)Total Bebidas CalientesDE 15 A 19 AÑOS</v>
      </c>
      <c r="B484" s="18">
        <v>0</v>
      </c>
      <c r="C484" s="18">
        <v>0</v>
      </c>
      <c r="D484" s="21" t="s">
        <v>39</v>
      </c>
      <c r="E484" s="21">
        <v>1.2649361220016084</v>
      </c>
      <c r="F484" s="21">
        <v>1.5688009208128633</v>
      </c>
      <c r="G484" s="21">
        <v>1.0512140166984407</v>
      </c>
      <c r="H484" s="21">
        <v>0</v>
      </c>
      <c r="I484" s="21">
        <v>0</v>
      </c>
      <c r="J484" s="21">
        <v>0</v>
      </c>
      <c r="K484" s="21">
        <v>0</v>
      </c>
      <c r="L484" s="21">
        <v>0</v>
      </c>
      <c r="M484" s="20">
        <v>0</v>
      </c>
    </row>
    <row r="485" spans="1:13" x14ac:dyDescent="0.25">
      <c r="A485" s="18" t="str">
        <f>B351&amp;C467&amp;D485</f>
        <v>CONSUMO PER CAPITA (kg ó litros por individuo)Total Bebidas CalientesDE 20 A 24 AÑOS</v>
      </c>
      <c r="B485" s="18">
        <v>0</v>
      </c>
      <c r="C485" s="18">
        <v>0</v>
      </c>
      <c r="D485" s="21" t="s">
        <v>40</v>
      </c>
      <c r="E485" s="21">
        <v>2.9413317635176273</v>
      </c>
      <c r="F485" s="21">
        <v>2.7962290147787856</v>
      </c>
      <c r="G485" s="21">
        <v>2.0139339710142257</v>
      </c>
      <c r="H485" s="21">
        <v>0</v>
      </c>
      <c r="I485" s="21">
        <v>0</v>
      </c>
      <c r="J485" s="21">
        <v>0</v>
      </c>
      <c r="K485" s="21">
        <v>0</v>
      </c>
      <c r="L485" s="21">
        <v>0</v>
      </c>
      <c r="M485" s="20">
        <v>0</v>
      </c>
    </row>
    <row r="486" spans="1:13" x14ac:dyDescent="0.25">
      <c r="A486" s="18" t="str">
        <f>B351&amp;C467&amp;D486</f>
        <v>CONSUMO PER CAPITA (kg ó litros por individuo)Total Bebidas CalientesDE 25 A 34 AÑOS</v>
      </c>
      <c r="B486" s="18">
        <v>0</v>
      </c>
      <c r="C486" s="18">
        <v>0</v>
      </c>
      <c r="D486" s="20" t="s">
        <v>41</v>
      </c>
      <c r="E486" s="20">
        <v>5.2421129900933492</v>
      </c>
      <c r="F486" s="20">
        <v>4.8785480783423383</v>
      </c>
      <c r="G486" s="20">
        <v>2.9606809775798859</v>
      </c>
      <c r="H486" s="20">
        <v>0</v>
      </c>
      <c r="I486" s="20">
        <v>0</v>
      </c>
      <c r="J486" s="20">
        <v>0</v>
      </c>
      <c r="K486" s="20">
        <v>0</v>
      </c>
      <c r="L486" s="20">
        <v>0</v>
      </c>
      <c r="M486" s="20">
        <v>0</v>
      </c>
    </row>
    <row r="487" spans="1:13" x14ac:dyDescent="0.25">
      <c r="A487" s="18" t="str">
        <f>B351&amp;C467&amp;D487</f>
        <v>CONSUMO PER CAPITA (kg ó litros por individuo)Total Bebidas CalientesDE 35 A 49 AÑOS</v>
      </c>
      <c r="B487" s="18">
        <v>0</v>
      </c>
      <c r="C487" s="18">
        <v>0</v>
      </c>
      <c r="D487" s="20" t="s">
        <v>42</v>
      </c>
      <c r="E487" s="20">
        <v>11.101118239914475</v>
      </c>
      <c r="F487" s="20">
        <v>10.87514797576007</v>
      </c>
      <c r="G487" s="20">
        <v>6.5005950419085856</v>
      </c>
      <c r="H487" s="20">
        <v>0</v>
      </c>
      <c r="I487" s="20">
        <v>0</v>
      </c>
      <c r="J487" s="20">
        <v>0</v>
      </c>
      <c r="K487" s="20">
        <v>0</v>
      </c>
      <c r="L487" s="20">
        <v>0</v>
      </c>
      <c r="M487" s="20">
        <v>0</v>
      </c>
    </row>
    <row r="488" spans="1:13" x14ac:dyDescent="0.25">
      <c r="A488" s="18" t="str">
        <f>B351&amp;C467&amp;D488</f>
        <v>CONSUMO PER CAPITA (kg ó litros por individuo)Total Bebidas CalientesDE 50 A 59 AÑOS</v>
      </c>
      <c r="B488" s="18">
        <v>0</v>
      </c>
      <c r="C488" s="18">
        <v>0</v>
      </c>
      <c r="D488" s="20" t="s">
        <v>43</v>
      </c>
      <c r="E488" s="20">
        <v>14.706318149669753</v>
      </c>
      <c r="F488" s="20">
        <v>14.585102109411025</v>
      </c>
      <c r="G488" s="20">
        <v>9.0994542004576928</v>
      </c>
      <c r="H488" s="20">
        <v>0</v>
      </c>
      <c r="I488" s="20">
        <v>0</v>
      </c>
      <c r="J488" s="20">
        <v>0</v>
      </c>
      <c r="K488" s="20">
        <v>0</v>
      </c>
      <c r="L488" s="20">
        <v>0</v>
      </c>
      <c r="M488" s="20">
        <v>0</v>
      </c>
    </row>
    <row r="489" spans="1:13" x14ac:dyDescent="0.25">
      <c r="A489" s="18" t="str">
        <f>B351&amp;C467&amp;D489</f>
        <v>CONSUMO PER CAPITA (kg ó litros por individuo)Total Bebidas CalientesDE 60 A 75 AÑOS</v>
      </c>
      <c r="B489" s="18">
        <v>0</v>
      </c>
      <c r="C489" s="18">
        <v>0</v>
      </c>
      <c r="D489" s="21" t="s">
        <v>44</v>
      </c>
      <c r="E489" s="21">
        <v>16.30990977624095</v>
      </c>
      <c r="F489" s="20">
        <v>16.892783538640586</v>
      </c>
      <c r="G489" s="20">
        <v>10.22779714081963</v>
      </c>
      <c r="H489" s="20">
        <v>0</v>
      </c>
      <c r="I489" s="20">
        <v>0</v>
      </c>
      <c r="J489" s="20">
        <v>0</v>
      </c>
      <c r="K489" s="20">
        <v>0</v>
      </c>
      <c r="L489" s="20">
        <v>0</v>
      </c>
      <c r="M489" s="20">
        <v>0</v>
      </c>
    </row>
    <row r="490" spans="1:13" x14ac:dyDescent="0.25">
      <c r="A490" s="18" t="str">
        <f>B351&amp;C467&amp;D490</f>
        <v>CONSUMO PER CAPITA (kg ó litros por individuo)Total Bebidas CalientesALTA Y MEDIA ALTA</v>
      </c>
      <c r="B490" s="18">
        <v>0</v>
      </c>
      <c r="C490" s="18">
        <v>0</v>
      </c>
      <c r="D490" s="20" t="s">
        <v>17</v>
      </c>
      <c r="E490" s="20">
        <v>13.134011177495244</v>
      </c>
      <c r="F490" s="20">
        <v>12.578714291070856</v>
      </c>
      <c r="G490" s="20">
        <v>7.624947095811379</v>
      </c>
      <c r="H490" s="20">
        <v>0</v>
      </c>
      <c r="I490" s="20">
        <v>0</v>
      </c>
      <c r="J490" s="20">
        <v>0</v>
      </c>
      <c r="K490" s="20">
        <v>0</v>
      </c>
      <c r="L490" s="20">
        <v>0</v>
      </c>
      <c r="M490" s="20">
        <v>0</v>
      </c>
    </row>
    <row r="491" spans="1:13" x14ac:dyDescent="0.25">
      <c r="A491" s="18" t="str">
        <f>B351&amp;C467&amp;D491</f>
        <v>CONSUMO PER CAPITA (kg ó litros por individuo)Total Bebidas CalientesMEDIA</v>
      </c>
      <c r="B491" s="18">
        <v>0</v>
      </c>
      <c r="C491" s="18">
        <v>0</v>
      </c>
      <c r="D491" s="20" t="s">
        <v>18</v>
      </c>
      <c r="E491" s="20">
        <v>11.449111085514046</v>
      </c>
      <c r="F491" s="20">
        <v>11.010967708774739</v>
      </c>
      <c r="G491" s="20">
        <v>6.9112046204188209</v>
      </c>
      <c r="H491" s="20">
        <v>0</v>
      </c>
      <c r="I491" s="20">
        <v>0</v>
      </c>
      <c r="J491" s="20">
        <v>0</v>
      </c>
      <c r="K491" s="20">
        <v>0</v>
      </c>
      <c r="L491" s="20">
        <v>0</v>
      </c>
      <c r="M491" s="20">
        <v>0</v>
      </c>
    </row>
    <row r="492" spans="1:13" x14ac:dyDescent="0.25">
      <c r="A492" s="18" t="str">
        <f>B351&amp;C467&amp;D492</f>
        <v>CONSUMO PER CAPITA (kg ó litros por individuo)Total Bebidas CalientesMEDIA BAJA</v>
      </c>
      <c r="B492" s="18">
        <v>0</v>
      </c>
      <c r="C492" s="18">
        <v>0</v>
      </c>
      <c r="D492" s="20" t="s">
        <v>19</v>
      </c>
      <c r="E492" s="20">
        <v>9.5146867766322298</v>
      </c>
      <c r="F492" s="20">
        <v>10.234008647857911</v>
      </c>
      <c r="G492" s="20">
        <v>6.5569088389105143</v>
      </c>
      <c r="H492" s="20">
        <v>0</v>
      </c>
      <c r="I492" s="20">
        <v>0</v>
      </c>
      <c r="J492" s="20">
        <v>0</v>
      </c>
      <c r="K492" s="20">
        <v>0</v>
      </c>
      <c r="L492" s="20">
        <v>0</v>
      </c>
      <c r="M492" s="20">
        <v>0</v>
      </c>
    </row>
    <row r="493" spans="1:13" x14ac:dyDescent="0.25">
      <c r="A493" s="18" t="str">
        <f>B351&amp;C467&amp;D493</f>
        <v>CONSUMO PER CAPITA (kg ó litros por individuo)Total Bebidas CalientesBAJA</v>
      </c>
      <c r="B493" s="18">
        <v>0</v>
      </c>
      <c r="C493" s="18">
        <v>0</v>
      </c>
      <c r="D493" s="21" t="s">
        <v>20</v>
      </c>
      <c r="E493" s="21">
        <v>9.4154025950435933</v>
      </c>
      <c r="F493" s="20">
        <v>9.8225845678982431</v>
      </c>
      <c r="G493" s="20">
        <v>5.3773940131751923</v>
      </c>
      <c r="H493" s="20">
        <v>0</v>
      </c>
      <c r="I493" s="20">
        <v>0</v>
      </c>
      <c r="J493" s="20">
        <v>0</v>
      </c>
      <c r="K493" s="20">
        <v>0</v>
      </c>
      <c r="L493" s="20">
        <v>0</v>
      </c>
      <c r="M493" s="20">
        <v>0</v>
      </c>
    </row>
    <row r="494" spans="1:13" x14ac:dyDescent="0.25">
      <c r="A494" s="18" t="str">
        <f>B351&amp;C467&amp;D494</f>
        <v>CONSUMO PER CAPITA (kg ó litros por individuo)Total Bebidas CalientesHOMBRE</v>
      </c>
      <c r="B494" s="18">
        <v>0</v>
      </c>
      <c r="C494" s="18">
        <v>0</v>
      </c>
      <c r="D494" s="20" t="s">
        <v>21</v>
      </c>
      <c r="E494" s="20">
        <v>12.983592014524499</v>
      </c>
      <c r="F494" s="20">
        <v>12.911017849369532</v>
      </c>
      <c r="G494" s="20">
        <v>8.2452155188598493</v>
      </c>
      <c r="H494" s="20">
        <v>0</v>
      </c>
      <c r="I494" s="20">
        <v>0</v>
      </c>
      <c r="J494" s="20">
        <v>0</v>
      </c>
      <c r="K494" s="20">
        <v>0</v>
      </c>
      <c r="L494" s="20">
        <v>0</v>
      </c>
      <c r="M494" s="20">
        <v>0</v>
      </c>
    </row>
    <row r="495" spans="1:13" x14ac:dyDescent="0.25">
      <c r="A495" s="18" t="str">
        <f>B351&amp;C467&amp;D495</f>
        <v>CONSUMO PER CAPITA (kg ó litros por individuo)Total Bebidas CalientesMUJER</v>
      </c>
      <c r="B495" s="18">
        <v>0</v>
      </c>
      <c r="C495" s="18">
        <v>0</v>
      </c>
      <c r="D495" s="20" t="s">
        <v>22</v>
      </c>
      <c r="E495" s="20">
        <v>8.8582824543551428</v>
      </c>
      <c r="F495" s="20">
        <v>8.9462367525101083</v>
      </c>
      <c r="G495" s="20">
        <v>5.1322769834793887</v>
      </c>
      <c r="H495" s="20">
        <v>0</v>
      </c>
      <c r="I495" s="20">
        <v>0</v>
      </c>
      <c r="J495" s="20">
        <v>0</v>
      </c>
      <c r="K495" s="20">
        <v>0</v>
      </c>
      <c r="L495" s="20">
        <v>0</v>
      </c>
      <c r="M495" s="20">
        <v>0</v>
      </c>
    </row>
    <row r="496" spans="1:13" x14ac:dyDescent="0.25">
      <c r="A496" s="18" t="str">
        <f>B351&amp;C496&amp;D496</f>
        <v>CONSUMO PER CAPITA (kg ó litros por individuo)Total AperitivosT.ESPAÑA</v>
      </c>
      <c r="B496" s="18">
        <v>0</v>
      </c>
      <c r="C496" s="18" t="s">
        <v>180</v>
      </c>
      <c r="D496" s="20" t="s">
        <v>36</v>
      </c>
      <c r="E496" s="20">
        <v>2.6817557658994313</v>
      </c>
      <c r="F496" s="20">
        <v>2.4711498355972088</v>
      </c>
      <c r="G496" s="20">
        <v>2.0156516066160042</v>
      </c>
      <c r="H496" s="20">
        <v>0</v>
      </c>
      <c r="I496" s="20">
        <v>0</v>
      </c>
      <c r="J496" s="20">
        <v>0</v>
      </c>
      <c r="K496" s="20">
        <v>0</v>
      </c>
      <c r="L496" s="20">
        <v>0</v>
      </c>
      <c r="M496" s="20">
        <v>0</v>
      </c>
    </row>
    <row r="497" spans="1:13" x14ac:dyDescent="0.25">
      <c r="A497" s="18" t="str">
        <f>B351&amp;C496&amp;D497</f>
        <v>CONSUMO PER CAPITA (kg ó litros por individuo)Total AperitivosBCN AM</v>
      </c>
      <c r="B497" s="18">
        <v>0</v>
      </c>
      <c r="C497" s="18">
        <v>0</v>
      </c>
      <c r="D497" s="20" t="s">
        <v>1</v>
      </c>
      <c r="E497" s="21">
        <v>1.9783548420170187</v>
      </c>
      <c r="F497" s="20">
        <v>1.6874787790161501</v>
      </c>
      <c r="G497" s="20">
        <v>1.4799710760297167</v>
      </c>
      <c r="H497" s="21">
        <v>0</v>
      </c>
      <c r="I497" s="20">
        <v>0</v>
      </c>
      <c r="J497" s="21">
        <v>0</v>
      </c>
      <c r="K497" s="21">
        <v>0</v>
      </c>
      <c r="L497" s="21">
        <v>0</v>
      </c>
      <c r="M497" s="20">
        <v>0</v>
      </c>
    </row>
    <row r="498" spans="1:13" x14ac:dyDescent="0.25">
      <c r="A498" s="18" t="str">
        <f>B351&amp;C496&amp;D498</f>
        <v>CONSUMO PER CAPITA (kg ó litros por individuo)Total AperitivosREST.CAT ARAGON</v>
      </c>
      <c r="B498" s="18">
        <v>0</v>
      </c>
      <c r="C498" s="18">
        <v>0</v>
      </c>
      <c r="D498" s="21" t="s">
        <v>2</v>
      </c>
      <c r="E498" s="21">
        <v>2.4632744065921162</v>
      </c>
      <c r="F498" s="20">
        <v>2.4148025632827168</v>
      </c>
      <c r="G498" s="20">
        <v>1.5647298248485129</v>
      </c>
      <c r="H498" s="20">
        <v>0</v>
      </c>
      <c r="I498" s="20">
        <v>0</v>
      </c>
      <c r="J498" s="20">
        <v>0</v>
      </c>
      <c r="K498" s="20">
        <v>0</v>
      </c>
      <c r="L498" s="20">
        <v>0</v>
      </c>
      <c r="M498" s="20">
        <v>0</v>
      </c>
    </row>
    <row r="499" spans="1:13" x14ac:dyDescent="0.25">
      <c r="A499" s="18" t="str">
        <f>B351&amp;C496&amp;D499</f>
        <v>CONSUMO PER CAPITA (kg ó litros por individuo)Total AperitivosLEVANTE</v>
      </c>
      <c r="B499" s="18">
        <v>0</v>
      </c>
      <c r="C499" s="18">
        <v>0</v>
      </c>
      <c r="D499" s="20" t="s">
        <v>3</v>
      </c>
      <c r="E499" s="21">
        <v>2.4563077389564789</v>
      </c>
      <c r="F499" s="20">
        <v>1.9899920078099769</v>
      </c>
      <c r="G499" s="20">
        <v>1.602261956621881</v>
      </c>
      <c r="H499" s="20">
        <v>0</v>
      </c>
      <c r="I499" s="20">
        <v>0</v>
      </c>
      <c r="J499" s="20">
        <v>0</v>
      </c>
      <c r="K499" s="20">
        <v>0</v>
      </c>
      <c r="L499" s="20">
        <v>0</v>
      </c>
      <c r="M499" s="20">
        <v>0</v>
      </c>
    </row>
    <row r="500" spans="1:13" x14ac:dyDescent="0.25">
      <c r="A500" s="18" t="str">
        <f>B351&amp;C496&amp;D500</f>
        <v>CONSUMO PER CAPITA (kg ó litros por individuo)Total AperitivosANDALUCIA</v>
      </c>
      <c r="B500" s="18">
        <v>0</v>
      </c>
      <c r="C500" s="18">
        <v>0</v>
      </c>
      <c r="D500" s="20" t="s">
        <v>4</v>
      </c>
      <c r="E500" s="20">
        <v>2.9187149904517167</v>
      </c>
      <c r="F500" s="20">
        <v>2.9530365405964334</v>
      </c>
      <c r="G500" s="20">
        <v>2.170007249401253</v>
      </c>
      <c r="H500" s="20">
        <v>0</v>
      </c>
      <c r="I500" s="20">
        <v>0</v>
      </c>
      <c r="J500" s="20">
        <v>0</v>
      </c>
      <c r="K500" s="20">
        <v>0</v>
      </c>
      <c r="L500" s="20">
        <v>0</v>
      </c>
      <c r="M500" s="20">
        <v>0</v>
      </c>
    </row>
    <row r="501" spans="1:13" x14ac:dyDescent="0.25">
      <c r="A501" s="18" t="str">
        <f>B351&amp;C496&amp;D501</f>
        <v>CONSUMO PER CAPITA (kg ó litros por individuo)Total AperitivosMDD AM</v>
      </c>
      <c r="B501" s="18">
        <v>0</v>
      </c>
      <c r="C501" s="18">
        <v>0</v>
      </c>
      <c r="D501" s="20" t="s">
        <v>5</v>
      </c>
      <c r="E501" s="20">
        <v>3.2385214034510295</v>
      </c>
      <c r="F501" s="20">
        <v>2.4865489635762481</v>
      </c>
      <c r="G501" s="20">
        <v>1.7061765082998017</v>
      </c>
      <c r="H501" s="20">
        <v>0</v>
      </c>
      <c r="I501" s="20">
        <v>0</v>
      </c>
      <c r="J501" s="20">
        <v>0</v>
      </c>
      <c r="K501" s="20">
        <v>0</v>
      </c>
      <c r="L501" s="20">
        <v>0</v>
      </c>
      <c r="M501" s="20">
        <v>0</v>
      </c>
    </row>
    <row r="502" spans="1:13" x14ac:dyDescent="0.25">
      <c r="A502" s="18" t="str">
        <f>B351&amp;C496&amp;D502</f>
        <v>CONSUMO PER CAPITA (kg ó litros por individuo)Total AperitivosRTO CENTRO</v>
      </c>
      <c r="B502" s="18">
        <v>0</v>
      </c>
      <c r="C502" s="18">
        <v>0</v>
      </c>
      <c r="D502" s="20" t="s">
        <v>6</v>
      </c>
      <c r="E502" s="20">
        <v>2.786644619084667</v>
      </c>
      <c r="F502" s="20">
        <v>3.4039398212967233</v>
      </c>
      <c r="G502" s="20">
        <v>3.4924186245430091</v>
      </c>
      <c r="H502" s="20">
        <v>0</v>
      </c>
      <c r="I502" s="20">
        <v>0</v>
      </c>
      <c r="J502" s="20">
        <v>0</v>
      </c>
      <c r="K502" s="20">
        <v>0</v>
      </c>
      <c r="L502" s="20">
        <v>0</v>
      </c>
      <c r="M502" s="20">
        <v>0</v>
      </c>
    </row>
    <row r="503" spans="1:13" x14ac:dyDescent="0.25">
      <c r="A503" s="18" t="str">
        <f>B351&amp;C496&amp;D503</f>
        <v>CONSUMO PER CAPITA (kg ó litros por individuo)Total AperitivosNORTE-CENTRO</v>
      </c>
      <c r="B503" s="18">
        <v>0</v>
      </c>
      <c r="C503" s="18">
        <v>0</v>
      </c>
      <c r="D503" s="20" t="s">
        <v>7</v>
      </c>
      <c r="E503" s="21">
        <v>2.9326430641837269</v>
      </c>
      <c r="F503" s="20">
        <v>2.5433994730304645</v>
      </c>
      <c r="G503" s="20">
        <v>2.6871308854389513</v>
      </c>
      <c r="H503" s="20">
        <v>0</v>
      </c>
      <c r="I503" s="20">
        <v>0</v>
      </c>
      <c r="J503" s="20">
        <v>0</v>
      </c>
      <c r="K503" s="20">
        <v>0</v>
      </c>
      <c r="L503" s="20">
        <v>0</v>
      </c>
      <c r="M503" s="20">
        <v>0</v>
      </c>
    </row>
    <row r="504" spans="1:13" x14ac:dyDescent="0.25">
      <c r="A504" s="18" t="str">
        <f>B351&amp;C496&amp;D504</f>
        <v>CONSUMO PER CAPITA (kg ó litros por individuo)Total AperitivosNOROESTE</v>
      </c>
      <c r="B504" s="18">
        <v>0</v>
      </c>
      <c r="C504" s="18">
        <v>0</v>
      </c>
      <c r="D504" s="20" t="s">
        <v>8</v>
      </c>
      <c r="E504" s="21">
        <v>2.3713419930177446</v>
      </c>
      <c r="F504" s="20">
        <v>2.0886432120132672</v>
      </c>
      <c r="G504" s="20">
        <v>1.8061708614580911</v>
      </c>
      <c r="H504" s="20">
        <v>0</v>
      </c>
      <c r="I504" s="20">
        <v>0</v>
      </c>
      <c r="J504" s="20">
        <v>0</v>
      </c>
      <c r="K504" s="20">
        <v>0</v>
      </c>
      <c r="L504" s="20">
        <v>0</v>
      </c>
      <c r="M504" s="20">
        <v>0</v>
      </c>
    </row>
    <row r="505" spans="1:13" x14ac:dyDescent="0.25">
      <c r="A505" s="18" t="str">
        <f>B351&amp;C496&amp;D505</f>
        <v>CONSUMO PER CAPITA (kg ó litros por individuo)Total Aperitivos&lt;2MIL</v>
      </c>
      <c r="B505" s="18">
        <v>0</v>
      </c>
      <c r="C505" s="18">
        <v>0</v>
      </c>
      <c r="D505" s="21" t="s">
        <v>9</v>
      </c>
      <c r="E505" s="21">
        <v>1.990491909709853</v>
      </c>
      <c r="F505" s="21">
        <v>2.5744646603871431</v>
      </c>
      <c r="G505" s="21">
        <v>2.7414407591390413</v>
      </c>
      <c r="H505" s="21">
        <v>0</v>
      </c>
      <c r="I505" s="21">
        <v>0</v>
      </c>
      <c r="J505" s="21">
        <v>0</v>
      </c>
      <c r="K505" s="21">
        <v>0</v>
      </c>
      <c r="L505" s="20">
        <v>0</v>
      </c>
      <c r="M505" s="20">
        <v>0</v>
      </c>
    </row>
    <row r="506" spans="1:13" x14ac:dyDescent="0.25">
      <c r="A506" s="18" t="str">
        <f>B351&amp;C496&amp;D506</f>
        <v>CONSUMO PER CAPITA (kg ó litros por individuo)Total Aperitivos2-5MIL</v>
      </c>
      <c r="B506" s="18">
        <v>0</v>
      </c>
      <c r="C506" s="18">
        <v>0</v>
      </c>
      <c r="D506" s="21" t="s">
        <v>10</v>
      </c>
      <c r="E506" s="21">
        <v>3.5827945441455582</v>
      </c>
      <c r="F506" s="20">
        <v>2.457026659924447</v>
      </c>
      <c r="G506" s="20">
        <v>2.2125652873593333</v>
      </c>
      <c r="H506" s="21">
        <v>0</v>
      </c>
      <c r="I506" s="20">
        <v>0</v>
      </c>
      <c r="J506" s="21">
        <v>0</v>
      </c>
      <c r="K506" s="21">
        <v>0</v>
      </c>
      <c r="L506" s="20">
        <v>0</v>
      </c>
      <c r="M506" s="20">
        <v>0</v>
      </c>
    </row>
    <row r="507" spans="1:13" x14ac:dyDescent="0.25">
      <c r="A507" s="18" t="str">
        <f>B351&amp;C496&amp;D507</f>
        <v>CONSUMO PER CAPITA (kg ó litros por individuo)Total Aperitivos5-10MIL</v>
      </c>
      <c r="B507" s="18">
        <v>0</v>
      </c>
      <c r="C507" s="18">
        <v>0</v>
      </c>
      <c r="D507" s="21" t="s">
        <v>11</v>
      </c>
      <c r="E507" s="21">
        <v>2.3241533388906586</v>
      </c>
      <c r="F507" s="20">
        <v>2.6423619273076522</v>
      </c>
      <c r="G507" s="20">
        <v>1.6592479134610421</v>
      </c>
      <c r="H507" s="20">
        <v>0</v>
      </c>
      <c r="I507" s="20">
        <v>0</v>
      </c>
      <c r="J507" s="20">
        <v>0</v>
      </c>
      <c r="K507" s="20">
        <v>0</v>
      </c>
      <c r="L507" s="20">
        <v>0</v>
      </c>
      <c r="M507" s="20">
        <v>0</v>
      </c>
    </row>
    <row r="508" spans="1:13" x14ac:dyDescent="0.25">
      <c r="A508" s="18" t="str">
        <f>B351&amp;C496&amp;D508</f>
        <v>CONSUMO PER CAPITA (kg ó litros por individuo)Total Aperitivos10-30MIL</v>
      </c>
      <c r="B508" s="18">
        <v>0</v>
      </c>
      <c r="C508" s="18">
        <v>0</v>
      </c>
      <c r="D508" s="20" t="s">
        <v>12</v>
      </c>
      <c r="E508" s="20">
        <v>2.711151175381775</v>
      </c>
      <c r="F508" s="20">
        <v>2.8158183169963169</v>
      </c>
      <c r="G508" s="20">
        <v>2.3419103183590453</v>
      </c>
      <c r="H508" s="20">
        <v>0</v>
      </c>
      <c r="I508" s="20">
        <v>0</v>
      </c>
      <c r="J508" s="20">
        <v>0</v>
      </c>
      <c r="K508" s="20">
        <v>0</v>
      </c>
      <c r="L508" s="20">
        <v>0</v>
      </c>
      <c r="M508" s="20">
        <v>0</v>
      </c>
    </row>
    <row r="509" spans="1:13" x14ac:dyDescent="0.25">
      <c r="A509" s="18" t="str">
        <f>B351&amp;C496&amp;D509</f>
        <v>CONSUMO PER CAPITA (kg ó litros por individuo)Total Aperitivos30-100MIL</v>
      </c>
      <c r="B509" s="18">
        <v>0</v>
      </c>
      <c r="C509" s="18">
        <v>0</v>
      </c>
      <c r="D509" s="20" t="s">
        <v>13</v>
      </c>
      <c r="E509" s="20">
        <v>2.8538445730762416</v>
      </c>
      <c r="F509" s="20">
        <v>2.3973699029349755</v>
      </c>
      <c r="G509" s="20">
        <v>2.0063315514182753</v>
      </c>
      <c r="H509" s="20">
        <v>0</v>
      </c>
      <c r="I509" s="20">
        <v>0</v>
      </c>
      <c r="J509" s="20">
        <v>0</v>
      </c>
      <c r="K509" s="20">
        <v>0</v>
      </c>
      <c r="L509" s="20">
        <v>0</v>
      </c>
      <c r="M509" s="20">
        <v>0</v>
      </c>
    </row>
    <row r="510" spans="1:13" x14ac:dyDescent="0.25">
      <c r="A510" s="18" t="str">
        <f>B351&amp;C496&amp;D510</f>
        <v>CONSUMO PER CAPITA (kg ó litros por individuo)Total Aperitivos100-200MIL</v>
      </c>
      <c r="B510" s="18">
        <v>0</v>
      </c>
      <c r="C510" s="18">
        <v>0</v>
      </c>
      <c r="D510" s="20" t="s">
        <v>14</v>
      </c>
      <c r="E510" s="20">
        <v>2.6730362013542033</v>
      </c>
      <c r="F510" s="20">
        <v>2.0224848348303994</v>
      </c>
      <c r="G510" s="20">
        <v>1.5209618456077807</v>
      </c>
      <c r="H510" s="20">
        <v>0</v>
      </c>
      <c r="I510" s="20">
        <v>0</v>
      </c>
      <c r="J510" s="20">
        <v>0</v>
      </c>
      <c r="K510" s="20">
        <v>0</v>
      </c>
      <c r="L510" s="20">
        <v>0</v>
      </c>
      <c r="M510" s="20">
        <v>0</v>
      </c>
    </row>
    <row r="511" spans="1:13" x14ac:dyDescent="0.25">
      <c r="A511" s="18" t="str">
        <f>B351&amp;C496&amp;D511</f>
        <v>CONSUMO PER CAPITA (kg ó litros por individuo)Total Aperitivos200-500MIL</v>
      </c>
      <c r="B511" s="18">
        <v>0</v>
      </c>
      <c r="C511" s="18">
        <v>0</v>
      </c>
      <c r="D511" s="20" t="s">
        <v>15</v>
      </c>
      <c r="E511" s="20">
        <v>2.4713686699792103</v>
      </c>
      <c r="F511" s="20">
        <v>2.2847099179691579</v>
      </c>
      <c r="G511" s="20">
        <v>2.0051417121835522</v>
      </c>
      <c r="H511" s="20">
        <v>0</v>
      </c>
      <c r="I511" s="20">
        <v>0</v>
      </c>
      <c r="J511" s="20">
        <v>0</v>
      </c>
      <c r="K511" s="20">
        <v>0</v>
      </c>
      <c r="L511" s="20">
        <v>0</v>
      </c>
      <c r="M511" s="20">
        <v>0</v>
      </c>
    </row>
    <row r="512" spans="1:13" x14ac:dyDescent="0.25">
      <c r="A512" s="18" t="str">
        <f>B351&amp;C496&amp;D512</f>
        <v>CONSUMO PER CAPITA (kg ó litros por individuo)Total Aperitivos&gt;500MIL</v>
      </c>
      <c r="B512" s="18">
        <v>0</v>
      </c>
      <c r="C512" s="18">
        <v>0</v>
      </c>
      <c r="D512" s="20" t="s">
        <v>16</v>
      </c>
      <c r="E512" s="20">
        <v>2.666118688455358</v>
      </c>
      <c r="F512" s="20">
        <v>2.515200786460881</v>
      </c>
      <c r="G512" s="20">
        <v>1.8120632281925595</v>
      </c>
      <c r="H512" s="20">
        <v>0</v>
      </c>
      <c r="I512" s="20">
        <v>0</v>
      </c>
      <c r="J512" s="20">
        <v>0</v>
      </c>
      <c r="K512" s="20">
        <v>0</v>
      </c>
      <c r="L512" s="20">
        <v>0</v>
      </c>
      <c r="M512" s="20">
        <v>0</v>
      </c>
    </row>
    <row r="513" spans="1:13" x14ac:dyDescent="0.25">
      <c r="A513" s="18" t="str">
        <f>B351&amp;C496&amp;D513</f>
        <v>CONSUMO PER CAPITA (kg ó litros por individuo)Total AperitivosDE 15 A 19 AÑOS</v>
      </c>
      <c r="B513" s="18">
        <v>0</v>
      </c>
      <c r="C513" s="18">
        <v>0</v>
      </c>
      <c r="D513" s="21" t="s">
        <v>39</v>
      </c>
      <c r="E513" s="21">
        <v>3.1314912987223393</v>
      </c>
      <c r="F513" s="20">
        <v>3.1777194822934542</v>
      </c>
      <c r="G513" s="20">
        <v>2.6288888300467943</v>
      </c>
      <c r="H513" s="20">
        <v>0</v>
      </c>
      <c r="I513" s="20">
        <v>0</v>
      </c>
      <c r="J513" s="21">
        <v>0</v>
      </c>
      <c r="K513" s="21">
        <v>0</v>
      </c>
      <c r="L513" s="21">
        <v>0</v>
      </c>
      <c r="M513" s="20">
        <v>0</v>
      </c>
    </row>
    <row r="514" spans="1:13" x14ac:dyDescent="0.25">
      <c r="A514" s="18" t="str">
        <f>B351&amp;C496&amp;D514</f>
        <v>CONSUMO PER CAPITA (kg ó litros por individuo)Total AperitivosDE 20 A 24 AÑOS</v>
      </c>
      <c r="B514" s="18">
        <v>0</v>
      </c>
      <c r="C514" s="18">
        <v>0</v>
      </c>
      <c r="D514" s="20" t="s">
        <v>40</v>
      </c>
      <c r="E514" s="21">
        <v>2.1377787470243539</v>
      </c>
      <c r="F514" s="20">
        <v>2.0622872258545306</v>
      </c>
      <c r="G514" s="20">
        <v>1.9959263358975219</v>
      </c>
      <c r="H514" s="20">
        <v>0</v>
      </c>
      <c r="I514" s="20">
        <v>0</v>
      </c>
      <c r="J514" s="20">
        <v>0</v>
      </c>
      <c r="K514" s="20">
        <v>0</v>
      </c>
      <c r="L514" s="20">
        <v>0</v>
      </c>
      <c r="M514" s="20">
        <v>0</v>
      </c>
    </row>
    <row r="515" spans="1:13" x14ac:dyDescent="0.25">
      <c r="A515" s="18" t="str">
        <f>B351&amp;C496&amp;D515</f>
        <v>CONSUMO PER CAPITA (kg ó litros por individuo)Total AperitivosDE 25 A 34 AÑOS</v>
      </c>
      <c r="B515" s="18">
        <v>0</v>
      </c>
      <c r="C515" s="18">
        <v>0</v>
      </c>
      <c r="D515" s="20" t="s">
        <v>41</v>
      </c>
      <c r="E515" s="20">
        <v>1.8571212424782932</v>
      </c>
      <c r="F515" s="20">
        <v>1.7527653556946929</v>
      </c>
      <c r="G515" s="20">
        <v>1.4306131681912773</v>
      </c>
      <c r="H515" s="20">
        <v>0</v>
      </c>
      <c r="I515" s="20">
        <v>0</v>
      </c>
      <c r="J515" s="20">
        <v>0</v>
      </c>
      <c r="K515" s="20">
        <v>0</v>
      </c>
      <c r="L515" s="20">
        <v>0</v>
      </c>
      <c r="M515" s="20">
        <v>0</v>
      </c>
    </row>
    <row r="516" spans="1:13" x14ac:dyDescent="0.25">
      <c r="A516" s="18" t="str">
        <f>B351&amp;C496&amp;D516</f>
        <v>CONSUMO PER CAPITA (kg ó litros por individuo)Total AperitivosDE 35 A 49 AÑOS</v>
      </c>
      <c r="B516" s="18">
        <v>0</v>
      </c>
      <c r="C516" s="18">
        <v>0</v>
      </c>
      <c r="D516" s="20" t="s">
        <v>42</v>
      </c>
      <c r="E516" s="20">
        <v>2.7457864335863533</v>
      </c>
      <c r="F516" s="20">
        <v>2.3243043219583068</v>
      </c>
      <c r="G516" s="20">
        <v>1.6614434208489086</v>
      </c>
      <c r="H516" s="20">
        <v>0</v>
      </c>
      <c r="I516" s="20">
        <v>0</v>
      </c>
      <c r="J516" s="20">
        <v>0</v>
      </c>
      <c r="K516" s="20">
        <v>0</v>
      </c>
      <c r="L516" s="20">
        <v>0</v>
      </c>
      <c r="M516" s="20">
        <v>0</v>
      </c>
    </row>
    <row r="517" spans="1:13" x14ac:dyDescent="0.25">
      <c r="A517" s="18" t="str">
        <f>B351&amp;C496&amp;D517</f>
        <v>CONSUMO PER CAPITA (kg ó litros por individuo)Total AperitivosDE 50 A 59 AÑOS</v>
      </c>
      <c r="B517" s="18">
        <v>0</v>
      </c>
      <c r="C517" s="18">
        <v>0</v>
      </c>
      <c r="D517" s="20" t="s">
        <v>43</v>
      </c>
      <c r="E517" s="21">
        <v>3.0802212769897368</v>
      </c>
      <c r="F517" s="20">
        <v>2.9090968934703869</v>
      </c>
      <c r="G517" s="20">
        <v>2.2933733638088802</v>
      </c>
      <c r="H517" s="20">
        <v>0</v>
      </c>
      <c r="I517" s="20">
        <v>0</v>
      </c>
      <c r="J517" s="20">
        <v>0</v>
      </c>
      <c r="K517" s="20">
        <v>0</v>
      </c>
      <c r="L517" s="20">
        <v>0</v>
      </c>
      <c r="M517" s="20">
        <v>0</v>
      </c>
    </row>
    <row r="518" spans="1:13" x14ac:dyDescent="0.25">
      <c r="A518" s="18" t="str">
        <f>B351&amp;C496&amp;D518</f>
        <v>CONSUMO PER CAPITA (kg ó litros por individuo)Total AperitivosDE 60 A 75 AÑOS</v>
      </c>
      <c r="B518" s="18">
        <v>0</v>
      </c>
      <c r="C518" s="18">
        <v>0</v>
      </c>
      <c r="D518" s="21" t="s">
        <v>44</v>
      </c>
      <c r="E518" s="21">
        <v>2.8284540235625637</v>
      </c>
      <c r="F518" s="21">
        <v>2.7122954189144721</v>
      </c>
      <c r="G518" s="21">
        <v>2.4626281735007409</v>
      </c>
      <c r="H518" s="21">
        <v>0</v>
      </c>
      <c r="I518" s="21">
        <v>0</v>
      </c>
      <c r="J518" s="21">
        <v>0</v>
      </c>
      <c r="K518" s="21">
        <v>0</v>
      </c>
      <c r="L518" s="21">
        <v>0</v>
      </c>
      <c r="M518" s="20">
        <v>0</v>
      </c>
    </row>
    <row r="519" spans="1:13" x14ac:dyDescent="0.25">
      <c r="A519" s="18" t="str">
        <f>B351&amp;C496&amp;D519</f>
        <v>CONSUMO PER CAPITA (kg ó litros por individuo)Total AperitivosALTA Y MEDIA ALTA</v>
      </c>
      <c r="B519" s="18">
        <v>0</v>
      </c>
      <c r="C519" s="18">
        <v>0</v>
      </c>
      <c r="D519" s="20" t="s">
        <v>17</v>
      </c>
      <c r="E519" s="20">
        <v>2.1702320445024741</v>
      </c>
      <c r="F519" s="20">
        <v>1.9448543176147493</v>
      </c>
      <c r="G519" s="20">
        <v>1.6096140247550301</v>
      </c>
      <c r="H519" s="20">
        <v>0</v>
      </c>
      <c r="I519" s="20">
        <v>0</v>
      </c>
      <c r="J519" s="20">
        <v>0</v>
      </c>
      <c r="K519" s="20">
        <v>0</v>
      </c>
      <c r="L519" s="20">
        <v>0</v>
      </c>
      <c r="M519" s="20">
        <v>0</v>
      </c>
    </row>
    <row r="520" spans="1:13" x14ac:dyDescent="0.25">
      <c r="A520" s="18" t="str">
        <f>B351&amp;C496&amp;D520</f>
        <v>CONSUMO PER CAPITA (kg ó litros por individuo)Total AperitivosMEDIA</v>
      </c>
      <c r="B520" s="18">
        <v>0</v>
      </c>
      <c r="C520" s="18">
        <v>0</v>
      </c>
      <c r="D520" s="20" t="s">
        <v>18</v>
      </c>
      <c r="E520" s="20">
        <v>2.7362573962952639</v>
      </c>
      <c r="F520" s="20">
        <v>2.6836209655211767</v>
      </c>
      <c r="G520" s="20">
        <v>2.1901928213537287</v>
      </c>
      <c r="H520" s="20">
        <v>0</v>
      </c>
      <c r="I520" s="20">
        <v>0</v>
      </c>
      <c r="J520" s="20">
        <v>0</v>
      </c>
      <c r="K520" s="20">
        <v>0</v>
      </c>
      <c r="L520" s="20">
        <v>0</v>
      </c>
      <c r="M520" s="20">
        <v>0</v>
      </c>
    </row>
    <row r="521" spans="1:13" x14ac:dyDescent="0.25">
      <c r="A521" s="18" t="str">
        <f>B351&amp;C496&amp;D521</f>
        <v>CONSUMO PER CAPITA (kg ó litros por individuo)Total AperitivosMEDIA BAJA</v>
      </c>
      <c r="B521" s="18">
        <v>0</v>
      </c>
      <c r="C521" s="18">
        <v>0</v>
      </c>
      <c r="D521" s="20" t="s">
        <v>19</v>
      </c>
      <c r="E521" s="20">
        <v>2.5267466356460169</v>
      </c>
      <c r="F521" s="20">
        <v>2.4461208160839343</v>
      </c>
      <c r="G521" s="20">
        <v>1.656455184582694</v>
      </c>
      <c r="H521" s="20">
        <v>0</v>
      </c>
      <c r="I521" s="20">
        <v>0</v>
      </c>
      <c r="J521" s="20">
        <v>0</v>
      </c>
      <c r="K521" s="20">
        <v>0</v>
      </c>
      <c r="L521" s="20">
        <v>0</v>
      </c>
      <c r="M521" s="20">
        <v>0</v>
      </c>
    </row>
    <row r="522" spans="1:13" x14ac:dyDescent="0.25">
      <c r="A522" s="18" t="str">
        <f>B351&amp;C496&amp;D522</f>
        <v>CONSUMO PER CAPITA (kg ó litros por individuo)Total AperitivosBAJA</v>
      </c>
      <c r="B522" s="18">
        <v>0</v>
      </c>
      <c r="C522" s="18">
        <v>0</v>
      </c>
      <c r="D522" s="20" t="s">
        <v>20</v>
      </c>
      <c r="E522" s="21">
        <v>3.3674680745088708</v>
      </c>
      <c r="F522" s="20">
        <v>2.7587540295782165</v>
      </c>
      <c r="G522" s="20">
        <v>2.6633856974141179</v>
      </c>
      <c r="H522" s="20">
        <v>0</v>
      </c>
      <c r="I522" s="20">
        <v>0</v>
      </c>
      <c r="J522" s="20">
        <v>0</v>
      </c>
      <c r="K522" s="20">
        <v>0</v>
      </c>
      <c r="L522" s="20">
        <v>0</v>
      </c>
      <c r="M522" s="20">
        <v>0</v>
      </c>
    </row>
    <row r="523" spans="1:13" x14ac:dyDescent="0.25">
      <c r="A523" s="18" t="str">
        <f>B351&amp;C496&amp;D523</f>
        <v>CONSUMO PER CAPITA (kg ó litros por individuo)Total AperitivosHOMBRE</v>
      </c>
      <c r="B523" s="18">
        <v>0</v>
      </c>
      <c r="C523" s="18">
        <v>0</v>
      </c>
      <c r="D523" s="20" t="s">
        <v>21</v>
      </c>
      <c r="E523" s="20">
        <v>2.1969484467971694</v>
      </c>
      <c r="F523" s="20">
        <v>1.8990166815388732</v>
      </c>
      <c r="G523" s="20">
        <v>1.6784587584286199</v>
      </c>
      <c r="H523" s="20">
        <v>0</v>
      </c>
      <c r="I523" s="20">
        <v>0</v>
      </c>
      <c r="J523" s="20">
        <v>0</v>
      </c>
      <c r="K523" s="20">
        <v>0</v>
      </c>
      <c r="L523" s="20">
        <v>0</v>
      </c>
      <c r="M523" s="20">
        <v>0</v>
      </c>
    </row>
    <row r="524" spans="1:13" x14ac:dyDescent="0.25">
      <c r="A524" s="18" t="str">
        <f>B351&amp;C496&amp;D524</f>
        <v>CONSUMO PER CAPITA (kg ó litros por individuo)Total AperitivosMUJER</v>
      </c>
      <c r="B524" s="18">
        <v>0</v>
      </c>
      <c r="C524" s="18">
        <v>0</v>
      </c>
      <c r="D524" s="20" t="s">
        <v>22</v>
      </c>
      <c r="E524" s="20">
        <v>3.1607844836108332</v>
      </c>
      <c r="F524" s="20">
        <v>3.0465874234460548</v>
      </c>
      <c r="G524" s="20">
        <v>2.3472275265665341</v>
      </c>
      <c r="H524" s="20">
        <v>0</v>
      </c>
      <c r="I524" s="20">
        <v>0</v>
      </c>
      <c r="J524" s="20">
        <v>0</v>
      </c>
      <c r="K524" s="20">
        <v>0</v>
      </c>
      <c r="L524" s="20">
        <v>0</v>
      </c>
      <c r="M524" s="20">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FFFF00"/>
  </sheetPr>
  <dimension ref="A2:N830"/>
  <sheetViews>
    <sheetView topLeftCell="A806" zoomScale="60" zoomScaleNormal="60" workbookViewId="0">
      <selection activeCell="B828" sqref="B828"/>
    </sheetView>
  </sheetViews>
  <sheetFormatPr baseColWidth="10" defaultColWidth="11.42578125" defaultRowHeight="15" x14ac:dyDescent="0.25"/>
  <cols>
    <col min="1" max="1" width="97.85546875" style="18" bestFit="1" customWidth="1"/>
    <col min="2" max="2" width="46.28515625" style="18" bestFit="1" customWidth="1"/>
    <col min="3" max="3" width="29.7109375" style="18" bestFit="1" customWidth="1"/>
    <col min="4" max="4" width="34.5703125" style="18" bestFit="1" customWidth="1"/>
    <col min="5" max="5" width="11.42578125" style="20"/>
    <col min="6" max="8" width="12" style="20" bestFit="1" customWidth="1"/>
    <col min="9" max="12" width="11.42578125" style="20"/>
    <col min="13" max="13" width="12" style="20" bestFit="1" customWidth="1"/>
    <col min="14" max="16384" width="11.42578125" style="18"/>
  </cols>
  <sheetData>
    <row r="2" spans="1:14" x14ac:dyDescent="0.25">
      <c r="B2" s="18">
        <v>0</v>
      </c>
      <c r="C2" s="18">
        <v>0</v>
      </c>
      <c r="D2" s="43">
        <v>0</v>
      </c>
      <c r="E2" s="44" t="s">
        <v>189</v>
      </c>
      <c r="F2" s="44" t="s">
        <v>190</v>
      </c>
      <c r="G2" s="44" t="s">
        <v>191</v>
      </c>
      <c r="H2" s="44">
        <v>0</v>
      </c>
      <c r="I2" s="44">
        <v>0</v>
      </c>
      <c r="J2" s="44">
        <v>0</v>
      </c>
      <c r="K2" s="44">
        <v>0</v>
      </c>
      <c r="L2" s="44">
        <v>0</v>
      </c>
      <c r="M2" s="20">
        <v>0</v>
      </c>
    </row>
    <row r="3" spans="1:14" x14ac:dyDescent="0.25">
      <c r="A3" s="18" t="str">
        <f>B3&amp;C3&amp;D3</f>
        <v>DISTRIBUCION VOLUMEN X CRITERIO (Consumiciones)TotalAlimentacionT.ESPAÑA</v>
      </c>
      <c r="B3" s="18" t="s">
        <v>128</v>
      </c>
      <c r="C3" s="18" t="s">
        <v>176</v>
      </c>
      <c r="D3" s="20" t="s">
        <v>36</v>
      </c>
      <c r="E3" s="20">
        <v>100</v>
      </c>
      <c r="F3" s="20">
        <v>100</v>
      </c>
      <c r="G3" s="20">
        <v>100</v>
      </c>
      <c r="H3" s="20">
        <v>0</v>
      </c>
      <c r="I3" s="20">
        <v>0</v>
      </c>
      <c r="J3" s="20">
        <v>0</v>
      </c>
      <c r="K3" s="20">
        <v>0</v>
      </c>
      <c r="L3" s="20">
        <v>0</v>
      </c>
      <c r="M3" s="20">
        <v>0</v>
      </c>
      <c r="N3" s="20"/>
    </row>
    <row r="4" spans="1:14" x14ac:dyDescent="0.25">
      <c r="A4" s="18" t="str">
        <f>B3&amp;C3&amp;D4</f>
        <v>DISTRIBUCION VOLUMEN X CRITERIO (Consumiciones)TotalAlimentacionHiper+Super+Discount+G.A</v>
      </c>
      <c r="B4" s="18">
        <v>0</v>
      </c>
      <c r="C4" s="18">
        <v>0</v>
      </c>
      <c r="D4" s="43" t="s">
        <v>23</v>
      </c>
      <c r="E4" s="44">
        <v>8.8337618012253021</v>
      </c>
      <c r="F4" s="44">
        <v>8.3569264257508742</v>
      </c>
      <c r="G4" s="44">
        <v>10.839954348130782</v>
      </c>
      <c r="H4" s="44">
        <v>0</v>
      </c>
      <c r="I4" s="44">
        <v>0</v>
      </c>
      <c r="J4" s="44">
        <v>0</v>
      </c>
      <c r="K4" s="44">
        <v>0</v>
      </c>
      <c r="L4" s="44">
        <v>0</v>
      </c>
      <c r="M4" s="20">
        <v>0</v>
      </c>
      <c r="N4" s="20"/>
    </row>
    <row r="5" spans="1:14" x14ac:dyDescent="0.25">
      <c r="A5" s="18" t="str">
        <f>B3&amp;C3&amp;D5</f>
        <v>DISTRIBUCION VOLUMEN X CRITERIO (Consumiciones)TotalAlimentacionRestaurantes</v>
      </c>
      <c r="B5" s="18">
        <v>0</v>
      </c>
      <c r="C5" s="18">
        <v>0</v>
      </c>
      <c r="D5" s="20" t="s">
        <v>24</v>
      </c>
      <c r="E5" s="20">
        <v>14.95198388626423</v>
      </c>
      <c r="F5" s="20">
        <v>15.719764473017289</v>
      </c>
      <c r="G5" s="20">
        <v>13.274587221481168</v>
      </c>
      <c r="H5" s="20">
        <v>0</v>
      </c>
      <c r="I5" s="20">
        <v>0</v>
      </c>
      <c r="J5" s="20">
        <v>0</v>
      </c>
      <c r="K5" s="20">
        <v>0</v>
      </c>
      <c r="L5" s="20">
        <v>0</v>
      </c>
      <c r="M5" s="20">
        <v>0</v>
      </c>
      <c r="N5" s="20"/>
    </row>
    <row r="6" spans="1:14" x14ac:dyDescent="0.25">
      <c r="A6" s="18" t="str">
        <f>B3&amp;C3&amp;D6</f>
        <v>DISTRIBUCION VOLUMEN X CRITERIO (Consumiciones)TotalAlimentacionRestaurantes Fast Food</v>
      </c>
      <c r="B6" s="18">
        <v>0</v>
      </c>
      <c r="C6" s="18">
        <v>0</v>
      </c>
      <c r="D6" s="43" t="s">
        <v>25</v>
      </c>
      <c r="E6" s="44">
        <v>6.4012342358219776</v>
      </c>
      <c r="F6" s="44">
        <v>6.5839741069135354</v>
      </c>
      <c r="G6" s="44">
        <v>7.020998143605067</v>
      </c>
      <c r="H6" s="44">
        <v>0</v>
      </c>
      <c r="I6" s="44">
        <v>0</v>
      </c>
      <c r="J6" s="44">
        <v>0</v>
      </c>
      <c r="K6" s="44">
        <v>0</v>
      </c>
      <c r="L6" s="44">
        <v>0</v>
      </c>
      <c r="M6" s="20">
        <v>0</v>
      </c>
      <c r="N6" s="20"/>
    </row>
    <row r="7" spans="1:14" x14ac:dyDescent="0.25">
      <c r="A7" s="18" t="str">
        <f>B3&amp;C3&amp;D7</f>
        <v>DISTRIBUCION VOLUMEN X CRITERIO (Consumiciones)TotalAlimentacionBares/Cafeterias/Cervecerias</v>
      </c>
      <c r="B7" s="18">
        <v>0</v>
      </c>
      <c r="C7" s="18">
        <v>0</v>
      </c>
      <c r="D7" s="20" t="s">
        <v>26</v>
      </c>
      <c r="E7" s="20">
        <v>47.418749732232925</v>
      </c>
      <c r="F7" s="20">
        <v>47.665186438524678</v>
      </c>
      <c r="G7" s="20">
        <v>45.500325608048001</v>
      </c>
      <c r="H7" s="20">
        <v>0</v>
      </c>
      <c r="I7" s="20">
        <v>0</v>
      </c>
      <c r="J7" s="20">
        <v>0</v>
      </c>
      <c r="K7" s="20">
        <v>0</v>
      </c>
      <c r="L7" s="20">
        <v>0</v>
      </c>
      <c r="M7" s="20">
        <v>0</v>
      </c>
      <c r="N7" s="20"/>
    </row>
    <row r="8" spans="1:14" x14ac:dyDescent="0.25">
      <c r="A8" s="18" t="str">
        <f>B3&amp;C3&amp;D8</f>
        <v>DISTRIBUCION VOLUMEN X CRITERIO (Consumiciones)TotalAlimentacionPanaderias/Pastelerias</v>
      </c>
      <c r="B8" s="18">
        <v>0</v>
      </c>
      <c r="C8" s="18">
        <v>0</v>
      </c>
      <c r="D8" s="43" t="s">
        <v>27</v>
      </c>
      <c r="E8" s="44">
        <v>3.6940646749989292</v>
      </c>
      <c r="F8" s="44">
        <v>3.5214899051917881</v>
      </c>
      <c r="G8" s="44">
        <v>3.6358443450510918</v>
      </c>
      <c r="H8" s="44">
        <v>0</v>
      </c>
      <c r="I8" s="44">
        <v>0</v>
      </c>
      <c r="J8" s="44">
        <v>0</v>
      </c>
      <c r="K8" s="44">
        <v>0</v>
      </c>
      <c r="L8" s="44">
        <v>0</v>
      </c>
      <c r="M8" s="20">
        <v>0</v>
      </c>
      <c r="N8" s="20"/>
    </row>
    <row r="9" spans="1:14" x14ac:dyDescent="0.25">
      <c r="A9" s="18" t="str">
        <f>B3&amp;C3&amp;D9</f>
        <v>DISTRIBUCION VOLUMEN X CRITERIO (Consumiciones)TotalAlimentacionTda.Alimentacion/Delicatesen</v>
      </c>
      <c r="B9" s="18">
        <v>0</v>
      </c>
      <c r="C9" s="18">
        <v>0</v>
      </c>
      <c r="D9" s="20" t="s">
        <v>141</v>
      </c>
      <c r="E9" s="20">
        <v>1.506826782452396</v>
      </c>
      <c r="F9" s="20">
        <v>1.5784625190371868</v>
      </c>
      <c r="G9" s="20">
        <v>2.4398445090469458</v>
      </c>
      <c r="H9" s="20">
        <v>0</v>
      </c>
      <c r="I9" s="20">
        <v>0</v>
      </c>
      <c r="J9" s="20">
        <v>0</v>
      </c>
      <c r="K9" s="20">
        <v>0</v>
      </c>
      <c r="L9" s="20">
        <v>0</v>
      </c>
      <c r="M9" s="20">
        <v>0</v>
      </c>
      <c r="N9" s="20"/>
    </row>
    <row r="10" spans="1:14" x14ac:dyDescent="0.25">
      <c r="A10" s="18" t="str">
        <f>B3&amp;C3&amp;D10</f>
        <v>DISTRIBUCION VOLUMEN X CRITERIO (Consumiciones)TotalAlimentacionCanal Conveniencia/24h</v>
      </c>
      <c r="B10" s="18">
        <v>0</v>
      </c>
      <c r="C10" s="18">
        <v>0</v>
      </c>
      <c r="D10" s="43" t="s">
        <v>142</v>
      </c>
      <c r="E10" s="44">
        <v>0.88344330445992858</v>
      </c>
      <c r="F10" s="44">
        <v>0</v>
      </c>
      <c r="G10" s="44">
        <v>4.8589082643422481</v>
      </c>
      <c r="H10" s="44">
        <v>0</v>
      </c>
      <c r="I10" s="44">
        <v>0</v>
      </c>
      <c r="J10" s="44">
        <v>0</v>
      </c>
      <c r="K10" s="44">
        <v>0</v>
      </c>
      <c r="L10" s="44">
        <v>0</v>
      </c>
      <c r="M10" s="20">
        <v>0</v>
      </c>
      <c r="N10" s="20"/>
    </row>
    <row r="11" spans="1:14" x14ac:dyDescent="0.25">
      <c r="A11" s="18" t="str">
        <f>B3&amp;C3&amp;D11</f>
        <v>DISTRIBUCION VOLUMEN X CRITERIO (Consumiciones)TotalAlimentacionHoteles</v>
      </c>
      <c r="B11" s="18">
        <v>0</v>
      </c>
      <c r="C11" s="18">
        <v>0</v>
      </c>
      <c r="D11" s="20" t="s">
        <v>29</v>
      </c>
      <c r="E11" s="20">
        <v>0.88344354788454282</v>
      </c>
      <c r="F11" s="20">
        <v>0.74470048139215539</v>
      </c>
      <c r="G11" s="20">
        <v>0.41873252180811155</v>
      </c>
      <c r="H11" s="20">
        <v>0</v>
      </c>
      <c r="I11" s="20">
        <v>0</v>
      </c>
      <c r="J11" s="20">
        <v>0</v>
      </c>
      <c r="K11" s="20">
        <v>0</v>
      </c>
      <c r="L11" s="20">
        <v>0</v>
      </c>
      <c r="M11" s="20">
        <v>0</v>
      </c>
      <c r="N11" s="20"/>
    </row>
    <row r="12" spans="1:14" x14ac:dyDescent="0.25">
      <c r="A12" s="18" t="str">
        <f>B3&amp;C3&amp;D12</f>
        <v>DISTRIBUCION VOLUMEN X CRITERIO (Consumiciones)TotalAlimentacionEstaciones de servicio</v>
      </c>
      <c r="B12" s="18">
        <v>0</v>
      </c>
      <c r="C12" s="18">
        <v>0</v>
      </c>
      <c r="D12" s="43" t="s">
        <v>30</v>
      </c>
      <c r="E12" s="44">
        <v>1.7649574688513865</v>
      </c>
      <c r="F12" s="44">
        <v>0.69536754705569137</v>
      </c>
      <c r="G12" s="44">
        <v>2.2372991408333469</v>
      </c>
      <c r="H12" s="44">
        <v>0</v>
      </c>
      <c r="I12" s="44">
        <v>0</v>
      </c>
      <c r="J12" s="44">
        <v>0</v>
      </c>
      <c r="K12" s="44">
        <v>0</v>
      </c>
      <c r="L12" s="44">
        <v>0</v>
      </c>
      <c r="M12" s="20">
        <v>0</v>
      </c>
      <c r="N12" s="20"/>
    </row>
    <row r="13" spans="1:14" x14ac:dyDescent="0.25">
      <c r="A13" s="18" t="str">
        <f>B3&amp;C3&amp;D13</f>
        <v>DISTRIBUCION VOLUMEN X CRITERIO (Consumiciones)TotalAlimentacionMaquinas dispensadoras</v>
      </c>
      <c r="B13" s="18">
        <v>0</v>
      </c>
      <c r="C13" s="18">
        <v>0</v>
      </c>
      <c r="D13" s="20" t="s">
        <v>31</v>
      </c>
      <c r="E13" s="20">
        <v>2.6723247878311063</v>
      </c>
      <c r="F13" s="20">
        <v>2.6403254962707989</v>
      </c>
      <c r="G13" s="20">
        <v>3.2797006503579778</v>
      </c>
      <c r="H13" s="20">
        <v>0</v>
      </c>
      <c r="I13" s="20">
        <v>0</v>
      </c>
      <c r="J13" s="20">
        <v>0</v>
      </c>
      <c r="K13" s="20">
        <v>0</v>
      </c>
      <c r="L13" s="20">
        <v>0</v>
      </c>
      <c r="M13" s="20">
        <v>0</v>
      </c>
      <c r="N13" s="20"/>
    </row>
    <row r="14" spans="1:14" x14ac:dyDescent="0.25">
      <c r="A14" s="18" t="str">
        <f>B3&amp;C3&amp;D14</f>
        <v>DISTRIBUCION VOLUMEN X CRITERIO (Consumiciones)TotalAlimentacionServicio en la empresa</v>
      </c>
      <c r="B14" s="18">
        <v>0</v>
      </c>
      <c r="C14" s="18">
        <v>0</v>
      </c>
      <c r="D14" s="43" t="s">
        <v>32</v>
      </c>
      <c r="E14" s="44">
        <v>1.5988173093401048</v>
      </c>
      <c r="F14" s="44">
        <v>1.7498972700694806</v>
      </c>
      <c r="G14" s="44">
        <v>1.5737804953628267</v>
      </c>
      <c r="H14" s="44">
        <v>0</v>
      </c>
      <c r="I14" s="44">
        <v>0</v>
      </c>
      <c r="J14" s="44">
        <v>0</v>
      </c>
      <c r="K14" s="44">
        <v>0</v>
      </c>
      <c r="L14" s="44">
        <v>0</v>
      </c>
      <c r="M14" s="20">
        <v>0</v>
      </c>
      <c r="N14" s="20"/>
    </row>
    <row r="15" spans="1:14" x14ac:dyDescent="0.25">
      <c r="A15" s="18" t="str">
        <f>B3&amp;C3&amp;D15</f>
        <v>DISTRIBUCION VOLUMEN X CRITERIO (Consumiciones)TotalAlimentacionResto de canales</v>
      </c>
      <c r="B15" s="18">
        <v>0</v>
      </c>
      <c r="C15" s="18">
        <v>0</v>
      </c>
      <c r="D15" s="20" t="s">
        <v>33</v>
      </c>
      <c r="E15" s="20">
        <v>0</v>
      </c>
      <c r="F15" s="20">
        <v>10.743897483245302</v>
      </c>
      <c r="G15" s="20">
        <v>4.9200176962968403</v>
      </c>
      <c r="H15" s="20">
        <v>0</v>
      </c>
      <c r="I15" s="20">
        <v>0</v>
      </c>
      <c r="J15" s="20">
        <v>0</v>
      </c>
      <c r="K15" s="20">
        <v>0</v>
      </c>
      <c r="L15" s="20">
        <v>0</v>
      </c>
      <c r="M15" s="20">
        <v>0</v>
      </c>
      <c r="N15" s="20"/>
    </row>
    <row r="16" spans="1:14" x14ac:dyDescent="0.25">
      <c r="A16" s="18" t="str">
        <f>B3&amp;C3&amp;D16</f>
        <v>DISTRIBUCION VOLUMEN X CRITERIO (Consumiciones)TotalAlimentacionEN LA CALLE</v>
      </c>
      <c r="B16" s="18">
        <v>0</v>
      </c>
      <c r="C16" s="18">
        <v>0</v>
      </c>
      <c r="D16" s="43" t="s">
        <v>143</v>
      </c>
      <c r="E16" s="44">
        <v>7.9833603453513691</v>
      </c>
      <c r="F16" s="44">
        <v>7.0288123510864606</v>
      </c>
      <c r="G16" s="44">
        <v>8.4226497344125288</v>
      </c>
      <c r="H16" s="44">
        <v>0</v>
      </c>
      <c r="I16" s="44">
        <v>0</v>
      </c>
      <c r="J16" s="44">
        <v>0</v>
      </c>
      <c r="K16" s="44">
        <v>0</v>
      </c>
      <c r="L16" s="44">
        <v>0</v>
      </c>
      <c r="M16" s="20">
        <v>0</v>
      </c>
      <c r="N16" s="20"/>
    </row>
    <row r="17" spans="1:14" x14ac:dyDescent="0.25">
      <c r="A17" s="18" t="str">
        <f>B3&amp;C3&amp;D17</f>
        <v>DISTRIBUCION VOLUMEN X CRITERIO (Consumiciones)TotalAlimentacionEN CASA DE OTROS</v>
      </c>
      <c r="B17" s="18">
        <v>0</v>
      </c>
      <c r="C17" s="18">
        <v>0</v>
      </c>
      <c r="D17" s="20" t="s">
        <v>144</v>
      </c>
      <c r="E17" s="20">
        <v>3.247871008323175</v>
      </c>
      <c r="F17" s="20">
        <v>3.4256750298499976</v>
      </c>
      <c r="G17" s="20">
        <v>5.7739116920462967</v>
      </c>
      <c r="H17" s="20">
        <v>0</v>
      </c>
      <c r="I17" s="20">
        <v>0</v>
      </c>
      <c r="J17" s="20">
        <v>0</v>
      </c>
      <c r="K17" s="20">
        <v>0</v>
      </c>
      <c r="L17" s="20">
        <v>0</v>
      </c>
      <c r="M17" s="20">
        <v>0</v>
      </c>
      <c r="N17" s="20"/>
    </row>
    <row r="18" spans="1:14" x14ac:dyDescent="0.25">
      <c r="A18" s="18" t="str">
        <f>B3&amp;C3&amp;D18</f>
        <v>DISTRIBUCION VOLUMEN X CRITERIO (Consumiciones)TotalAlimentacionEN EL ESTABLECIMIENTO</v>
      </c>
      <c r="B18" s="18">
        <v>0</v>
      </c>
      <c r="C18" s="18">
        <v>0</v>
      </c>
      <c r="D18" s="43" t="s">
        <v>145</v>
      </c>
      <c r="E18" s="44">
        <v>74.296302039314043</v>
      </c>
      <c r="F18" s="44">
        <v>75.88127326974984</v>
      </c>
      <c r="G18" s="44">
        <v>67.230005139172405</v>
      </c>
      <c r="H18" s="44">
        <v>0</v>
      </c>
      <c r="I18" s="44">
        <v>0</v>
      </c>
      <c r="J18" s="44">
        <v>0</v>
      </c>
      <c r="K18" s="44">
        <v>0</v>
      </c>
      <c r="L18" s="44">
        <v>0</v>
      </c>
      <c r="M18" s="20">
        <v>0</v>
      </c>
      <c r="N18" s="20"/>
    </row>
    <row r="19" spans="1:14" x14ac:dyDescent="0.25">
      <c r="A19" s="18" t="str">
        <f>B3&amp;C3&amp;D19</f>
        <v>DISTRIBUCION VOLUMEN X CRITERIO (Consumiciones)TotalAlimentacionEN EL TRABAJO</v>
      </c>
      <c r="B19" s="18">
        <v>0</v>
      </c>
      <c r="C19" s="18">
        <v>0</v>
      </c>
      <c r="D19" s="20" t="s">
        <v>146</v>
      </c>
      <c r="E19" s="20">
        <v>5.6367799256483861</v>
      </c>
      <c r="F19" s="20">
        <v>5.5118378973734279</v>
      </c>
      <c r="G19" s="20">
        <v>6.5642754100611462</v>
      </c>
      <c r="H19" s="20">
        <v>0</v>
      </c>
      <c r="I19" s="20">
        <v>0</v>
      </c>
      <c r="J19" s="20">
        <v>0</v>
      </c>
      <c r="K19" s="20">
        <v>0</v>
      </c>
      <c r="L19" s="20">
        <v>0</v>
      </c>
      <c r="M19" s="20">
        <v>0</v>
      </c>
      <c r="N19" s="20"/>
    </row>
    <row r="20" spans="1:14" x14ac:dyDescent="0.25">
      <c r="A20" s="18" t="str">
        <f>B3&amp;C3&amp;D20</f>
        <v>DISTRIBUCION VOLUMEN X CRITERIO (Consumiciones)TotalAlimentacionEN COLEGIO/INSTITUTO/UNIV.</v>
      </c>
      <c r="B20" s="18">
        <v>0</v>
      </c>
      <c r="C20" s="18">
        <v>0</v>
      </c>
      <c r="D20" s="43" t="s">
        <v>147</v>
      </c>
      <c r="E20" s="44">
        <v>0.48903213886497915</v>
      </c>
      <c r="F20" s="44">
        <v>0.41718926842771581</v>
      </c>
      <c r="G20" s="44">
        <v>0.28827496383986762</v>
      </c>
      <c r="H20" s="44">
        <v>0</v>
      </c>
      <c r="I20" s="44">
        <v>0</v>
      </c>
      <c r="J20" s="44">
        <v>0</v>
      </c>
      <c r="K20" s="44">
        <v>0</v>
      </c>
      <c r="L20" s="44">
        <v>0</v>
      </c>
      <c r="M20" s="20">
        <v>0</v>
      </c>
      <c r="N20" s="20"/>
    </row>
    <row r="21" spans="1:14" x14ac:dyDescent="0.25">
      <c r="A21" s="18" t="str">
        <f>B3&amp;C3&amp;D21</f>
        <v>DISTRIBUCION VOLUMEN X CRITERIO (Consumiciones)TotalAlimentacionEN MI CASA</v>
      </c>
      <c r="B21" s="18">
        <v>0</v>
      </c>
      <c r="C21" s="18">
        <v>0</v>
      </c>
      <c r="D21" s="20" t="s">
        <v>148</v>
      </c>
      <c r="E21" s="20">
        <v>2.6837756642570874</v>
      </c>
      <c r="F21" s="20">
        <v>4.5796841528659646</v>
      </c>
      <c r="G21" s="20">
        <v>7.5742324374265246</v>
      </c>
      <c r="H21" s="20">
        <v>0</v>
      </c>
      <c r="I21" s="20">
        <v>0</v>
      </c>
      <c r="J21" s="20">
        <v>0</v>
      </c>
      <c r="K21" s="20">
        <v>0</v>
      </c>
      <c r="L21" s="20">
        <v>0</v>
      </c>
      <c r="M21" s="20">
        <v>0</v>
      </c>
      <c r="N21" s="20"/>
    </row>
    <row r="22" spans="1:14" x14ac:dyDescent="0.25">
      <c r="A22" s="18" t="str">
        <f>B3&amp;C3&amp;D22</f>
        <v>DISTRIBUCION VOLUMEN X CRITERIO (Consumiciones)TotalAlimentacionEN M.TRANSP.(AVION,TREN,AUTOC,E</v>
      </c>
      <c r="B22" s="18">
        <v>0</v>
      </c>
      <c r="C22" s="18">
        <v>0</v>
      </c>
      <c r="D22" s="43" t="s">
        <v>149</v>
      </c>
      <c r="E22" s="44">
        <v>0.56628780871109585</v>
      </c>
      <c r="F22" s="44">
        <v>0</v>
      </c>
      <c r="G22" s="44">
        <v>0.35507543332567382</v>
      </c>
      <c r="H22" s="44">
        <v>0</v>
      </c>
      <c r="I22" s="44">
        <v>0</v>
      </c>
      <c r="J22" s="44">
        <v>0</v>
      </c>
      <c r="K22" s="44">
        <v>0</v>
      </c>
      <c r="L22" s="44">
        <v>0</v>
      </c>
      <c r="M22" s="20">
        <v>0</v>
      </c>
      <c r="N22" s="20"/>
    </row>
    <row r="23" spans="1:14" x14ac:dyDescent="0.25">
      <c r="A23" s="18" t="str">
        <f>B3&amp;C3&amp;D23</f>
        <v>DISTRIBUCION VOLUMEN X CRITERIO (Consumiciones)TotalAlimentacionEN OTRO LUGAR</v>
      </c>
      <c r="B23" s="18">
        <v>0</v>
      </c>
      <c r="C23" s="18">
        <v>0</v>
      </c>
      <c r="D23" s="20" t="s">
        <v>150</v>
      </c>
      <c r="E23" s="20">
        <v>5.6628774785494231</v>
      </c>
      <c r="F23" s="20">
        <v>3.1555262362373293</v>
      </c>
      <c r="G23" s="20">
        <v>3.7915584087444119</v>
      </c>
      <c r="H23" s="20">
        <v>0</v>
      </c>
      <c r="I23" s="20">
        <v>0</v>
      </c>
      <c r="J23" s="20">
        <v>0</v>
      </c>
      <c r="K23" s="20">
        <v>0</v>
      </c>
      <c r="L23" s="20">
        <v>0</v>
      </c>
      <c r="M23" s="20">
        <v>0</v>
      </c>
      <c r="N23" s="20"/>
    </row>
    <row r="24" spans="1:14" x14ac:dyDescent="0.25">
      <c r="A24" s="18" t="str">
        <f>B3&amp;C3&amp;D24</f>
        <v>DISTRIBUCION VOLUMEN X CRITERIO (Consumiciones)TotalAlimentacionDESAYUNO</v>
      </c>
      <c r="B24" s="18">
        <v>0</v>
      </c>
      <c r="C24" s="18">
        <v>0</v>
      </c>
      <c r="D24" s="43" t="s">
        <v>151</v>
      </c>
      <c r="E24" s="44">
        <v>21.674262934610304</v>
      </c>
      <c r="F24" s="44">
        <v>21.341824557734938</v>
      </c>
      <c r="G24" s="44">
        <v>21.77169870147701</v>
      </c>
      <c r="H24" s="44">
        <v>0</v>
      </c>
      <c r="I24" s="44">
        <v>0</v>
      </c>
      <c r="J24" s="44">
        <v>0</v>
      </c>
      <c r="K24" s="44">
        <v>0</v>
      </c>
      <c r="L24" s="44">
        <v>0</v>
      </c>
      <c r="M24" s="20">
        <v>0</v>
      </c>
      <c r="N24" s="20"/>
    </row>
    <row r="25" spans="1:14" x14ac:dyDescent="0.25">
      <c r="A25" s="18" t="str">
        <f>B3&amp;C3&amp;D25</f>
        <v>DISTRIBUCION VOLUMEN X CRITERIO (Consumiciones)TotalAlimentacionAPERITIVO/ANTES DE COMER</v>
      </c>
      <c r="B25" s="18">
        <v>0</v>
      </c>
      <c r="C25" s="18">
        <v>0</v>
      </c>
      <c r="D25" s="20" t="s">
        <v>152</v>
      </c>
      <c r="E25" s="20">
        <v>12.903365540032638</v>
      </c>
      <c r="F25" s="20">
        <v>13.054194030909539</v>
      </c>
      <c r="G25" s="20">
        <v>13.659224242401127</v>
      </c>
      <c r="H25" s="20">
        <v>0</v>
      </c>
      <c r="I25" s="20">
        <v>0</v>
      </c>
      <c r="J25" s="20">
        <v>0</v>
      </c>
      <c r="K25" s="20">
        <v>0</v>
      </c>
      <c r="L25" s="20">
        <v>0</v>
      </c>
      <c r="M25" s="20">
        <v>0</v>
      </c>
      <c r="N25" s="20"/>
    </row>
    <row r="26" spans="1:14" x14ac:dyDescent="0.25">
      <c r="A26" s="18" t="str">
        <f>B3&amp;C3&amp;D26</f>
        <v>DISTRIBUCION VOLUMEN X CRITERIO (Consumiciones)TotalAlimentacionCOMIDA</v>
      </c>
      <c r="B26" s="18">
        <v>0</v>
      </c>
      <c r="C26" s="18">
        <v>0</v>
      </c>
      <c r="D26" s="43" t="s">
        <v>153</v>
      </c>
      <c r="E26" s="44">
        <v>23.65533581886093</v>
      </c>
      <c r="F26" s="44">
        <v>24.680592757979529</v>
      </c>
      <c r="G26" s="44">
        <v>23.663572039469607</v>
      </c>
      <c r="H26" s="44">
        <v>0</v>
      </c>
      <c r="I26" s="44">
        <v>0</v>
      </c>
      <c r="J26" s="44">
        <v>0</v>
      </c>
      <c r="K26" s="44">
        <v>0</v>
      </c>
      <c r="L26" s="44">
        <v>0</v>
      </c>
      <c r="M26" s="20">
        <v>0</v>
      </c>
      <c r="N26" s="20"/>
    </row>
    <row r="27" spans="1:14" x14ac:dyDescent="0.25">
      <c r="A27" s="18" t="str">
        <f>B3&amp;C3&amp;D27</f>
        <v>DISTRIBUCION VOLUMEN X CRITERIO (Consumiciones)TotalAlimentacionTARDE/MERIENDA</v>
      </c>
      <c r="B27" s="18">
        <v>0</v>
      </c>
      <c r="C27" s="18">
        <v>0</v>
      </c>
      <c r="D27" s="20" t="s">
        <v>154</v>
      </c>
      <c r="E27" s="20">
        <v>15.61439033818495</v>
      </c>
      <c r="F27" s="20">
        <v>14.553686751409836</v>
      </c>
      <c r="G27" s="20">
        <v>14.385497045690961</v>
      </c>
      <c r="H27" s="20">
        <v>0</v>
      </c>
      <c r="I27" s="20">
        <v>0</v>
      </c>
      <c r="J27" s="20">
        <v>0</v>
      </c>
      <c r="K27" s="20">
        <v>0</v>
      </c>
      <c r="L27" s="20">
        <v>0</v>
      </c>
      <c r="M27" s="20">
        <v>0</v>
      </c>
      <c r="N27" s="20"/>
    </row>
    <row r="28" spans="1:14" x14ac:dyDescent="0.25">
      <c r="A28" s="18" t="str">
        <f>B3&amp;C3&amp;D28</f>
        <v>DISTRIBUCION VOLUMEN X CRITERIO (Consumiciones)TotalAlimentacionANTES DE CENAR</v>
      </c>
      <c r="B28" s="18">
        <v>0</v>
      </c>
      <c r="C28" s="18">
        <v>0</v>
      </c>
      <c r="D28" s="43" t="s">
        <v>155</v>
      </c>
      <c r="E28" s="44">
        <v>5.3264433619081375</v>
      </c>
      <c r="F28" s="44">
        <v>5.313485691440321</v>
      </c>
      <c r="G28" s="44">
        <v>5.326298356132253</v>
      </c>
      <c r="H28" s="44">
        <v>0</v>
      </c>
      <c r="I28" s="44">
        <v>0</v>
      </c>
      <c r="J28" s="44">
        <v>0</v>
      </c>
      <c r="K28" s="44">
        <v>0</v>
      </c>
      <c r="L28" s="44">
        <v>0</v>
      </c>
      <c r="M28" s="20">
        <v>0</v>
      </c>
      <c r="N28" s="20"/>
    </row>
    <row r="29" spans="1:14" x14ac:dyDescent="0.25">
      <c r="A29" s="18" t="str">
        <f>B3&amp;C3&amp;D29</f>
        <v>DISTRIBUCION VOLUMEN X CRITERIO (Consumiciones)TotalAlimentacionCENA</v>
      </c>
      <c r="B29" s="18">
        <v>0</v>
      </c>
      <c r="C29" s="18">
        <v>0</v>
      </c>
      <c r="D29" s="20" t="s">
        <v>156</v>
      </c>
      <c r="E29" s="20">
        <v>13.412751628023823</v>
      </c>
      <c r="F29" s="20">
        <v>13.806585051350609</v>
      </c>
      <c r="G29" s="20">
        <v>13.099912567326497</v>
      </c>
      <c r="H29" s="20">
        <v>0</v>
      </c>
      <c r="I29" s="20">
        <v>0</v>
      </c>
      <c r="J29" s="20">
        <v>0</v>
      </c>
      <c r="K29" s="20">
        <v>0</v>
      </c>
      <c r="L29" s="20">
        <v>0</v>
      </c>
      <c r="M29" s="20">
        <v>0</v>
      </c>
      <c r="N29" s="20"/>
    </row>
    <row r="30" spans="1:14" x14ac:dyDescent="0.25">
      <c r="A30" s="18" t="str">
        <f>B3&amp;C3&amp;D30</f>
        <v>DISTRIBUCION VOLUMEN X CRITERIO (Consumiciones)TotalAlimentacionDESPUES DE LA CENA</v>
      </c>
      <c r="B30" s="18">
        <v>0</v>
      </c>
      <c r="C30" s="18">
        <v>0</v>
      </c>
      <c r="D30" s="43" t="s">
        <v>157</v>
      </c>
      <c r="E30" s="44">
        <v>2.9434511841146938</v>
      </c>
      <c r="F30" s="44">
        <v>2.7465753400076585</v>
      </c>
      <c r="G30" s="44">
        <v>2.2079438829069602</v>
      </c>
      <c r="H30" s="44">
        <v>0</v>
      </c>
      <c r="I30" s="44">
        <v>0</v>
      </c>
      <c r="J30" s="44">
        <v>0</v>
      </c>
      <c r="K30" s="44">
        <v>0</v>
      </c>
      <c r="L30" s="44">
        <v>0</v>
      </c>
      <c r="M30" s="20">
        <v>0</v>
      </c>
      <c r="N30" s="20"/>
    </row>
    <row r="31" spans="1:14" x14ac:dyDescent="0.25">
      <c r="A31" s="18" t="str">
        <f>B3&amp;C3&amp;D31</f>
        <v>DISTRIBUCION VOLUMEN X CRITERIO (Consumiciones)TotalAlimentacionDURANTE EL DIA</v>
      </c>
      <c r="B31" s="18">
        <v>0</v>
      </c>
      <c r="C31" s="18">
        <v>0</v>
      </c>
      <c r="D31" s="20" t="s">
        <v>158</v>
      </c>
      <c r="E31" s="20">
        <v>4.4700007156683661</v>
      </c>
      <c r="F31" s="20">
        <v>4.5030503163124838</v>
      </c>
      <c r="G31" s="20">
        <v>5.8858283745245794</v>
      </c>
      <c r="H31" s="20">
        <v>0</v>
      </c>
      <c r="I31" s="20">
        <v>0</v>
      </c>
      <c r="J31" s="20">
        <v>0</v>
      </c>
      <c r="K31" s="20">
        <v>0</v>
      </c>
      <c r="L31" s="20">
        <v>0</v>
      </c>
      <c r="M31" s="20">
        <v>0</v>
      </c>
      <c r="N31" s="20"/>
    </row>
    <row r="32" spans="1:14" x14ac:dyDescent="0.25">
      <c r="A32" s="18" t="str">
        <f>B3&amp;C3&amp;D32</f>
        <v>DISTRIBUCION VOLUMEN X CRITERIO (Consumiciones)TotalAlimentacionCON AMIGOS</v>
      </c>
      <c r="B32" s="18">
        <v>0</v>
      </c>
      <c r="C32" s="18">
        <v>0</v>
      </c>
      <c r="D32" s="43" t="s">
        <v>159</v>
      </c>
      <c r="E32" s="44">
        <v>27.054568252367055</v>
      </c>
      <c r="F32" s="44">
        <v>27.548100037598854</v>
      </c>
      <c r="G32" s="44">
        <v>25.231772861927887</v>
      </c>
      <c r="H32" s="44">
        <v>0</v>
      </c>
      <c r="I32" s="44">
        <v>0</v>
      </c>
      <c r="J32" s="44">
        <v>0</v>
      </c>
      <c r="K32" s="44">
        <v>0</v>
      </c>
      <c r="L32" s="44">
        <v>0</v>
      </c>
      <c r="M32" s="20">
        <v>0</v>
      </c>
      <c r="N32" s="20"/>
    </row>
    <row r="33" spans="1:14" x14ac:dyDescent="0.25">
      <c r="A33" s="18" t="str">
        <f>B3&amp;C3&amp;D33</f>
        <v>DISTRIBUCION VOLUMEN X CRITERIO (Consumiciones)TotalAlimentacionCON CLIENTES</v>
      </c>
      <c r="B33" s="18">
        <v>0</v>
      </c>
      <c r="C33" s="18">
        <v>0</v>
      </c>
      <c r="D33" s="20" t="s">
        <v>160</v>
      </c>
      <c r="E33" s="20">
        <v>0.77308353018270481</v>
      </c>
      <c r="F33" s="20">
        <v>0.74620216269382467</v>
      </c>
      <c r="G33" s="20">
        <v>0.96413448804212787</v>
      </c>
      <c r="H33" s="20">
        <v>0</v>
      </c>
      <c r="I33" s="20">
        <v>0</v>
      </c>
      <c r="J33" s="20">
        <v>0</v>
      </c>
      <c r="K33" s="20">
        <v>0</v>
      </c>
      <c r="L33" s="20">
        <v>0</v>
      </c>
      <c r="M33" s="20">
        <v>0</v>
      </c>
      <c r="N33" s="20"/>
    </row>
    <row r="34" spans="1:14" x14ac:dyDescent="0.25">
      <c r="A34" s="18" t="str">
        <f>B3&amp;C3&amp;D34</f>
        <v>DISTRIBUCION VOLUMEN X CRITERIO (Consumiciones)TotalAlimentacionCON COMPAÑEROS DE TRABAJO</v>
      </c>
      <c r="B34" s="18">
        <v>0</v>
      </c>
      <c r="C34" s="18">
        <v>0</v>
      </c>
      <c r="D34" s="43" t="s">
        <v>161</v>
      </c>
      <c r="E34" s="44">
        <v>8.3914805766631737</v>
      </c>
      <c r="F34" s="44">
        <v>7.9238947964164934</v>
      </c>
      <c r="G34" s="44">
        <v>7.5506713818652997</v>
      </c>
      <c r="H34" s="44">
        <v>0</v>
      </c>
      <c r="I34" s="44">
        <v>0</v>
      </c>
      <c r="J34" s="44">
        <v>0</v>
      </c>
      <c r="K34" s="44">
        <v>0</v>
      </c>
      <c r="L34" s="44">
        <v>0</v>
      </c>
      <c r="M34" s="20">
        <v>0</v>
      </c>
      <c r="N34" s="20"/>
    </row>
    <row r="35" spans="1:14" x14ac:dyDescent="0.25">
      <c r="A35" s="18" t="str">
        <f>B3&amp;C3&amp;D35</f>
        <v>DISTRIBUCION VOLUMEN X CRITERIO (Consumiciones)TotalAlimentacionCON COMPAÑEROS DE CLASE</v>
      </c>
      <c r="B35" s="18">
        <v>0</v>
      </c>
      <c r="C35" s="18">
        <v>0</v>
      </c>
      <c r="D35" s="20" t="s">
        <v>162</v>
      </c>
      <c r="E35" s="20">
        <v>0.52952624944986038</v>
      </c>
      <c r="F35" s="20">
        <v>0.50332486093029116</v>
      </c>
      <c r="G35" s="20">
        <v>0.35728041479509576</v>
      </c>
      <c r="H35" s="20">
        <v>0</v>
      </c>
      <c r="I35" s="20">
        <v>0</v>
      </c>
      <c r="J35" s="20">
        <v>0</v>
      </c>
      <c r="K35" s="20">
        <v>0</v>
      </c>
      <c r="L35" s="20">
        <v>0</v>
      </c>
      <c r="M35" s="20">
        <v>0</v>
      </c>
      <c r="N35" s="20"/>
    </row>
    <row r="36" spans="1:14" x14ac:dyDescent="0.25">
      <c r="A36" s="18" t="str">
        <f>B3&amp;C3&amp;D36</f>
        <v>DISTRIBUCION VOLUMEN X CRITERIO (Consumiciones)TotalAlimentacionCON FAMILIA</v>
      </c>
      <c r="B36" s="18">
        <v>0</v>
      </c>
      <c r="C36" s="18">
        <v>0</v>
      </c>
      <c r="D36" s="43" t="s">
        <v>163</v>
      </c>
      <c r="E36" s="44">
        <v>30.699109406706054</v>
      </c>
      <c r="F36" s="44">
        <v>29.902317144611562</v>
      </c>
      <c r="G36" s="44">
        <v>29.763922246895756</v>
      </c>
      <c r="H36" s="44">
        <v>0</v>
      </c>
      <c r="I36" s="44">
        <v>0</v>
      </c>
      <c r="J36" s="44">
        <v>0</v>
      </c>
      <c r="K36" s="44">
        <v>0</v>
      </c>
      <c r="L36" s="44">
        <v>0</v>
      </c>
      <c r="M36" s="20">
        <v>0</v>
      </c>
      <c r="N36" s="20"/>
    </row>
    <row r="37" spans="1:14" x14ac:dyDescent="0.25">
      <c r="A37" s="18" t="str">
        <f>B3&amp;C3&amp;D37</f>
        <v>DISTRIBUCION VOLUMEN X CRITERIO (Consumiciones)TotalAlimentacionCON LA PAREJA</v>
      </c>
      <c r="B37" s="18">
        <v>0</v>
      </c>
      <c r="C37" s="18">
        <v>0</v>
      </c>
      <c r="D37" s="20" t="s">
        <v>164</v>
      </c>
      <c r="E37" s="20">
        <v>14.578160357425229</v>
      </c>
      <c r="F37" s="20">
        <v>15.422423679885998</v>
      </c>
      <c r="G37" s="20">
        <v>15.384031571108888</v>
      </c>
      <c r="H37" s="20">
        <v>0</v>
      </c>
      <c r="I37" s="20">
        <v>0</v>
      </c>
      <c r="J37" s="20">
        <v>0</v>
      </c>
      <c r="K37" s="20">
        <v>0</v>
      </c>
      <c r="L37" s="20">
        <v>0</v>
      </c>
      <c r="M37" s="20">
        <v>0</v>
      </c>
      <c r="N37" s="20"/>
    </row>
    <row r="38" spans="1:14" x14ac:dyDescent="0.25">
      <c r="A38" s="18" t="str">
        <f>B3&amp;C3&amp;D38</f>
        <v>DISTRIBUCION VOLUMEN X CRITERIO (Consumiciones)TotalAlimentacionESTABA SOLO/A</v>
      </c>
      <c r="B38" s="18">
        <v>0</v>
      </c>
      <c r="C38" s="18">
        <v>0</v>
      </c>
      <c r="D38" s="43" t="s">
        <v>165</v>
      </c>
      <c r="E38" s="44">
        <v>16.966929914158744</v>
      </c>
      <c r="F38" s="44">
        <v>17.076142886178108</v>
      </c>
      <c r="G38" s="44">
        <v>20.0623088900055</v>
      </c>
      <c r="H38" s="44">
        <v>0</v>
      </c>
      <c r="I38" s="44">
        <v>0</v>
      </c>
      <c r="J38" s="44">
        <v>0</v>
      </c>
      <c r="K38" s="44">
        <v>0</v>
      </c>
      <c r="L38" s="44">
        <v>0</v>
      </c>
      <c r="M38" s="20">
        <v>0</v>
      </c>
      <c r="N38" s="20"/>
    </row>
    <row r="39" spans="1:14" x14ac:dyDescent="0.25">
      <c r="A39" s="18" t="str">
        <f>B3&amp;C3&amp;D39</f>
        <v>DISTRIBUCION VOLUMEN X CRITERIO (Consumiciones)TotalAlimentacionOTROS</v>
      </c>
      <c r="B39" s="18">
        <v>0</v>
      </c>
      <c r="C39" s="18">
        <v>0</v>
      </c>
      <c r="D39" s="20" t="s">
        <v>166</v>
      </c>
      <c r="E39" s="20">
        <v>0.9814155043952747</v>
      </c>
      <c r="F39" s="20">
        <v>0.87759718311240764</v>
      </c>
      <c r="G39" s="20">
        <v>0.68586250854542363</v>
      </c>
      <c r="H39" s="20">
        <v>0</v>
      </c>
      <c r="I39" s="20">
        <v>0</v>
      </c>
      <c r="J39" s="20">
        <v>0</v>
      </c>
      <c r="K39" s="20">
        <v>0</v>
      </c>
      <c r="L39" s="20">
        <v>0</v>
      </c>
      <c r="M39" s="20">
        <v>0</v>
      </c>
      <c r="N39" s="20"/>
    </row>
    <row r="40" spans="1:14" x14ac:dyDescent="0.25">
      <c r="A40" s="18" t="str">
        <f>B3&amp;C3&amp;D40</f>
        <v>DISTRIBUCION VOLUMEN X CRITERIO (Consumiciones)TotalAlimentacionESTAR TRABAJANDO</v>
      </c>
      <c r="B40" s="18">
        <v>0</v>
      </c>
      <c r="C40" s="18">
        <v>0</v>
      </c>
      <c r="D40" s="43" t="s">
        <v>167</v>
      </c>
      <c r="E40" s="44">
        <v>12.430401251397257</v>
      </c>
      <c r="F40" s="44">
        <v>11.841528061510436</v>
      </c>
      <c r="G40" s="44">
        <v>12.709364067936235</v>
      </c>
      <c r="H40" s="44">
        <v>0</v>
      </c>
      <c r="I40" s="44">
        <v>0</v>
      </c>
      <c r="J40" s="44">
        <v>0</v>
      </c>
      <c r="K40" s="44">
        <v>0</v>
      </c>
      <c r="L40" s="44">
        <v>0</v>
      </c>
      <c r="M40" s="20">
        <v>0</v>
      </c>
      <c r="N40" s="20"/>
    </row>
    <row r="41" spans="1:14" x14ac:dyDescent="0.25">
      <c r="A41" s="18" t="str">
        <f>B3&amp;C3&amp;D41</f>
        <v>DISTRIBUCION VOLUMEN X CRITERIO (Consumiciones)TotalAlimentacionCOMIDA DE NEGOCIOS</v>
      </c>
      <c r="B41" s="18">
        <v>0</v>
      </c>
      <c r="C41" s="18">
        <v>0</v>
      </c>
      <c r="D41" s="20" t="s">
        <v>168</v>
      </c>
      <c r="E41" s="20">
        <v>0.35804991811195974</v>
      </c>
      <c r="F41" s="20">
        <v>0.35501484155904495</v>
      </c>
      <c r="G41" s="20">
        <v>0.2670526607850634</v>
      </c>
      <c r="H41" s="20">
        <v>0</v>
      </c>
      <c r="I41" s="20">
        <v>0</v>
      </c>
      <c r="J41" s="20">
        <v>0</v>
      </c>
      <c r="K41" s="20">
        <v>0</v>
      </c>
      <c r="L41" s="20">
        <v>0</v>
      </c>
      <c r="M41" s="20">
        <v>0</v>
      </c>
      <c r="N41" s="20"/>
    </row>
    <row r="42" spans="1:14" x14ac:dyDescent="0.25">
      <c r="A42" s="18" t="str">
        <f>B3&amp;C3&amp;D42</f>
        <v>DISTRIBUCION VOLUMEN X CRITERIO (Consumiciones)TotalAlimentacionPOR PLACER/RELAX</v>
      </c>
      <c r="B42" s="18">
        <v>0</v>
      </c>
      <c r="C42" s="18">
        <v>0</v>
      </c>
      <c r="D42" s="43" t="s">
        <v>169</v>
      </c>
      <c r="E42" s="44">
        <v>17.38568171550089</v>
      </c>
      <c r="F42" s="44">
        <v>16.012390754868502</v>
      </c>
      <c r="G42" s="44">
        <v>16.168618249115426</v>
      </c>
      <c r="H42" s="44">
        <v>0</v>
      </c>
      <c r="I42" s="44">
        <v>0</v>
      </c>
      <c r="J42" s="44">
        <v>0</v>
      </c>
      <c r="K42" s="44">
        <v>0</v>
      </c>
      <c r="L42" s="44">
        <v>0</v>
      </c>
      <c r="M42" s="20">
        <v>0</v>
      </c>
      <c r="N42" s="20"/>
    </row>
    <row r="43" spans="1:14" x14ac:dyDescent="0.25">
      <c r="A43" s="18" t="str">
        <f>B3&amp;C3&amp;D43</f>
        <v>DISTRIBUCION VOLUMEN X CRITERIO (Consumiciones)TotalAlimentacionTENER HAMBRE/SIN PLANIFICAR</v>
      </c>
      <c r="B43" s="18">
        <v>0</v>
      </c>
      <c r="C43" s="18">
        <v>0</v>
      </c>
      <c r="D43" s="20" t="s">
        <v>170</v>
      </c>
      <c r="E43" s="20">
        <v>23.963717682948204</v>
      </c>
      <c r="F43" s="20">
        <v>27.200571411686891</v>
      </c>
      <c r="G43" s="20">
        <v>28.671871945934761</v>
      </c>
      <c r="H43" s="20">
        <v>0</v>
      </c>
      <c r="I43" s="20">
        <v>0</v>
      </c>
      <c r="J43" s="20">
        <v>0</v>
      </c>
      <c r="K43" s="20">
        <v>0</v>
      </c>
      <c r="L43" s="20">
        <v>0</v>
      </c>
      <c r="M43" s="20">
        <v>0</v>
      </c>
      <c r="N43" s="20"/>
    </row>
    <row r="44" spans="1:14" x14ac:dyDescent="0.25">
      <c r="A44" s="18" t="str">
        <f>B3&amp;C3&amp;D44</f>
        <v>DISTRIBUCION VOLUMEN X CRITERIO (Consumiciones)TotalAlimentacionESTAR DE COMPRAS</v>
      </c>
      <c r="B44" s="18">
        <v>0</v>
      </c>
      <c r="C44" s="18">
        <v>0</v>
      </c>
      <c r="D44" s="43" t="s">
        <v>171</v>
      </c>
      <c r="E44" s="44">
        <v>3.3948830442098044</v>
      </c>
      <c r="F44" s="44">
        <v>3.3527442558865896</v>
      </c>
      <c r="G44" s="44">
        <v>3.9425890559464229</v>
      </c>
      <c r="H44" s="44">
        <v>0</v>
      </c>
      <c r="I44" s="44">
        <v>0</v>
      </c>
      <c r="J44" s="44">
        <v>0</v>
      </c>
      <c r="K44" s="44">
        <v>0</v>
      </c>
      <c r="L44" s="44">
        <v>0</v>
      </c>
      <c r="M44" s="20">
        <v>0</v>
      </c>
      <c r="N44" s="20"/>
    </row>
    <row r="45" spans="1:14" x14ac:dyDescent="0.25">
      <c r="A45" s="18" t="str">
        <f>B3&amp;C3&amp;D45</f>
        <v>DISTRIBUCION VOLUMEN X CRITERIO (Consumiciones)TotalAlimentacionNO COCINAR EN CASA</v>
      </c>
      <c r="B45" s="18">
        <v>0</v>
      </c>
      <c r="C45" s="18">
        <v>0</v>
      </c>
      <c r="D45" s="20" t="s">
        <v>172</v>
      </c>
      <c r="E45" s="20">
        <v>4.5107980724665344</v>
      </c>
      <c r="F45" s="20">
        <v>4.3914015736012253</v>
      </c>
      <c r="G45" s="20">
        <v>4.8123896961023327</v>
      </c>
      <c r="H45" s="20">
        <v>0</v>
      </c>
      <c r="I45" s="20">
        <v>0</v>
      </c>
      <c r="J45" s="20">
        <v>0</v>
      </c>
      <c r="K45" s="20">
        <v>0</v>
      </c>
      <c r="L45" s="20">
        <v>0</v>
      </c>
      <c r="M45" s="20">
        <v>0</v>
      </c>
      <c r="N45" s="20"/>
    </row>
    <row r="46" spans="1:14" x14ac:dyDescent="0.25">
      <c r="A46" s="18" t="str">
        <f>B3&amp;C3&amp;D46</f>
        <v>DISTRIBUCION VOLUMEN X CRITERIO (Consumiciones)TotalAlimentacionCELEBRACION/FIESTA/SALIR TOMAR</v>
      </c>
      <c r="B46" s="18">
        <v>0</v>
      </c>
      <c r="C46" s="18">
        <v>0</v>
      </c>
      <c r="D46" s="43" t="s">
        <v>173</v>
      </c>
      <c r="E46" s="44">
        <v>27.369330884157144</v>
      </c>
      <c r="F46" s="44">
        <v>28.144633454224678</v>
      </c>
      <c r="G46" s="44">
        <v>25.075595414599633</v>
      </c>
      <c r="H46" s="44">
        <v>0</v>
      </c>
      <c r="I46" s="44">
        <v>0</v>
      </c>
      <c r="J46" s="44">
        <v>0</v>
      </c>
      <c r="K46" s="44">
        <v>0</v>
      </c>
      <c r="L46" s="44">
        <v>0</v>
      </c>
      <c r="M46" s="20">
        <v>0</v>
      </c>
      <c r="N46" s="20"/>
    </row>
    <row r="47" spans="1:14" x14ac:dyDescent="0.25">
      <c r="A47" s="18" t="str">
        <f>B3&amp;C3&amp;D47</f>
        <v>DISTRIBUCION VOLUMEN X CRITERIO (Consumiciones)TotalAlimentacionVIENDO DEPORTES</v>
      </c>
      <c r="B47" s="18">
        <v>0</v>
      </c>
      <c r="C47" s="18">
        <v>0</v>
      </c>
      <c r="D47" s="20" t="s">
        <v>174</v>
      </c>
      <c r="E47" s="20">
        <v>1.5533373149486081</v>
      </c>
      <c r="F47" s="20">
        <v>1.3881526161829159</v>
      </c>
      <c r="G47" s="20">
        <v>1.1906423202743688</v>
      </c>
      <c r="H47" s="20">
        <v>0</v>
      </c>
      <c r="I47" s="20">
        <v>0</v>
      </c>
      <c r="J47" s="20">
        <v>0</v>
      </c>
      <c r="K47" s="20">
        <v>0</v>
      </c>
      <c r="L47" s="20">
        <v>0</v>
      </c>
      <c r="M47" s="20">
        <v>0</v>
      </c>
      <c r="N47" s="20"/>
    </row>
    <row r="48" spans="1:14" x14ac:dyDescent="0.25">
      <c r="A48" s="18" t="str">
        <f>B3&amp;C3&amp;D48</f>
        <v>DISTRIBUCION VOLUMEN X CRITERIO (Consumiciones)TotalAlimentacionOTROS MOTIVOS</v>
      </c>
      <c r="B48" s="18">
        <v>0</v>
      </c>
      <c r="C48" s="18">
        <v>0</v>
      </c>
      <c r="D48" s="43" t="s">
        <v>175</v>
      </c>
      <c r="E48" s="44">
        <v>8.944370294602205</v>
      </c>
      <c r="F48" s="44">
        <v>7.3135623725296517</v>
      </c>
      <c r="G48" s="44">
        <v>7.161855327052546</v>
      </c>
      <c r="H48" s="44">
        <v>0</v>
      </c>
      <c r="I48" s="44">
        <v>0</v>
      </c>
      <c r="J48" s="44">
        <v>0</v>
      </c>
      <c r="K48" s="44">
        <v>0</v>
      </c>
      <c r="L48" s="44">
        <v>0</v>
      </c>
      <c r="M48" s="20">
        <v>0</v>
      </c>
      <c r="N48" s="20"/>
    </row>
    <row r="49" spans="1:14" x14ac:dyDescent="0.25">
      <c r="A49" s="18" t="str">
        <f>B3&amp;C49&amp;D49</f>
        <v>DISTRIBUCION VOLUMEN X CRITERIO (Consumiciones).T.Alimentos TOTAL INGT.ESPAÑA</v>
      </c>
      <c r="B49" s="18">
        <v>0</v>
      </c>
      <c r="C49" s="18" t="s">
        <v>126</v>
      </c>
      <c r="D49" s="20" t="s">
        <v>36</v>
      </c>
      <c r="E49" s="20">
        <v>100</v>
      </c>
      <c r="F49" s="20">
        <v>100</v>
      </c>
      <c r="G49" s="20">
        <v>100</v>
      </c>
      <c r="H49" s="20">
        <v>0</v>
      </c>
      <c r="I49" s="20">
        <v>0</v>
      </c>
      <c r="J49" s="20">
        <v>0</v>
      </c>
      <c r="K49" s="20">
        <v>0</v>
      </c>
      <c r="L49" s="20">
        <v>0</v>
      </c>
      <c r="M49" s="20">
        <v>0</v>
      </c>
      <c r="N49" s="20"/>
    </row>
    <row r="50" spans="1:14" x14ac:dyDescent="0.25">
      <c r="A50" s="18" t="str">
        <f>B3&amp;C49&amp;D50</f>
        <v>DISTRIBUCION VOLUMEN X CRITERIO (Consumiciones).T.Alimentos TOTAL INGHiper+Super+Discount+G.A</v>
      </c>
      <c r="B50" s="18">
        <v>0</v>
      </c>
      <c r="C50" s="18">
        <v>0</v>
      </c>
      <c r="D50" s="43" t="s">
        <v>23</v>
      </c>
      <c r="E50" s="44">
        <v>9.4221499006368781</v>
      </c>
      <c r="F50" s="44">
        <v>8.9049611051205986</v>
      </c>
      <c r="G50" s="44">
        <v>11.313235723917517</v>
      </c>
      <c r="H50" s="44">
        <v>0</v>
      </c>
      <c r="I50" s="44">
        <v>0</v>
      </c>
      <c r="J50" s="44">
        <v>0</v>
      </c>
      <c r="K50" s="44">
        <v>0</v>
      </c>
      <c r="L50" s="44">
        <v>0</v>
      </c>
      <c r="M50" s="20">
        <v>0</v>
      </c>
      <c r="N50" s="20"/>
    </row>
    <row r="51" spans="1:14" x14ac:dyDescent="0.25">
      <c r="A51" s="18" t="str">
        <f>B3&amp;C49&amp;D51</f>
        <v>DISTRIBUCION VOLUMEN X CRITERIO (Consumiciones).T.Alimentos TOTAL INGRestaurantes</v>
      </c>
      <c r="B51" s="18">
        <v>0</v>
      </c>
      <c r="C51" s="18">
        <v>0</v>
      </c>
      <c r="D51" s="20" t="s">
        <v>24</v>
      </c>
      <c r="E51" s="20">
        <v>23.481677767492425</v>
      </c>
      <c r="F51" s="20">
        <v>24.58001469525054</v>
      </c>
      <c r="G51" s="20">
        <v>20.682644623392452</v>
      </c>
      <c r="H51" s="20">
        <v>0</v>
      </c>
      <c r="I51" s="20">
        <v>0</v>
      </c>
      <c r="J51" s="20">
        <v>0</v>
      </c>
      <c r="K51" s="20">
        <v>0</v>
      </c>
      <c r="L51" s="20">
        <v>0</v>
      </c>
      <c r="M51" s="20">
        <v>0</v>
      </c>
      <c r="N51" s="20"/>
    </row>
    <row r="52" spans="1:14" x14ac:dyDescent="0.25">
      <c r="A52" s="18" t="str">
        <f>B3&amp;C49&amp;D52</f>
        <v>DISTRIBUCION VOLUMEN X CRITERIO (Consumiciones).T.Alimentos TOTAL INGRestaurantes Fast Food</v>
      </c>
      <c r="B52" s="18">
        <v>0</v>
      </c>
      <c r="C52" s="18">
        <v>0</v>
      </c>
      <c r="D52" s="43" t="s">
        <v>25</v>
      </c>
      <c r="E52" s="44">
        <v>11.412212165347634</v>
      </c>
      <c r="F52" s="44">
        <v>11.299150834323777</v>
      </c>
      <c r="G52" s="44">
        <v>12.667336621496489</v>
      </c>
      <c r="H52" s="44">
        <v>0</v>
      </c>
      <c r="I52" s="44">
        <v>0</v>
      </c>
      <c r="J52" s="44">
        <v>0</v>
      </c>
      <c r="K52" s="44">
        <v>0</v>
      </c>
      <c r="L52" s="44">
        <v>0</v>
      </c>
      <c r="M52" s="20">
        <v>0</v>
      </c>
      <c r="N52" s="20"/>
    </row>
    <row r="53" spans="1:14" x14ac:dyDescent="0.25">
      <c r="A53" s="18" t="str">
        <f>B3&amp;C49&amp;D53</f>
        <v>DISTRIBUCION VOLUMEN X CRITERIO (Consumiciones).T.Alimentos TOTAL INGBares/Cafeterias/Cervecerias</v>
      </c>
      <c r="B53" s="18">
        <v>0</v>
      </c>
      <c r="C53" s="18">
        <v>0</v>
      </c>
      <c r="D53" s="20" t="s">
        <v>26</v>
      </c>
      <c r="E53" s="20">
        <v>34.329508819588874</v>
      </c>
      <c r="F53" s="20">
        <v>34.821871077242101</v>
      </c>
      <c r="G53" s="20">
        <v>31.631446147203157</v>
      </c>
      <c r="H53" s="20">
        <v>0</v>
      </c>
      <c r="I53" s="20">
        <v>0</v>
      </c>
      <c r="J53" s="20">
        <v>0</v>
      </c>
      <c r="K53" s="20">
        <v>0</v>
      </c>
      <c r="L53" s="20">
        <v>0</v>
      </c>
      <c r="M53" s="20">
        <v>0</v>
      </c>
      <c r="N53" s="20"/>
    </row>
    <row r="54" spans="1:14" x14ac:dyDescent="0.25">
      <c r="A54" s="18" t="str">
        <f>B3&amp;C49&amp;D54</f>
        <v>DISTRIBUCION VOLUMEN X CRITERIO (Consumiciones).T.Alimentos TOTAL INGPanaderias/Pastelerias</v>
      </c>
      <c r="B54" s="18">
        <v>0</v>
      </c>
      <c r="C54" s="18">
        <v>0</v>
      </c>
      <c r="D54" s="43" t="s">
        <v>27</v>
      </c>
      <c r="E54" s="44">
        <v>4.775074513447997</v>
      </c>
      <c r="F54" s="44">
        <v>4.5234096622199402</v>
      </c>
      <c r="G54" s="44">
        <v>5.7238968072821095</v>
      </c>
      <c r="H54" s="44">
        <v>0</v>
      </c>
      <c r="I54" s="44">
        <v>0</v>
      </c>
      <c r="J54" s="44">
        <v>0</v>
      </c>
      <c r="K54" s="44">
        <v>0</v>
      </c>
      <c r="L54" s="44">
        <v>0</v>
      </c>
      <c r="M54" s="20">
        <v>0</v>
      </c>
      <c r="N54" s="20"/>
    </row>
    <row r="55" spans="1:14" x14ac:dyDescent="0.25">
      <c r="A55" s="18" t="str">
        <f>B3&amp;C49&amp;D55</f>
        <v>DISTRIBUCION VOLUMEN X CRITERIO (Consumiciones).T.Alimentos TOTAL INGTda.Alimentacion/Delicatesen</v>
      </c>
      <c r="B55" s="18">
        <v>0</v>
      </c>
      <c r="C55" s="18">
        <v>0</v>
      </c>
      <c r="D55" s="20" t="s">
        <v>141</v>
      </c>
      <c r="E55" s="20">
        <v>1.4122719326394162</v>
      </c>
      <c r="F55" s="20">
        <v>1.5126344936535496</v>
      </c>
      <c r="G55" s="20">
        <v>2.1387458849422476</v>
      </c>
      <c r="H55" s="20">
        <v>0</v>
      </c>
      <c r="I55" s="20">
        <v>0</v>
      </c>
      <c r="J55" s="20">
        <v>0</v>
      </c>
      <c r="K55" s="20">
        <v>0</v>
      </c>
      <c r="L55" s="20">
        <v>0</v>
      </c>
      <c r="M55" s="20">
        <v>0</v>
      </c>
      <c r="N55" s="20"/>
    </row>
    <row r="56" spans="1:14" x14ac:dyDescent="0.25">
      <c r="A56" s="18" t="str">
        <f>B3&amp;C49&amp;D56</f>
        <v>DISTRIBUCION VOLUMEN X CRITERIO (Consumiciones).T.Alimentos TOTAL INGCanal Conveniencia/24h</v>
      </c>
      <c r="B56" s="18">
        <v>0</v>
      </c>
      <c r="C56" s="18">
        <v>0</v>
      </c>
      <c r="D56" s="43" t="s">
        <v>142</v>
      </c>
      <c r="E56" s="44">
        <v>0</v>
      </c>
      <c r="F56" s="44">
        <v>0</v>
      </c>
      <c r="G56" s="44">
        <v>6.2366426461455466</v>
      </c>
      <c r="H56" s="44">
        <v>0</v>
      </c>
      <c r="I56" s="44">
        <v>0</v>
      </c>
      <c r="J56" s="44">
        <v>0</v>
      </c>
      <c r="K56" s="44">
        <v>0</v>
      </c>
      <c r="L56" s="44">
        <v>0</v>
      </c>
      <c r="M56" s="20">
        <v>0</v>
      </c>
      <c r="N56" s="20"/>
    </row>
    <row r="57" spans="1:14" x14ac:dyDescent="0.25">
      <c r="A57" s="18" t="str">
        <f>B3&amp;C49&amp;D57</f>
        <v>DISTRIBUCION VOLUMEN X CRITERIO (Consumiciones).T.Alimentos TOTAL INGHoteles</v>
      </c>
      <c r="B57" s="18">
        <v>0</v>
      </c>
      <c r="C57" s="18">
        <v>0</v>
      </c>
      <c r="D57" s="20" t="s">
        <v>29</v>
      </c>
      <c r="E57" s="20">
        <v>1.0702022695917537</v>
      </c>
      <c r="F57" s="20">
        <v>0.94389660800646735</v>
      </c>
      <c r="G57" s="20">
        <v>0.54232688152335506</v>
      </c>
      <c r="H57" s="20">
        <v>0</v>
      </c>
      <c r="I57" s="20">
        <v>0</v>
      </c>
      <c r="J57" s="20">
        <v>0</v>
      </c>
      <c r="K57" s="20">
        <v>0</v>
      </c>
      <c r="L57" s="20">
        <v>0</v>
      </c>
      <c r="M57" s="20">
        <v>0</v>
      </c>
      <c r="N57" s="20"/>
    </row>
    <row r="58" spans="1:14" x14ac:dyDescent="0.25">
      <c r="A58" s="18" t="str">
        <f>B3&amp;C49&amp;D58</f>
        <v>DISTRIBUCION VOLUMEN X CRITERIO (Consumiciones).T.Alimentos TOTAL INGEstaciones de servicio</v>
      </c>
      <c r="B58" s="18">
        <v>0</v>
      </c>
      <c r="C58" s="18">
        <v>0</v>
      </c>
      <c r="D58" s="43" t="s">
        <v>30</v>
      </c>
      <c r="E58" s="44">
        <v>1.8023038867950572</v>
      </c>
      <c r="F58" s="44">
        <v>0.69920234692489491</v>
      </c>
      <c r="G58" s="44">
        <v>2.3204017554473308</v>
      </c>
      <c r="H58" s="44">
        <v>0</v>
      </c>
      <c r="I58" s="44">
        <v>0</v>
      </c>
      <c r="J58" s="44">
        <v>0</v>
      </c>
      <c r="K58" s="44">
        <v>0</v>
      </c>
      <c r="L58" s="44">
        <v>0</v>
      </c>
      <c r="M58" s="20">
        <v>0</v>
      </c>
      <c r="N58" s="20"/>
    </row>
    <row r="59" spans="1:14" x14ac:dyDescent="0.25">
      <c r="A59" s="18" t="str">
        <f>B3&amp;C49&amp;D59</f>
        <v>DISTRIBUCION VOLUMEN X CRITERIO (Consumiciones).T.Alimentos TOTAL INGMaquinas dispensadoras</v>
      </c>
      <c r="B59" s="18">
        <v>0</v>
      </c>
      <c r="C59" s="18">
        <v>0</v>
      </c>
      <c r="D59" s="20" t="s">
        <v>31</v>
      </c>
      <c r="E59" s="20">
        <v>0.40665190390842509</v>
      </c>
      <c r="F59" s="20">
        <v>0.38284765232500334</v>
      </c>
      <c r="G59" s="20">
        <v>0.48568955256181356</v>
      </c>
      <c r="H59" s="20">
        <v>0</v>
      </c>
      <c r="I59" s="20">
        <v>0</v>
      </c>
      <c r="J59" s="20">
        <v>0</v>
      </c>
      <c r="K59" s="20">
        <v>0</v>
      </c>
      <c r="L59" s="20">
        <v>0</v>
      </c>
      <c r="M59" s="20">
        <v>0</v>
      </c>
      <c r="N59" s="20"/>
    </row>
    <row r="60" spans="1:14" x14ac:dyDescent="0.25">
      <c r="A60" s="18" t="str">
        <f>B3&amp;C49&amp;D60</f>
        <v>DISTRIBUCION VOLUMEN X CRITERIO (Consumiciones).T.Alimentos TOTAL INGServicio en la empresa</v>
      </c>
      <c r="B60" s="18">
        <v>0</v>
      </c>
      <c r="C60" s="18">
        <v>0</v>
      </c>
      <c r="D60" s="43" t="s">
        <v>32</v>
      </c>
      <c r="E60" s="44">
        <v>1.6821004432029292</v>
      </c>
      <c r="F60" s="44">
        <v>1.5424539854756714</v>
      </c>
      <c r="G60" s="44">
        <v>1.1496015865607268</v>
      </c>
      <c r="H60" s="44">
        <v>0</v>
      </c>
      <c r="I60" s="44">
        <v>0</v>
      </c>
      <c r="J60" s="44">
        <v>0</v>
      </c>
      <c r="K60" s="44">
        <v>0</v>
      </c>
      <c r="L60" s="44">
        <v>0</v>
      </c>
      <c r="M60" s="20">
        <v>0</v>
      </c>
      <c r="N60" s="20"/>
    </row>
    <row r="61" spans="1:14" x14ac:dyDescent="0.25">
      <c r="A61" s="18" t="str">
        <f>B3&amp;C49&amp;D61</f>
        <v>DISTRIBUCION VOLUMEN X CRITERIO (Consumiciones).T.Alimentos TOTAL INGResto de canales</v>
      </c>
      <c r="B61" s="18">
        <v>0</v>
      </c>
      <c r="C61" s="18">
        <v>0</v>
      </c>
      <c r="D61" s="20" t="s">
        <v>33</v>
      </c>
      <c r="E61" s="20">
        <v>10.205845490166501</v>
      </c>
      <c r="F61" s="20">
        <v>10.789572204366806</v>
      </c>
      <c r="G61" s="20">
        <v>5.1080353937033047</v>
      </c>
      <c r="H61" s="20">
        <v>0</v>
      </c>
      <c r="I61" s="20">
        <v>0</v>
      </c>
      <c r="J61" s="20">
        <v>0</v>
      </c>
      <c r="K61" s="20">
        <v>0</v>
      </c>
      <c r="L61" s="20">
        <v>0</v>
      </c>
      <c r="M61" s="20">
        <v>0</v>
      </c>
      <c r="N61" s="20"/>
    </row>
    <row r="62" spans="1:14" x14ac:dyDescent="0.25">
      <c r="A62" s="18" t="str">
        <f>B3&amp;C49&amp;D62</f>
        <v>DISTRIBUCION VOLUMEN X CRITERIO (Consumiciones).T.Alimentos TOTAL INGEN LA CALLE</v>
      </c>
      <c r="B62" s="18">
        <v>0</v>
      </c>
      <c r="C62" s="18">
        <v>0</v>
      </c>
      <c r="D62" s="43" t="s">
        <v>143</v>
      </c>
      <c r="E62" s="44">
        <v>7.1905235401305347</v>
      </c>
      <c r="F62" s="44">
        <v>6.2439490814119916</v>
      </c>
      <c r="G62" s="44">
        <v>7.4415025626807711</v>
      </c>
      <c r="H62" s="44">
        <v>0</v>
      </c>
      <c r="I62" s="44">
        <v>0</v>
      </c>
      <c r="J62" s="44">
        <v>0</v>
      </c>
      <c r="K62" s="44">
        <v>0</v>
      </c>
      <c r="L62" s="44">
        <v>0</v>
      </c>
      <c r="M62" s="20">
        <v>0</v>
      </c>
      <c r="N62" s="20"/>
    </row>
    <row r="63" spans="1:14" x14ac:dyDescent="0.25">
      <c r="A63" s="18" t="str">
        <f>B3&amp;C49&amp;D63</f>
        <v>DISTRIBUCION VOLUMEN X CRITERIO (Consumiciones).T.Alimentos TOTAL INGEN CASA DE OTROS</v>
      </c>
      <c r="B63" s="18">
        <v>0</v>
      </c>
      <c r="C63" s="18">
        <v>0</v>
      </c>
      <c r="D63" s="20" t="s">
        <v>144</v>
      </c>
      <c r="E63" s="20">
        <v>4.1654500939556058</v>
      </c>
      <c r="F63" s="20">
        <v>4.4717632227335091</v>
      </c>
      <c r="G63" s="20">
        <v>7.3261786920711058</v>
      </c>
      <c r="H63" s="20">
        <v>0</v>
      </c>
      <c r="I63" s="20">
        <v>0</v>
      </c>
      <c r="J63" s="20">
        <v>0</v>
      </c>
      <c r="K63" s="20">
        <v>0</v>
      </c>
      <c r="L63" s="20">
        <v>0</v>
      </c>
      <c r="M63" s="20">
        <v>0</v>
      </c>
      <c r="N63" s="20"/>
    </row>
    <row r="64" spans="1:14" x14ac:dyDescent="0.25">
      <c r="A64" s="18" t="str">
        <f>B3&amp;C49&amp;D64</f>
        <v>DISTRIBUCION VOLUMEN X CRITERIO (Consumiciones).T.Alimentos TOTAL INGEN EL ESTABLECIMIENTO</v>
      </c>
      <c r="B64" s="18">
        <v>0</v>
      </c>
      <c r="C64" s="18">
        <v>0</v>
      </c>
      <c r="D64" s="43" t="s">
        <v>145</v>
      </c>
      <c r="E64" s="44">
        <v>72.657239562247284</v>
      </c>
      <c r="F64" s="44">
        <v>73.603122715455754</v>
      </c>
      <c r="G64" s="44">
        <v>61.030322186662154</v>
      </c>
      <c r="H64" s="44">
        <v>0</v>
      </c>
      <c r="I64" s="44">
        <v>0</v>
      </c>
      <c r="J64" s="44">
        <v>0</v>
      </c>
      <c r="K64" s="44">
        <v>0</v>
      </c>
      <c r="L64" s="44">
        <v>0</v>
      </c>
      <c r="M64" s="20">
        <v>0</v>
      </c>
      <c r="N64" s="20"/>
    </row>
    <row r="65" spans="1:14" x14ac:dyDescent="0.25">
      <c r="A65" s="18" t="str">
        <f>B3&amp;C49&amp;D65</f>
        <v>DISTRIBUCION VOLUMEN X CRITERIO (Consumiciones).T.Alimentos TOTAL INGEN EL TRABAJO</v>
      </c>
      <c r="B65" s="18">
        <v>0</v>
      </c>
      <c r="C65" s="18">
        <v>0</v>
      </c>
      <c r="D65" s="20" t="s">
        <v>146</v>
      </c>
      <c r="E65" s="20">
        <v>3.8327855257849617</v>
      </c>
      <c r="F65" s="20">
        <v>3.4443577098401033</v>
      </c>
      <c r="G65" s="20">
        <v>3.9848695827304903</v>
      </c>
      <c r="H65" s="20">
        <v>0</v>
      </c>
      <c r="I65" s="20">
        <v>0</v>
      </c>
      <c r="J65" s="20">
        <v>0</v>
      </c>
      <c r="K65" s="20">
        <v>0</v>
      </c>
      <c r="L65" s="20">
        <v>0</v>
      </c>
      <c r="M65" s="20">
        <v>0</v>
      </c>
      <c r="N65" s="20"/>
    </row>
    <row r="66" spans="1:14" x14ac:dyDescent="0.25">
      <c r="A66" s="18" t="str">
        <f>B3&amp;C49&amp;D66</f>
        <v>DISTRIBUCION VOLUMEN X CRITERIO (Consumiciones).T.Alimentos TOTAL INGEN COLEGIO/INSTITUTO/UNIV.</v>
      </c>
      <c r="B66" s="18">
        <v>0</v>
      </c>
      <c r="C66" s="18">
        <v>0</v>
      </c>
      <c r="D66" s="43" t="s">
        <v>147</v>
      </c>
      <c r="E66" s="44">
        <v>0.50573831816263959</v>
      </c>
      <c r="F66" s="44">
        <v>0.45184385950747141</v>
      </c>
      <c r="G66" s="44">
        <v>0.29701831270271117</v>
      </c>
      <c r="H66" s="44">
        <v>0</v>
      </c>
      <c r="I66" s="44">
        <v>0</v>
      </c>
      <c r="J66" s="44">
        <v>0</v>
      </c>
      <c r="K66" s="44">
        <v>0</v>
      </c>
      <c r="L66" s="44">
        <v>0</v>
      </c>
      <c r="M66" s="20">
        <v>0</v>
      </c>
      <c r="N66" s="20"/>
    </row>
    <row r="67" spans="1:14" x14ac:dyDescent="0.25">
      <c r="A67" s="18" t="str">
        <f>B3&amp;C49&amp;D67</f>
        <v>DISTRIBUCION VOLUMEN X CRITERIO (Consumiciones).T.Alimentos TOTAL INGEN MI CASA</v>
      </c>
      <c r="B67" s="18">
        <v>0</v>
      </c>
      <c r="C67" s="18">
        <v>0</v>
      </c>
      <c r="D67" s="20" t="s">
        <v>148</v>
      </c>
      <c r="E67" s="20">
        <v>5.785671111977579</v>
      </c>
      <c r="F67" s="20">
        <v>8.6456147117022102</v>
      </c>
      <c r="G67" s="20">
        <v>15.404076214351376</v>
      </c>
      <c r="H67" s="20">
        <v>0</v>
      </c>
      <c r="I67" s="20">
        <v>0</v>
      </c>
      <c r="J67" s="20">
        <v>0</v>
      </c>
      <c r="K67" s="20">
        <v>0</v>
      </c>
      <c r="L67" s="20">
        <v>0</v>
      </c>
      <c r="M67" s="20">
        <v>0</v>
      </c>
      <c r="N67" s="20"/>
    </row>
    <row r="68" spans="1:14" x14ac:dyDescent="0.25">
      <c r="A68" s="18" t="str">
        <f>B3&amp;C49&amp;D68</f>
        <v>DISTRIBUCION VOLUMEN X CRITERIO (Consumiciones).T.Alimentos TOTAL INGEN M.TRANSP.(AVION,TREN,AUTOC,E</v>
      </c>
      <c r="B68" s="18">
        <v>0</v>
      </c>
      <c r="C68" s="18">
        <v>0</v>
      </c>
      <c r="D68" s="43" t="s">
        <v>149</v>
      </c>
      <c r="E68" s="44">
        <v>0</v>
      </c>
      <c r="F68" s="44">
        <v>0</v>
      </c>
      <c r="G68" s="44">
        <v>0.2640872370239612</v>
      </c>
      <c r="H68" s="44">
        <v>0</v>
      </c>
      <c r="I68" s="44">
        <v>0</v>
      </c>
      <c r="J68" s="44">
        <v>0</v>
      </c>
      <c r="K68" s="44">
        <v>0</v>
      </c>
      <c r="L68" s="44">
        <v>0</v>
      </c>
      <c r="M68" s="20">
        <v>0</v>
      </c>
      <c r="N68" s="20"/>
    </row>
    <row r="69" spans="1:14" x14ac:dyDescent="0.25">
      <c r="A69" s="18" t="str">
        <f>B3&amp;C49&amp;D69</f>
        <v>DISTRIBUCION VOLUMEN X CRITERIO (Consumiciones).T.Alimentos TOTAL INGEN OTRO LUGAR</v>
      </c>
      <c r="B69" s="18">
        <v>0</v>
      </c>
      <c r="C69" s="18">
        <v>0</v>
      </c>
      <c r="D69" s="20" t="s">
        <v>150</v>
      </c>
      <c r="E69" s="20">
        <v>5.8625773861913357</v>
      </c>
      <c r="F69" s="20">
        <v>3.1393606335510542</v>
      </c>
      <c r="G69" s="20">
        <v>4.2519558254358651</v>
      </c>
      <c r="H69" s="20">
        <v>0</v>
      </c>
      <c r="I69" s="20">
        <v>0</v>
      </c>
      <c r="J69" s="20">
        <v>0</v>
      </c>
      <c r="K69" s="20">
        <v>0</v>
      </c>
      <c r="L69" s="20">
        <v>0</v>
      </c>
      <c r="M69" s="20">
        <v>0</v>
      </c>
      <c r="N69" s="20"/>
    </row>
    <row r="70" spans="1:14" x14ac:dyDescent="0.25">
      <c r="A70" s="18" t="str">
        <f>B3&amp;C49&amp;D70</f>
        <v>DISTRIBUCION VOLUMEN X CRITERIO (Consumiciones).T.Alimentos TOTAL INGDESAYUNO</v>
      </c>
      <c r="B70" s="18">
        <v>0</v>
      </c>
      <c r="C70" s="18">
        <v>0</v>
      </c>
      <c r="D70" s="43" t="s">
        <v>151</v>
      </c>
      <c r="E70" s="44">
        <v>19.340364765473858</v>
      </c>
      <c r="F70" s="44">
        <v>18.261193497747758</v>
      </c>
      <c r="G70" s="44">
        <v>18.642999761580988</v>
      </c>
      <c r="H70" s="44">
        <v>0</v>
      </c>
      <c r="I70" s="44">
        <v>0</v>
      </c>
      <c r="J70" s="44">
        <v>0</v>
      </c>
      <c r="K70" s="44">
        <v>0</v>
      </c>
      <c r="L70" s="44">
        <v>0</v>
      </c>
      <c r="M70" s="20">
        <v>0</v>
      </c>
      <c r="N70" s="20"/>
    </row>
    <row r="71" spans="1:14" x14ac:dyDescent="0.25">
      <c r="A71" s="18" t="str">
        <f>B3&amp;C49&amp;D71</f>
        <v>DISTRIBUCION VOLUMEN X CRITERIO (Consumiciones).T.Alimentos TOTAL INGAPERITIVO/ANTES DE COMER</v>
      </c>
      <c r="B71" s="18">
        <v>0</v>
      </c>
      <c r="C71" s="18">
        <v>0</v>
      </c>
      <c r="D71" s="20" t="s">
        <v>152</v>
      </c>
      <c r="E71" s="20">
        <v>6.2397020600504751</v>
      </c>
      <c r="F71" s="20">
        <v>6.250828778080983</v>
      </c>
      <c r="G71" s="20">
        <v>6.6053456078998751</v>
      </c>
      <c r="H71" s="20">
        <v>0</v>
      </c>
      <c r="I71" s="20">
        <v>0</v>
      </c>
      <c r="J71" s="20">
        <v>0</v>
      </c>
      <c r="K71" s="20">
        <v>0</v>
      </c>
      <c r="L71" s="20">
        <v>0</v>
      </c>
      <c r="M71" s="20">
        <v>0</v>
      </c>
      <c r="N71" s="20"/>
    </row>
    <row r="72" spans="1:14" x14ac:dyDescent="0.25">
      <c r="A72" s="18" t="str">
        <f>B3&amp;C49&amp;D72</f>
        <v>DISTRIBUCION VOLUMEN X CRITERIO (Consumiciones).T.Alimentos TOTAL INGCOMIDA</v>
      </c>
      <c r="B72" s="18">
        <v>0</v>
      </c>
      <c r="C72" s="18">
        <v>0</v>
      </c>
      <c r="D72" s="43" t="s">
        <v>153</v>
      </c>
      <c r="E72" s="44">
        <v>36.056411785256124</v>
      </c>
      <c r="F72" s="44">
        <v>37.952077436115353</v>
      </c>
      <c r="G72" s="44">
        <v>36.387167620989878</v>
      </c>
      <c r="H72" s="44">
        <v>0</v>
      </c>
      <c r="I72" s="44">
        <v>0</v>
      </c>
      <c r="J72" s="44">
        <v>0</v>
      </c>
      <c r="K72" s="44">
        <v>0</v>
      </c>
      <c r="L72" s="44">
        <v>0</v>
      </c>
      <c r="M72" s="20">
        <v>0</v>
      </c>
      <c r="N72" s="20"/>
    </row>
    <row r="73" spans="1:14" x14ac:dyDescent="0.25">
      <c r="A73" s="18" t="str">
        <f>B3&amp;C49&amp;D73</f>
        <v>DISTRIBUCION VOLUMEN X CRITERIO (Consumiciones).T.Alimentos TOTAL INGTARDE/MERIENDA</v>
      </c>
      <c r="B73" s="18">
        <v>0</v>
      </c>
      <c r="C73" s="18">
        <v>0</v>
      </c>
      <c r="D73" s="20" t="s">
        <v>154</v>
      </c>
      <c r="E73" s="20">
        <v>11.779174442936823</v>
      </c>
      <c r="F73" s="20">
        <v>10.658520169054379</v>
      </c>
      <c r="G73" s="20">
        <v>10.783728070822614</v>
      </c>
      <c r="H73" s="20">
        <v>0</v>
      </c>
      <c r="I73" s="20">
        <v>0</v>
      </c>
      <c r="J73" s="20">
        <v>0</v>
      </c>
      <c r="K73" s="20">
        <v>0</v>
      </c>
      <c r="L73" s="20">
        <v>0</v>
      </c>
      <c r="M73" s="20">
        <v>0</v>
      </c>
      <c r="N73" s="20"/>
    </row>
    <row r="74" spans="1:14" x14ac:dyDescent="0.25">
      <c r="A74" s="18" t="str">
        <f>B3&amp;C49&amp;D74</f>
        <v>DISTRIBUCION VOLUMEN X CRITERIO (Consumiciones).T.Alimentos TOTAL INGANTES DE CENAR</v>
      </c>
      <c r="B74" s="18">
        <v>0</v>
      </c>
      <c r="C74" s="18">
        <v>0</v>
      </c>
      <c r="D74" s="43" t="s">
        <v>155</v>
      </c>
      <c r="E74" s="44">
        <v>2.415905819555431</v>
      </c>
      <c r="F74" s="44">
        <v>2.2564385273127194</v>
      </c>
      <c r="G74" s="44">
        <v>1.9738575238024236</v>
      </c>
      <c r="H74" s="44">
        <v>0</v>
      </c>
      <c r="I74" s="44">
        <v>0</v>
      </c>
      <c r="J74" s="44">
        <v>0</v>
      </c>
      <c r="K74" s="44">
        <v>0</v>
      </c>
      <c r="L74" s="44">
        <v>0</v>
      </c>
      <c r="M74" s="20">
        <v>0</v>
      </c>
      <c r="N74" s="20"/>
    </row>
    <row r="75" spans="1:14" x14ac:dyDescent="0.25">
      <c r="A75" s="18" t="str">
        <f>B3&amp;C49&amp;D75</f>
        <v>DISTRIBUCION VOLUMEN X CRITERIO (Consumiciones).T.Alimentos TOTAL INGCENA</v>
      </c>
      <c r="B75" s="18">
        <v>0</v>
      </c>
      <c r="C75" s="18">
        <v>0</v>
      </c>
      <c r="D75" s="20" t="s">
        <v>156</v>
      </c>
      <c r="E75" s="20">
        <v>20.090534995528124</v>
      </c>
      <c r="F75" s="20">
        <v>20.297106006561449</v>
      </c>
      <c r="G75" s="20">
        <v>20.205687523023226</v>
      </c>
      <c r="H75" s="20">
        <v>0</v>
      </c>
      <c r="I75" s="20">
        <v>0</v>
      </c>
      <c r="J75" s="20">
        <v>0</v>
      </c>
      <c r="K75" s="20">
        <v>0</v>
      </c>
      <c r="L75" s="20">
        <v>0</v>
      </c>
      <c r="M75" s="20">
        <v>0</v>
      </c>
      <c r="N75" s="20"/>
    </row>
    <row r="76" spans="1:14" x14ac:dyDescent="0.25">
      <c r="A76" s="18" t="str">
        <f>B3&amp;C49&amp;D76</f>
        <v>DISTRIBUCION VOLUMEN X CRITERIO (Consumiciones).T.Alimentos TOTAL INGDESPUES DE LA CENA</v>
      </c>
      <c r="B76" s="18">
        <v>0</v>
      </c>
      <c r="C76" s="18">
        <v>0</v>
      </c>
      <c r="D76" s="43" t="s">
        <v>157</v>
      </c>
      <c r="E76" s="44">
        <v>1.2720596982747885</v>
      </c>
      <c r="F76" s="44">
        <v>1.1974498396889421</v>
      </c>
      <c r="G76" s="44">
        <v>0.96440877910051559</v>
      </c>
      <c r="H76" s="44">
        <v>0</v>
      </c>
      <c r="I76" s="44">
        <v>0</v>
      </c>
      <c r="J76" s="44">
        <v>0</v>
      </c>
      <c r="K76" s="44">
        <v>0</v>
      </c>
      <c r="L76" s="44">
        <v>0</v>
      </c>
      <c r="M76" s="20">
        <v>0</v>
      </c>
      <c r="N76" s="20"/>
    </row>
    <row r="77" spans="1:14" x14ac:dyDescent="0.25">
      <c r="A77" s="18" t="str">
        <f>B3&amp;C49&amp;D77</f>
        <v>DISTRIBUCION VOLUMEN X CRITERIO (Consumiciones).T.Alimentos TOTAL INGDURANTE EL DIA</v>
      </c>
      <c r="B77" s="18">
        <v>0</v>
      </c>
      <c r="C77" s="18">
        <v>0</v>
      </c>
      <c r="D77" s="20" t="s">
        <v>158</v>
      </c>
      <c r="E77" s="20">
        <v>2.8058450632572747</v>
      </c>
      <c r="F77" s="20">
        <v>3.1264029219241913</v>
      </c>
      <c r="G77" s="20">
        <v>4.436801747474143</v>
      </c>
      <c r="H77" s="20">
        <v>0</v>
      </c>
      <c r="I77" s="20">
        <v>0</v>
      </c>
      <c r="J77" s="20">
        <v>0</v>
      </c>
      <c r="K77" s="20">
        <v>0</v>
      </c>
      <c r="L77" s="20">
        <v>0</v>
      </c>
      <c r="M77" s="20">
        <v>0</v>
      </c>
      <c r="N77" s="20"/>
    </row>
    <row r="78" spans="1:14" x14ac:dyDescent="0.25">
      <c r="A78" s="18" t="str">
        <f>B3&amp;C49&amp;D78</f>
        <v>DISTRIBUCION VOLUMEN X CRITERIO (Consumiciones).T.Alimentos TOTAL INGCON AMIGOS</v>
      </c>
      <c r="B78" s="18">
        <v>0</v>
      </c>
      <c r="C78" s="18">
        <v>0</v>
      </c>
      <c r="D78" s="43" t="s">
        <v>159</v>
      </c>
      <c r="E78" s="44">
        <v>22.910983734046937</v>
      </c>
      <c r="F78" s="44">
        <v>23.389429701902849</v>
      </c>
      <c r="G78" s="44">
        <v>19.555849458975231</v>
      </c>
      <c r="H78" s="44">
        <v>0</v>
      </c>
      <c r="I78" s="44">
        <v>0</v>
      </c>
      <c r="J78" s="44">
        <v>0</v>
      </c>
      <c r="K78" s="44">
        <v>0</v>
      </c>
      <c r="L78" s="44">
        <v>0</v>
      </c>
      <c r="M78" s="20">
        <v>0</v>
      </c>
      <c r="N78" s="20"/>
    </row>
    <row r="79" spans="1:14" x14ac:dyDescent="0.25">
      <c r="A79" s="18" t="str">
        <f>B3&amp;C49&amp;D79</f>
        <v>DISTRIBUCION VOLUMEN X CRITERIO (Consumiciones).T.Alimentos TOTAL INGCON CLIENTES</v>
      </c>
      <c r="B79" s="18">
        <v>0</v>
      </c>
      <c r="C79" s="18">
        <v>0</v>
      </c>
      <c r="D79" s="20" t="s">
        <v>160</v>
      </c>
      <c r="E79" s="20">
        <v>0.63638211150726709</v>
      </c>
      <c r="F79" s="20">
        <v>0.65330804114063323</v>
      </c>
      <c r="G79" s="20">
        <v>1.2235352957211165</v>
      </c>
      <c r="H79" s="20">
        <v>0</v>
      </c>
      <c r="I79" s="20">
        <v>0</v>
      </c>
      <c r="J79" s="20">
        <v>0</v>
      </c>
      <c r="K79" s="20">
        <v>0</v>
      </c>
      <c r="L79" s="20">
        <v>0</v>
      </c>
      <c r="M79" s="20">
        <v>0</v>
      </c>
      <c r="N79" s="20"/>
    </row>
    <row r="80" spans="1:14" x14ac:dyDescent="0.25">
      <c r="A80" s="18" t="str">
        <f>B3&amp;C49&amp;D80</f>
        <v>DISTRIBUCION VOLUMEN X CRITERIO (Consumiciones).T.Alimentos TOTAL INGCON COMPAÑEROS DE TRABAJO</v>
      </c>
      <c r="B80" s="18">
        <v>0</v>
      </c>
      <c r="C80" s="18">
        <v>0</v>
      </c>
      <c r="D80" s="43" t="s">
        <v>161</v>
      </c>
      <c r="E80" s="44">
        <v>6.7312071000696587</v>
      </c>
      <c r="F80" s="44">
        <v>6.1342346577656848</v>
      </c>
      <c r="G80" s="44">
        <v>5.2881828303624152</v>
      </c>
      <c r="H80" s="44">
        <v>0</v>
      </c>
      <c r="I80" s="44">
        <v>0</v>
      </c>
      <c r="J80" s="44">
        <v>0</v>
      </c>
      <c r="K80" s="44">
        <v>0</v>
      </c>
      <c r="L80" s="44">
        <v>0</v>
      </c>
      <c r="M80" s="20">
        <v>0</v>
      </c>
      <c r="N80" s="20"/>
    </row>
    <row r="81" spans="1:14" x14ac:dyDescent="0.25">
      <c r="A81" s="18" t="str">
        <f>B3&amp;C49&amp;D81</f>
        <v>DISTRIBUCION VOLUMEN X CRITERIO (Consumiciones).T.Alimentos TOTAL INGCON COMPAÑEROS DE CLASE</v>
      </c>
      <c r="B81" s="18">
        <v>0</v>
      </c>
      <c r="C81" s="18">
        <v>0</v>
      </c>
      <c r="D81" s="20" t="s">
        <v>162</v>
      </c>
      <c r="E81" s="20">
        <v>0.53569361365141865</v>
      </c>
      <c r="F81" s="20">
        <v>0.55158034625705166</v>
      </c>
      <c r="G81" s="20">
        <v>0.36259182432479659</v>
      </c>
      <c r="H81" s="20">
        <v>0</v>
      </c>
      <c r="I81" s="20">
        <v>0</v>
      </c>
      <c r="J81" s="20">
        <v>0</v>
      </c>
      <c r="K81" s="20">
        <v>0</v>
      </c>
      <c r="L81" s="20">
        <v>0</v>
      </c>
      <c r="M81" s="20">
        <v>0</v>
      </c>
      <c r="N81" s="20"/>
    </row>
    <row r="82" spans="1:14" x14ac:dyDescent="0.25">
      <c r="A82" s="18" t="str">
        <f>B3&amp;C49&amp;D82</f>
        <v>DISTRIBUCION VOLUMEN X CRITERIO (Consumiciones).T.Alimentos TOTAL INGCON FAMILIA</v>
      </c>
      <c r="B82" s="18">
        <v>0</v>
      </c>
      <c r="C82" s="18">
        <v>0</v>
      </c>
      <c r="D82" s="43" t="s">
        <v>163</v>
      </c>
      <c r="E82" s="44">
        <v>38.445929456096295</v>
      </c>
      <c r="F82" s="44">
        <v>37.522011270404242</v>
      </c>
      <c r="G82" s="44">
        <v>39.089042640243314</v>
      </c>
      <c r="H82" s="44">
        <v>0</v>
      </c>
      <c r="I82" s="44">
        <v>0</v>
      </c>
      <c r="J82" s="44">
        <v>0</v>
      </c>
      <c r="K82" s="44">
        <v>0</v>
      </c>
      <c r="L82" s="44">
        <v>0</v>
      </c>
      <c r="M82" s="20">
        <v>0</v>
      </c>
      <c r="N82" s="20"/>
    </row>
    <row r="83" spans="1:14" x14ac:dyDescent="0.25">
      <c r="A83" s="18" t="str">
        <f>B3&amp;C49&amp;D83</f>
        <v>DISTRIBUCION VOLUMEN X CRITERIO (Consumiciones).T.Alimentos TOTAL INGCON LA PAREJA</v>
      </c>
      <c r="B83" s="18">
        <v>0</v>
      </c>
      <c r="C83" s="18">
        <v>0</v>
      </c>
      <c r="D83" s="20" t="s">
        <v>164</v>
      </c>
      <c r="E83" s="20">
        <v>16.390831128228591</v>
      </c>
      <c r="F83" s="20">
        <v>17.302629283396676</v>
      </c>
      <c r="G83" s="20">
        <v>17.801422074908093</v>
      </c>
      <c r="H83" s="20">
        <v>0</v>
      </c>
      <c r="I83" s="20">
        <v>0</v>
      </c>
      <c r="J83" s="20">
        <v>0</v>
      </c>
      <c r="K83" s="20">
        <v>0</v>
      </c>
      <c r="L83" s="20">
        <v>0</v>
      </c>
      <c r="M83" s="20">
        <v>0</v>
      </c>
      <c r="N83" s="20"/>
    </row>
    <row r="84" spans="1:14" x14ac:dyDescent="0.25">
      <c r="A84" s="18" t="str">
        <f>B3&amp;C49&amp;D84</f>
        <v>DISTRIBUCION VOLUMEN X CRITERIO (Consumiciones).T.Alimentos TOTAL INGESTABA SOLO/A</v>
      </c>
      <c r="B84" s="18">
        <v>0</v>
      </c>
      <c r="C84" s="18">
        <v>0</v>
      </c>
      <c r="D84" s="43" t="s">
        <v>165</v>
      </c>
      <c r="E84" s="44">
        <v>13.393666872768954</v>
      </c>
      <c r="F84" s="44">
        <v>13.67279114859784</v>
      </c>
      <c r="G84" s="44">
        <v>16.091344250904811</v>
      </c>
      <c r="H84" s="44">
        <v>0</v>
      </c>
      <c r="I84" s="44">
        <v>0</v>
      </c>
      <c r="J84" s="44">
        <v>0</v>
      </c>
      <c r="K84" s="44">
        <v>0</v>
      </c>
      <c r="L84" s="44">
        <v>0</v>
      </c>
      <c r="M84" s="20">
        <v>0</v>
      </c>
      <c r="N84" s="20"/>
    </row>
    <row r="85" spans="1:14" x14ac:dyDescent="0.25">
      <c r="A85" s="18" t="str">
        <f>B3&amp;C49&amp;D85</f>
        <v>DISTRIBUCION VOLUMEN X CRITERIO (Consumiciones).T.Alimentos TOTAL INGOTROS</v>
      </c>
      <c r="B85" s="18">
        <v>0</v>
      </c>
      <c r="C85" s="18">
        <v>0</v>
      </c>
      <c r="D85" s="20" t="s">
        <v>166</v>
      </c>
      <c r="E85" s="20">
        <v>0.90454185169031154</v>
      </c>
      <c r="F85" s="20">
        <v>0.77403240675266816</v>
      </c>
      <c r="G85" s="20">
        <v>0.58803162456021263</v>
      </c>
      <c r="H85" s="20">
        <v>0</v>
      </c>
      <c r="I85" s="20">
        <v>0</v>
      </c>
      <c r="J85" s="20">
        <v>0</v>
      </c>
      <c r="K85" s="20">
        <v>0</v>
      </c>
      <c r="L85" s="20">
        <v>0</v>
      </c>
      <c r="M85" s="20">
        <v>0</v>
      </c>
      <c r="N85" s="20"/>
    </row>
    <row r="86" spans="1:14" x14ac:dyDescent="0.25">
      <c r="A86" s="18" t="str">
        <f>B3&amp;C49&amp;D86</f>
        <v>DISTRIBUCION VOLUMEN X CRITERIO (Consumiciones).T.Alimentos TOTAL INGESTAR TRABAJANDO</v>
      </c>
      <c r="B86" s="18">
        <v>0</v>
      </c>
      <c r="C86" s="18">
        <v>0</v>
      </c>
      <c r="D86" s="43" t="s">
        <v>167</v>
      </c>
      <c r="E86" s="44">
        <v>10.19638535957497</v>
      </c>
      <c r="F86" s="44">
        <v>9.5686443336391598</v>
      </c>
      <c r="G86" s="44">
        <v>10.176005521173343</v>
      </c>
      <c r="H86" s="44">
        <v>0</v>
      </c>
      <c r="I86" s="44">
        <v>0</v>
      </c>
      <c r="J86" s="44">
        <v>0</v>
      </c>
      <c r="K86" s="44">
        <v>0</v>
      </c>
      <c r="L86" s="44">
        <v>0</v>
      </c>
      <c r="M86" s="20">
        <v>0</v>
      </c>
      <c r="N86" s="20"/>
    </row>
    <row r="87" spans="1:14" x14ac:dyDescent="0.25">
      <c r="A87" s="18" t="str">
        <f>B3&amp;C49&amp;D87</f>
        <v>DISTRIBUCION VOLUMEN X CRITERIO (Consumiciones).T.Alimentos TOTAL INGCOMIDA DE NEGOCIOS</v>
      </c>
      <c r="B87" s="18">
        <v>0</v>
      </c>
      <c r="C87" s="18">
        <v>0</v>
      </c>
      <c r="D87" s="20" t="s">
        <v>168</v>
      </c>
      <c r="E87" s="20">
        <v>0.49588055720192309</v>
      </c>
      <c r="F87" s="20">
        <v>0.46125721425044869</v>
      </c>
      <c r="G87" s="20">
        <v>0.30856390211928869</v>
      </c>
      <c r="H87" s="20">
        <v>0</v>
      </c>
      <c r="I87" s="20">
        <v>0</v>
      </c>
      <c r="J87" s="20">
        <v>0</v>
      </c>
      <c r="K87" s="20">
        <v>0</v>
      </c>
      <c r="L87" s="20">
        <v>0</v>
      </c>
      <c r="M87" s="20">
        <v>0</v>
      </c>
      <c r="N87" s="20"/>
    </row>
    <row r="88" spans="1:14" x14ac:dyDescent="0.25">
      <c r="A88" s="18" t="str">
        <f>B3&amp;C49&amp;D88</f>
        <v>DISTRIBUCION VOLUMEN X CRITERIO (Consumiciones).T.Alimentos TOTAL INGPOR PLACER/RELAX</v>
      </c>
      <c r="B88" s="18">
        <v>0</v>
      </c>
      <c r="C88" s="18">
        <v>0</v>
      </c>
      <c r="D88" s="43" t="s">
        <v>169</v>
      </c>
      <c r="E88" s="44">
        <v>18.75794140101647</v>
      </c>
      <c r="F88" s="44">
        <v>17.59357434240945</v>
      </c>
      <c r="G88" s="44">
        <v>17.28122596556463</v>
      </c>
      <c r="H88" s="44">
        <v>0</v>
      </c>
      <c r="I88" s="44">
        <v>0</v>
      </c>
      <c r="J88" s="44">
        <v>0</v>
      </c>
      <c r="K88" s="44">
        <v>0</v>
      </c>
      <c r="L88" s="44">
        <v>0</v>
      </c>
      <c r="M88" s="20">
        <v>0</v>
      </c>
      <c r="N88" s="20"/>
    </row>
    <row r="89" spans="1:14" x14ac:dyDescent="0.25">
      <c r="A89" s="18" t="str">
        <f>B3&amp;C49&amp;D89</f>
        <v>DISTRIBUCION VOLUMEN X CRITERIO (Consumiciones).T.Alimentos TOTAL INGTENER HAMBRE/SIN PLANIFICAR</v>
      </c>
      <c r="B89" s="18">
        <v>0</v>
      </c>
      <c r="C89" s="18">
        <v>0</v>
      </c>
      <c r="D89" s="20" t="s">
        <v>170</v>
      </c>
      <c r="E89" s="20">
        <v>23.042217409215976</v>
      </c>
      <c r="F89" s="20">
        <v>25.597144152181979</v>
      </c>
      <c r="G89" s="20">
        <v>27.754587365552773</v>
      </c>
      <c r="H89" s="20">
        <v>0</v>
      </c>
      <c r="I89" s="20">
        <v>0</v>
      </c>
      <c r="J89" s="20">
        <v>0</v>
      </c>
      <c r="K89" s="20">
        <v>0</v>
      </c>
      <c r="L89" s="20">
        <v>0</v>
      </c>
      <c r="M89" s="20">
        <v>0</v>
      </c>
      <c r="N89" s="20"/>
    </row>
    <row r="90" spans="1:14" x14ac:dyDescent="0.25">
      <c r="A90" s="18" t="str">
        <f>B3&amp;C49&amp;D90</f>
        <v>DISTRIBUCION VOLUMEN X CRITERIO (Consumiciones).T.Alimentos TOTAL INGESTAR DE COMPRAS</v>
      </c>
      <c r="B90" s="18">
        <v>0</v>
      </c>
      <c r="C90" s="18">
        <v>0</v>
      </c>
      <c r="D90" s="43" t="s">
        <v>171</v>
      </c>
      <c r="E90" s="44">
        <v>4.2232633866282061</v>
      </c>
      <c r="F90" s="44">
        <v>4.2466550100302927</v>
      </c>
      <c r="G90" s="44">
        <v>4.3762754187411845</v>
      </c>
      <c r="H90" s="44">
        <v>0</v>
      </c>
      <c r="I90" s="44">
        <v>0</v>
      </c>
      <c r="J90" s="44">
        <v>0</v>
      </c>
      <c r="K90" s="44">
        <v>0</v>
      </c>
      <c r="L90" s="44">
        <v>0</v>
      </c>
      <c r="M90" s="20">
        <v>0</v>
      </c>
      <c r="N90" s="20"/>
    </row>
    <row r="91" spans="1:14" x14ac:dyDescent="0.25">
      <c r="A91" s="18" t="str">
        <f>B3&amp;C49&amp;D91</f>
        <v>DISTRIBUCION VOLUMEN X CRITERIO (Consumiciones).T.Alimentos TOTAL INGNO COCINAR EN CASA</v>
      </c>
      <c r="B91" s="18">
        <v>0</v>
      </c>
      <c r="C91" s="18">
        <v>0</v>
      </c>
      <c r="D91" s="20" t="s">
        <v>172</v>
      </c>
      <c r="E91" s="20">
        <v>7.3344349963107929</v>
      </c>
      <c r="F91" s="20">
        <v>7.2246788848398369</v>
      </c>
      <c r="G91" s="20">
        <v>8.650411201603335</v>
      </c>
      <c r="H91" s="20">
        <v>0</v>
      </c>
      <c r="I91" s="20">
        <v>0</v>
      </c>
      <c r="J91" s="20">
        <v>0</v>
      </c>
      <c r="K91" s="20">
        <v>0</v>
      </c>
      <c r="L91" s="20">
        <v>0</v>
      </c>
      <c r="M91" s="20">
        <v>0</v>
      </c>
      <c r="N91" s="20"/>
    </row>
    <row r="92" spans="1:14" x14ac:dyDescent="0.25">
      <c r="A92" s="18" t="str">
        <f>B3&amp;C49&amp;D92</f>
        <v>DISTRIBUCION VOLUMEN X CRITERIO (Consumiciones).T.Alimentos TOTAL INGCELEBRACION/FIESTA/SALIR TOMAR</v>
      </c>
      <c r="B92" s="18">
        <v>0</v>
      </c>
      <c r="C92" s="18">
        <v>0</v>
      </c>
      <c r="D92" s="43" t="s">
        <v>173</v>
      </c>
      <c r="E92" s="44">
        <v>25.723276727541549</v>
      </c>
      <c r="F92" s="44">
        <v>26.5013082953324</v>
      </c>
      <c r="G92" s="44">
        <v>22.380565925445005</v>
      </c>
      <c r="H92" s="44">
        <v>0</v>
      </c>
      <c r="I92" s="44">
        <v>0</v>
      </c>
      <c r="J92" s="44">
        <v>0</v>
      </c>
      <c r="K92" s="44">
        <v>0</v>
      </c>
      <c r="L92" s="44">
        <v>0</v>
      </c>
      <c r="M92" s="20">
        <v>0</v>
      </c>
      <c r="N92" s="20"/>
    </row>
    <row r="93" spans="1:14" x14ac:dyDescent="0.25">
      <c r="A93" s="18" t="str">
        <f>B3&amp;C49&amp;D93</f>
        <v>DISTRIBUCION VOLUMEN X CRITERIO (Consumiciones).T.Alimentos TOTAL INGVIENDO DEPORTES</v>
      </c>
      <c r="B93" s="18">
        <v>0</v>
      </c>
      <c r="C93" s="18">
        <v>0</v>
      </c>
      <c r="D93" s="20" t="s">
        <v>174</v>
      </c>
      <c r="E93" s="20">
        <v>0.96856026997739508</v>
      </c>
      <c r="F93" s="20">
        <v>0.7839407106143097</v>
      </c>
      <c r="G93" s="20">
        <v>0.73039961459476399</v>
      </c>
      <c r="H93" s="20">
        <v>0</v>
      </c>
      <c r="I93" s="20">
        <v>0</v>
      </c>
      <c r="J93" s="20">
        <v>0</v>
      </c>
      <c r="K93" s="20">
        <v>0</v>
      </c>
      <c r="L93" s="20">
        <v>0</v>
      </c>
      <c r="M93" s="20">
        <v>0</v>
      </c>
      <c r="N93" s="20"/>
    </row>
    <row r="94" spans="1:14" x14ac:dyDescent="0.25">
      <c r="A94" s="18" t="str">
        <f>B3&amp;C49&amp;D94</f>
        <v>DISTRIBUCION VOLUMEN X CRITERIO (Consumiciones).T.Alimentos TOTAL INGOTROS MOTIVOS</v>
      </c>
      <c r="B94" s="18">
        <v>0</v>
      </c>
      <c r="C94" s="18">
        <v>0</v>
      </c>
      <c r="D94" s="43" t="s">
        <v>175</v>
      </c>
      <c r="E94" s="44">
        <v>9.2049964744413</v>
      </c>
      <c r="F94" s="44">
        <v>8.0228162390778035</v>
      </c>
      <c r="G94" s="44">
        <v>8.3419549892866769</v>
      </c>
      <c r="H94" s="44">
        <v>0</v>
      </c>
      <c r="I94" s="44">
        <v>0</v>
      </c>
      <c r="J94" s="44">
        <v>0</v>
      </c>
      <c r="K94" s="44">
        <v>0</v>
      </c>
      <c r="L94" s="44">
        <v>0</v>
      </c>
      <c r="M94" s="20">
        <v>0</v>
      </c>
      <c r="N94" s="20"/>
    </row>
    <row r="95" spans="1:14" x14ac:dyDescent="0.25">
      <c r="A95" s="18" t="str">
        <f>B3&amp;C95&amp;D95</f>
        <v>DISTRIBUCION VOLUMEN X CRITERIO (Consumiciones)Total BebidasT.ESPAÑA</v>
      </c>
      <c r="B95" s="18">
        <v>0</v>
      </c>
      <c r="C95" s="18" t="s">
        <v>177</v>
      </c>
      <c r="D95" s="20" t="s">
        <v>36</v>
      </c>
      <c r="E95" s="20">
        <v>100</v>
      </c>
      <c r="F95" s="20">
        <v>100</v>
      </c>
      <c r="G95" s="20">
        <v>100</v>
      </c>
      <c r="H95" s="20">
        <v>0</v>
      </c>
      <c r="I95" s="20">
        <v>0</v>
      </c>
      <c r="J95" s="20">
        <v>0</v>
      </c>
      <c r="K95" s="20">
        <v>0</v>
      </c>
      <c r="L95" s="20">
        <v>0</v>
      </c>
      <c r="M95" s="20">
        <v>0</v>
      </c>
      <c r="N95" s="20"/>
    </row>
    <row r="96" spans="1:14" x14ac:dyDescent="0.25">
      <c r="A96" s="18" t="str">
        <f>B3&amp;C95&amp;D96</f>
        <v>DISTRIBUCION VOLUMEN X CRITERIO (Consumiciones)Total BebidasHiper+Super+Discount+G.A</v>
      </c>
      <c r="B96" s="18">
        <v>0</v>
      </c>
      <c r="C96" s="18">
        <v>0</v>
      </c>
      <c r="D96" s="43" t="s">
        <v>23</v>
      </c>
      <c r="E96" s="44">
        <v>5.9170923411295027</v>
      </c>
      <c r="F96" s="44">
        <v>5.6234757226498155</v>
      </c>
      <c r="G96" s="44">
        <v>7.159228118859934</v>
      </c>
      <c r="H96" s="44">
        <v>0</v>
      </c>
      <c r="I96" s="44">
        <v>0</v>
      </c>
      <c r="J96" s="44">
        <v>0</v>
      </c>
      <c r="K96" s="44">
        <v>0</v>
      </c>
      <c r="L96" s="44">
        <v>0</v>
      </c>
      <c r="M96" s="20">
        <v>0</v>
      </c>
      <c r="N96" s="20"/>
    </row>
    <row r="97" spans="1:14" x14ac:dyDescent="0.25">
      <c r="A97" s="18" t="str">
        <f>B3&amp;C95&amp;D97</f>
        <v>DISTRIBUCION VOLUMEN X CRITERIO (Consumiciones)Total BebidasRestaurantes</v>
      </c>
      <c r="B97" s="18">
        <v>0</v>
      </c>
      <c r="C97" s="18">
        <v>0</v>
      </c>
      <c r="D97" s="20" t="s">
        <v>24</v>
      </c>
      <c r="E97" s="20">
        <v>11.400433048619362</v>
      </c>
      <c r="F97" s="20">
        <v>11.734400192449938</v>
      </c>
      <c r="G97" s="20">
        <v>9.9316185631781124</v>
      </c>
      <c r="H97" s="20">
        <v>0</v>
      </c>
      <c r="I97" s="20">
        <v>0</v>
      </c>
      <c r="J97" s="20">
        <v>0</v>
      </c>
      <c r="K97" s="20">
        <v>0</v>
      </c>
      <c r="L97" s="20">
        <v>0</v>
      </c>
      <c r="M97" s="20">
        <v>0</v>
      </c>
      <c r="N97" s="20"/>
    </row>
    <row r="98" spans="1:14" x14ac:dyDescent="0.25">
      <c r="A98" s="18" t="str">
        <f>B3&amp;C95&amp;D98</f>
        <v>DISTRIBUCION VOLUMEN X CRITERIO (Consumiciones)Total BebidasRestaurantes Fast Food</v>
      </c>
      <c r="B98" s="18">
        <v>0</v>
      </c>
      <c r="C98" s="18">
        <v>0</v>
      </c>
      <c r="D98" s="43" t="s">
        <v>25</v>
      </c>
      <c r="E98" s="44">
        <v>4.0961832864486851</v>
      </c>
      <c r="F98" s="44">
        <v>4.2307651906584161</v>
      </c>
      <c r="G98" s="44">
        <v>3.9345407342992784</v>
      </c>
      <c r="H98" s="44">
        <v>0</v>
      </c>
      <c r="I98" s="44">
        <v>0</v>
      </c>
      <c r="J98" s="44">
        <v>0</v>
      </c>
      <c r="K98" s="44">
        <v>0</v>
      </c>
      <c r="L98" s="44">
        <v>0</v>
      </c>
      <c r="M98" s="20">
        <v>0</v>
      </c>
      <c r="N98" s="20"/>
    </row>
    <row r="99" spans="1:14" x14ac:dyDescent="0.25">
      <c r="A99" s="18" t="str">
        <f>B3&amp;C95&amp;D99</f>
        <v>DISTRIBUCION VOLUMEN X CRITERIO (Consumiciones)Total BebidasBares/Cafeterias/Cervecerias</v>
      </c>
      <c r="B99" s="18">
        <v>0</v>
      </c>
      <c r="C99" s="18">
        <v>0</v>
      </c>
      <c r="D99" s="20" t="s">
        <v>26</v>
      </c>
      <c r="E99" s="20">
        <v>58.774987406030597</v>
      </c>
      <c r="F99" s="20">
        <v>58.958171701224316</v>
      </c>
      <c r="G99" s="20">
        <v>58.955663022840554</v>
      </c>
      <c r="H99" s="20">
        <v>0</v>
      </c>
      <c r="I99" s="20">
        <v>0</v>
      </c>
      <c r="J99" s="20">
        <v>0</v>
      </c>
      <c r="K99" s="20">
        <v>0</v>
      </c>
      <c r="L99" s="20">
        <v>0</v>
      </c>
      <c r="M99" s="20">
        <v>0</v>
      </c>
      <c r="N99" s="20"/>
    </row>
    <row r="100" spans="1:14" x14ac:dyDescent="0.25">
      <c r="A100" s="18" t="str">
        <f>B3&amp;C95&amp;D100</f>
        <v>DISTRIBUCION VOLUMEN X CRITERIO (Consumiciones)Total BebidasPanaderias/Pastelerias</v>
      </c>
      <c r="B100" s="18">
        <v>0</v>
      </c>
      <c r="C100" s="18">
        <v>0</v>
      </c>
      <c r="D100" s="43" t="s">
        <v>27</v>
      </c>
      <c r="E100" s="44">
        <v>3.2144119970203637</v>
      </c>
      <c r="F100" s="44">
        <v>3.0471351992294693</v>
      </c>
      <c r="G100" s="44">
        <v>2.3770248767620403</v>
      </c>
      <c r="H100" s="44">
        <v>0</v>
      </c>
      <c r="I100" s="44">
        <v>0</v>
      </c>
      <c r="J100" s="44">
        <v>0</v>
      </c>
      <c r="K100" s="44">
        <v>0</v>
      </c>
      <c r="L100" s="44">
        <v>0</v>
      </c>
      <c r="M100" s="20">
        <v>0</v>
      </c>
      <c r="N100" s="20"/>
    </row>
    <row r="101" spans="1:14" x14ac:dyDescent="0.25">
      <c r="A101" s="18" t="str">
        <f>B3&amp;C95&amp;D101</f>
        <v>DISTRIBUCION VOLUMEN X CRITERIO (Consumiciones)Total BebidasTda.Alimentacion/Delicatesen</v>
      </c>
      <c r="B101" s="18">
        <v>0</v>
      </c>
      <c r="C101" s="18">
        <v>0</v>
      </c>
      <c r="D101" s="20" t="s">
        <v>141</v>
      </c>
      <c r="E101" s="20">
        <v>1.018560700888884</v>
      </c>
      <c r="F101" s="20">
        <v>1.0893603040920297</v>
      </c>
      <c r="G101" s="20">
        <v>1.9242942347534844</v>
      </c>
      <c r="H101" s="20">
        <v>0</v>
      </c>
      <c r="I101" s="20">
        <v>0</v>
      </c>
      <c r="J101" s="20">
        <v>0</v>
      </c>
      <c r="K101" s="20">
        <v>0</v>
      </c>
      <c r="L101" s="20">
        <v>0</v>
      </c>
      <c r="M101" s="20">
        <v>0</v>
      </c>
      <c r="N101" s="20"/>
    </row>
    <row r="102" spans="1:14" x14ac:dyDescent="0.25">
      <c r="A102" s="18" t="str">
        <f>B3&amp;C95&amp;D102</f>
        <v>DISTRIBUCION VOLUMEN X CRITERIO (Consumiciones)Total BebidasCanal Conveniencia/24h</v>
      </c>
      <c r="B102" s="18">
        <v>0</v>
      </c>
      <c r="C102" s="18">
        <v>0</v>
      </c>
      <c r="D102" s="43" t="s">
        <v>142</v>
      </c>
      <c r="E102" s="44">
        <v>0</v>
      </c>
      <c r="F102" s="44">
        <v>0</v>
      </c>
      <c r="G102" s="44">
        <v>1.3148980269269734</v>
      </c>
      <c r="H102" s="44">
        <v>0</v>
      </c>
      <c r="I102" s="44">
        <v>0</v>
      </c>
      <c r="J102" s="44">
        <v>0</v>
      </c>
      <c r="K102" s="44">
        <v>0</v>
      </c>
      <c r="L102" s="44">
        <v>0</v>
      </c>
      <c r="M102" s="20">
        <v>0</v>
      </c>
      <c r="N102" s="20"/>
    </row>
    <row r="103" spans="1:14" x14ac:dyDescent="0.25">
      <c r="A103" s="18" t="str">
        <f>B3&amp;C95&amp;D103</f>
        <v>DISTRIBUCION VOLUMEN X CRITERIO (Consumiciones)Total BebidasHoteles</v>
      </c>
      <c r="B103" s="18">
        <v>0</v>
      </c>
      <c r="C103" s="18">
        <v>0</v>
      </c>
      <c r="D103" s="20" t="s">
        <v>29</v>
      </c>
      <c r="E103" s="20">
        <v>0.83743765601961073</v>
      </c>
      <c r="F103" s="20">
        <v>0.6779085576322238</v>
      </c>
      <c r="G103" s="20">
        <v>0.37749148586056303</v>
      </c>
      <c r="H103" s="20">
        <v>0</v>
      </c>
      <c r="I103" s="20">
        <v>0</v>
      </c>
      <c r="J103" s="20">
        <v>0</v>
      </c>
      <c r="K103" s="20">
        <v>0</v>
      </c>
      <c r="L103" s="20">
        <v>0</v>
      </c>
      <c r="M103" s="20">
        <v>0</v>
      </c>
      <c r="N103" s="20"/>
    </row>
    <row r="104" spans="1:14" x14ac:dyDescent="0.25">
      <c r="A104" s="18" t="str">
        <f>B3&amp;C95&amp;D104</f>
        <v>DISTRIBUCION VOLUMEN X CRITERIO (Consumiciones)Total BebidasEstaciones de servicio</v>
      </c>
      <c r="B104" s="18">
        <v>0</v>
      </c>
      <c r="C104" s="18">
        <v>0</v>
      </c>
      <c r="D104" s="43" t="s">
        <v>30</v>
      </c>
      <c r="E104" s="44">
        <v>1.7373458554345147</v>
      </c>
      <c r="F104" s="44">
        <v>0.65171580028808573</v>
      </c>
      <c r="G104" s="44">
        <v>2.1404481573665763</v>
      </c>
      <c r="H104" s="44">
        <v>0</v>
      </c>
      <c r="I104" s="44">
        <v>0</v>
      </c>
      <c r="J104" s="44">
        <v>0</v>
      </c>
      <c r="K104" s="44">
        <v>0</v>
      </c>
      <c r="L104" s="44">
        <v>0</v>
      </c>
      <c r="M104" s="20">
        <v>0</v>
      </c>
      <c r="N104" s="20"/>
    </row>
    <row r="105" spans="1:14" x14ac:dyDescent="0.25">
      <c r="A105" s="18" t="str">
        <f>B3&amp;C95&amp;D105</f>
        <v>DISTRIBUCION VOLUMEN X CRITERIO (Consumiciones)Total BebidasMaquinas dispensadoras</v>
      </c>
      <c r="B105" s="18">
        <v>0</v>
      </c>
      <c r="C105" s="18">
        <v>0</v>
      </c>
      <c r="D105" s="20" t="s">
        <v>31</v>
      </c>
      <c r="E105" s="20">
        <v>3.9177351700262508</v>
      </c>
      <c r="F105" s="20">
        <v>3.9269664479424646</v>
      </c>
      <c r="G105" s="20">
        <v>5.1339758757189617</v>
      </c>
      <c r="H105" s="20">
        <v>0</v>
      </c>
      <c r="I105" s="20">
        <v>0</v>
      </c>
      <c r="J105" s="20">
        <v>0</v>
      </c>
      <c r="K105" s="20">
        <v>0</v>
      </c>
      <c r="L105" s="20">
        <v>0</v>
      </c>
      <c r="M105" s="20">
        <v>0</v>
      </c>
      <c r="N105" s="20"/>
    </row>
    <row r="106" spans="1:14" x14ac:dyDescent="0.25">
      <c r="A106" s="18" t="str">
        <f>B3&amp;C95&amp;D106</f>
        <v>DISTRIBUCION VOLUMEN X CRITERIO (Consumiciones)Total BebidasServicio en la empresa</v>
      </c>
      <c r="B106" s="18">
        <v>0</v>
      </c>
      <c r="C106" s="18">
        <v>0</v>
      </c>
      <c r="D106" s="43" t="s">
        <v>32</v>
      </c>
      <c r="E106" s="44">
        <v>1.6396873017024596</v>
      </c>
      <c r="F106" s="44">
        <v>1.9553120764062004</v>
      </c>
      <c r="G106" s="44">
        <v>1.9423578289328354</v>
      </c>
      <c r="H106" s="44">
        <v>0</v>
      </c>
      <c r="I106" s="44">
        <v>0</v>
      </c>
      <c r="J106" s="44">
        <v>0</v>
      </c>
      <c r="K106" s="44">
        <v>0</v>
      </c>
      <c r="L106" s="44">
        <v>0</v>
      </c>
      <c r="M106" s="20">
        <v>0</v>
      </c>
      <c r="N106" s="20"/>
    </row>
    <row r="107" spans="1:14" x14ac:dyDescent="0.25">
      <c r="A107" s="18" t="str">
        <f>B3&amp;C95&amp;D107</f>
        <v>DISTRIBUCION VOLUMEN X CRITERIO (Consumiciones)Total BebidasResto de canales</v>
      </c>
      <c r="B107" s="18">
        <v>0</v>
      </c>
      <c r="C107" s="18">
        <v>0</v>
      </c>
      <c r="D107" s="20" t="s">
        <v>33</v>
      </c>
      <c r="E107" s="20">
        <v>7.4461310201983766</v>
      </c>
      <c r="F107" s="20">
        <v>8.1047998806127719</v>
      </c>
      <c r="G107" s="20">
        <v>4.8084599182784373</v>
      </c>
      <c r="H107" s="20">
        <v>0</v>
      </c>
      <c r="I107" s="20">
        <v>0</v>
      </c>
      <c r="J107" s="20">
        <v>0</v>
      </c>
      <c r="K107" s="20">
        <v>0</v>
      </c>
      <c r="L107" s="20">
        <v>0</v>
      </c>
      <c r="M107" s="20">
        <v>0</v>
      </c>
      <c r="N107" s="20"/>
    </row>
    <row r="108" spans="1:14" x14ac:dyDescent="0.25">
      <c r="A108" s="18" t="str">
        <f>B3&amp;C95&amp;D108</f>
        <v>DISTRIBUCION VOLUMEN X CRITERIO (Consumiciones)Total BebidasEN LA CALLE</v>
      </c>
      <c r="B108" s="18">
        <v>0</v>
      </c>
      <c r="C108" s="18">
        <v>0</v>
      </c>
      <c r="D108" s="43" t="s">
        <v>143</v>
      </c>
      <c r="E108" s="44">
        <v>5.2982474712433447</v>
      </c>
      <c r="F108" s="44">
        <v>4.3729495685470328</v>
      </c>
      <c r="G108" s="44">
        <v>5.6980649307233149</v>
      </c>
      <c r="H108" s="44">
        <v>0</v>
      </c>
      <c r="I108" s="44">
        <v>0</v>
      </c>
      <c r="J108" s="44">
        <v>0</v>
      </c>
      <c r="K108" s="44">
        <v>0</v>
      </c>
      <c r="L108" s="44">
        <v>0</v>
      </c>
      <c r="M108" s="20">
        <v>0</v>
      </c>
      <c r="N108" s="20"/>
    </row>
    <row r="109" spans="1:14" x14ac:dyDescent="0.25">
      <c r="A109" s="18" t="str">
        <f>B3&amp;C95&amp;D109</f>
        <v>DISTRIBUCION VOLUMEN X CRITERIO (Consumiciones)Total BebidasEN CASA DE OTROS</v>
      </c>
      <c r="B109" s="18">
        <v>0</v>
      </c>
      <c r="C109" s="18">
        <v>0</v>
      </c>
      <c r="D109" s="20" t="s">
        <v>144</v>
      </c>
      <c r="E109" s="20">
        <v>1.9605661104202452</v>
      </c>
      <c r="F109" s="20">
        <v>2.1504737240921741</v>
      </c>
      <c r="G109" s="20">
        <v>3.4644316456484443</v>
      </c>
      <c r="H109" s="20">
        <v>0</v>
      </c>
      <c r="I109" s="20">
        <v>0</v>
      </c>
      <c r="J109" s="20">
        <v>0</v>
      </c>
      <c r="K109" s="20">
        <v>0</v>
      </c>
      <c r="L109" s="20">
        <v>0</v>
      </c>
      <c r="M109" s="20">
        <v>0</v>
      </c>
      <c r="N109" s="20"/>
    </row>
    <row r="110" spans="1:14" x14ac:dyDescent="0.25">
      <c r="A110" s="18" t="str">
        <f>B3&amp;C95&amp;D110</f>
        <v>DISTRIBUCION VOLUMEN X CRITERIO (Consumiciones)Total BebidasEN EL ESTABLECIMIENTO</v>
      </c>
      <c r="B110" s="18">
        <v>0</v>
      </c>
      <c r="C110" s="18">
        <v>0</v>
      </c>
      <c r="D110" s="43" t="s">
        <v>145</v>
      </c>
      <c r="E110" s="44">
        <v>81.162160256600217</v>
      </c>
      <c r="F110" s="44">
        <v>82.702221006767957</v>
      </c>
      <c r="G110" s="44">
        <v>77.397522769764606</v>
      </c>
      <c r="H110" s="44">
        <v>0</v>
      </c>
      <c r="I110" s="44">
        <v>0</v>
      </c>
      <c r="J110" s="44">
        <v>0</v>
      </c>
      <c r="K110" s="44">
        <v>0</v>
      </c>
      <c r="L110" s="44">
        <v>0</v>
      </c>
      <c r="M110" s="20">
        <v>0</v>
      </c>
      <c r="N110" s="20"/>
    </row>
    <row r="111" spans="1:14" x14ac:dyDescent="0.25">
      <c r="A111" s="18" t="str">
        <f>B3&amp;C95&amp;D111</f>
        <v>DISTRIBUCION VOLUMEN X CRITERIO (Consumiciones)Total BebidasEN EL TRABAJO</v>
      </c>
      <c r="B111" s="18">
        <v>0</v>
      </c>
      <c r="C111" s="18">
        <v>0</v>
      </c>
      <c r="D111" s="20" t="s">
        <v>146</v>
      </c>
      <c r="E111" s="20">
        <v>6.3960964314872735</v>
      </c>
      <c r="F111" s="20">
        <v>6.5886511630553022</v>
      </c>
      <c r="G111" s="20">
        <v>8.0686433454370423</v>
      </c>
      <c r="H111" s="20">
        <v>0</v>
      </c>
      <c r="I111" s="20">
        <v>0</v>
      </c>
      <c r="J111" s="20">
        <v>0</v>
      </c>
      <c r="K111" s="20">
        <v>0</v>
      </c>
      <c r="L111" s="20">
        <v>0</v>
      </c>
      <c r="M111" s="20">
        <v>0</v>
      </c>
      <c r="N111" s="20"/>
    </row>
    <row r="112" spans="1:14" x14ac:dyDescent="0.25">
      <c r="A112" s="18" t="str">
        <f>B3&amp;C95&amp;D112</f>
        <v>DISTRIBUCION VOLUMEN X CRITERIO (Consumiciones)Total BebidasEN COLEGIO/INSTITUTO/UNIV.</v>
      </c>
      <c r="B112" s="18">
        <v>0</v>
      </c>
      <c r="C112" s="18">
        <v>0</v>
      </c>
      <c r="D112" s="43" t="s">
        <v>147</v>
      </c>
      <c r="E112" s="44">
        <v>0.31316887772149804</v>
      </c>
      <c r="F112" s="44">
        <v>0.28849429969668616</v>
      </c>
      <c r="G112" s="44">
        <v>0.20198723161750001</v>
      </c>
      <c r="H112" s="44">
        <v>0</v>
      </c>
      <c r="I112" s="44">
        <v>0</v>
      </c>
      <c r="J112" s="44">
        <v>0</v>
      </c>
      <c r="K112" s="44">
        <v>0</v>
      </c>
      <c r="L112" s="44">
        <v>0</v>
      </c>
      <c r="M112" s="20">
        <v>0</v>
      </c>
      <c r="N112" s="20"/>
    </row>
    <row r="113" spans="1:14" x14ac:dyDescent="0.25">
      <c r="A113" s="18" t="str">
        <f>B3&amp;C95&amp;D113</f>
        <v>DISTRIBUCION VOLUMEN X CRITERIO (Consumiciones)Total BebidasEN MI CASA</v>
      </c>
      <c r="B113" s="18">
        <v>0</v>
      </c>
      <c r="C113" s="18">
        <v>0</v>
      </c>
      <c r="D113" s="20" t="s">
        <v>148</v>
      </c>
      <c r="E113" s="20">
        <v>0.92024384785871871</v>
      </c>
      <c r="F113" s="20">
        <v>1.7917510658449214</v>
      </c>
      <c r="G113" s="20">
        <v>2.4907661181379983</v>
      </c>
      <c r="H113" s="20">
        <v>0</v>
      </c>
      <c r="I113" s="20">
        <v>0</v>
      </c>
      <c r="J113" s="20">
        <v>0</v>
      </c>
      <c r="K113" s="20">
        <v>0</v>
      </c>
      <c r="L113" s="20">
        <v>0</v>
      </c>
      <c r="M113" s="20">
        <v>0</v>
      </c>
      <c r="N113" s="20"/>
    </row>
    <row r="114" spans="1:14" x14ac:dyDescent="0.25">
      <c r="A114" s="18" t="str">
        <f>B3&amp;C95&amp;D114</f>
        <v>DISTRIBUCION VOLUMEN X CRITERIO (Consumiciones)Total BebidasEN M.TRANSP.(AVION,TREN,AUTOC,E</v>
      </c>
      <c r="B114" s="18">
        <v>0</v>
      </c>
      <c r="C114" s="18">
        <v>0</v>
      </c>
      <c r="D114" s="43" t="s">
        <v>149</v>
      </c>
      <c r="E114" s="44">
        <v>0</v>
      </c>
      <c r="F114" s="44">
        <v>0</v>
      </c>
      <c r="G114" s="44">
        <v>0.28087555780037943</v>
      </c>
      <c r="H114" s="44">
        <v>0</v>
      </c>
      <c r="I114" s="44">
        <v>0</v>
      </c>
      <c r="J114" s="44">
        <v>0</v>
      </c>
      <c r="K114" s="44">
        <v>0</v>
      </c>
      <c r="L114" s="44">
        <v>0</v>
      </c>
      <c r="M114" s="20">
        <v>0</v>
      </c>
      <c r="N114" s="20"/>
    </row>
    <row r="115" spans="1:14" x14ac:dyDescent="0.25">
      <c r="A115" s="18" t="str">
        <f>B3&amp;C95&amp;D115</f>
        <v>DISTRIBUCION VOLUMEN X CRITERIO (Consumiciones)Total BebidasEN OTRO LUGAR</v>
      </c>
      <c r="B115" s="18">
        <v>0</v>
      </c>
      <c r="C115" s="18">
        <v>0</v>
      </c>
      <c r="D115" s="20" t="s">
        <v>150</v>
      </c>
      <c r="E115" s="20">
        <v>3.9495179549641697</v>
      </c>
      <c r="F115" s="20">
        <v>2.105462951101523</v>
      </c>
      <c r="G115" s="20">
        <v>2.3977227450925462</v>
      </c>
      <c r="H115" s="20">
        <v>0</v>
      </c>
      <c r="I115" s="20">
        <v>0</v>
      </c>
      <c r="J115" s="20">
        <v>0</v>
      </c>
      <c r="K115" s="20">
        <v>0</v>
      </c>
      <c r="L115" s="20">
        <v>0</v>
      </c>
      <c r="M115" s="20">
        <v>0</v>
      </c>
      <c r="N115" s="20"/>
    </row>
    <row r="116" spans="1:14" x14ac:dyDescent="0.25">
      <c r="A116" s="18" t="str">
        <f>B3&amp;C95&amp;D116</f>
        <v>DISTRIBUCION VOLUMEN X CRITERIO (Consumiciones)Total BebidasDESAYUNO</v>
      </c>
      <c r="B116" s="18">
        <v>0</v>
      </c>
      <c r="C116" s="18">
        <v>0</v>
      </c>
      <c r="D116" s="43" t="s">
        <v>151</v>
      </c>
      <c r="E116" s="44">
        <v>24.821309711508693</v>
      </c>
      <c r="F116" s="44">
        <v>24.876603567455362</v>
      </c>
      <c r="G116" s="44">
        <v>25.8376223962917</v>
      </c>
      <c r="H116" s="44">
        <v>0</v>
      </c>
      <c r="I116" s="44">
        <v>0</v>
      </c>
      <c r="J116" s="44">
        <v>0</v>
      </c>
      <c r="K116" s="44">
        <v>0</v>
      </c>
      <c r="L116" s="44">
        <v>0</v>
      </c>
      <c r="M116" s="20">
        <v>0</v>
      </c>
      <c r="N116" s="20"/>
    </row>
    <row r="117" spans="1:14" x14ac:dyDescent="0.25">
      <c r="A117" s="18" t="str">
        <f>B3&amp;C95&amp;D117</f>
        <v>DISTRIBUCION VOLUMEN X CRITERIO (Consumiciones)Total BebidasAPERITIVO/ANTES DE COMER</v>
      </c>
      <c r="B117" s="18">
        <v>0</v>
      </c>
      <c r="C117" s="18">
        <v>0</v>
      </c>
      <c r="D117" s="20" t="s">
        <v>152</v>
      </c>
      <c r="E117" s="20">
        <v>16.022703886912794</v>
      </c>
      <c r="F117" s="20">
        <v>16.505120738867969</v>
      </c>
      <c r="G117" s="20">
        <v>17.430440227543233</v>
      </c>
      <c r="H117" s="20">
        <v>0</v>
      </c>
      <c r="I117" s="20">
        <v>0</v>
      </c>
      <c r="J117" s="20">
        <v>0</v>
      </c>
      <c r="K117" s="20">
        <v>0</v>
      </c>
      <c r="L117" s="20">
        <v>0</v>
      </c>
      <c r="M117" s="20">
        <v>0</v>
      </c>
      <c r="N117" s="20"/>
    </row>
    <row r="118" spans="1:14" x14ac:dyDescent="0.25">
      <c r="A118" s="18" t="str">
        <f>B3&amp;C95&amp;D118</f>
        <v>DISTRIBUCION VOLUMEN X CRITERIO (Consumiciones)Total BebidasCOMIDA</v>
      </c>
      <c r="B118" s="18">
        <v>0</v>
      </c>
      <c r="C118" s="18">
        <v>0</v>
      </c>
      <c r="D118" s="43" t="s">
        <v>153</v>
      </c>
      <c r="E118" s="44">
        <v>18.238102147565556</v>
      </c>
      <c r="F118" s="44">
        <v>18.513759042805379</v>
      </c>
      <c r="G118" s="44">
        <v>17.319719710530229</v>
      </c>
      <c r="H118" s="44">
        <v>0</v>
      </c>
      <c r="I118" s="44">
        <v>0</v>
      </c>
      <c r="J118" s="44">
        <v>0</v>
      </c>
      <c r="K118" s="44">
        <v>0</v>
      </c>
      <c r="L118" s="44">
        <v>0</v>
      </c>
      <c r="M118" s="20">
        <v>0</v>
      </c>
      <c r="N118" s="20"/>
    </row>
    <row r="119" spans="1:14" x14ac:dyDescent="0.25">
      <c r="A119" s="18" t="str">
        <f>B3&amp;C95&amp;D119</f>
        <v>DISTRIBUCION VOLUMEN X CRITERIO (Consumiciones)Total BebidasTARDE/MERIENDA</v>
      </c>
      <c r="B119" s="18">
        <v>0</v>
      </c>
      <c r="C119" s="18">
        <v>0</v>
      </c>
      <c r="D119" s="20" t="s">
        <v>154</v>
      </c>
      <c r="E119" s="20">
        <v>15.436894761419639</v>
      </c>
      <c r="F119" s="20">
        <v>14.693772064465445</v>
      </c>
      <c r="G119" s="20">
        <v>14.520301377163424</v>
      </c>
      <c r="H119" s="20">
        <v>0</v>
      </c>
      <c r="I119" s="20">
        <v>0</v>
      </c>
      <c r="J119" s="20">
        <v>0</v>
      </c>
      <c r="K119" s="20">
        <v>0</v>
      </c>
      <c r="L119" s="20">
        <v>0</v>
      </c>
      <c r="M119" s="20">
        <v>0</v>
      </c>
      <c r="N119" s="20"/>
    </row>
    <row r="120" spans="1:14" x14ac:dyDescent="0.25">
      <c r="A120" s="18" t="str">
        <f>B3&amp;C95&amp;D120</f>
        <v>DISTRIBUCION VOLUMEN X CRITERIO (Consumiciones)Total BebidasANTES DE CENAR</v>
      </c>
      <c r="B120" s="18">
        <v>0</v>
      </c>
      <c r="C120" s="18">
        <v>0</v>
      </c>
      <c r="D120" s="43" t="s">
        <v>155</v>
      </c>
      <c r="E120" s="44">
        <v>6.8261695020553974</v>
      </c>
      <c r="F120" s="44">
        <v>6.9231528021407627</v>
      </c>
      <c r="G120" s="44">
        <v>7.3706383229343349</v>
      </c>
      <c r="H120" s="44">
        <v>0</v>
      </c>
      <c r="I120" s="44">
        <v>0</v>
      </c>
      <c r="J120" s="44">
        <v>0</v>
      </c>
      <c r="K120" s="44">
        <v>0</v>
      </c>
      <c r="L120" s="44">
        <v>0</v>
      </c>
      <c r="M120" s="20">
        <v>0</v>
      </c>
      <c r="N120" s="20"/>
    </row>
    <row r="121" spans="1:14" x14ac:dyDescent="0.25">
      <c r="A121" s="18" t="str">
        <f>B3&amp;C95&amp;D121</f>
        <v>DISTRIBUCION VOLUMEN X CRITERIO (Consumiciones)Total BebidasCENA</v>
      </c>
      <c r="B121" s="18">
        <v>0</v>
      </c>
      <c r="C121" s="18">
        <v>0</v>
      </c>
      <c r="D121" s="20" t="s">
        <v>156</v>
      </c>
      <c r="E121" s="20">
        <v>10.649487095907292</v>
      </c>
      <c r="F121" s="20">
        <v>10.799889349413768</v>
      </c>
      <c r="G121" s="20">
        <v>9.5661193530384683</v>
      </c>
      <c r="H121" s="20">
        <v>0</v>
      </c>
      <c r="I121" s="20">
        <v>0</v>
      </c>
      <c r="J121" s="20">
        <v>0</v>
      </c>
      <c r="K121" s="20">
        <v>0</v>
      </c>
      <c r="L121" s="20">
        <v>0</v>
      </c>
      <c r="M121" s="20">
        <v>0</v>
      </c>
      <c r="N121" s="20"/>
    </row>
    <row r="122" spans="1:14" x14ac:dyDescent="0.25">
      <c r="A122" s="18" t="str">
        <f>B3&amp;C95&amp;D122</f>
        <v>DISTRIBUCION VOLUMEN X CRITERIO (Consumiciones)Total BebidasDESPUES DE LA CENA</v>
      </c>
      <c r="B122" s="18">
        <v>0</v>
      </c>
      <c r="C122" s="18">
        <v>0</v>
      </c>
      <c r="D122" s="43" t="s">
        <v>157</v>
      </c>
      <c r="E122" s="44">
        <v>3.8630965530842194</v>
      </c>
      <c r="F122" s="44">
        <v>3.6340918601011687</v>
      </c>
      <c r="G122" s="44">
        <v>2.8618848881260388</v>
      </c>
      <c r="H122" s="44">
        <v>0</v>
      </c>
      <c r="I122" s="44">
        <v>0</v>
      </c>
      <c r="J122" s="44">
        <v>0</v>
      </c>
      <c r="K122" s="44">
        <v>0</v>
      </c>
      <c r="L122" s="44">
        <v>0</v>
      </c>
      <c r="M122" s="20">
        <v>0</v>
      </c>
      <c r="N122" s="20"/>
    </row>
    <row r="123" spans="1:14" x14ac:dyDescent="0.25">
      <c r="A123" s="18" t="str">
        <f>B3&amp;C95&amp;D123</f>
        <v>DISTRIBUCION VOLUMEN X CRITERIO (Consumiciones)Total BebidasDURANTE EL DIA</v>
      </c>
      <c r="B123" s="18">
        <v>0</v>
      </c>
      <c r="C123" s="18">
        <v>0</v>
      </c>
      <c r="D123" s="20" t="s">
        <v>158</v>
      </c>
      <c r="E123" s="20">
        <v>4.1422304149725688</v>
      </c>
      <c r="F123" s="20">
        <v>4.0536065111957527</v>
      </c>
      <c r="G123" s="20">
        <v>5.0932855372611421</v>
      </c>
      <c r="H123" s="20">
        <v>0</v>
      </c>
      <c r="I123" s="20">
        <v>0</v>
      </c>
      <c r="J123" s="20">
        <v>0</v>
      </c>
      <c r="K123" s="20">
        <v>0</v>
      </c>
      <c r="L123" s="20">
        <v>0</v>
      </c>
      <c r="M123" s="20">
        <v>0</v>
      </c>
      <c r="N123" s="20"/>
    </row>
    <row r="124" spans="1:14" x14ac:dyDescent="0.25">
      <c r="A124" s="18" t="str">
        <f>B3&amp;C95&amp;D124</f>
        <v>DISTRIBUCION VOLUMEN X CRITERIO (Consumiciones)Total BebidasCON AMIGOS</v>
      </c>
      <c r="B124" s="18">
        <v>0</v>
      </c>
      <c r="C124" s="18">
        <v>0</v>
      </c>
      <c r="D124" s="43" t="s">
        <v>159</v>
      </c>
      <c r="E124" s="44">
        <v>29.914879072348139</v>
      </c>
      <c r="F124" s="44">
        <v>30.440877366093439</v>
      </c>
      <c r="G124" s="44">
        <v>29.39321747814742</v>
      </c>
      <c r="H124" s="44">
        <v>0</v>
      </c>
      <c r="I124" s="44">
        <v>0</v>
      </c>
      <c r="J124" s="44">
        <v>0</v>
      </c>
      <c r="K124" s="44">
        <v>0</v>
      </c>
      <c r="L124" s="44">
        <v>0</v>
      </c>
      <c r="M124" s="20">
        <v>0</v>
      </c>
      <c r="N124" s="20"/>
    </row>
    <row r="125" spans="1:14" x14ac:dyDescent="0.25">
      <c r="A125" s="18" t="str">
        <f>B3&amp;C95&amp;D125</f>
        <v>DISTRIBUCION VOLUMEN X CRITERIO (Consumiciones)Total BebidasCON CLIENTES</v>
      </c>
      <c r="B125" s="18">
        <v>0</v>
      </c>
      <c r="C125" s="18">
        <v>0</v>
      </c>
      <c r="D125" s="20" t="s">
        <v>160</v>
      </c>
      <c r="E125" s="20">
        <v>0.90024278516272027</v>
      </c>
      <c r="F125" s="20">
        <v>0.84298527398363132</v>
      </c>
      <c r="G125" s="20">
        <v>0.88887733850895356</v>
      </c>
      <c r="H125" s="20">
        <v>0</v>
      </c>
      <c r="I125" s="20">
        <v>0</v>
      </c>
      <c r="J125" s="20">
        <v>0</v>
      </c>
      <c r="K125" s="20">
        <v>0</v>
      </c>
      <c r="L125" s="20">
        <v>0</v>
      </c>
      <c r="M125" s="20">
        <v>0</v>
      </c>
      <c r="N125" s="20"/>
    </row>
    <row r="126" spans="1:14" x14ac:dyDescent="0.25">
      <c r="A126" s="18" t="str">
        <f>B3&amp;C95&amp;D126</f>
        <v>DISTRIBUCION VOLUMEN X CRITERIO (Consumiciones)Total BebidasCON COMPAÑEROS DE TRABAJO</v>
      </c>
      <c r="B126" s="18">
        <v>0</v>
      </c>
      <c r="C126" s="18">
        <v>0</v>
      </c>
      <c r="D126" s="43" t="s">
        <v>161</v>
      </c>
      <c r="E126" s="44">
        <v>9.8272689836845526</v>
      </c>
      <c r="F126" s="44">
        <v>9.3896013033444365</v>
      </c>
      <c r="G126" s="44">
        <v>9.5532939311622478</v>
      </c>
      <c r="H126" s="44">
        <v>0</v>
      </c>
      <c r="I126" s="44">
        <v>0</v>
      </c>
      <c r="J126" s="44">
        <v>0</v>
      </c>
      <c r="K126" s="44">
        <v>0</v>
      </c>
      <c r="L126" s="44">
        <v>0</v>
      </c>
      <c r="M126" s="20">
        <v>0</v>
      </c>
      <c r="N126" s="20"/>
    </row>
    <row r="127" spans="1:14" x14ac:dyDescent="0.25">
      <c r="A127" s="18" t="str">
        <f>B3&amp;C95&amp;D127</f>
        <v>DISTRIBUCION VOLUMEN X CRITERIO (Consumiciones)Total BebidasCON COMPAÑEROS DE CLASE</v>
      </c>
      <c r="B127" s="18">
        <v>0</v>
      </c>
      <c r="C127" s="18">
        <v>0</v>
      </c>
      <c r="D127" s="20" t="s">
        <v>162</v>
      </c>
      <c r="E127" s="20">
        <v>0.45545702569782848</v>
      </c>
      <c r="F127" s="20">
        <v>0.40429872244897413</v>
      </c>
      <c r="G127" s="20">
        <v>0.33032127175533282</v>
      </c>
      <c r="H127" s="20">
        <v>0</v>
      </c>
      <c r="I127" s="20">
        <v>0</v>
      </c>
      <c r="J127" s="20">
        <v>0</v>
      </c>
      <c r="K127" s="20">
        <v>0</v>
      </c>
      <c r="L127" s="20">
        <v>0</v>
      </c>
      <c r="M127" s="20">
        <v>0</v>
      </c>
      <c r="N127" s="20"/>
    </row>
    <row r="128" spans="1:14" x14ac:dyDescent="0.25">
      <c r="A128" s="18" t="str">
        <f>B3&amp;C95&amp;D128</f>
        <v>DISTRIBUCION VOLUMEN X CRITERIO (Consumiciones)Total BebidasCON FAMILIA</v>
      </c>
      <c r="B128" s="18">
        <v>0</v>
      </c>
      <c r="C128" s="18">
        <v>0</v>
      </c>
      <c r="D128" s="43" t="s">
        <v>163</v>
      </c>
      <c r="E128" s="44">
        <v>25.859294962514419</v>
      </c>
      <c r="F128" s="44">
        <v>25.060724233077764</v>
      </c>
      <c r="G128" s="44">
        <v>23.49840045050982</v>
      </c>
      <c r="H128" s="44">
        <v>0</v>
      </c>
      <c r="I128" s="44">
        <v>0</v>
      </c>
      <c r="J128" s="44">
        <v>0</v>
      </c>
      <c r="K128" s="44">
        <v>0</v>
      </c>
      <c r="L128" s="44">
        <v>0</v>
      </c>
      <c r="M128" s="20">
        <v>0</v>
      </c>
      <c r="N128" s="20"/>
    </row>
    <row r="129" spans="1:14" x14ac:dyDescent="0.25">
      <c r="A129" s="18" t="str">
        <f>B3&amp;C95&amp;D129</f>
        <v>DISTRIBUCION VOLUMEN X CRITERIO (Consumiciones)Total BebidasCON LA PAREJA</v>
      </c>
      <c r="B129" s="18">
        <v>0</v>
      </c>
      <c r="C129" s="18">
        <v>0</v>
      </c>
      <c r="D129" s="20" t="s">
        <v>164</v>
      </c>
      <c r="E129" s="20">
        <v>14.174158503151816</v>
      </c>
      <c r="F129" s="20">
        <v>14.912046904795695</v>
      </c>
      <c r="G129" s="20">
        <v>14.474607436618371</v>
      </c>
      <c r="H129" s="20">
        <v>0</v>
      </c>
      <c r="I129" s="20">
        <v>0</v>
      </c>
      <c r="J129" s="20">
        <v>0</v>
      </c>
      <c r="K129" s="20">
        <v>0</v>
      </c>
      <c r="L129" s="20">
        <v>0</v>
      </c>
      <c r="M129" s="20">
        <v>0</v>
      </c>
      <c r="N129" s="20"/>
    </row>
    <row r="130" spans="1:14" x14ac:dyDescent="0.25">
      <c r="A130" s="18" t="str">
        <f>B3&amp;C95&amp;D130</f>
        <v>DISTRIBUCION VOLUMEN X CRITERIO (Consumiciones)Total BebidasESTABA SOLO/A</v>
      </c>
      <c r="B130" s="18">
        <v>0</v>
      </c>
      <c r="C130" s="18">
        <v>0</v>
      </c>
      <c r="D130" s="43" t="s">
        <v>165</v>
      </c>
      <c r="E130" s="44">
        <v>17.969557846937036</v>
      </c>
      <c r="F130" s="44">
        <v>18.138739702826172</v>
      </c>
      <c r="G130" s="44">
        <v>21.229262685059446</v>
      </c>
      <c r="H130" s="44">
        <v>0</v>
      </c>
      <c r="I130" s="44">
        <v>0</v>
      </c>
      <c r="J130" s="44">
        <v>0</v>
      </c>
      <c r="K130" s="44">
        <v>0</v>
      </c>
      <c r="L130" s="44">
        <v>0</v>
      </c>
      <c r="M130" s="20">
        <v>0</v>
      </c>
      <c r="N130" s="20"/>
    </row>
    <row r="131" spans="1:14" x14ac:dyDescent="0.25">
      <c r="A131" s="18" t="str">
        <f>B3&amp;C95&amp;D131</f>
        <v>DISTRIBUCION VOLUMEN X CRITERIO (Consumiciones)Total BebidasOTROS</v>
      </c>
      <c r="B131" s="18">
        <v>0</v>
      </c>
      <c r="C131" s="18">
        <v>0</v>
      </c>
      <c r="D131" s="20" t="s">
        <v>166</v>
      </c>
      <c r="E131" s="20">
        <v>0.89913615077203846</v>
      </c>
      <c r="F131" s="20">
        <v>0.81072756011292213</v>
      </c>
      <c r="G131" s="20">
        <v>0.63203240241583702</v>
      </c>
      <c r="H131" s="20">
        <v>0</v>
      </c>
      <c r="I131" s="20">
        <v>0</v>
      </c>
      <c r="J131" s="20">
        <v>0</v>
      </c>
      <c r="K131" s="20">
        <v>0</v>
      </c>
      <c r="L131" s="20">
        <v>0</v>
      </c>
      <c r="M131" s="20">
        <v>0</v>
      </c>
      <c r="N131" s="20"/>
    </row>
    <row r="132" spans="1:14" x14ac:dyDescent="0.25">
      <c r="A132" s="18" t="str">
        <f>B3&amp;C95&amp;D132</f>
        <v>DISTRIBUCION VOLUMEN X CRITERIO (Consumiciones)Total BebidasESTAR TRABAJANDO</v>
      </c>
      <c r="B132" s="18">
        <v>0</v>
      </c>
      <c r="C132" s="18">
        <v>0</v>
      </c>
      <c r="D132" s="43" t="s">
        <v>167</v>
      </c>
      <c r="E132" s="44">
        <v>14.299106006991313</v>
      </c>
      <c r="F132" s="44">
        <v>13.806089622301762</v>
      </c>
      <c r="G132" s="44">
        <v>15.119599590329024</v>
      </c>
      <c r="H132" s="44">
        <v>0</v>
      </c>
      <c r="I132" s="44">
        <v>0</v>
      </c>
      <c r="J132" s="44">
        <v>0</v>
      </c>
      <c r="K132" s="44">
        <v>0</v>
      </c>
      <c r="L132" s="44">
        <v>0</v>
      </c>
      <c r="M132" s="20">
        <v>0</v>
      </c>
      <c r="N132" s="20"/>
    </row>
    <row r="133" spans="1:14" x14ac:dyDescent="0.25">
      <c r="A133" s="18" t="str">
        <f>B3&amp;C95&amp;D133</f>
        <v>DISTRIBUCION VOLUMEN X CRITERIO (Consumiciones)Total BebidasCOMIDA DE NEGOCIOS</v>
      </c>
      <c r="B133" s="18">
        <v>0</v>
      </c>
      <c r="C133" s="18">
        <v>0</v>
      </c>
      <c r="D133" s="20" t="s">
        <v>168</v>
      </c>
      <c r="E133" s="20">
        <v>0.29834028343328467</v>
      </c>
      <c r="F133" s="20">
        <v>0.30137647825759667</v>
      </c>
      <c r="G133" s="20">
        <v>0.25377527262037375</v>
      </c>
      <c r="H133" s="20">
        <v>0</v>
      </c>
      <c r="I133" s="20">
        <v>0</v>
      </c>
      <c r="J133" s="20">
        <v>0</v>
      </c>
      <c r="K133" s="20">
        <v>0</v>
      </c>
      <c r="L133" s="20">
        <v>0</v>
      </c>
      <c r="M133" s="20">
        <v>0</v>
      </c>
      <c r="N133" s="20"/>
    </row>
    <row r="134" spans="1:14" x14ac:dyDescent="0.25">
      <c r="A134" s="18" t="str">
        <f>B3&amp;C95&amp;D134</f>
        <v>DISTRIBUCION VOLUMEN X CRITERIO (Consumiciones)Total BebidasPOR PLACER/RELAX</v>
      </c>
      <c r="B134" s="18">
        <v>0</v>
      </c>
      <c r="C134" s="18">
        <v>0</v>
      </c>
      <c r="D134" s="43" t="s">
        <v>169</v>
      </c>
      <c r="E134" s="44">
        <v>16.401014465949277</v>
      </c>
      <c r="F134" s="44">
        <v>14.910487515795797</v>
      </c>
      <c r="G134" s="44">
        <v>15.415865148114216</v>
      </c>
      <c r="H134" s="44">
        <v>0</v>
      </c>
      <c r="I134" s="44">
        <v>0</v>
      </c>
      <c r="J134" s="44">
        <v>0</v>
      </c>
      <c r="K134" s="44">
        <v>0</v>
      </c>
      <c r="L134" s="44">
        <v>0</v>
      </c>
      <c r="M134" s="20">
        <v>0</v>
      </c>
      <c r="N134" s="20"/>
    </row>
    <row r="135" spans="1:14" x14ac:dyDescent="0.25">
      <c r="A135" s="18" t="str">
        <f>B3&amp;C95&amp;D135</f>
        <v>DISTRIBUCION VOLUMEN X CRITERIO (Consumiciones)Total BebidasTENER HAMBRE/SIN PLANIFICAR</v>
      </c>
      <c r="B135" s="18">
        <v>0</v>
      </c>
      <c r="C135" s="18">
        <v>0</v>
      </c>
      <c r="D135" s="20" t="s">
        <v>170</v>
      </c>
      <c r="E135" s="20">
        <v>23.087307629033265</v>
      </c>
      <c r="F135" s="20">
        <v>26.939907852808716</v>
      </c>
      <c r="G135" s="20">
        <v>27.767679633111932</v>
      </c>
      <c r="H135" s="20">
        <v>0</v>
      </c>
      <c r="I135" s="20">
        <v>0</v>
      </c>
      <c r="J135" s="20">
        <v>0</v>
      </c>
      <c r="K135" s="20">
        <v>0</v>
      </c>
      <c r="L135" s="20">
        <v>0</v>
      </c>
      <c r="M135" s="20">
        <v>0</v>
      </c>
    </row>
    <row r="136" spans="1:14" x14ac:dyDescent="0.25">
      <c r="A136" s="18" t="str">
        <f>B3&amp;C95&amp;D136</f>
        <v>DISTRIBUCION VOLUMEN X CRITERIO (Consumiciones)Total BebidasESTAR DE COMPRAS</v>
      </c>
      <c r="B136" s="18">
        <v>0</v>
      </c>
      <c r="C136" s="18">
        <v>0</v>
      </c>
      <c r="D136" s="43" t="s">
        <v>171</v>
      </c>
      <c r="E136" s="44">
        <v>2.7821661218646638</v>
      </c>
      <c r="F136" s="44">
        <v>2.6770976753522775</v>
      </c>
      <c r="G136" s="44">
        <v>3.3642921016833194</v>
      </c>
      <c r="H136" s="44">
        <v>0</v>
      </c>
      <c r="I136" s="44">
        <v>0</v>
      </c>
      <c r="J136" s="44">
        <v>0</v>
      </c>
      <c r="K136" s="44">
        <v>0</v>
      </c>
      <c r="L136" s="44">
        <v>0</v>
      </c>
      <c r="M136" s="20">
        <v>0</v>
      </c>
    </row>
    <row r="137" spans="1:14" x14ac:dyDescent="0.25">
      <c r="A137" s="18" t="str">
        <f>B3&amp;C95&amp;D137</f>
        <v>DISTRIBUCION VOLUMEN X CRITERIO (Consumiciones)Total BebidasNO COCINAR EN CASA</v>
      </c>
      <c r="B137" s="18">
        <v>0</v>
      </c>
      <c r="C137" s="18">
        <v>0</v>
      </c>
      <c r="D137" s="20" t="s">
        <v>172</v>
      </c>
      <c r="E137" s="20">
        <v>3.1588487323773839</v>
      </c>
      <c r="F137" s="20">
        <v>2.9325609464587088</v>
      </c>
      <c r="G137" s="20">
        <v>2.6504071818312371</v>
      </c>
      <c r="H137" s="20">
        <v>0</v>
      </c>
      <c r="I137" s="20">
        <v>0</v>
      </c>
      <c r="J137" s="20">
        <v>0</v>
      </c>
      <c r="K137" s="20">
        <v>0</v>
      </c>
      <c r="L137" s="20">
        <v>0</v>
      </c>
      <c r="M137" s="20">
        <v>0</v>
      </c>
    </row>
    <row r="138" spans="1:14" x14ac:dyDescent="0.25">
      <c r="A138" s="18" t="str">
        <f>B3&amp;C95&amp;D138</f>
        <v>DISTRIBUCION VOLUMEN X CRITERIO (Consumiciones)Total BebidasCELEBRACION/FIESTA/SALIR TOMAR</v>
      </c>
      <c r="B138" s="18">
        <v>0</v>
      </c>
      <c r="C138" s="18">
        <v>0</v>
      </c>
      <c r="D138" s="43" t="s">
        <v>173</v>
      </c>
      <c r="E138" s="44">
        <v>29.650440456836662</v>
      </c>
      <c r="F138" s="44">
        <v>30.18110449237113</v>
      </c>
      <c r="G138" s="44">
        <v>28.178666902024407</v>
      </c>
      <c r="H138" s="44">
        <v>0</v>
      </c>
      <c r="I138" s="44">
        <v>0</v>
      </c>
      <c r="J138" s="44">
        <v>0</v>
      </c>
      <c r="K138" s="44">
        <v>0</v>
      </c>
      <c r="L138" s="44">
        <v>0</v>
      </c>
      <c r="M138" s="20">
        <v>0</v>
      </c>
    </row>
    <row r="139" spans="1:14" x14ac:dyDescent="0.25">
      <c r="A139" s="18" t="str">
        <f>B3&amp;C95&amp;D139</f>
        <v>DISTRIBUCION VOLUMEN X CRITERIO (Consumiciones)Total BebidasVIENDO DEPORTES</v>
      </c>
      <c r="B139" s="18">
        <v>0</v>
      </c>
      <c r="C139" s="18">
        <v>0</v>
      </c>
      <c r="D139" s="20" t="s">
        <v>174</v>
      </c>
      <c r="E139" s="20">
        <v>1.730287346867039</v>
      </c>
      <c r="F139" s="20">
        <v>1.6088533269183354</v>
      </c>
      <c r="G139" s="20">
        <v>1.348174259007032</v>
      </c>
      <c r="H139" s="20">
        <v>0</v>
      </c>
      <c r="I139" s="20">
        <v>0</v>
      </c>
      <c r="J139" s="20">
        <v>0</v>
      </c>
      <c r="K139" s="20">
        <v>0</v>
      </c>
      <c r="L139" s="20">
        <v>0</v>
      </c>
      <c r="M139" s="20">
        <v>0</v>
      </c>
    </row>
    <row r="140" spans="1:14" x14ac:dyDescent="0.25">
      <c r="A140" s="18" t="str">
        <f>B3&amp;C95&amp;D140</f>
        <v>DISTRIBUCION VOLUMEN X CRITERIO (Consumiciones)Total BebidasOTROS MOTIVOS</v>
      </c>
      <c r="B140" s="18">
        <v>0</v>
      </c>
      <c r="C140" s="18">
        <v>0</v>
      </c>
      <c r="D140" s="43" t="s">
        <v>175</v>
      </c>
      <c r="E140" s="44">
        <v>8.4868271678232006</v>
      </c>
      <c r="F140" s="44">
        <v>6.6425217036980069</v>
      </c>
      <c r="G140" s="44">
        <v>5.9015469990115985</v>
      </c>
      <c r="H140" s="44">
        <v>0</v>
      </c>
      <c r="I140" s="44">
        <v>0</v>
      </c>
      <c r="J140" s="44">
        <v>0</v>
      </c>
      <c r="K140" s="44">
        <v>0</v>
      </c>
      <c r="L140" s="44">
        <v>0</v>
      </c>
      <c r="M140" s="20">
        <v>0</v>
      </c>
    </row>
    <row r="141" spans="1:14" x14ac:dyDescent="0.25">
      <c r="A141" s="18" t="str">
        <f>B3&amp;C141&amp;D141</f>
        <v>DISTRIBUCION VOLUMEN X CRITERIO (Consumiciones)Total Bebidas FriasT.ESPAÑA</v>
      </c>
      <c r="B141" s="18">
        <v>0</v>
      </c>
      <c r="C141" s="18" t="s">
        <v>178</v>
      </c>
      <c r="D141" s="20" t="s">
        <v>36</v>
      </c>
      <c r="E141" s="20">
        <v>100</v>
      </c>
      <c r="F141" s="20">
        <v>100</v>
      </c>
      <c r="G141" s="20">
        <v>100</v>
      </c>
      <c r="H141" s="20">
        <v>0</v>
      </c>
      <c r="I141" s="20">
        <v>0</v>
      </c>
      <c r="J141" s="20">
        <v>0</v>
      </c>
      <c r="K141" s="20">
        <v>0</v>
      </c>
      <c r="L141" s="20">
        <v>0</v>
      </c>
      <c r="M141" s="20">
        <v>0</v>
      </c>
    </row>
    <row r="142" spans="1:14" x14ac:dyDescent="0.25">
      <c r="A142" s="18" t="str">
        <f>B3&amp;C141&amp;D142</f>
        <v>DISTRIBUCION VOLUMEN X CRITERIO (Consumiciones)Total Bebidas FriasHiper+Super+Discount+G.A</v>
      </c>
      <c r="B142" s="18">
        <v>0</v>
      </c>
      <c r="C142" s="18">
        <v>0</v>
      </c>
      <c r="D142" s="43" t="s">
        <v>23</v>
      </c>
      <c r="E142" s="44">
        <v>9.0616956286839834</v>
      </c>
      <c r="F142" s="44">
        <v>8.5109683318769065</v>
      </c>
      <c r="G142" s="44">
        <v>10.790296299484258</v>
      </c>
      <c r="H142" s="44">
        <v>0</v>
      </c>
      <c r="I142" s="44">
        <v>0</v>
      </c>
      <c r="J142" s="44">
        <v>0</v>
      </c>
      <c r="K142" s="44">
        <v>0</v>
      </c>
      <c r="L142" s="44">
        <v>0</v>
      </c>
      <c r="M142" s="20">
        <v>0</v>
      </c>
    </row>
    <row r="143" spans="1:14" x14ac:dyDescent="0.25">
      <c r="A143" s="18" t="str">
        <f>B3&amp;C141&amp;D143</f>
        <v>DISTRIBUCION VOLUMEN X CRITERIO (Consumiciones)Total Bebidas FriasRestaurantes</v>
      </c>
      <c r="B143" s="18">
        <v>0</v>
      </c>
      <c r="C143" s="18">
        <v>0</v>
      </c>
      <c r="D143" s="20" t="s">
        <v>24</v>
      </c>
      <c r="E143" s="20">
        <v>14.499519797914681</v>
      </c>
      <c r="F143" s="20">
        <v>15.054666691957907</v>
      </c>
      <c r="G143" s="20">
        <v>12.848229116331419</v>
      </c>
      <c r="H143" s="20">
        <v>0</v>
      </c>
      <c r="I143" s="20">
        <v>0</v>
      </c>
      <c r="J143" s="20">
        <v>0</v>
      </c>
      <c r="K143" s="20">
        <v>0</v>
      </c>
      <c r="L143" s="20">
        <v>0</v>
      </c>
      <c r="M143" s="20">
        <v>0</v>
      </c>
    </row>
    <row r="144" spans="1:14" x14ac:dyDescent="0.25">
      <c r="A144" s="18" t="str">
        <f>B3&amp;C141&amp;D144</f>
        <v>DISTRIBUCION VOLUMEN X CRITERIO (Consumiciones)Total Bebidas FriasRestaurantes Fast Food</v>
      </c>
      <c r="B144" s="18">
        <v>0</v>
      </c>
      <c r="C144" s="18">
        <v>0</v>
      </c>
      <c r="D144" s="43" t="s">
        <v>25</v>
      </c>
      <c r="E144" s="44">
        <v>5.5693624504945456</v>
      </c>
      <c r="F144" s="44">
        <v>5.827469199192076</v>
      </c>
      <c r="G144" s="44">
        <v>5.6371209772887365</v>
      </c>
      <c r="H144" s="44">
        <v>0</v>
      </c>
      <c r="I144" s="44">
        <v>0</v>
      </c>
      <c r="J144" s="44">
        <v>0</v>
      </c>
      <c r="K144" s="44">
        <v>0</v>
      </c>
      <c r="L144" s="44">
        <v>0</v>
      </c>
      <c r="M144" s="20">
        <v>0</v>
      </c>
    </row>
    <row r="145" spans="1:13" x14ac:dyDescent="0.25">
      <c r="A145" s="18" t="str">
        <f>B3&amp;C141&amp;D145</f>
        <v>DISTRIBUCION VOLUMEN X CRITERIO (Consumiciones)Total Bebidas FriasBares/Cafeterias/Cervecerias</v>
      </c>
      <c r="B145" s="18">
        <v>0</v>
      </c>
      <c r="C145" s="18">
        <v>0</v>
      </c>
      <c r="D145" s="20" t="s">
        <v>26</v>
      </c>
      <c r="E145" s="20">
        <v>53.618399847175603</v>
      </c>
      <c r="F145" s="20">
        <v>53.732845016142782</v>
      </c>
      <c r="G145" s="20">
        <v>53.303426819110165</v>
      </c>
      <c r="H145" s="20">
        <v>0</v>
      </c>
      <c r="I145" s="20">
        <v>0</v>
      </c>
      <c r="J145" s="20">
        <v>0</v>
      </c>
      <c r="K145" s="20">
        <v>0</v>
      </c>
      <c r="L145" s="20">
        <v>0</v>
      </c>
      <c r="M145" s="20">
        <v>0</v>
      </c>
    </row>
    <row r="146" spans="1:13" x14ac:dyDescent="0.25">
      <c r="A146" s="18" t="str">
        <f>B3&amp;C141&amp;D146</f>
        <v>DISTRIBUCION VOLUMEN X CRITERIO (Consumiciones)Total Bebidas FriasPanaderias/Pastelerias</v>
      </c>
      <c r="B146" s="18">
        <v>0</v>
      </c>
      <c r="C146" s="18">
        <v>0</v>
      </c>
      <c r="D146" s="43" t="s">
        <v>27</v>
      </c>
      <c r="E146" s="44">
        <v>1.2944948425048759</v>
      </c>
      <c r="F146" s="44">
        <v>1.0657470356920467</v>
      </c>
      <c r="G146" s="44">
        <v>1.0105727853807647</v>
      </c>
      <c r="H146" s="44">
        <v>0</v>
      </c>
      <c r="I146" s="44">
        <v>0</v>
      </c>
      <c r="J146" s="44">
        <v>0</v>
      </c>
      <c r="K146" s="44">
        <v>0</v>
      </c>
      <c r="L146" s="44">
        <v>0</v>
      </c>
      <c r="M146" s="20">
        <v>0</v>
      </c>
    </row>
    <row r="147" spans="1:13" x14ac:dyDescent="0.25">
      <c r="A147" s="18" t="str">
        <f>B3&amp;C141&amp;D147</f>
        <v>DISTRIBUCION VOLUMEN X CRITERIO (Consumiciones)Total Bebidas FriasTda.Alimentacion/Delicatesen</v>
      </c>
      <c r="B147" s="18">
        <v>0</v>
      </c>
      <c r="C147" s="18">
        <v>0</v>
      </c>
      <c r="D147" s="20" t="s">
        <v>141</v>
      </c>
      <c r="E147" s="20">
        <v>1.5994543486352479</v>
      </c>
      <c r="F147" s="20">
        <v>1.7116280081315702</v>
      </c>
      <c r="G147" s="20">
        <v>3.0203763437638411</v>
      </c>
      <c r="H147" s="20">
        <v>0</v>
      </c>
      <c r="I147" s="20">
        <v>0</v>
      </c>
      <c r="J147" s="20">
        <v>0</v>
      </c>
      <c r="K147" s="20">
        <v>0</v>
      </c>
      <c r="L147" s="20">
        <v>0</v>
      </c>
      <c r="M147" s="20">
        <v>0</v>
      </c>
    </row>
    <row r="148" spans="1:13" x14ac:dyDescent="0.25">
      <c r="A148" s="18" t="str">
        <f>B3&amp;C141&amp;D148</f>
        <v>DISTRIBUCION VOLUMEN X CRITERIO (Consumiciones)Total Bebidas FriasCanal Conveniencia/24h</v>
      </c>
      <c r="B148" s="18">
        <v>0</v>
      </c>
      <c r="C148" s="18">
        <v>0</v>
      </c>
      <c r="D148" s="43" t="s">
        <v>142</v>
      </c>
      <c r="E148" s="44">
        <v>0</v>
      </c>
      <c r="F148" s="44">
        <v>0</v>
      </c>
      <c r="G148" s="44">
        <v>1.959561921956146</v>
      </c>
      <c r="H148" s="44">
        <v>0</v>
      </c>
      <c r="I148" s="44">
        <v>0</v>
      </c>
      <c r="J148" s="44">
        <v>0</v>
      </c>
      <c r="K148" s="44">
        <v>0</v>
      </c>
      <c r="L148" s="44">
        <v>0</v>
      </c>
      <c r="M148" s="20">
        <v>0</v>
      </c>
    </row>
    <row r="149" spans="1:13" x14ac:dyDescent="0.25">
      <c r="A149" s="18" t="str">
        <f>B3&amp;C141&amp;D149</f>
        <v>DISTRIBUCION VOLUMEN X CRITERIO (Consumiciones)Total Bebidas FriasHoteles</v>
      </c>
      <c r="B149" s="18">
        <v>0</v>
      </c>
      <c r="C149" s="18">
        <v>0</v>
      </c>
      <c r="D149" s="20" t="s">
        <v>29</v>
      </c>
      <c r="E149" s="20">
        <v>0.83451036455314298</v>
      </c>
      <c r="F149" s="20">
        <v>0.70581004685856619</v>
      </c>
      <c r="G149" s="20">
        <v>0.38458762187372142</v>
      </c>
      <c r="H149" s="20">
        <v>0</v>
      </c>
      <c r="I149" s="20">
        <v>0</v>
      </c>
      <c r="J149" s="20">
        <v>0</v>
      </c>
      <c r="K149" s="20">
        <v>0</v>
      </c>
      <c r="L149" s="20">
        <v>0</v>
      </c>
      <c r="M149" s="20">
        <v>0</v>
      </c>
    </row>
    <row r="150" spans="1:13" x14ac:dyDescent="0.25">
      <c r="A150" s="18" t="str">
        <f>B3&amp;C141&amp;D150</f>
        <v>DISTRIBUCION VOLUMEN X CRITERIO (Consumiciones)Total Bebidas FriasEstaciones de servicio</v>
      </c>
      <c r="B150" s="18">
        <v>0</v>
      </c>
      <c r="C150" s="18">
        <v>0</v>
      </c>
      <c r="D150" s="43" t="s">
        <v>30</v>
      </c>
      <c r="E150" s="44">
        <v>1.4684820362406512</v>
      </c>
      <c r="F150" s="44">
        <v>0.52005983558948654</v>
      </c>
      <c r="G150" s="44">
        <v>1.7117278243896168</v>
      </c>
      <c r="H150" s="44">
        <v>0</v>
      </c>
      <c r="I150" s="44">
        <v>0</v>
      </c>
      <c r="J150" s="44">
        <v>0</v>
      </c>
      <c r="K150" s="44">
        <v>0</v>
      </c>
      <c r="L150" s="44">
        <v>0</v>
      </c>
      <c r="M150" s="20">
        <v>0</v>
      </c>
    </row>
    <row r="151" spans="1:13" x14ac:dyDescent="0.25">
      <c r="A151" s="18" t="str">
        <f>B3&amp;C141&amp;D151</f>
        <v>DISTRIBUCION VOLUMEN X CRITERIO (Consumiciones)Total Bebidas FriasMaquinas dispensadoras</v>
      </c>
      <c r="B151" s="18">
        <v>0</v>
      </c>
      <c r="C151" s="18">
        <v>0</v>
      </c>
      <c r="D151" s="20" t="s">
        <v>31</v>
      </c>
      <c r="E151" s="20">
        <v>1.5626117216574094</v>
      </c>
      <c r="F151" s="20">
        <v>1.5163937937909129</v>
      </c>
      <c r="G151" s="20">
        <v>2.0217075096058039</v>
      </c>
      <c r="H151" s="20">
        <v>0</v>
      </c>
      <c r="I151" s="20">
        <v>0</v>
      </c>
      <c r="J151" s="20">
        <v>0</v>
      </c>
      <c r="K151" s="20">
        <v>0</v>
      </c>
      <c r="L151" s="20">
        <v>0</v>
      </c>
      <c r="M151" s="20">
        <v>0</v>
      </c>
    </row>
    <row r="152" spans="1:13" x14ac:dyDescent="0.25">
      <c r="A152" s="18" t="str">
        <f>B3&amp;C141&amp;D152</f>
        <v>DISTRIBUCION VOLUMEN X CRITERIO (Consumiciones)Total Bebidas FriasServicio en la empresa</v>
      </c>
      <c r="B152" s="18">
        <v>0</v>
      </c>
      <c r="C152" s="18">
        <v>0</v>
      </c>
      <c r="D152" s="43" t="s">
        <v>32</v>
      </c>
      <c r="E152" s="44">
        <v>0.8673829872574127</v>
      </c>
      <c r="F152" s="44">
        <v>1.1821257201463053</v>
      </c>
      <c r="G152" s="44">
        <v>1.1608991893153717</v>
      </c>
      <c r="H152" s="44">
        <v>0</v>
      </c>
      <c r="I152" s="44">
        <v>0</v>
      </c>
      <c r="J152" s="44">
        <v>0</v>
      </c>
      <c r="K152" s="44">
        <v>0</v>
      </c>
      <c r="L152" s="44">
        <v>0</v>
      </c>
      <c r="M152" s="20">
        <v>0</v>
      </c>
    </row>
    <row r="153" spans="1:13" x14ac:dyDescent="0.25">
      <c r="A153" s="18" t="str">
        <f>B3&amp;C141&amp;D153</f>
        <v>DISTRIBUCION VOLUMEN X CRITERIO (Consumiciones)Total Bebidas FriasResto de canales</v>
      </c>
      <c r="B153" s="18">
        <v>0</v>
      </c>
      <c r="C153" s="18">
        <v>0</v>
      </c>
      <c r="D153" s="20" t="s">
        <v>33</v>
      </c>
      <c r="E153" s="20">
        <v>9.6241004006388682</v>
      </c>
      <c r="F153" s="20">
        <v>10.17229222372807</v>
      </c>
      <c r="G153" s="20">
        <v>6.1514925019434976</v>
      </c>
      <c r="H153" s="20">
        <v>0</v>
      </c>
      <c r="I153" s="20">
        <v>0</v>
      </c>
      <c r="J153" s="20">
        <v>0</v>
      </c>
      <c r="K153" s="20">
        <v>0</v>
      </c>
      <c r="L153" s="20">
        <v>0</v>
      </c>
      <c r="M153" s="20">
        <v>0</v>
      </c>
    </row>
    <row r="154" spans="1:13" x14ac:dyDescent="0.25">
      <c r="A154" s="18" t="str">
        <f>B3&amp;C141&amp;D154</f>
        <v>DISTRIBUCION VOLUMEN X CRITERIO (Consumiciones)Total Bebidas FriasEN LA CALLE</v>
      </c>
      <c r="B154" s="18">
        <v>0</v>
      </c>
      <c r="C154" s="18">
        <v>0</v>
      </c>
      <c r="D154" s="43" t="s">
        <v>143</v>
      </c>
      <c r="E154" s="44">
        <v>7.0665411401566445</v>
      </c>
      <c r="F154" s="44">
        <v>5.9570042894818087</v>
      </c>
      <c r="G154" s="44">
        <v>6.7259912105464723</v>
      </c>
      <c r="H154" s="44">
        <v>0</v>
      </c>
      <c r="I154" s="44">
        <v>0</v>
      </c>
      <c r="J154" s="44">
        <v>0</v>
      </c>
      <c r="K154" s="44">
        <v>0</v>
      </c>
      <c r="L154" s="44">
        <v>0</v>
      </c>
      <c r="M154" s="20">
        <v>0</v>
      </c>
    </row>
    <row r="155" spans="1:13" x14ac:dyDescent="0.25">
      <c r="A155" s="18" t="str">
        <f>B3&amp;C141&amp;D155</f>
        <v>DISTRIBUCION VOLUMEN X CRITERIO (Consumiciones)Total Bebidas FriasEN CASA DE OTROS</v>
      </c>
      <c r="B155" s="18">
        <v>0</v>
      </c>
      <c r="C155" s="18">
        <v>0</v>
      </c>
      <c r="D155" s="20" t="s">
        <v>144</v>
      </c>
      <c r="E155" s="20">
        <v>3.0067681250849301</v>
      </c>
      <c r="F155" s="20">
        <v>3.3281780625513457</v>
      </c>
      <c r="G155" s="20">
        <v>5.2590557139347212</v>
      </c>
      <c r="H155" s="20">
        <v>0</v>
      </c>
      <c r="I155" s="20">
        <v>0</v>
      </c>
      <c r="J155" s="20">
        <v>0</v>
      </c>
      <c r="K155" s="20">
        <v>0</v>
      </c>
      <c r="L155" s="20">
        <v>0</v>
      </c>
      <c r="M155" s="20">
        <v>0</v>
      </c>
    </row>
    <row r="156" spans="1:13" x14ac:dyDescent="0.25">
      <c r="A156" s="18" t="str">
        <f>B3&amp;C141&amp;D156</f>
        <v>DISTRIBUCION VOLUMEN X CRITERIO (Consumiciones)Total Bebidas FriasEN EL ESTABLECIMIENTO</v>
      </c>
      <c r="B156" s="18">
        <v>0</v>
      </c>
      <c r="C156" s="18">
        <v>0</v>
      </c>
      <c r="D156" s="43" t="s">
        <v>145</v>
      </c>
      <c r="E156" s="44">
        <v>78.942928490918177</v>
      </c>
      <c r="F156" s="44">
        <v>80.982855808526111</v>
      </c>
      <c r="G156" s="44">
        <v>75.491676059552987</v>
      </c>
      <c r="H156" s="44">
        <v>0</v>
      </c>
      <c r="I156" s="44">
        <v>0</v>
      </c>
      <c r="J156" s="44">
        <v>0</v>
      </c>
      <c r="K156" s="44">
        <v>0</v>
      </c>
      <c r="L156" s="44">
        <v>0</v>
      </c>
      <c r="M156" s="20">
        <v>0</v>
      </c>
    </row>
    <row r="157" spans="1:13" x14ac:dyDescent="0.25">
      <c r="A157" s="18" t="str">
        <f>B3&amp;C141&amp;D157</f>
        <v>DISTRIBUCION VOLUMEN X CRITERIO (Consumiciones)Total Bebidas FriasEN EL TRABAJO</v>
      </c>
      <c r="B157" s="18">
        <v>0</v>
      </c>
      <c r="C157" s="18">
        <v>0</v>
      </c>
      <c r="D157" s="20" t="s">
        <v>146</v>
      </c>
      <c r="E157" s="20">
        <v>4.0248730238026624</v>
      </c>
      <c r="F157" s="20">
        <v>3.968548215136023</v>
      </c>
      <c r="G157" s="20">
        <v>4.9948327775686439</v>
      </c>
      <c r="H157" s="20">
        <v>0</v>
      </c>
      <c r="I157" s="20">
        <v>0</v>
      </c>
      <c r="J157" s="20">
        <v>0</v>
      </c>
      <c r="K157" s="20">
        <v>0</v>
      </c>
      <c r="L157" s="20">
        <v>0</v>
      </c>
      <c r="M157" s="20">
        <v>0</v>
      </c>
    </row>
    <row r="158" spans="1:13" x14ac:dyDescent="0.25">
      <c r="A158" s="18" t="str">
        <f>B3&amp;C141&amp;D158</f>
        <v>DISTRIBUCION VOLUMEN X CRITERIO (Consumiciones)Total Bebidas FriasEN COLEGIO/INSTITUTO/UNIV.</v>
      </c>
      <c r="B158" s="18">
        <v>0</v>
      </c>
      <c r="C158" s="18">
        <v>0</v>
      </c>
      <c r="D158" s="43" t="s">
        <v>147</v>
      </c>
      <c r="E158" s="44">
        <v>0.25744547917472205</v>
      </c>
      <c r="F158" s="44">
        <v>0.19779375886283598</v>
      </c>
      <c r="G158" s="44">
        <v>0.12861903052338489</v>
      </c>
      <c r="H158" s="44">
        <v>0</v>
      </c>
      <c r="I158" s="44">
        <v>0</v>
      </c>
      <c r="J158" s="44">
        <v>0</v>
      </c>
      <c r="K158" s="44">
        <v>0</v>
      </c>
      <c r="L158" s="44">
        <v>0</v>
      </c>
      <c r="M158" s="20">
        <v>0</v>
      </c>
    </row>
    <row r="159" spans="1:13" x14ac:dyDescent="0.25">
      <c r="A159" s="18" t="str">
        <f>B3&amp;C141&amp;D159</f>
        <v>DISTRIBUCION VOLUMEN X CRITERIO (Consumiciones)Total Bebidas FriasEN MI CASA</v>
      </c>
      <c r="B159" s="18">
        <v>0</v>
      </c>
      <c r="C159" s="18">
        <v>0</v>
      </c>
      <c r="D159" s="20" t="s">
        <v>148</v>
      </c>
      <c r="E159" s="20">
        <v>1.3858415549750969</v>
      </c>
      <c r="F159" s="20">
        <v>2.6921649259315461</v>
      </c>
      <c r="G159" s="20">
        <v>3.7226854956583892</v>
      </c>
      <c r="H159" s="20">
        <v>0</v>
      </c>
      <c r="I159" s="20">
        <v>0</v>
      </c>
      <c r="J159" s="20">
        <v>0</v>
      </c>
      <c r="K159" s="20">
        <v>0</v>
      </c>
      <c r="L159" s="20">
        <v>0</v>
      </c>
      <c r="M159" s="20">
        <v>0</v>
      </c>
    </row>
    <row r="160" spans="1:13" x14ac:dyDescent="0.25">
      <c r="A160" s="18" t="str">
        <f>B3&amp;C141&amp;D160</f>
        <v>DISTRIBUCION VOLUMEN X CRITERIO (Consumiciones)Total Bebidas FriasEN M.TRANSP.(AVION,TREN,AUTOC,E</v>
      </c>
      <c r="B160" s="18">
        <v>0</v>
      </c>
      <c r="C160" s="18">
        <v>0</v>
      </c>
      <c r="D160" s="43" t="s">
        <v>149</v>
      </c>
      <c r="E160" s="44">
        <v>0</v>
      </c>
      <c r="F160" s="44">
        <v>0</v>
      </c>
      <c r="G160" s="44">
        <v>0.36982358443437574</v>
      </c>
      <c r="H160" s="44">
        <v>0</v>
      </c>
      <c r="I160" s="44">
        <v>0</v>
      </c>
      <c r="J160" s="44">
        <v>0</v>
      </c>
      <c r="K160" s="44">
        <v>0</v>
      </c>
      <c r="L160" s="44">
        <v>0</v>
      </c>
      <c r="M160" s="20">
        <v>0</v>
      </c>
    </row>
    <row r="161" spans="1:13" x14ac:dyDescent="0.25">
      <c r="A161" s="18" t="str">
        <f>B3&amp;C141&amp;D161</f>
        <v>DISTRIBUCION VOLUMEN X CRITERIO (Consumiciones)Total Bebidas FriasEN OTRO LUGAR</v>
      </c>
      <c r="B161" s="18">
        <v>0</v>
      </c>
      <c r="C161" s="18">
        <v>0</v>
      </c>
      <c r="D161" s="20" t="s">
        <v>150</v>
      </c>
      <c r="E161" s="20">
        <v>5.3156078150509707</v>
      </c>
      <c r="F161" s="20">
        <v>2.8734491672204578</v>
      </c>
      <c r="G161" s="20">
        <v>3.3073192602564054</v>
      </c>
      <c r="H161" s="20">
        <v>0</v>
      </c>
      <c r="I161" s="20">
        <v>0</v>
      </c>
      <c r="J161" s="20">
        <v>0</v>
      </c>
      <c r="K161" s="20">
        <v>0</v>
      </c>
      <c r="L161" s="20">
        <v>0</v>
      </c>
      <c r="M161" s="20">
        <v>0</v>
      </c>
    </row>
    <row r="162" spans="1:13" x14ac:dyDescent="0.25">
      <c r="A162" s="18" t="str">
        <f>B3&amp;C141&amp;D162</f>
        <v>DISTRIBUCION VOLUMEN X CRITERIO (Consumiciones)Total Bebidas FriasDESAYUNO</v>
      </c>
      <c r="B162" s="18">
        <v>0</v>
      </c>
      <c r="C162" s="18">
        <v>0</v>
      </c>
      <c r="D162" s="43" t="s">
        <v>151</v>
      </c>
      <c r="E162" s="44">
        <v>5.9283965517354567</v>
      </c>
      <c r="F162" s="44">
        <v>5.3545121319470246</v>
      </c>
      <c r="G162" s="44">
        <v>5.5409349158780543</v>
      </c>
      <c r="H162" s="44">
        <v>0</v>
      </c>
      <c r="I162" s="44">
        <v>0</v>
      </c>
      <c r="J162" s="44">
        <v>0</v>
      </c>
      <c r="K162" s="44">
        <v>0</v>
      </c>
      <c r="L162" s="44">
        <v>0</v>
      </c>
      <c r="M162" s="20">
        <v>0</v>
      </c>
    </row>
    <row r="163" spans="1:13" x14ac:dyDescent="0.25">
      <c r="A163" s="18" t="str">
        <f>B3&amp;C141&amp;D163</f>
        <v>DISTRIBUCION VOLUMEN X CRITERIO (Consumiciones)Total Bebidas FriasAPERITIVO/ANTES DE COMER</v>
      </c>
      <c r="B163" s="18">
        <v>0</v>
      </c>
      <c r="C163" s="18">
        <v>0</v>
      </c>
      <c r="D163" s="20" t="s">
        <v>152</v>
      </c>
      <c r="E163" s="20">
        <v>20.431013374104008</v>
      </c>
      <c r="F163" s="20">
        <v>21.280128736780966</v>
      </c>
      <c r="G163" s="20">
        <v>22.716953882880286</v>
      </c>
      <c r="H163" s="20">
        <v>0</v>
      </c>
      <c r="I163" s="20">
        <v>0</v>
      </c>
      <c r="J163" s="20">
        <v>0</v>
      </c>
      <c r="K163" s="20">
        <v>0</v>
      </c>
      <c r="L163" s="20">
        <v>0</v>
      </c>
      <c r="M163" s="20">
        <v>0</v>
      </c>
    </row>
    <row r="164" spans="1:13" x14ac:dyDescent="0.25">
      <c r="A164" s="18" t="str">
        <f>B3&amp;C141&amp;D164</f>
        <v>DISTRIBUCION VOLUMEN X CRITERIO (Consumiciones)Total Bebidas FriasCOMIDA</v>
      </c>
      <c r="B164" s="18">
        <v>0</v>
      </c>
      <c r="C164" s="18">
        <v>0</v>
      </c>
      <c r="D164" s="43" t="s">
        <v>153</v>
      </c>
      <c r="E164" s="44">
        <v>23.475410896090569</v>
      </c>
      <c r="F164" s="44">
        <v>23.946167919019189</v>
      </c>
      <c r="G164" s="44">
        <v>22.7906869055447</v>
      </c>
      <c r="H164" s="44">
        <v>0</v>
      </c>
      <c r="I164" s="44">
        <v>0</v>
      </c>
      <c r="J164" s="44">
        <v>0</v>
      </c>
      <c r="K164" s="44">
        <v>0</v>
      </c>
      <c r="L164" s="44">
        <v>0</v>
      </c>
      <c r="M164" s="20">
        <v>0</v>
      </c>
    </row>
    <row r="165" spans="1:13" x14ac:dyDescent="0.25">
      <c r="A165" s="18" t="str">
        <f>B3&amp;C141&amp;D165</f>
        <v>DISTRIBUCION VOLUMEN X CRITERIO (Consumiciones)Total Bebidas FriasTARDE/MERIENDA</v>
      </c>
      <c r="B165" s="18">
        <v>0</v>
      </c>
      <c r="C165" s="18">
        <v>0</v>
      </c>
      <c r="D165" s="20" t="s">
        <v>154</v>
      </c>
      <c r="E165" s="20">
        <v>14.052787436889366</v>
      </c>
      <c r="F165" s="20">
        <v>13.406480073989963</v>
      </c>
      <c r="G165" s="20">
        <v>13.47097339357129</v>
      </c>
      <c r="H165" s="20">
        <v>0</v>
      </c>
      <c r="I165" s="20">
        <v>0</v>
      </c>
      <c r="J165" s="20">
        <v>0</v>
      </c>
      <c r="K165" s="20">
        <v>0</v>
      </c>
      <c r="L165" s="20">
        <v>0</v>
      </c>
      <c r="M165" s="20">
        <v>0</v>
      </c>
    </row>
    <row r="166" spans="1:13" x14ac:dyDescent="0.25">
      <c r="A166" s="18" t="str">
        <f>B3&amp;C141&amp;D166</f>
        <v>DISTRIBUCION VOLUMEN X CRITERIO (Consumiciones)Total Bebidas FriasANTES DE CENAR</v>
      </c>
      <c r="B166" s="18">
        <v>0</v>
      </c>
      <c r="C166" s="18">
        <v>0</v>
      </c>
      <c r="D166" s="43" t="s">
        <v>155</v>
      </c>
      <c r="E166" s="44">
        <v>10.173394638148197</v>
      </c>
      <c r="F166" s="44">
        <v>10.418997930478739</v>
      </c>
      <c r="G166" s="44">
        <v>11.109904124462236</v>
      </c>
      <c r="H166" s="44">
        <v>0</v>
      </c>
      <c r="I166" s="44">
        <v>0</v>
      </c>
      <c r="J166" s="44">
        <v>0</v>
      </c>
      <c r="K166" s="44">
        <v>0</v>
      </c>
      <c r="L166" s="44">
        <v>0</v>
      </c>
      <c r="M166" s="20">
        <v>0</v>
      </c>
    </row>
    <row r="167" spans="1:13" x14ac:dyDescent="0.25">
      <c r="A167" s="18" t="str">
        <f>B3&amp;C141&amp;D167</f>
        <v>DISTRIBUCION VOLUMEN X CRITERIO (Consumiciones)Total Bebidas FriasCENA</v>
      </c>
      <c r="B167" s="18">
        <v>0</v>
      </c>
      <c r="C167" s="18">
        <v>0</v>
      </c>
      <c r="D167" s="20" t="s">
        <v>156</v>
      </c>
      <c r="E167" s="20">
        <v>15.707260865597902</v>
      </c>
      <c r="F167" s="20">
        <v>15.909439803356234</v>
      </c>
      <c r="G167" s="20">
        <v>14.250600209521744</v>
      </c>
      <c r="H167" s="20">
        <v>0</v>
      </c>
      <c r="I167" s="20">
        <v>0</v>
      </c>
      <c r="J167" s="20">
        <v>0</v>
      </c>
      <c r="K167" s="20">
        <v>0</v>
      </c>
      <c r="L167" s="20">
        <v>0</v>
      </c>
      <c r="M167" s="20">
        <v>0</v>
      </c>
    </row>
    <row r="168" spans="1:13" x14ac:dyDescent="0.25">
      <c r="A168" s="18" t="str">
        <f>B3&amp;C141&amp;D168</f>
        <v>DISTRIBUCION VOLUMEN X CRITERIO (Consumiciones)Total Bebidas FriasDESPUES DE LA CENA</v>
      </c>
      <c r="B168" s="18">
        <v>0</v>
      </c>
      <c r="C168" s="18">
        <v>0</v>
      </c>
      <c r="D168" s="43" t="s">
        <v>157</v>
      </c>
      <c r="E168" s="44">
        <v>5.1639210683002945</v>
      </c>
      <c r="F168" s="44">
        <v>4.8019265712401946</v>
      </c>
      <c r="G168" s="44">
        <v>3.7803421098937737</v>
      </c>
      <c r="H168" s="44">
        <v>0</v>
      </c>
      <c r="I168" s="44">
        <v>0</v>
      </c>
      <c r="J168" s="44">
        <v>0</v>
      </c>
      <c r="K168" s="44">
        <v>0</v>
      </c>
      <c r="L168" s="44">
        <v>0</v>
      </c>
      <c r="M168" s="20">
        <v>0</v>
      </c>
    </row>
    <row r="169" spans="1:13" x14ac:dyDescent="0.25">
      <c r="A169" s="18" t="str">
        <f>B3&amp;C141&amp;D169</f>
        <v>DISTRIBUCION VOLUMEN X CRITERIO (Consumiciones)Total Bebidas FriasDURANTE EL DIA</v>
      </c>
      <c r="B169" s="18">
        <v>0</v>
      </c>
      <c r="C169" s="18">
        <v>0</v>
      </c>
      <c r="D169" s="20" t="s">
        <v>158</v>
      </c>
      <c r="E169" s="20">
        <v>5.0678227184492792</v>
      </c>
      <c r="F169" s="20">
        <v>4.882341436996029</v>
      </c>
      <c r="G169" s="20">
        <v>6.3395990104646476</v>
      </c>
      <c r="H169" s="20">
        <v>0</v>
      </c>
      <c r="I169" s="20">
        <v>0</v>
      </c>
      <c r="J169" s="20">
        <v>0</v>
      </c>
      <c r="K169" s="20">
        <v>0</v>
      </c>
      <c r="L169" s="20">
        <v>0</v>
      </c>
      <c r="M169" s="20">
        <v>0</v>
      </c>
    </row>
    <row r="170" spans="1:13" x14ac:dyDescent="0.25">
      <c r="A170" s="18" t="str">
        <f>B3&amp;C141&amp;D170</f>
        <v>DISTRIBUCION VOLUMEN X CRITERIO (Consumiciones)Total Bebidas FriasCON AMIGOS</v>
      </c>
      <c r="B170" s="18">
        <v>0</v>
      </c>
      <c r="C170" s="18">
        <v>0</v>
      </c>
      <c r="D170" s="43" t="s">
        <v>159</v>
      </c>
      <c r="E170" s="44">
        <v>36.085241942419074</v>
      </c>
      <c r="F170" s="44">
        <v>36.791532361451964</v>
      </c>
      <c r="G170" s="44">
        <v>35.471088886576609</v>
      </c>
      <c r="H170" s="44">
        <v>0</v>
      </c>
      <c r="I170" s="44">
        <v>0</v>
      </c>
      <c r="J170" s="44">
        <v>0</v>
      </c>
      <c r="K170" s="44">
        <v>0</v>
      </c>
      <c r="L170" s="44">
        <v>0</v>
      </c>
      <c r="M170" s="20">
        <v>0</v>
      </c>
    </row>
    <row r="171" spans="1:13" x14ac:dyDescent="0.25">
      <c r="A171" s="18" t="str">
        <f>B3&amp;C141&amp;D171</f>
        <v>DISTRIBUCION VOLUMEN X CRITERIO (Consumiciones)Total Bebidas FriasCON CLIENTES</v>
      </c>
      <c r="B171" s="18">
        <v>0</v>
      </c>
      <c r="C171" s="18">
        <v>0</v>
      </c>
      <c r="D171" s="20" t="s">
        <v>160</v>
      </c>
      <c r="E171" s="20">
        <v>0.55059910379783061</v>
      </c>
      <c r="F171" s="20">
        <v>0.63283664386966465</v>
      </c>
      <c r="G171" s="20">
        <v>0.55043993573794858</v>
      </c>
      <c r="H171" s="20">
        <v>0</v>
      </c>
      <c r="I171" s="20">
        <v>0</v>
      </c>
      <c r="J171" s="20">
        <v>0</v>
      </c>
      <c r="K171" s="20">
        <v>0</v>
      </c>
      <c r="L171" s="20">
        <v>0</v>
      </c>
      <c r="M171" s="20">
        <v>0</v>
      </c>
    </row>
    <row r="172" spans="1:13" x14ac:dyDescent="0.25">
      <c r="A172" s="18" t="str">
        <f>B3&amp;C141&amp;D172</f>
        <v>DISTRIBUCION VOLUMEN X CRITERIO (Consumiciones)Total Bebidas FriasCON COMPAÑEROS DE TRABAJO</v>
      </c>
      <c r="B172" s="18">
        <v>0</v>
      </c>
      <c r="C172" s="18">
        <v>0</v>
      </c>
      <c r="D172" s="43" t="s">
        <v>161</v>
      </c>
      <c r="E172" s="44">
        <v>5.4451241927976906</v>
      </c>
      <c r="F172" s="44">
        <v>5.046851371221357</v>
      </c>
      <c r="G172" s="44">
        <v>4.4378650355277189</v>
      </c>
      <c r="H172" s="44">
        <v>0</v>
      </c>
      <c r="I172" s="44">
        <v>0</v>
      </c>
      <c r="J172" s="44">
        <v>0</v>
      </c>
      <c r="K172" s="44">
        <v>0</v>
      </c>
      <c r="L172" s="44">
        <v>0</v>
      </c>
      <c r="M172" s="20">
        <v>0</v>
      </c>
    </row>
    <row r="173" spans="1:13" x14ac:dyDescent="0.25">
      <c r="A173" s="18" t="str">
        <f>B3&amp;C141&amp;D173</f>
        <v>DISTRIBUCION VOLUMEN X CRITERIO (Consumiciones)Total Bebidas FriasCON COMPAÑEROS DE CLASE</v>
      </c>
      <c r="B173" s="18">
        <v>0</v>
      </c>
      <c r="C173" s="18">
        <v>0</v>
      </c>
      <c r="D173" s="20" t="s">
        <v>162</v>
      </c>
      <c r="E173" s="20">
        <v>0.38740291744922428</v>
      </c>
      <c r="F173" s="20">
        <v>0.32161093000256402</v>
      </c>
      <c r="G173" s="20">
        <v>0.27569024775973533</v>
      </c>
      <c r="H173" s="20">
        <v>0</v>
      </c>
      <c r="I173" s="20">
        <v>0</v>
      </c>
      <c r="J173" s="20">
        <v>0</v>
      </c>
      <c r="K173" s="20">
        <v>0</v>
      </c>
      <c r="L173" s="20">
        <v>0</v>
      </c>
      <c r="M173" s="20">
        <v>0</v>
      </c>
    </row>
    <row r="174" spans="1:13" x14ac:dyDescent="0.25">
      <c r="A174" s="18" t="str">
        <f>B3&amp;C141&amp;D174</f>
        <v>DISTRIBUCION VOLUMEN X CRITERIO (Consumiciones)Total Bebidas FriasCON FAMILIA</v>
      </c>
      <c r="B174" s="18">
        <v>0</v>
      </c>
      <c r="C174" s="18">
        <v>0</v>
      </c>
      <c r="D174" s="43" t="s">
        <v>163</v>
      </c>
      <c r="E174" s="44">
        <v>30.061046059356002</v>
      </c>
      <c r="F174" s="44">
        <v>29.226251524015339</v>
      </c>
      <c r="G174" s="44">
        <v>28.231175593495127</v>
      </c>
      <c r="H174" s="44">
        <v>0</v>
      </c>
      <c r="I174" s="44">
        <v>0</v>
      </c>
      <c r="J174" s="44">
        <v>0</v>
      </c>
      <c r="K174" s="44">
        <v>0</v>
      </c>
      <c r="L174" s="44">
        <v>0</v>
      </c>
      <c r="M174" s="20">
        <v>0</v>
      </c>
    </row>
    <row r="175" spans="1:13" x14ac:dyDescent="0.25">
      <c r="A175" s="18" t="str">
        <f>B3&amp;C141&amp;D175</f>
        <v>DISTRIBUCION VOLUMEN X CRITERIO (Consumiciones)Total Bebidas FriasCON LA PAREJA</v>
      </c>
      <c r="B175" s="18">
        <v>0</v>
      </c>
      <c r="C175" s="18">
        <v>0</v>
      </c>
      <c r="D175" s="20" t="s">
        <v>164</v>
      </c>
      <c r="E175" s="20">
        <v>14.607652248350147</v>
      </c>
      <c r="F175" s="20">
        <v>15.197521872563538</v>
      </c>
      <c r="G175" s="20">
        <v>14.977898343274632</v>
      </c>
      <c r="H175" s="20">
        <v>0</v>
      </c>
      <c r="I175" s="20">
        <v>0</v>
      </c>
      <c r="J175" s="20">
        <v>0</v>
      </c>
      <c r="K175" s="20">
        <v>0</v>
      </c>
      <c r="L175" s="20">
        <v>0</v>
      </c>
      <c r="M175" s="20">
        <v>0</v>
      </c>
    </row>
    <row r="176" spans="1:13" x14ac:dyDescent="0.25">
      <c r="A176" s="18" t="str">
        <f>B3&amp;C141&amp;D176</f>
        <v>DISTRIBUCION VOLUMEN X CRITERIO (Consumiciones)Total Bebidas FriasESTABA SOLO/A</v>
      </c>
      <c r="B176" s="18">
        <v>0</v>
      </c>
      <c r="C176" s="18">
        <v>0</v>
      </c>
      <c r="D176" s="43" t="s">
        <v>165</v>
      </c>
      <c r="E176" s="44">
        <v>12.026042511177911</v>
      </c>
      <c r="F176" s="44">
        <v>11.913380004395442</v>
      </c>
      <c r="G176" s="44">
        <v>15.400627257765679</v>
      </c>
      <c r="H176" s="44">
        <v>0</v>
      </c>
      <c r="I176" s="44">
        <v>0</v>
      </c>
      <c r="J176" s="44">
        <v>0</v>
      </c>
      <c r="K176" s="44">
        <v>0</v>
      </c>
      <c r="L176" s="44">
        <v>0</v>
      </c>
      <c r="M176" s="20">
        <v>0</v>
      </c>
    </row>
    <row r="177" spans="1:13" x14ac:dyDescent="0.25">
      <c r="A177" s="18" t="str">
        <f>B3&amp;C141&amp;D177</f>
        <v>DISTRIBUCION VOLUMEN X CRITERIO (Consumiciones)Total Bebidas FriasOTROS</v>
      </c>
      <c r="B177" s="18">
        <v>0</v>
      </c>
      <c r="C177" s="18">
        <v>0</v>
      </c>
      <c r="D177" s="20" t="s">
        <v>166</v>
      </c>
      <c r="E177" s="20">
        <v>0.83689754003926953</v>
      </c>
      <c r="F177" s="20">
        <v>0.87000829378306388</v>
      </c>
      <c r="G177" s="20">
        <v>0.65520271473935898</v>
      </c>
      <c r="H177" s="20">
        <v>0</v>
      </c>
      <c r="I177" s="20">
        <v>0</v>
      </c>
      <c r="J177" s="20">
        <v>0</v>
      </c>
      <c r="K177" s="20">
        <v>0</v>
      </c>
      <c r="L177" s="20">
        <v>0</v>
      </c>
      <c r="M177" s="20">
        <v>0</v>
      </c>
    </row>
    <row r="178" spans="1:13" x14ac:dyDescent="0.25">
      <c r="A178" s="18" t="str">
        <f>B3&amp;C141&amp;D178</f>
        <v>DISTRIBUCION VOLUMEN X CRITERIO (Consumiciones)Total Bebidas FriasESTAR TRABAJANDO</v>
      </c>
      <c r="B178" s="18">
        <v>0</v>
      </c>
      <c r="C178" s="18">
        <v>0</v>
      </c>
      <c r="D178" s="43" t="s">
        <v>167</v>
      </c>
      <c r="E178" s="44">
        <v>7.3610262998443527</v>
      </c>
      <c r="F178" s="44">
        <v>6.7800734666966678</v>
      </c>
      <c r="G178" s="44">
        <v>7.677168721661312</v>
      </c>
      <c r="H178" s="44">
        <v>0</v>
      </c>
      <c r="I178" s="44">
        <v>0</v>
      </c>
      <c r="J178" s="44">
        <v>0</v>
      </c>
      <c r="K178" s="44">
        <v>0</v>
      </c>
      <c r="L178" s="44">
        <v>0</v>
      </c>
      <c r="M178" s="20">
        <v>0</v>
      </c>
    </row>
    <row r="179" spans="1:13" x14ac:dyDescent="0.25">
      <c r="A179" s="18" t="str">
        <f>B3&amp;C141&amp;D179</f>
        <v>DISTRIBUCION VOLUMEN X CRITERIO (Consumiciones)Total Bebidas FriasCOMIDA DE NEGOCIOS</v>
      </c>
      <c r="B179" s="18">
        <v>0</v>
      </c>
      <c r="C179" s="18">
        <v>0</v>
      </c>
      <c r="D179" s="20" t="s">
        <v>168</v>
      </c>
      <c r="E179" s="20">
        <v>0.34164051211927654</v>
      </c>
      <c r="F179" s="20">
        <v>0.35744501117175193</v>
      </c>
      <c r="G179" s="20">
        <v>0.28737574287334611</v>
      </c>
      <c r="H179" s="20">
        <v>0</v>
      </c>
      <c r="I179" s="20">
        <v>0</v>
      </c>
      <c r="J179" s="20">
        <v>0</v>
      </c>
      <c r="K179" s="20">
        <v>0</v>
      </c>
      <c r="L179" s="20">
        <v>0</v>
      </c>
      <c r="M179" s="20">
        <v>0</v>
      </c>
    </row>
    <row r="180" spans="1:13" x14ac:dyDescent="0.25">
      <c r="A180" s="18" t="str">
        <f>B3&amp;C141&amp;D180</f>
        <v>DISTRIBUCION VOLUMEN X CRITERIO (Consumiciones)Total Bebidas FriasPOR PLACER/RELAX</v>
      </c>
      <c r="B180" s="18">
        <v>0</v>
      </c>
      <c r="C180" s="18">
        <v>0</v>
      </c>
      <c r="D180" s="43" t="s">
        <v>169</v>
      </c>
      <c r="E180" s="44">
        <v>16.493910985041197</v>
      </c>
      <c r="F180" s="44">
        <v>15.303084463154148</v>
      </c>
      <c r="G180" s="44">
        <v>15.808581784029169</v>
      </c>
      <c r="H180" s="44">
        <v>0</v>
      </c>
      <c r="I180" s="44">
        <v>0</v>
      </c>
      <c r="J180" s="44">
        <v>0</v>
      </c>
      <c r="K180" s="44">
        <v>0</v>
      </c>
      <c r="L180" s="44">
        <v>0</v>
      </c>
      <c r="M180" s="20">
        <v>0</v>
      </c>
    </row>
    <row r="181" spans="1:13" x14ac:dyDescent="0.25">
      <c r="A181" s="18" t="str">
        <f>B3&amp;C141&amp;D181</f>
        <v>DISTRIBUCION VOLUMEN X CRITERIO (Consumiciones)Total Bebidas FriasTENER HAMBRE/SIN PLANIFICAR</v>
      </c>
      <c r="B181" s="18">
        <v>0</v>
      </c>
      <c r="C181" s="18">
        <v>0</v>
      </c>
      <c r="D181" s="20" t="s">
        <v>170</v>
      </c>
      <c r="E181" s="20">
        <v>23.952407804810161</v>
      </c>
      <c r="F181" s="20">
        <v>27.680154311459027</v>
      </c>
      <c r="G181" s="20">
        <v>28.852277364079171</v>
      </c>
      <c r="H181" s="20">
        <v>0</v>
      </c>
      <c r="I181" s="20">
        <v>0</v>
      </c>
      <c r="J181" s="20">
        <v>0</v>
      </c>
      <c r="K181" s="20">
        <v>0</v>
      </c>
      <c r="L181" s="20">
        <v>0</v>
      </c>
      <c r="M181" s="20">
        <v>0</v>
      </c>
    </row>
    <row r="182" spans="1:13" x14ac:dyDescent="0.25">
      <c r="A182" s="18" t="str">
        <f>B3&amp;C141&amp;D182</f>
        <v>DISTRIBUCION VOLUMEN X CRITERIO (Consumiciones)Total Bebidas FriasESTAR DE COMPRAS</v>
      </c>
      <c r="B182" s="18">
        <v>0</v>
      </c>
      <c r="C182" s="18">
        <v>0</v>
      </c>
      <c r="D182" s="43" t="s">
        <v>171</v>
      </c>
      <c r="E182" s="44">
        <v>2.768556052351546</v>
      </c>
      <c r="F182" s="44">
        <v>2.5905726242366844</v>
      </c>
      <c r="G182" s="44">
        <v>3.583878701836829</v>
      </c>
      <c r="H182" s="44">
        <v>0</v>
      </c>
      <c r="I182" s="44">
        <v>0</v>
      </c>
      <c r="J182" s="44">
        <v>0</v>
      </c>
      <c r="K182" s="44">
        <v>0</v>
      </c>
      <c r="L182" s="44">
        <v>0</v>
      </c>
      <c r="M182" s="20">
        <v>0</v>
      </c>
    </row>
    <row r="183" spans="1:13" x14ac:dyDescent="0.25">
      <c r="A183" s="18" t="str">
        <f>B3&amp;C141&amp;D183</f>
        <v>DISTRIBUCION VOLUMEN X CRITERIO (Consumiciones)Total Bebidas FriasNO COCINAR EN CASA</v>
      </c>
      <c r="B183" s="18">
        <v>0</v>
      </c>
      <c r="C183" s="18">
        <v>0</v>
      </c>
      <c r="D183" s="20" t="s">
        <v>172</v>
      </c>
      <c r="E183" s="20">
        <v>3.4409674742683234</v>
      </c>
      <c r="F183" s="20">
        <v>3.1981656545809414</v>
      </c>
      <c r="G183" s="20">
        <v>3.0019519407455508</v>
      </c>
      <c r="H183" s="20">
        <v>0</v>
      </c>
      <c r="I183" s="20">
        <v>0</v>
      </c>
      <c r="J183" s="20">
        <v>0</v>
      </c>
      <c r="K183" s="20">
        <v>0</v>
      </c>
      <c r="L183" s="20">
        <v>0</v>
      </c>
      <c r="M183" s="20">
        <v>0</v>
      </c>
    </row>
    <row r="184" spans="1:13" x14ac:dyDescent="0.25">
      <c r="A184" s="18" t="str">
        <f>B3&amp;C141&amp;D184</f>
        <v>DISTRIBUCION VOLUMEN X CRITERIO (Consumiciones)Total Bebidas FriasCELEBRACION/FIESTA/SALIR TOMAR</v>
      </c>
      <c r="B184" s="18">
        <v>0</v>
      </c>
      <c r="C184" s="18">
        <v>0</v>
      </c>
      <c r="D184" s="43" t="s">
        <v>173</v>
      </c>
      <c r="E184" s="44">
        <v>35.684401211304021</v>
      </c>
      <c r="F184" s="44">
        <v>36.172142765571117</v>
      </c>
      <c r="G184" s="44">
        <v>33.284975177175532</v>
      </c>
      <c r="H184" s="44">
        <v>0</v>
      </c>
      <c r="I184" s="44">
        <v>0</v>
      </c>
      <c r="J184" s="44">
        <v>0</v>
      </c>
      <c r="K184" s="44">
        <v>0</v>
      </c>
      <c r="L184" s="44">
        <v>0</v>
      </c>
      <c r="M184" s="20">
        <v>0</v>
      </c>
    </row>
    <row r="185" spans="1:13" x14ac:dyDescent="0.25">
      <c r="A185" s="18" t="str">
        <f>B3&amp;C141&amp;D185</f>
        <v>DISTRIBUCION VOLUMEN X CRITERIO (Consumiciones)Total Bebidas FriasVIENDO DEPORTES</v>
      </c>
      <c r="B185" s="18">
        <v>0</v>
      </c>
      <c r="C185" s="18">
        <v>0</v>
      </c>
      <c r="D185" s="20" t="s">
        <v>174</v>
      </c>
      <c r="E185" s="20">
        <v>2.4835159064068737</v>
      </c>
      <c r="F185" s="20">
        <v>2.2436944682821665</v>
      </c>
      <c r="G185" s="20">
        <v>1.9075453977399324</v>
      </c>
      <c r="H185" s="20">
        <v>0</v>
      </c>
      <c r="I185" s="20">
        <v>0</v>
      </c>
      <c r="J185" s="20">
        <v>0</v>
      </c>
      <c r="K185" s="20">
        <v>0</v>
      </c>
      <c r="L185" s="20">
        <v>0</v>
      </c>
      <c r="M185" s="20">
        <v>0</v>
      </c>
    </row>
    <row r="186" spans="1:13" x14ac:dyDescent="0.25">
      <c r="A186" s="18" t="str">
        <f>B3&amp;C141&amp;D186</f>
        <v>DISTRIBUCION VOLUMEN X CRITERIO (Consumiciones)Total Bebidas FriasOTROS MOTIVOS</v>
      </c>
      <c r="B186" s="18">
        <v>0</v>
      </c>
      <c r="C186" s="18">
        <v>0</v>
      </c>
      <c r="D186" s="43" t="s">
        <v>175</v>
      </c>
      <c r="E186" s="44">
        <v>7.4037994061643113</v>
      </c>
      <c r="F186" s="44">
        <v>5.6746634411612336</v>
      </c>
      <c r="G186" s="44">
        <v>5.5962162966078282</v>
      </c>
      <c r="H186" s="44">
        <v>0</v>
      </c>
      <c r="I186" s="44">
        <v>0</v>
      </c>
      <c r="J186" s="44">
        <v>0</v>
      </c>
      <c r="K186" s="44">
        <v>0</v>
      </c>
      <c r="L186" s="44">
        <v>0</v>
      </c>
      <c r="M186" s="20">
        <v>0</v>
      </c>
    </row>
    <row r="187" spans="1:13" x14ac:dyDescent="0.25">
      <c r="A187" s="18" t="str">
        <f>B3&amp;C187&amp;D187</f>
        <v>DISTRIBUCION VOLUMEN X CRITERIO (Consumiciones)Total Bebidas CalientesT.ESPAÑA</v>
      </c>
      <c r="B187" s="18">
        <v>0</v>
      </c>
      <c r="C187" s="18" t="s">
        <v>179</v>
      </c>
      <c r="D187" s="20" t="s">
        <v>36</v>
      </c>
      <c r="E187" s="20">
        <v>100</v>
      </c>
      <c r="F187" s="20">
        <v>100</v>
      </c>
      <c r="G187" s="20">
        <v>100</v>
      </c>
      <c r="H187" s="20">
        <v>0</v>
      </c>
      <c r="I187" s="20">
        <v>0</v>
      </c>
      <c r="J187" s="20">
        <v>0</v>
      </c>
      <c r="K187" s="20">
        <v>0</v>
      </c>
      <c r="L187" s="20">
        <v>0</v>
      </c>
      <c r="M187" s="20">
        <v>0</v>
      </c>
    </row>
    <row r="188" spans="1:13" x14ac:dyDescent="0.25">
      <c r="A188" s="18" t="str">
        <f>B3&amp;C187&amp;D188</f>
        <v>DISTRIBUCION VOLUMEN X CRITERIO (Consumiciones)Total Bebidas CalientesHiper+Super+Discount+G.A</v>
      </c>
      <c r="B188" s="18">
        <v>0</v>
      </c>
      <c r="C188" s="18">
        <v>0</v>
      </c>
      <c r="D188" s="43" t="s">
        <v>23</v>
      </c>
      <c r="E188" s="44">
        <v>0.72888004960737018</v>
      </c>
      <c r="F188" s="44">
        <v>0.88704536575598436</v>
      </c>
      <c r="G188" s="44">
        <v>1.2464505638246486</v>
      </c>
      <c r="H188" s="44">
        <v>0</v>
      </c>
      <c r="I188" s="44">
        <v>0</v>
      </c>
      <c r="J188" s="44">
        <v>0</v>
      </c>
      <c r="K188" s="44">
        <v>0</v>
      </c>
      <c r="L188" s="44">
        <v>0</v>
      </c>
      <c r="M188" s="20">
        <v>0</v>
      </c>
    </row>
    <row r="189" spans="1:13" x14ac:dyDescent="0.25">
      <c r="A189" s="18" t="str">
        <f>B3&amp;C187&amp;D189</f>
        <v>DISTRIBUCION VOLUMEN X CRITERIO (Consumiciones)Total Bebidas CalientesRestaurantes</v>
      </c>
      <c r="B189" s="18">
        <v>0</v>
      </c>
      <c r="C189" s="18">
        <v>0</v>
      </c>
      <c r="D189" s="20" t="s">
        <v>24</v>
      </c>
      <c r="E189" s="20">
        <v>6.2873209775398635</v>
      </c>
      <c r="F189" s="20">
        <v>6.2880824682207157</v>
      </c>
      <c r="G189" s="20">
        <v>5.1822500025504397</v>
      </c>
      <c r="H189" s="20">
        <v>0</v>
      </c>
      <c r="I189" s="20">
        <v>0</v>
      </c>
      <c r="J189" s="20">
        <v>0</v>
      </c>
      <c r="K189" s="20">
        <v>0</v>
      </c>
      <c r="L189" s="20">
        <v>0</v>
      </c>
      <c r="M189" s="20">
        <v>0</v>
      </c>
    </row>
    <row r="190" spans="1:13" x14ac:dyDescent="0.25">
      <c r="A190" s="18" t="str">
        <f>B3&amp;C187&amp;D190</f>
        <v>DISTRIBUCION VOLUMEN X CRITERIO (Consumiciones)Total Bebidas CalientesRestaurantes Fast Food</v>
      </c>
      <c r="B190" s="18">
        <v>0</v>
      </c>
      <c r="C190" s="18">
        <v>0</v>
      </c>
      <c r="D190" s="43" t="s">
        <v>25</v>
      </c>
      <c r="E190" s="44">
        <v>1.665617114055334</v>
      </c>
      <c r="F190" s="44">
        <v>1.6116489151328846</v>
      </c>
      <c r="G190" s="44">
        <v>1.1620833412803562</v>
      </c>
      <c r="H190" s="44">
        <v>0</v>
      </c>
      <c r="I190" s="44">
        <v>0</v>
      </c>
      <c r="J190" s="44">
        <v>0</v>
      </c>
      <c r="K190" s="44">
        <v>0</v>
      </c>
      <c r="L190" s="44">
        <v>0</v>
      </c>
      <c r="M190" s="20">
        <v>0</v>
      </c>
    </row>
    <row r="191" spans="1:13" x14ac:dyDescent="0.25">
      <c r="A191" s="18" t="str">
        <f>B3&amp;C187&amp;D191</f>
        <v>DISTRIBUCION VOLUMEN X CRITERIO (Consumiciones)Total Bebidas CalientesBares/Cafeterias/Cervecerias</v>
      </c>
      <c r="B191" s="18">
        <v>0</v>
      </c>
      <c r="C191" s="18">
        <v>0</v>
      </c>
      <c r="D191" s="20" t="s">
        <v>26</v>
      </c>
      <c r="E191" s="20">
        <v>67.282733335555463</v>
      </c>
      <c r="F191" s="20">
        <v>67.529377305333398</v>
      </c>
      <c r="G191" s="20">
        <v>68.159686814846481</v>
      </c>
      <c r="H191" s="20">
        <v>0</v>
      </c>
      <c r="I191" s="20">
        <v>0</v>
      </c>
      <c r="J191" s="20">
        <v>0</v>
      </c>
      <c r="K191" s="20">
        <v>0</v>
      </c>
      <c r="L191" s="20">
        <v>0</v>
      </c>
      <c r="M191" s="20">
        <v>0</v>
      </c>
    </row>
    <row r="192" spans="1:13" x14ac:dyDescent="0.25">
      <c r="A192" s="18" t="str">
        <f>B3&amp;C187&amp;D192</f>
        <v>DISTRIBUCION VOLUMEN X CRITERIO (Consumiciones)Total Bebidas CalientesPanaderias/Pastelerias</v>
      </c>
      <c r="B192" s="18">
        <v>0</v>
      </c>
      <c r="C192" s="18">
        <v>0</v>
      </c>
      <c r="D192" s="43" t="s">
        <v>27</v>
      </c>
      <c r="E192" s="44">
        <v>6.3820436309720492</v>
      </c>
      <c r="F192" s="44">
        <v>6.2972577337091566</v>
      </c>
      <c r="G192" s="44">
        <v>4.6021380227126656</v>
      </c>
      <c r="H192" s="44">
        <v>0</v>
      </c>
      <c r="I192" s="44">
        <v>0</v>
      </c>
      <c r="J192" s="44">
        <v>0</v>
      </c>
      <c r="K192" s="44">
        <v>0</v>
      </c>
      <c r="L192" s="44">
        <v>0</v>
      </c>
      <c r="M192" s="20">
        <v>0</v>
      </c>
    </row>
    <row r="193" spans="1:13" x14ac:dyDescent="0.25">
      <c r="A193" s="18" t="str">
        <f>B3&amp;C187&amp;D193</f>
        <v>DISTRIBUCION VOLUMEN X CRITERIO (Consumiciones)Total Bebidas CalientesTda.Alimentacion/Delicatesen</v>
      </c>
      <c r="B193" s="18">
        <v>0</v>
      </c>
      <c r="C193" s="18">
        <v>0</v>
      </c>
      <c r="D193" s="20" t="s">
        <v>141</v>
      </c>
      <c r="E193" s="20">
        <v>6.0156780604928427E-2</v>
      </c>
      <c r="F193" s="20">
        <v>6.8637782743864922E-2</v>
      </c>
      <c r="G193" s="20">
        <v>0.13944905174643038</v>
      </c>
      <c r="H193" s="20">
        <v>0</v>
      </c>
      <c r="I193" s="20">
        <v>0</v>
      </c>
      <c r="J193" s="20">
        <v>0</v>
      </c>
      <c r="K193" s="20">
        <v>0</v>
      </c>
      <c r="L193" s="20">
        <v>0</v>
      </c>
      <c r="M193" s="20">
        <v>0</v>
      </c>
    </row>
    <row r="194" spans="1:13" x14ac:dyDescent="0.25">
      <c r="A194" s="18" t="str">
        <f>B3&amp;C187&amp;D194</f>
        <v>DISTRIBUCION VOLUMEN X CRITERIO (Consumiciones)Total Bebidas CalientesCanal Conveniencia/24h</v>
      </c>
      <c r="B194" s="18">
        <v>0</v>
      </c>
      <c r="C194" s="18">
        <v>0</v>
      </c>
      <c r="D194" s="43" t="s">
        <v>142</v>
      </c>
      <c r="E194" s="44">
        <v>0</v>
      </c>
      <c r="F194" s="44">
        <v>0</v>
      </c>
      <c r="G194" s="44">
        <v>0.26513637313246802</v>
      </c>
      <c r="H194" s="44">
        <v>0</v>
      </c>
      <c r="I194" s="44">
        <v>0</v>
      </c>
      <c r="J194" s="44">
        <v>0</v>
      </c>
      <c r="K194" s="44">
        <v>0</v>
      </c>
      <c r="L194" s="44">
        <v>0</v>
      </c>
      <c r="M194" s="20">
        <v>0</v>
      </c>
    </row>
    <row r="195" spans="1:13" x14ac:dyDescent="0.25">
      <c r="A195" s="18" t="str">
        <f>B3&amp;C187&amp;D195</f>
        <v>DISTRIBUCION VOLUMEN X CRITERIO (Consumiciones)Total Bebidas CalientesHoteles</v>
      </c>
      <c r="B195" s="18">
        <v>0</v>
      </c>
      <c r="C195" s="18">
        <v>0</v>
      </c>
      <c r="D195" s="20" t="s">
        <v>29</v>
      </c>
      <c r="E195" s="20">
        <v>0.84226809614495812</v>
      </c>
      <c r="F195" s="20">
        <v>0.63214086890491072</v>
      </c>
      <c r="G195" s="20">
        <v>0.36593610238663515</v>
      </c>
      <c r="H195" s="20">
        <v>0</v>
      </c>
      <c r="I195" s="20">
        <v>0</v>
      </c>
      <c r="J195" s="20">
        <v>0</v>
      </c>
      <c r="K195" s="20">
        <v>0</v>
      </c>
      <c r="L195" s="20">
        <v>0</v>
      </c>
      <c r="M195" s="20">
        <v>0</v>
      </c>
    </row>
    <row r="196" spans="1:13" x14ac:dyDescent="0.25">
      <c r="A196" s="18" t="str">
        <f>B3&amp;C187&amp;D196</f>
        <v>DISTRIBUCION VOLUMEN X CRITERIO (Consumiciones)Total Bebidas CalientesEstaciones de servicio</v>
      </c>
      <c r="B196" s="18">
        <v>0</v>
      </c>
      <c r="C196" s="18">
        <v>0</v>
      </c>
      <c r="D196" s="43" t="s">
        <v>30</v>
      </c>
      <c r="E196" s="44">
        <v>2.1809390974544325</v>
      </c>
      <c r="F196" s="44">
        <v>0.86767444290109186</v>
      </c>
      <c r="G196" s="44">
        <v>2.838570014899005</v>
      </c>
      <c r="H196" s="44">
        <v>0</v>
      </c>
      <c r="I196" s="44">
        <v>0</v>
      </c>
      <c r="J196" s="44">
        <v>0</v>
      </c>
      <c r="K196" s="44">
        <v>0</v>
      </c>
      <c r="L196" s="44">
        <v>0</v>
      </c>
      <c r="M196" s="20">
        <v>0</v>
      </c>
    </row>
    <row r="197" spans="1:13" x14ac:dyDescent="0.25">
      <c r="A197" s="18" t="str">
        <f>B3&amp;C187&amp;D197</f>
        <v>DISTRIBUCION VOLUMEN X CRITERIO (Consumiciones)Total Bebidas CalientesMaquinas dispensadoras</v>
      </c>
      <c r="B197" s="18">
        <v>0</v>
      </c>
      <c r="C197" s="18">
        <v>0</v>
      </c>
      <c r="D197" s="20" t="s">
        <v>31</v>
      </c>
      <c r="E197" s="20">
        <v>7.8034033123225139</v>
      </c>
      <c r="F197" s="20">
        <v>7.8810900935323458</v>
      </c>
      <c r="G197" s="20">
        <v>10.201950487755004</v>
      </c>
      <c r="H197" s="20">
        <v>0</v>
      </c>
      <c r="I197" s="20">
        <v>0</v>
      </c>
      <c r="J197" s="20">
        <v>0</v>
      </c>
      <c r="K197" s="20">
        <v>0</v>
      </c>
      <c r="L197" s="20">
        <v>0</v>
      </c>
      <c r="M197" s="20">
        <v>0</v>
      </c>
    </row>
    <row r="198" spans="1:13" x14ac:dyDescent="0.25">
      <c r="A198" s="18" t="str">
        <f>B3&amp;C187&amp;D198</f>
        <v>DISTRIBUCION VOLUMEN X CRITERIO (Consumiciones)Total Bebidas CalientesServicio en la empresa</v>
      </c>
      <c r="B198" s="18">
        <v>0</v>
      </c>
      <c r="C198" s="18">
        <v>0</v>
      </c>
      <c r="D198" s="43" t="s">
        <v>32</v>
      </c>
      <c r="E198" s="44">
        <v>2.9138963320011322</v>
      </c>
      <c r="F198" s="44">
        <v>3.2235899302487234</v>
      </c>
      <c r="G198" s="44">
        <v>3.2148752302603709</v>
      </c>
      <c r="H198" s="44">
        <v>0</v>
      </c>
      <c r="I198" s="44">
        <v>0</v>
      </c>
      <c r="J198" s="44">
        <v>0</v>
      </c>
      <c r="K198" s="44">
        <v>0</v>
      </c>
      <c r="L198" s="44">
        <v>0</v>
      </c>
      <c r="M198" s="20">
        <v>0</v>
      </c>
    </row>
    <row r="199" spans="1:13" x14ac:dyDescent="0.25">
      <c r="A199" s="18" t="str">
        <f>B3&amp;C187&amp;D199</f>
        <v>DISTRIBUCION VOLUMEN X CRITERIO (Consumiciones)Total Bebidas CalientesResto de canales</v>
      </c>
      <c r="B199" s="18">
        <v>0</v>
      </c>
      <c r="C199" s="18">
        <v>0</v>
      </c>
      <c r="D199" s="20" t="s">
        <v>33</v>
      </c>
      <c r="E199" s="20">
        <v>3.8527495512042274</v>
      </c>
      <c r="F199" s="20">
        <v>4.7134414675489396</v>
      </c>
      <c r="G199" s="20">
        <v>2.6214849947638359</v>
      </c>
      <c r="H199" s="20">
        <v>0</v>
      </c>
      <c r="I199" s="20">
        <v>0</v>
      </c>
      <c r="J199" s="20">
        <v>0</v>
      </c>
      <c r="K199" s="20">
        <v>0</v>
      </c>
      <c r="L199" s="20">
        <v>0</v>
      </c>
      <c r="M199" s="20">
        <v>0</v>
      </c>
    </row>
    <row r="200" spans="1:13" x14ac:dyDescent="0.25">
      <c r="A200" s="18" t="str">
        <f>B3&amp;C187&amp;D200</f>
        <v>DISTRIBUCION VOLUMEN X CRITERIO (Consumiciones)Total Bebidas CalientesEN LA CALLE</v>
      </c>
      <c r="B200" s="18">
        <v>0</v>
      </c>
      <c r="C200" s="18">
        <v>0</v>
      </c>
      <c r="D200" s="43" t="s">
        <v>143</v>
      </c>
      <c r="E200" s="44">
        <v>2.3807768570278105</v>
      </c>
      <c r="F200" s="44">
        <v>1.7745827684345867</v>
      </c>
      <c r="G200" s="44">
        <v>4.0242012354774621</v>
      </c>
      <c r="H200" s="44">
        <v>0</v>
      </c>
      <c r="I200" s="44">
        <v>0</v>
      </c>
      <c r="J200" s="44">
        <v>0</v>
      </c>
      <c r="K200" s="44">
        <v>0</v>
      </c>
      <c r="L200" s="44">
        <v>0</v>
      </c>
      <c r="M200" s="20">
        <v>0</v>
      </c>
    </row>
    <row r="201" spans="1:13" x14ac:dyDescent="0.25">
      <c r="A201" s="18" t="str">
        <f>B3&amp;C187&amp;D201</f>
        <v>DISTRIBUCION VOLUMEN X CRITERIO (Consumiciones)Total Bebidas CalientesEN CASA DE OTROS</v>
      </c>
      <c r="B201" s="18">
        <v>0</v>
      </c>
      <c r="C201" s="18">
        <v>0</v>
      </c>
      <c r="D201" s="20" t="s">
        <v>144</v>
      </c>
      <c r="E201" s="20">
        <v>0.234460079981893</v>
      </c>
      <c r="F201" s="20">
        <v>0.21865429886549062</v>
      </c>
      <c r="G201" s="20">
        <v>0.54209046476999689</v>
      </c>
      <c r="H201" s="20">
        <v>0</v>
      </c>
      <c r="I201" s="20">
        <v>0</v>
      </c>
      <c r="J201" s="20">
        <v>0</v>
      </c>
      <c r="K201" s="20">
        <v>0</v>
      </c>
      <c r="L201" s="20">
        <v>0</v>
      </c>
      <c r="M201" s="20">
        <v>0</v>
      </c>
    </row>
    <row r="202" spans="1:13" x14ac:dyDescent="0.25">
      <c r="A202" s="18" t="str">
        <f>B3&amp;C187&amp;D202</f>
        <v>DISTRIBUCION VOLUMEN X CRITERIO (Consumiciones)Total Bebidas CalientesEN EL ESTABLECIMIENTO</v>
      </c>
      <c r="B202" s="18">
        <v>0</v>
      </c>
      <c r="C202" s="18">
        <v>0</v>
      </c>
      <c r="D202" s="43" t="s">
        <v>145</v>
      </c>
      <c r="E202" s="44">
        <v>84.823637118003717</v>
      </c>
      <c r="F202" s="44">
        <v>85.522510944026095</v>
      </c>
      <c r="G202" s="44">
        <v>80.500977372940412</v>
      </c>
      <c r="H202" s="44">
        <v>0</v>
      </c>
      <c r="I202" s="44">
        <v>0</v>
      </c>
      <c r="J202" s="44">
        <v>0</v>
      </c>
      <c r="K202" s="44">
        <v>0</v>
      </c>
      <c r="L202" s="44">
        <v>0</v>
      </c>
      <c r="M202" s="20">
        <v>0</v>
      </c>
    </row>
    <row r="203" spans="1:13" x14ac:dyDescent="0.25">
      <c r="A203" s="18" t="str">
        <f>B3&amp;C187&amp;D203</f>
        <v>DISTRIBUCION VOLUMEN X CRITERIO (Consumiciones)Total Bebidas CalientesEN EL TRABAJO</v>
      </c>
      <c r="B203" s="18">
        <v>0</v>
      </c>
      <c r="C203" s="18">
        <v>0</v>
      </c>
      <c r="D203" s="20" t="s">
        <v>146</v>
      </c>
      <c r="E203" s="20">
        <v>10.308330731000645</v>
      </c>
      <c r="F203" s="20">
        <v>10.886474899049146</v>
      </c>
      <c r="G203" s="20">
        <v>13.073989815095322</v>
      </c>
      <c r="H203" s="20">
        <v>0</v>
      </c>
      <c r="I203" s="20">
        <v>0</v>
      </c>
      <c r="J203" s="20">
        <v>0</v>
      </c>
      <c r="K203" s="20">
        <v>0</v>
      </c>
      <c r="L203" s="20">
        <v>0</v>
      </c>
      <c r="M203" s="20">
        <v>0</v>
      </c>
    </row>
    <row r="204" spans="1:13" x14ac:dyDescent="0.25">
      <c r="A204" s="18" t="str">
        <f>B3&amp;C187&amp;D204</f>
        <v>DISTRIBUCION VOLUMEN X CRITERIO (Consumiciones)Total Bebidas CalientesEN COLEGIO/INSTITUTO/UNIV.</v>
      </c>
      <c r="B204" s="18">
        <v>0</v>
      </c>
      <c r="C204" s="18">
        <v>0</v>
      </c>
      <c r="D204" s="43" t="s">
        <v>147</v>
      </c>
      <c r="E204" s="44">
        <v>0.40510588098124833</v>
      </c>
      <c r="F204" s="44">
        <v>0.43727273568532388</v>
      </c>
      <c r="G204" s="44">
        <v>0.32145886938775692</v>
      </c>
      <c r="H204" s="44">
        <v>0</v>
      </c>
      <c r="I204" s="44">
        <v>0</v>
      </c>
      <c r="J204" s="44">
        <v>0</v>
      </c>
      <c r="K204" s="44">
        <v>0</v>
      </c>
      <c r="L204" s="44">
        <v>0</v>
      </c>
      <c r="M204" s="20">
        <v>0</v>
      </c>
    </row>
    <row r="205" spans="1:13" x14ac:dyDescent="0.25">
      <c r="A205" s="18" t="str">
        <f>B3&amp;C187&amp;D205</f>
        <v>DISTRIBUCION VOLUMEN X CRITERIO (Consumiciones)Total Bebidas CalientesEN MI CASA</v>
      </c>
      <c r="B205" s="18">
        <v>0</v>
      </c>
      <c r="C205" s="18">
        <v>0</v>
      </c>
      <c r="D205" s="20" t="s">
        <v>148</v>
      </c>
      <c r="E205" s="20">
        <v>0.15206484234142084</v>
      </c>
      <c r="F205" s="20">
        <v>0.31477874365088232</v>
      </c>
      <c r="G205" s="20">
        <v>0.48472907452740349</v>
      </c>
      <c r="H205" s="20">
        <v>0</v>
      </c>
      <c r="I205" s="20">
        <v>0</v>
      </c>
      <c r="J205" s="20">
        <v>0</v>
      </c>
      <c r="K205" s="20">
        <v>0</v>
      </c>
      <c r="L205" s="20">
        <v>0</v>
      </c>
      <c r="M205" s="20">
        <v>0</v>
      </c>
    </row>
    <row r="206" spans="1:13" x14ac:dyDescent="0.25">
      <c r="A206" s="18" t="str">
        <f>B3&amp;C187&amp;D206</f>
        <v>DISTRIBUCION VOLUMEN X CRITERIO (Consumiciones)Total Bebidas CalientesEN M.TRANSP.(AVION,TREN,AUTOC,E</v>
      </c>
      <c r="B206" s="18">
        <v>0</v>
      </c>
      <c r="C206" s="18">
        <v>0</v>
      </c>
      <c r="D206" s="43" t="s">
        <v>149</v>
      </c>
      <c r="E206" s="44">
        <v>0</v>
      </c>
      <c r="F206" s="44">
        <v>0</v>
      </c>
      <c r="G206" s="44">
        <v>0.13603368000095806</v>
      </c>
      <c r="H206" s="44">
        <v>0</v>
      </c>
      <c r="I206" s="44">
        <v>0</v>
      </c>
      <c r="J206" s="44">
        <v>0</v>
      </c>
      <c r="K206" s="44">
        <v>0</v>
      </c>
      <c r="L206" s="44">
        <v>0</v>
      </c>
      <c r="M206" s="20">
        <v>0</v>
      </c>
    </row>
    <row r="207" spans="1:13" x14ac:dyDescent="0.25">
      <c r="A207" s="18" t="str">
        <f>B3&amp;C187&amp;D207</f>
        <v>DISTRIBUCION VOLUMEN X CRITERIO (Consumiciones)Total Bebidas CalientesEN OTRO LUGAR</v>
      </c>
      <c r="B207" s="18">
        <v>0</v>
      </c>
      <c r="C207" s="18">
        <v>0</v>
      </c>
      <c r="D207" s="20" t="s">
        <v>150</v>
      </c>
      <c r="E207" s="20">
        <v>1.6956346256129808</v>
      </c>
      <c r="F207" s="20">
        <v>0.84571496164813054</v>
      </c>
      <c r="G207" s="20">
        <v>0.9165469438410867</v>
      </c>
      <c r="H207" s="20">
        <v>0</v>
      </c>
      <c r="I207" s="20">
        <v>0</v>
      </c>
      <c r="J207" s="20">
        <v>0</v>
      </c>
      <c r="K207" s="20">
        <v>0</v>
      </c>
      <c r="L207" s="20">
        <v>0</v>
      </c>
      <c r="M207" s="20">
        <v>0</v>
      </c>
    </row>
    <row r="208" spans="1:13" x14ac:dyDescent="0.25">
      <c r="A208" s="18" t="str">
        <f>B3&amp;C187&amp;D208</f>
        <v>DISTRIBUCION VOLUMEN X CRITERIO (Consumiciones)Total Bebidas CalientesDESAYUNO</v>
      </c>
      <c r="B208" s="18">
        <v>0</v>
      </c>
      <c r="C208" s="18">
        <v>0</v>
      </c>
      <c r="D208" s="43" t="s">
        <v>151</v>
      </c>
      <c r="E208" s="44">
        <v>55.992334371351113</v>
      </c>
      <c r="F208" s="44">
        <v>56.899199085450782</v>
      </c>
      <c r="G208" s="44">
        <v>58.888460612114457</v>
      </c>
      <c r="H208" s="44">
        <v>0</v>
      </c>
      <c r="I208" s="44">
        <v>0</v>
      </c>
      <c r="J208" s="44">
        <v>0</v>
      </c>
      <c r="K208" s="44">
        <v>0</v>
      </c>
      <c r="L208" s="44">
        <v>0</v>
      </c>
      <c r="M208" s="20">
        <v>0</v>
      </c>
    </row>
    <row r="209" spans="1:13" x14ac:dyDescent="0.25">
      <c r="A209" s="18" t="str">
        <f>B3&amp;C187&amp;D209</f>
        <v>DISTRIBUCION VOLUMEN X CRITERIO (Consumiciones)Total Bebidas CalientesAPERITIVO/ANTES DE COMER</v>
      </c>
      <c r="B209" s="18">
        <v>0</v>
      </c>
      <c r="C209" s="18">
        <v>0</v>
      </c>
      <c r="D209" s="20" t="s">
        <v>152</v>
      </c>
      <c r="E209" s="20">
        <v>8.7495329542777309</v>
      </c>
      <c r="F209" s="20">
        <v>8.6725474699353597</v>
      </c>
      <c r="G209" s="20">
        <v>8.8219451384844536</v>
      </c>
      <c r="H209" s="20">
        <v>0</v>
      </c>
      <c r="I209" s="20">
        <v>0</v>
      </c>
      <c r="J209" s="20">
        <v>0</v>
      </c>
      <c r="K209" s="20">
        <v>0</v>
      </c>
      <c r="L209" s="20">
        <v>0</v>
      </c>
      <c r="M209" s="20">
        <v>0</v>
      </c>
    </row>
    <row r="210" spans="1:13" x14ac:dyDescent="0.25">
      <c r="A210" s="18" t="str">
        <f>B3&amp;C187&amp;D210</f>
        <v>DISTRIBUCION VOLUMEN X CRITERIO (Consumiciones)Total Bebidas CalientesCOMIDA</v>
      </c>
      <c r="B210" s="18">
        <v>0</v>
      </c>
      <c r="C210" s="18">
        <v>0</v>
      </c>
      <c r="D210" s="43" t="s">
        <v>153</v>
      </c>
      <c r="E210" s="44">
        <v>9.5971808322783883</v>
      </c>
      <c r="F210" s="44">
        <v>9.6028357570613299</v>
      </c>
      <c r="G210" s="44">
        <v>8.4108630112135074</v>
      </c>
      <c r="H210" s="44">
        <v>0</v>
      </c>
      <c r="I210" s="44">
        <v>0</v>
      </c>
      <c r="J210" s="44">
        <v>0</v>
      </c>
      <c r="K210" s="44">
        <v>0</v>
      </c>
      <c r="L210" s="44">
        <v>0</v>
      </c>
      <c r="M210" s="20">
        <v>0</v>
      </c>
    </row>
    <row r="211" spans="1:13" x14ac:dyDescent="0.25">
      <c r="A211" s="18" t="str">
        <f>B3&amp;C187&amp;D211</f>
        <v>DISTRIBUCION VOLUMEN X CRITERIO (Consumiciones)Total Bebidas CalientesTARDE/MERIENDA</v>
      </c>
      <c r="B211" s="18">
        <v>0</v>
      </c>
      <c r="C211" s="18">
        <v>0</v>
      </c>
      <c r="D211" s="20" t="s">
        <v>154</v>
      </c>
      <c r="E211" s="20">
        <v>17.720508738192265</v>
      </c>
      <c r="F211" s="20">
        <v>16.805348889825598</v>
      </c>
      <c r="G211" s="20">
        <v>16.229012651512768</v>
      </c>
      <c r="H211" s="20">
        <v>0</v>
      </c>
      <c r="I211" s="20">
        <v>0</v>
      </c>
      <c r="J211" s="20">
        <v>0</v>
      </c>
      <c r="K211" s="20">
        <v>0</v>
      </c>
      <c r="L211" s="20">
        <v>0</v>
      </c>
      <c r="M211" s="20">
        <v>0</v>
      </c>
    </row>
    <row r="212" spans="1:13" x14ac:dyDescent="0.25">
      <c r="A212" s="18" t="str">
        <f>B3&amp;C187&amp;D212</f>
        <v>DISTRIBUCION VOLUMEN X CRITERIO (Consumiciones)Total Bebidas CalientesANTES DE CENAR</v>
      </c>
      <c r="B212" s="18">
        <v>0</v>
      </c>
      <c r="C212" s="18">
        <v>0</v>
      </c>
      <c r="D212" s="43" t="s">
        <v>155</v>
      </c>
      <c r="E212" s="44">
        <v>1.3036559549842521</v>
      </c>
      <c r="F212" s="44">
        <v>1.188826223443612</v>
      </c>
      <c r="G212" s="44">
        <v>1.2816674820681895</v>
      </c>
      <c r="H212" s="44">
        <v>0</v>
      </c>
      <c r="I212" s="44">
        <v>0</v>
      </c>
      <c r="J212" s="44">
        <v>0</v>
      </c>
      <c r="K212" s="44">
        <v>0</v>
      </c>
      <c r="L212" s="44">
        <v>0</v>
      </c>
      <c r="M212" s="20">
        <v>0</v>
      </c>
    </row>
    <row r="213" spans="1:13" x14ac:dyDescent="0.25">
      <c r="A213" s="18" t="str">
        <f>B3&amp;C187&amp;D213</f>
        <v>DISTRIBUCION VOLUMEN X CRITERIO (Consumiciones)Total Bebidas CalientesCENA</v>
      </c>
      <c r="B213" s="18">
        <v>0</v>
      </c>
      <c r="C213" s="18">
        <v>0</v>
      </c>
      <c r="D213" s="20" t="s">
        <v>156</v>
      </c>
      <c r="E213" s="20">
        <v>2.3047793558087331</v>
      </c>
      <c r="F213" s="20">
        <v>2.4185610360885641</v>
      </c>
      <c r="G213" s="20">
        <v>1.9379755184379066</v>
      </c>
      <c r="H213" s="20">
        <v>0</v>
      </c>
      <c r="I213" s="20">
        <v>0</v>
      </c>
      <c r="J213" s="20">
        <v>0</v>
      </c>
      <c r="K213" s="20">
        <v>0</v>
      </c>
      <c r="L213" s="20">
        <v>0</v>
      </c>
      <c r="M213" s="20">
        <v>0</v>
      </c>
    </row>
    <row r="214" spans="1:13" x14ac:dyDescent="0.25">
      <c r="A214" s="18" t="str">
        <f>B3&amp;C187&amp;D214</f>
        <v>DISTRIBUCION VOLUMEN X CRITERIO (Consumiciones)Total Bebidas CalientesDESPUES DE LA CENA</v>
      </c>
      <c r="B214" s="18">
        <v>0</v>
      </c>
      <c r="C214" s="18">
        <v>0</v>
      </c>
      <c r="D214" s="43" t="s">
        <v>157</v>
      </c>
      <c r="E214" s="44">
        <v>1.7168951398786876</v>
      </c>
      <c r="F214" s="44">
        <v>1.7184596057776786</v>
      </c>
      <c r="G214" s="44">
        <v>1.3662848695039682</v>
      </c>
      <c r="H214" s="44">
        <v>0</v>
      </c>
      <c r="I214" s="44">
        <v>0</v>
      </c>
      <c r="J214" s="44">
        <v>0</v>
      </c>
      <c r="K214" s="44">
        <v>0</v>
      </c>
      <c r="L214" s="44">
        <v>0</v>
      </c>
      <c r="M214" s="20">
        <v>0</v>
      </c>
    </row>
    <row r="215" spans="1:13" x14ac:dyDescent="0.25">
      <c r="A215" s="18" t="str">
        <f>B3&amp;C187&amp;D215</f>
        <v>DISTRIBUCION VOLUMEN X CRITERIO (Consumiciones)Total Bebidas CalientesDURANTE EL DIA</v>
      </c>
      <c r="B215" s="18">
        <v>0</v>
      </c>
      <c r="C215" s="18">
        <v>0</v>
      </c>
      <c r="D215" s="20" t="s">
        <v>158</v>
      </c>
      <c r="E215" s="20">
        <v>2.6151170397152206</v>
      </c>
      <c r="F215" s="20">
        <v>2.6942098085243038</v>
      </c>
      <c r="G215" s="20">
        <v>3.0638066846365488</v>
      </c>
      <c r="H215" s="20">
        <v>0</v>
      </c>
      <c r="I215" s="20">
        <v>0</v>
      </c>
      <c r="J215" s="20">
        <v>0</v>
      </c>
      <c r="K215" s="20">
        <v>0</v>
      </c>
      <c r="L215" s="20">
        <v>0</v>
      </c>
      <c r="M215" s="20">
        <v>0</v>
      </c>
    </row>
    <row r="216" spans="1:13" x14ac:dyDescent="0.25">
      <c r="A216" s="18" t="str">
        <f>B3&amp;C187&amp;D216</f>
        <v>DISTRIBUCION VOLUMEN X CRITERIO (Consumiciones)Total Bebidas CalientesCON AMIGOS</v>
      </c>
      <c r="B216" s="18">
        <v>0</v>
      </c>
      <c r="C216" s="18">
        <v>0</v>
      </c>
      <c r="D216" s="43" t="s">
        <v>159</v>
      </c>
      <c r="E216" s="44">
        <v>19.734536884109218</v>
      </c>
      <c r="F216" s="44">
        <v>20.023727423776052</v>
      </c>
      <c r="G216" s="44">
        <v>19.496072987824864</v>
      </c>
      <c r="H216" s="44">
        <v>0</v>
      </c>
      <c r="I216" s="44">
        <v>0</v>
      </c>
      <c r="J216" s="44">
        <v>0</v>
      </c>
      <c r="K216" s="44">
        <v>0</v>
      </c>
      <c r="L216" s="44">
        <v>0</v>
      </c>
      <c r="M216" s="20">
        <v>0</v>
      </c>
    </row>
    <row r="217" spans="1:13" x14ac:dyDescent="0.25">
      <c r="A217" s="18" t="str">
        <f>B3&amp;C187&amp;D217</f>
        <v>DISTRIBUCION VOLUMEN X CRITERIO (Consumiciones)Total Bebidas CalientesCON CLIENTES</v>
      </c>
      <c r="B217" s="18">
        <v>0</v>
      </c>
      <c r="C217" s="18">
        <v>0</v>
      </c>
      <c r="D217" s="20" t="s">
        <v>160</v>
      </c>
      <c r="E217" s="20">
        <v>1.4771130063680682</v>
      </c>
      <c r="F217" s="20">
        <v>1.1876976285048813</v>
      </c>
      <c r="G217" s="20">
        <v>1.4399837126687669</v>
      </c>
      <c r="H217" s="20">
        <v>0</v>
      </c>
      <c r="I217" s="20">
        <v>0</v>
      </c>
      <c r="J217" s="20">
        <v>0</v>
      </c>
      <c r="K217" s="20">
        <v>0</v>
      </c>
      <c r="L217" s="20">
        <v>0</v>
      </c>
      <c r="M217" s="20">
        <v>0</v>
      </c>
    </row>
    <row r="218" spans="1:13" x14ac:dyDescent="0.25">
      <c r="A218" s="18" t="str">
        <f>B3&amp;C187&amp;D218</f>
        <v>DISTRIBUCION VOLUMEN X CRITERIO (Consumiciones)Total Bebidas CalientesCON COMPAÑEROS DE TRABAJO</v>
      </c>
      <c r="B218" s="18">
        <v>0</v>
      </c>
      <c r="C218" s="18">
        <v>0</v>
      </c>
      <c r="D218" s="43" t="s">
        <v>161</v>
      </c>
      <c r="E218" s="44">
        <v>17.057277412419264</v>
      </c>
      <c r="F218" s="44">
        <v>16.513125522122017</v>
      </c>
      <c r="G218" s="44">
        <v>17.883188076538037</v>
      </c>
      <c r="H218" s="44">
        <v>0</v>
      </c>
      <c r="I218" s="44">
        <v>0</v>
      </c>
      <c r="J218" s="44">
        <v>0</v>
      </c>
      <c r="K218" s="44">
        <v>0</v>
      </c>
      <c r="L218" s="44">
        <v>0</v>
      </c>
      <c r="M218" s="20">
        <v>0</v>
      </c>
    </row>
    <row r="219" spans="1:13" x14ac:dyDescent="0.25">
      <c r="A219" s="18" t="str">
        <f>B3&amp;C187&amp;D219</f>
        <v>DISTRIBUCION VOLUMEN X CRITERIO (Consumiciones)Total Bebidas CalientesCON COMPAÑEROS DE CLASE</v>
      </c>
      <c r="B219" s="18">
        <v>0</v>
      </c>
      <c r="C219" s="18">
        <v>0</v>
      </c>
      <c r="D219" s="20" t="s">
        <v>162</v>
      </c>
      <c r="E219" s="20">
        <v>0.56773824828482289</v>
      </c>
      <c r="F219" s="20">
        <v>0.53993340710489623</v>
      </c>
      <c r="G219" s="20">
        <v>0.4192817251441886</v>
      </c>
      <c r="H219" s="20">
        <v>0</v>
      </c>
      <c r="I219" s="20">
        <v>0</v>
      </c>
      <c r="J219" s="20">
        <v>0</v>
      </c>
      <c r="K219" s="20">
        <v>0</v>
      </c>
      <c r="L219" s="20">
        <v>0</v>
      </c>
      <c r="M219" s="20">
        <v>0</v>
      </c>
    </row>
    <row r="220" spans="1:13" x14ac:dyDescent="0.25">
      <c r="A220" s="18" t="str">
        <f>B3&amp;C187&amp;D220</f>
        <v>DISTRIBUCION VOLUMEN X CRITERIO (Consumiciones)Total Bebidas CalientesCON FAMILIA</v>
      </c>
      <c r="B220" s="18">
        <v>0</v>
      </c>
      <c r="C220" s="18">
        <v>0</v>
      </c>
      <c r="D220" s="43" t="s">
        <v>163</v>
      </c>
      <c r="E220" s="44">
        <v>18.926922463627292</v>
      </c>
      <c r="F220" s="44">
        <v>18.227897265029501</v>
      </c>
      <c r="G220" s="44">
        <v>15.791609984063079</v>
      </c>
      <c r="H220" s="44">
        <v>0</v>
      </c>
      <c r="I220" s="44">
        <v>0</v>
      </c>
      <c r="J220" s="44">
        <v>0</v>
      </c>
      <c r="K220" s="44">
        <v>0</v>
      </c>
      <c r="L220" s="44">
        <v>0</v>
      </c>
      <c r="M220" s="20">
        <v>0</v>
      </c>
    </row>
    <row r="221" spans="1:13" x14ac:dyDescent="0.25">
      <c r="A221" s="18" t="str">
        <f>B3&amp;C187&amp;D221</f>
        <v>DISTRIBUCION VOLUMEN X CRITERIO (Consumiciones)Total Bebidas CalientesCON LA PAREJA</v>
      </c>
      <c r="B221" s="18">
        <v>0</v>
      </c>
      <c r="C221" s="18">
        <v>0</v>
      </c>
      <c r="D221" s="20" t="s">
        <v>164</v>
      </c>
      <c r="E221" s="20">
        <v>13.458945154542279</v>
      </c>
      <c r="F221" s="20">
        <v>14.443772832046129</v>
      </c>
      <c r="G221" s="20">
        <v>13.655059873240916</v>
      </c>
      <c r="H221" s="20">
        <v>0</v>
      </c>
      <c r="I221" s="20">
        <v>0</v>
      </c>
      <c r="J221" s="20">
        <v>0</v>
      </c>
      <c r="K221" s="20">
        <v>0</v>
      </c>
      <c r="L221" s="20">
        <v>0</v>
      </c>
      <c r="M221" s="20">
        <v>0</v>
      </c>
    </row>
    <row r="222" spans="1:13" x14ac:dyDescent="0.25">
      <c r="A222" s="18" t="str">
        <f>B3&amp;C187&amp;D222</f>
        <v>DISTRIBUCION VOLUMEN X CRITERIO (Consumiciones)Total Bebidas CalientesESTABA SOLO/A</v>
      </c>
      <c r="B222" s="18">
        <v>0</v>
      </c>
      <c r="C222" s="18">
        <v>0</v>
      </c>
      <c r="D222" s="43" t="s">
        <v>165</v>
      </c>
      <c r="E222" s="44">
        <v>27.77564605972082</v>
      </c>
      <c r="F222" s="44">
        <v>28.350352605450034</v>
      </c>
      <c r="G222" s="44">
        <v>30.720519242958456</v>
      </c>
      <c r="H222" s="44">
        <v>0</v>
      </c>
      <c r="I222" s="44">
        <v>0</v>
      </c>
      <c r="J222" s="44">
        <v>0</v>
      </c>
      <c r="K222" s="44">
        <v>0</v>
      </c>
      <c r="L222" s="44">
        <v>0</v>
      </c>
      <c r="M222" s="20">
        <v>0</v>
      </c>
    </row>
    <row r="223" spans="1:13" x14ac:dyDescent="0.25">
      <c r="A223" s="18" t="str">
        <f>B3&amp;C187&amp;D223</f>
        <v>DISTRIBUCION VOLUMEN X CRITERIO (Consumiciones)Total Bebidas CalientesOTROS</v>
      </c>
      <c r="B223" s="18">
        <v>0</v>
      </c>
      <c r="C223" s="18">
        <v>0</v>
      </c>
      <c r="D223" s="20" t="s">
        <v>166</v>
      </c>
      <c r="E223" s="20">
        <v>1.001822774631888</v>
      </c>
      <c r="F223" s="20">
        <v>0.71348781729830058</v>
      </c>
      <c r="G223" s="20">
        <v>0.59430218410805358</v>
      </c>
      <c r="H223" s="20">
        <v>0</v>
      </c>
      <c r="I223" s="20">
        <v>0</v>
      </c>
      <c r="J223" s="20">
        <v>0</v>
      </c>
      <c r="K223" s="20">
        <v>0</v>
      </c>
      <c r="L223" s="20">
        <v>0</v>
      </c>
      <c r="M223" s="20">
        <v>0</v>
      </c>
    </row>
    <row r="224" spans="1:13" x14ac:dyDescent="0.25">
      <c r="A224" s="18" t="str">
        <f>B3&amp;C187&amp;D224</f>
        <v>DISTRIBUCION VOLUMEN X CRITERIO (Consumiciones)Total Bebidas CalientesESTAR TRABAJANDO</v>
      </c>
      <c r="B224" s="18">
        <v>0</v>
      </c>
      <c r="C224" s="18">
        <v>0</v>
      </c>
      <c r="D224" s="43" t="s">
        <v>167</v>
      </c>
      <c r="E224" s="44">
        <v>25.74609733358761</v>
      </c>
      <c r="F224" s="44">
        <v>25.331041953362977</v>
      </c>
      <c r="G224" s="44">
        <v>27.238747348096904</v>
      </c>
      <c r="H224" s="44">
        <v>0</v>
      </c>
      <c r="I224" s="44">
        <v>0</v>
      </c>
      <c r="J224" s="44">
        <v>0</v>
      </c>
      <c r="K224" s="44">
        <v>0</v>
      </c>
      <c r="L224" s="44">
        <v>0</v>
      </c>
      <c r="M224" s="20">
        <v>0</v>
      </c>
    </row>
    <row r="225" spans="1:13" x14ac:dyDescent="0.25">
      <c r="A225" s="18" t="str">
        <f>B3&amp;C187&amp;D225</f>
        <v>DISTRIBUCION VOLUMEN X CRITERIO (Consumiciones)Total Bebidas CalientesCOMIDA DE NEGOCIOS</v>
      </c>
      <c r="B225" s="18">
        <v>0</v>
      </c>
      <c r="C225" s="18">
        <v>0</v>
      </c>
      <c r="D225" s="20" t="s">
        <v>168</v>
      </c>
      <c r="E225" s="20">
        <v>0.2269002685477364</v>
      </c>
      <c r="F225" s="20">
        <v>0.20940580721052429</v>
      </c>
      <c r="G225" s="20">
        <v>0.19906090583642677</v>
      </c>
      <c r="H225" s="20">
        <v>0</v>
      </c>
      <c r="I225" s="20">
        <v>0</v>
      </c>
      <c r="J225" s="20">
        <v>0</v>
      </c>
      <c r="K225" s="20">
        <v>0</v>
      </c>
      <c r="L225" s="20">
        <v>0</v>
      </c>
      <c r="M225" s="20">
        <v>0</v>
      </c>
    </row>
    <row r="226" spans="1:13" x14ac:dyDescent="0.25">
      <c r="A226" s="18" t="str">
        <f>B3&amp;C187&amp;D226</f>
        <v>DISTRIBUCION VOLUMEN X CRITERIO (Consumiciones)Total Bebidas CalientesPOR PLACER/RELAX</v>
      </c>
      <c r="B226" s="18">
        <v>0</v>
      </c>
      <c r="C226" s="18">
        <v>0</v>
      </c>
      <c r="D226" s="43" t="s">
        <v>169</v>
      </c>
      <c r="E226" s="44">
        <v>16.247751350340572</v>
      </c>
      <c r="F226" s="44">
        <v>14.266498452124907</v>
      </c>
      <c r="G226" s="44">
        <v>14.776370772756689</v>
      </c>
      <c r="H226" s="44">
        <v>0</v>
      </c>
      <c r="I226" s="44">
        <v>0</v>
      </c>
      <c r="J226" s="44">
        <v>0</v>
      </c>
      <c r="K226" s="44">
        <v>0</v>
      </c>
      <c r="L226" s="44">
        <v>0</v>
      </c>
      <c r="M226" s="20">
        <v>0</v>
      </c>
    </row>
    <row r="227" spans="1:13" x14ac:dyDescent="0.25">
      <c r="A227" s="18" t="str">
        <f>B3&amp;C187&amp;D227</f>
        <v>DISTRIBUCION VOLUMEN X CRITERIO (Consumiciones)Total Bebidas CalientesTENER HAMBRE/SIN PLANIFICAR</v>
      </c>
      <c r="B227" s="18">
        <v>0</v>
      </c>
      <c r="C227" s="18">
        <v>0</v>
      </c>
      <c r="D227" s="20" t="s">
        <v>170</v>
      </c>
      <c r="E227" s="20">
        <v>21.660004036109015</v>
      </c>
      <c r="F227" s="20">
        <v>25.725658569453074</v>
      </c>
      <c r="G227" s="20">
        <v>26.001513408882538</v>
      </c>
      <c r="H227" s="20">
        <v>0</v>
      </c>
      <c r="I227" s="20">
        <v>0</v>
      </c>
      <c r="J227" s="20">
        <v>0</v>
      </c>
      <c r="K227" s="20">
        <v>0</v>
      </c>
      <c r="L227" s="20">
        <v>0</v>
      </c>
      <c r="M227" s="20">
        <v>0</v>
      </c>
    </row>
    <row r="228" spans="1:13" x14ac:dyDescent="0.25">
      <c r="A228" s="18" t="str">
        <f>B3&amp;C187&amp;D228</f>
        <v>DISTRIBUCION VOLUMEN X CRITERIO (Consumiciones)Total Bebidas CalientesESTAR DE COMPRAS</v>
      </c>
      <c r="B228" s="18">
        <v>0</v>
      </c>
      <c r="C228" s="18">
        <v>0</v>
      </c>
      <c r="D228" s="43" t="s">
        <v>171</v>
      </c>
      <c r="E228" s="44">
        <v>2.8046221869185284</v>
      </c>
      <c r="F228" s="44">
        <v>2.8190271622137959</v>
      </c>
      <c r="G228" s="44">
        <v>3.0067238467908588</v>
      </c>
      <c r="H228" s="44">
        <v>0</v>
      </c>
      <c r="I228" s="44">
        <v>0</v>
      </c>
      <c r="J228" s="44">
        <v>0</v>
      </c>
      <c r="K228" s="44">
        <v>0</v>
      </c>
      <c r="L228" s="44">
        <v>0</v>
      </c>
      <c r="M228" s="20">
        <v>0</v>
      </c>
    </row>
    <row r="229" spans="1:13" x14ac:dyDescent="0.25">
      <c r="A229" s="18" t="str">
        <f>B3&amp;C187&amp;D229</f>
        <v>DISTRIBUCION VOLUMEN X CRITERIO (Consumiciones)Total Bebidas CalientesNO COCINAR EN CASA</v>
      </c>
      <c r="B229" s="18">
        <v>0</v>
      </c>
      <c r="C229" s="18">
        <v>0</v>
      </c>
      <c r="D229" s="20" t="s">
        <v>172</v>
      </c>
      <c r="E229" s="20">
        <v>2.6933876615015611</v>
      </c>
      <c r="F229" s="20">
        <v>2.4968821880836884</v>
      </c>
      <c r="G229" s="20">
        <v>2.0779560818677916</v>
      </c>
      <c r="H229" s="20">
        <v>0</v>
      </c>
      <c r="I229" s="20">
        <v>0</v>
      </c>
      <c r="J229" s="20">
        <v>0</v>
      </c>
      <c r="K229" s="20">
        <v>0</v>
      </c>
      <c r="L229" s="20">
        <v>0</v>
      </c>
      <c r="M229" s="20">
        <v>0</v>
      </c>
    </row>
    <row r="230" spans="1:13" x14ac:dyDescent="0.25">
      <c r="A230" s="18" t="str">
        <f>B3&amp;C187&amp;D230</f>
        <v>DISTRIBUCION VOLUMEN X CRITERIO (Consumiciones)Total Bebidas CalientesCELEBRACION/FIESTA/SALIR TOMAR</v>
      </c>
      <c r="B230" s="18">
        <v>0</v>
      </c>
      <c r="C230" s="18">
        <v>0</v>
      </c>
      <c r="D230" s="43" t="s">
        <v>173</v>
      </c>
      <c r="E230" s="44">
        <v>19.695147861009794</v>
      </c>
      <c r="F230" s="44">
        <v>20.353843320948815</v>
      </c>
      <c r="G230" s="44">
        <v>19.863598036471735</v>
      </c>
      <c r="H230" s="44">
        <v>0</v>
      </c>
      <c r="I230" s="44">
        <v>0</v>
      </c>
      <c r="J230" s="44">
        <v>0</v>
      </c>
      <c r="K230" s="44">
        <v>0</v>
      </c>
      <c r="L230" s="44">
        <v>0</v>
      </c>
      <c r="M230" s="20">
        <v>0</v>
      </c>
    </row>
    <row r="231" spans="1:13" x14ac:dyDescent="0.25">
      <c r="A231" s="18" t="str">
        <f>B3&amp;C187&amp;D231</f>
        <v>DISTRIBUCION VOLUMEN X CRITERIO (Consumiciones)Total Bebidas CalientesVIENDO DEPORTES</v>
      </c>
      <c r="B231" s="18">
        <v>0</v>
      </c>
      <c r="C231" s="18">
        <v>0</v>
      </c>
      <c r="D231" s="20" t="s">
        <v>174</v>
      </c>
      <c r="E231" s="20">
        <v>0.48755178795486548</v>
      </c>
      <c r="F231" s="20">
        <v>0.56750697492647539</v>
      </c>
      <c r="G231" s="20">
        <v>0.43730215793832189</v>
      </c>
      <c r="H231" s="20">
        <v>0</v>
      </c>
      <c r="I231" s="20">
        <v>0</v>
      </c>
      <c r="J231" s="20">
        <v>0</v>
      </c>
      <c r="K231" s="20">
        <v>0</v>
      </c>
      <c r="L231" s="20">
        <v>0</v>
      </c>
      <c r="M231" s="20">
        <v>0</v>
      </c>
    </row>
    <row r="232" spans="1:13" x14ac:dyDescent="0.25">
      <c r="A232" s="18" t="str">
        <f>B3&amp;C187&amp;D232</f>
        <v>DISTRIBUCION VOLUMEN X CRITERIO (Consumiciones)Total Bebidas CalientesOTROS MOTIVOS</v>
      </c>
      <c r="B232" s="18">
        <v>0</v>
      </c>
      <c r="C232" s="18">
        <v>0</v>
      </c>
      <c r="D232" s="43" t="s">
        <v>175</v>
      </c>
      <c r="E232" s="44">
        <v>10.273693734816698</v>
      </c>
      <c r="F232" s="44">
        <v>8.2301227503909082</v>
      </c>
      <c r="G232" s="44">
        <v>6.398743320619575</v>
      </c>
      <c r="H232" s="44">
        <v>0</v>
      </c>
      <c r="I232" s="44">
        <v>0</v>
      </c>
      <c r="J232" s="44">
        <v>0</v>
      </c>
      <c r="K232" s="44">
        <v>0</v>
      </c>
      <c r="L232" s="44">
        <v>0</v>
      </c>
      <c r="M232" s="20">
        <v>0</v>
      </c>
    </row>
    <row r="233" spans="1:13" x14ac:dyDescent="0.25">
      <c r="A233" s="18" t="str">
        <f>B3&amp;C233&amp;D233</f>
        <v>DISTRIBUCION VOLUMEN X CRITERIO (Consumiciones)Total AperitivosT.ESPAÑA</v>
      </c>
      <c r="B233" s="18">
        <v>0</v>
      </c>
      <c r="C233" s="18" t="s">
        <v>180</v>
      </c>
      <c r="D233" s="20" t="s">
        <v>36</v>
      </c>
      <c r="E233" s="20">
        <v>100</v>
      </c>
      <c r="F233" s="20">
        <v>100</v>
      </c>
      <c r="G233" s="20">
        <v>100</v>
      </c>
      <c r="H233" s="20">
        <v>0</v>
      </c>
      <c r="I233" s="20">
        <v>0</v>
      </c>
      <c r="J233" s="20">
        <v>0</v>
      </c>
      <c r="K233" s="20">
        <v>0</v>
      </c>
      <c r="L233" s="20">
        <v>0</v>
      </c>
      <c r="M233" s="20">
        <v>0</v>
      </c>
    </row>
    <row r="234" spans="1:13" x14ac:dyDescent="0.25">
      <c r="A234" s="18" t="str">
        <f>B3&amp;C233&amp;D234</f>
        <v>DISTRIBUCION VOLUMEN X CRITERIO (Consumiciones)Total AperitivosHiper+Super+Discount+G.A</v>
      </c>
      <c r="B234" s="18">
        <v>0</v>
      </c>
      <c r="C234" s="18">
        <v>0</v>
      </c>
      <c r="D234" s="43" t="s">
        <v>23</v>
      </c>
      <c r="E234" s="44">
        <v>33.479288510019259</v>
      </c>
      <c r="F234" s="44">
        <v>33.45680492572086</v>
      </c>
      <c r="G234" s="44">
        <v>39.411519198067694</v>
      </c>
      <c r="H234" s="44">
        <v>0</v>
      </c>
      <c r="I234" s="44">
        <v>0</v>
      </c>
      <c r="J234" s="44">
        <v>0</v>
      </c>
      <c r="K234" s="44">
        <v>0</v>
      </c>
      <c r="L234" s="44">
        <v>0</v>
      </c>
      <c r="M234" s="20">
        <v>0</v>
      </c>
    </row>
    <row r="235" spans="1:13" x14ac:dyDescent="0.25">
      <c r="A235" s="18" t="str">
        <f>B3&amp;C233&amp;D235</f>
        <v>DISTRIBUCION VOLUMEN X CRITERIO (Consumiciones)Total AperitivosRestaurantes</v>
      </c>
      <c r="B235" s="18">
        <v>0</v>
      </c>
      <c r="C235" s="18">
        <v>0</v>
      </c>
      <c r="D235" s="20" t="s">
        <v>24</v>
      </c>
      <c r="E235" s="20">
        <v>2.0654439800374664</v>
      </c>
      <c r="F235" s="20">
        <v>1.572442735545327</v>
      </c>
      <c r="G235" s="20">
        <v>0.68167434882963129</v>
      </c>
      <c r="H235" s="20">
        <v>0</v>
      </c>
      <c r="I235" s="20">
        <v>0</v>
      </c>
      <c r="J235" s="20">
        <v>0</v>
      </c>
      <c r="K235" s="20">
        <v>0</v>
      </c>
      <c r="L235" s="20">
        <v>0</v>
      </c>
      <c r="M235" s="20">
        <v>0</v>
      </c>
    </row>
    <row r="236" spans="1:13" x14ac:dyDescent="0.25">
      <c r="A236" s="18" t="str">
        <f>B3&amp;C233&amp;D236</f>
        <v>DISTRIBUCION VOLUMEN X CRITERIO (Consumiciones)Total AperitivosRestaurantes Fast Food</v>
      </c>
      <c r="B236" s="18">
        <v>0</v>
      </c>
      <c r="C236" s="18">
        <v>0</v>
      </c>
      <c r="D236" s="43" t="s">
        <v>25</v>
      </c>
      <c r="E236" s="44">
        <v>0.92003814218197588</v>
      </c>
      <c r="F236" s="44">
        <v>1.4815367699026734</v>
      </c>
      <c r="G236" s="44">
        <v>1.9852179904594103</v>
      </c>
      <c r="H236" s="44">
        <v>0</v>
      </c>
      <c r="I236" s="44">
        <v>0</v>
      </c>
      <c r="J236" s="44">
        <v>0</v>
      </c>
      <c r="K236" s="44">
        <v>0</v>
      </c>
      <c r="L236" s="44">
        <v>0</v>
      </c>
      <c r="M236" s="20">
        <v>0</v>
      </c>
    </row>
    <row r="237" spans="1:13" x14ac:dyDescent="0.25">
      <c r="A237" s="18" t="str">
        <f>B3&amp;C233&amp;D237</f>
        <v>DISTRIBUCION VOLUMEN X CRITERIO (Consumiciones)Total AperitivosBares/Cafeterias/Cervecerias</v>
      </c>
      <c r="B237" s="18">
        <v>0</v>
      </c>
      <c r="C237" s="18">
        <v>0</v>
      </c>
      <c r="D237" s="20" t="s">
        <v>26</v>
      </c>
      <c r="E237" s="20">
        <v>10.745600748155541</v>
      </c>
      <c r="F237" s="20">
        <v>10.56038998154945</v>
      </c>
      <c r="G237" s="20">
        <v>8.0993270285121035</v>
      </c>
      <c r="H237" s="20">
        <v>0</v>
      </c>
      <c r="I237" s="20">
        <v>0</v>
      </c>
      <c r="J237" s="20">
        <v>0</v>
      </c>
      <c r="K237" s="20">
        <v>0</v>
      </c>
      <c r="L237" s="20">
        <v>0</v>
      </c>
      <c r="M237" s="20">
        <v>0</v>
      </c>
    </row>
    <row r="238" spans="1:13" x14ac:dyDescent="0.25">
      <c r="A238" s="18" t="str">
        <f>B3&amp;C233&amp;D238</f>
        <v>DISTRIBUCION VOLUMEN X CRITERIO (Consumiciones)Total AperitivosPanaderias/Pastelerias</v>
      </c>
      <c r="B238" s="18">
        <v>0</v>
      </c>
      <c r="C238" s="18">
        <v>0</v>
      </c>
      <c r="D238" s="43" t="s">
        <v>27</v>
      </c>
      <c r="E238" s="44">
        <v>2.3432937985163846</v>
      </c>
      <c r="F238" s="44">
        <v>2.169130931214323</v>
      </c>
      <c r="G238" s="44">
        <v>2.7685097900215148</v>
      </c>
      <c r="H238" s="44">
        <v>0</v>
      </c>
      <c r="I238" s="44">
        <v>0</v>
      </c>
      <c r="J238" s="44">
        <v>0</v>
      </c>
      <c r="K238" s="44">
        <v>0</v>
      </c>
      <c r="L238" s="44">
        <v>0</v>
      </c>
      <c r="M238" s="20">
        <v>0</v>
      </c>
    </row>
    <row r="239" spans="1:13" x14ac:dyDescent="0.25">
      <c r="A239" s="18" t="str">
        <f>B3&amp;C233&amp;D239</f>
        <v>DISTRIBUCION VOLUMEN X CRITERIO (Consumiciones)Total AperitivosTda.Alimentacion/Delicatesen</v>
      </c>
      <c r="B239" s="18">
        <v>0</v>
      </c>
      <c r="C239" s="18">
        <v>0</v>
      </c>
      <c r="D239" s="20" t="s">
        <v>141</v>
      </c>
      <c r="E239" s="20">
        <v>6.6925368633211786</v>
      </c>
      <c r="F239" s="20">
        <v>7.1012730338767982</v>
      </c>
      <c r="G239" s="20">
        <v>8.4710248506307</v>
      </c>
      <c r="H239" s="20">
        <v>0</v>
      </c>
      <c r="I239" s="20">
        <v>0</v>
      </c>
      <c r="J239" s="20">
        <v>0</v>
      </c>
      <c r="K239" s="20">
        <v>0</v>
      </c>
      <c r="L239" s="20">
        <v>0</v>
      </c>
      <c r="M239" s="20">
        <v>0</v>
      </c>
    </row>
    <row r="240" spans="1:13" x14ac:dyDescent="0.25">
      <c r="A240" s="18" t="str">
        <f>B3&amp;C233&amp;D240</f>
        <v>DISTRIBUCION VOLUMEN X CRITERIO (Consumiciones)Total AperitivosCanal Conveniencia/24h</v>
      </c>
      <c r="B240" s="18">
        <v>0</v>
      </c>
      <c r="C240" s="18">
        <v>0</v>
      </c>
      <c r="D240" s="43" t="s">
        <v>142</v>
      </c>
      <c r="E240" s="44">
        <v>0</v>
      </c>
      <c r="F240" s="44">
        <v>0</v>
      </c>
      <c r="G240" s="44">
        <v>27.276628070690677</v>
      </c>
      <c r="H240" s="44">
        <v>0</v>
      </c>
      <c r="I240" s="44">
        <v>0</v>
      </c>
      <c r="J240" s="44">
        <v>0</v>
      </c>
      <c r="K240" s="44">
        <v>0</v>
      </c>
      <c r="L240" s="44">
        <v>0</v>
      </c>
      <c r="M240" s="20">
        <v>0</v>
      </c>
    </row>
    <row r="241" spans="1:13" x14ac:dyDescent="0.25">
      <c r="A241" s="18" t="str">
        <f>B3&amp;C233&amp;D241</f>
        <v>DISTRIBUCION VOLUMEN X CRITERIO (Consumiciones)Total AperitivosHoteles</v>
      </c>
      <c r="B241" s="18">
        <v>0</v>
      </c>
      <c r="C241" s="18">
        <v>0</v>
      </c>
      <c r="D241" s="20" t="s">
        <v>29</v>
      </c>
      <c r="E241" s="20">
        <v>0.29778705712791798</v>
      </c>
      <c r="F241" s="20">
        <v>0.18843289793966908</v>
      </c>
      <c r="G241" s="20">
        <v>8.5507756966170717E-2</v>
      </c>
      <c r="H241" s="20">
        <v>0</v>
      </c>
      <c r="I241" s="20">
        <v>0</v>
      </c>
      <c r="J241" s="20">
        <v>0</v>
      </c>
      <c r="K241" s="20">
        <v>0</v>
      </c>
      <c r="L241" s="20">
        <v>0</v>
      </c>
      <c r="M241" s="20">
        <v>0</v>
      </c>
    </row>
    <row r="242" spans="1:13" x14ac:dyDescent="0.25">
      <c r="A242" s="18" t="str">
        <f>B3&amp;C233&amp;D242</f>
        <v>DISTRIBUCION VOLUMEN X CRITERIO (Consumiciones)Total AperitivosEstaciones de servicio</v>
      </c>
      <c r="B242" s="18">
        <v>0</v>
      </c>
      <c r="C242" s="18">
        <v>0</v>
      </c>
      <c r="D242" s="43" t="s">
        <v>30</v>
      </c>
      <c r="E242" s="44">
        <v>1.8238158549831431</v>
      </c>
      <c r="F242" s="44">
        <v>1.127150681759993</v>
      </c>
      <c r="G242" s="44">
        <v>2.5988878605334618</v>
      </c>
      <c r="H242" s="44">
        <v>0</v>
      </c>
      <c r="I242" s="44">
        <v>0</v>
      </c>
      <c r="J242" s="44">
        <v>0</v>
      </c>
      <c r="K242" s="44">
        <v>0</v>
      </c>
      <c r="L242" s="44">
        <v>0</v>
      </c>
      <c r="M242" s="20">
        <v>0</v>
      </c>
    </row>
    <row r="243" spans="1:13" x14ac:dyDescent="0.25">
      <c r="A243" s="18" t="str">
        <f>B3&amp;C233&amp;D243</f>
        <v>DISTRIBUCION VOLUMEN X CRITERIO (Consumiciones)Total AperitivosMaquinas dispensadoras</v>
      </c>
      <c r="B243" s="18">
        <v>0</v>
      </c>
      <c r="C243" s="18">
        <v>0</v>
      </c>
      <c r="D243" s="20" t="s">
        <v>31</v>
      </c>
      <c r="E243" s="20">
        <v>3.2085274574684788</v>
      </c>
      <c r="F243" s="20">
        <v>3.4121084165344691</v>
      </c>
      <c r="G243" s="20">
        <v>3.0011537185152739</v>
      </c>
      <c r="H243" s="20">
        <v>0</v>
      </c>
      <c r="I243" s="20">
        <v>0</v>
      </c>
      <c r="J243" s="20">
        <v>0</v>
      </c>
      <c r="K243" s="20">
        <v>0</v>
      </c>
      <c r="L243" s="20">
        <v>0</v>
      </c>
      <c r="M243" s="20">
        <v>0</v>
      </c>
    </row>
    <row r="244" spans="1:13" x14ac:dyDescent="0.25">
      <c r="A244" s="18" t="str">
        <f>B3&amp;C233&amp;D244</f>
        <v>DISTRIBUCION VOLUMEN X CRITERIO (Consumiciones)Total AperitivosServicio en la empresa</v>
      </c>
      <c r="B244" s="18">
        <v>0</v>
      </c>
      <c r="C244" s="18">
        <v>0</v>
      </c>
      <c r="D244" s="43" t="s">
        <v>32</v>
      </c>
      <c r="E244" s="44">
        <v>0.75095809575039307</v>
      </c>
      <c r="F244" s="44">
        <v>0.91022946101664659</v>
      </c>
      <c r="G244" s="44">
        <v>0.79379737248436388</v>
      </c>
      <c r="H244" s="44">
        <v>0</v>
      </c>
      <c r="I244" s="44">
        <v>0</v>
      </c>
      <c r="J244" s="44">
        <v>0</v>
      </c>
      <c r="K244" s="44">
        <v>0</v>
      </c>
      <c r="L244" s="44">
        <v>0</v>
      </c>
      <c r="M244" s="20">
        <v>0</v>
      </c>
    </row>
    <row r="245" spans="1:13" x14ac:dyDescent="0.25">
      <c r="A245" s="18" t="str">
        <f>B3&amp;C233&amp;D245</f>
        <v>DISTRIBUCION VOLUMEN X CRITERIO (Consumiciones)Total AperitivosResto de canales</v>
      </c>
      <c r="B245" s="18">
        <v>0</v>
      </c>
      <c r="C245" s="18">
        <v>0</v>
      </c>
      <c r="D245" s="20" t="s">
        <v>33</v>
      </c>
      <c r="E245" s="20">
        <v>37.672716522998698</v>
      </c>
      <c r="F245" s="20">
        <v>38.020500706073896</v>
      </c>
      <c r="G245" s="20">
        <v>4.8267413335636293</v>
      </c>
      <c r="H245" s="20">
        <v>0</v>
      </c>
      <c r="I245" s="20">
        <v>0</v>
      </c>
      <c r="J245" s="20">
        <v>0</v>
      </c>
      <c r="K245" s="20">
        <v>0</v>
      </c>
      <c r="L245" s="20">
        <v>0</v>
      </c>
      <c r="M245" s="20">
        <v>0</v>
      </c>
    </row>
    <row r="246" spans="1:13" x14ac:dyDescent="0.25">
      <c r="A246" s="18" t="str">
        <f>B3&amp;C233&amp;D246</f>
        <v>DISTRIBUCION VOLUMEN X CRITERIO (Consumiciones)Total AperitivosEN LA CALLE</v>
      </c>
      <c r="B246" s="18">
        <v>0</v>
      </c>
      <c r="C246" s="18">
        <v>0</v>
      </c>
      <c r="D246" s="43" t="s">
        <v>143</v>
      </c>
      <c r="E246" s="44">
        <v>37.999074571598726</v>
      </c>
      <c r="F246" s="44">
        <v>39.708502733947391</v>
      </c>
      <c r="G246" s="44">
        <v>36.926456128169853</v>
      </c>
      <c r="H246" s="44">
        <v>0</v>
      </c>
      <c r="I246" s="44">
        <v>0</v>
      </c>
      <c r="J246" s="44">
        <v>0</v>
      </c>
      <c r="K246" s="44">
        <v>0</v>
      </c>
      <c r="L246" s="44">
        <v>0</v>
      </c>
      <c r="M246" s="20">
        <v>0</v>
      </c>
    </row>
    <row r="247" spans="1:13" x14ac:dyDescent="0.25">
      <c r="A247" s="18" t="str">
        <f>B3&amp;C233&amp;D247</f>
        <v>DISTRIBUCION VOLUMEN X CRITERIO (Consumiciones)Total AperitivosEN CASA DE OTROS</v>
      </c>
      <c r="B247" s="18">
        <v>0</v>
      </c>
      <c r="C247" s="18">
        <v>0</v>
      </c>
      <c r="D247" s="20" t="s">
        <v>144</v>
      </c>
      <c r="E247" s="20">
        <v>10.513484827798635</v>
      </c>
      <c r="F247" s="20">
        <v>10.159747029359496</v>
      </c>
      <c r="G247" s="20">
        <v>16.767823764313711</v>
      </c>
      <c r="H247" s="20">
        <v>0</v>
      </c>
      <c r="I247" s="20">
        <v>0</v>
      </c>
      <c r="J247" s="20">
        <v>0</v>
      </c>
      <c r="K247" s="20">
        <v>0</v>
      </c>
      <c r="L247" s="20">
        <v>0</v>
      </c>
      <c r="M247" s="20">
        <v>0</v>
      </c>
    </row>
    <row r="248" spans="1:13" x14ac:dyDescent="0.25">
      <c r="A248" s="18" t="str">
        <f>B3&amp;C233&amp;D248</f>
        <v>DISTRIBUCION VOLUMEN X CRITERIO (Consumiciones)Total AperitivosEN EL ESTABLECIMIENTO</v>
      </c>
      <c r="B248" s="18">
        <v>0</v>
      </c>
      <c r="C248" s="18">
        <v>0</v>
      </c>
      <c r="D248" s="43" t="s">
        <v>145</v>
      </c>
      <c r="E248" s="44">
        <v>17.675026187592422</v>
      </c>
      <c r="F248" s="44">
        <v>18.980101226029483</v>
      </c>
      <c r="G248" s="44">
        <v>15.326697938648598</v>
      </c>
      <c r="H248" s="44">
        <v>0</v>
      </c>
      <c r="I248" s="44">
        <v>0</v>
      </c>
      <c r="J248" s="44">
        <v>0</v>
      </c>
      <c r="K248" s="44">
        <v>0</v>
      </c>
      <c r="L248" s="44">
        <v>0</v>
      </c>
      <c r="M248" s="20">
        <v>0</v>
      </c>
    </row>
    <row r="249" spans="1:13" x14ac:dyDescent="0.25">
      <c r="A249" s="18" t="str">
        <f>B3&amp;C233&amp;D249</f>
        <v>DISTRIBUCION VOLUMEN X CRITERIO (Consumiciones)Total AperitivosEN EL TRABAJO</v>
      </c>
      <c r="B249" s="18">
        <v>0</v>
      </c>
      <c r="C249" s="18">
        <v>0</v>
      </c>
      <c r="D249" s="20" t="s">
        <v>146</v>
      </c>
      <c r="E249" s="20">
        <v>8.2840637440083</v>
      </c>
      <c r="F249" s="20">
        <v>7.2791926194402317</v>
      </c>
      <c r="G249" s="20">
        <v>8.0650571990734239</v>
      </c>
      <c r="H249" s="20">
        <v>0</v>
      </c>
      <c r="I249" s="20">
        <v>0</v>
      </c>
      <c r="J249" s="20">
        <v>0</v>
      </c>
      <c r="K249" s="20">
        <v>0</v>
      </c>
      <c r="L249" s="20">
        <v>0</v>
      </c>
      <c r="M249" s="20">
        <v>0</v>
      </c>
    </row>
    <row r="250" spans="1:13" x14ac:dyDescent="0.25">
      <c r="A250" s="18" t="str">
        <f>B3&amp;C233&amp;D250</f>
        <v>DISTRIBUCION VOLUMEN X CRITERIO (Consumiciones)Total AperitivosEN COLEGIO/INSTITUTO/UNIV.</v>
      </c>
      <c r="B250" s="18">
        <v>0</v>
      </c>
      <c r="C250" s="18">
        <v>0</v>
      </c>
      <c r="D250" s="43" t="s">
        <v>147</v>
      </c>
      <c r="E250" s="44">
        <v>2.0781143214635129</v>
      </c>
      <c r="F250" s="44">
        <v>1.5432068519035878</v>
      </c>
      <c r="G250" s="44">
        <v>0.97107510866244018</v>
      </c>
      <c r="H250" s="44">
        <v>0</v>
      </c>
      <c r="I250" s="44">
        <v>0</v>
      </c>
      <c r="J250" s="44">
        <v>0</v>
      </c>
      <c r="K250" s="44">
        <v>0</v>
      </c>
      <c r="L250" s="44">
        <v>0</v>
      </c>
      <c r="M250" s="20">
        <v>0</v>
      </c>
    </row>
    <row r="251" spans="1:13" x14ac:dyDescent="0.25">
      <c r="A251" s="18" t="str">
        <f>B3&amp;C233&amp;D251</f>
        <v>DISTRIBUCION VOLUMEN X CRITERIO (Consumiciones)Total AperitivosEN MI CASA</v>
      </c>
      <c r="B251" s="18">
        <v>0</v>
      </c>
      <c r="C251" s="18">
        <v>0</v>
      </c>
      <c r="D251" s="20" t="s">
        <v>148</v>
      </c>
      <c r="E251" s="20">
        <v>2.5084049329357394</v>
      </c>
      <c r="F251" s="20">
        <v>8.1045430753881504</v>
      </c>
      <c r="G251" s="20">
        <v>7.398361173518607</v>
      </c>
      <c r="H251" s="20">
        <v>0</v>
      </c>
      <c r="I251" s="20">
        <v>0</v>
      </c>
      <c r="J251" s="20">
        <v>0</v>
      </c>
      <c r="K251" s="20">
        <v>0</v>
      </c>
      <c r="L251" s="20">
        <v>0</v>
      </c>
      <c r="M251" s="20">
        <v>0</v>
      </c>
    </row>
    <row r="252" spans="1:13" x14ac:dyDescent="0.25">
      <c r="A252" s="18" t="str">
        <f>B3&amp;C233&amp;D252</f>
        <v>DISTRIBUCION VOLUMEN X CRITERIO (Consumiciones)Total AperitivosEN M.TRANSP.(AVION,TREN,AUTOC,E</v>
      </c>
      <c r="B252" s="18">
        <v>0</v>
      </c>
      <c r="C252" s="18">
        <v>0</v>
      </c>
      <c r="D252" s="43" t="s">
        <v>149</v>
      </c>
      <c r="E252" s="44">
        <v>0</v>
      </c>
      <c r="F252" s="44">
        <v>0</v>
      </c>
      <c r="G252" s="44">
        <v>1.4863051510407561</v>
      </c>
      <c r="H252" s="44">
        <v>0</v>
      </c>
      <c r="I252" s="44">
        <v>0</v>
      </c>
      <c r="J252" s="44">
        <v>0</v>
      </c>
      <c r="K252" s="44">
        <v>0</v>
      </c>
      <c r="L252" s="44">
        <v>0</v>
      </c>
      <c r="M252" s="20">
        <v>0</v>
      </c>
    </row>
    <row r="253" spans="1:13" x14ac:dyDescent="0.25">
      <c r="A253" s="18" t="str">
        <f>B3&amp;C233&amp;D253</f>
        <v>DISTRIBUCION VOLUMEN X CRITERIO (Consumiciones)Total AperitivosEN OTRO LUGAR</v>
      </c>
      <c r="B253" s="18">
        <v>0</v>
      </c>
      <c r="C253" s="18">
        <v>0</v>
      </c>
      <c r="D253" s="20" t="s">
        <v>150</v>
      </c>
      <c r="E253" s="20">
        <v>20.941834344409763</v>
      </c>
      <c r="F253" s="20">
        <v>14.22469967322928</v>
      </c>
      <c r="G253" s="20">
        <v>13.058211955063173</v>
      </c>
      <c r="H253" s="20">
        <v>0</v>
      </c>
      <c r="I253" s="20">
        <v>0</v>
      </c>
      <c r="J253" s="20">
        <v>0</v>
      </c>
      <c r="K253" s="20">
        <v>0</v>
      </c>
      <c r="L253" s="20">
        <v>0</v>
      </c>
      <c r="M253" s="20">
        <v>0</v>
      </c>
    </row>
    <row r="254" spans="1:13" x14ac:dyDescent="0.25">
      <c r="A254" s="18" t="str">
        <f>B3&amp;C233&amp;D254</f>
        <v>DISTRIBUCION VOLUMEN X CRITERIO (Consumiciones)Total AperitivosDESAYUNO</v>
      </c>
      <c r="B254" s="18">
        <v>0</v>
      </c>
      <c r="C254" s="18">
        <v>0</v>
      </c>
      <c r="D254" s="43" t="s">
        <v>151</v>
      </c>
      <c r="E254" s="44">
        <v>4.4102357889218524</v>
      </c>
      <c r="F254" s="44">
        <v>3.8144138175514404</v>
      </c>
      <c r="G254" s="44">
        <v>4.6032267801101732</v>
      </c>
      <c r="H254" s="44">
        <v>0</v>
      </c>
      <c r="I254" s="44">
        <v>0</v>
      </c>
      <c r="J254" s="44">
        <v>0</v>
      </c>
      <c r="K254" s="44">
        <v>0</v>
      </c>
      <c r="L254" s="44">
        <v>0</v>
      </c>
      <c r="M254" s="20">
        <v>0</v>
      </c>
    </row>
    <row r="255" spans="1:13" x14ac:dyDescent="0.25">
      <c r="A255" s="18" t="str">
        <f>B3&amp;C233&amp;D255</f>
        <v>DISTRIBUCION VOLUMEN X CRITERIO (Consumiciones)Total AperitivosAPERITIVO/ANTES DE COMER</v>
      </c>
      <c r="B255" s="18">
        <v>0</v>
      </c>
      <c r="C255" s="18">
        <v>0</v>
      </c>
      <c r="D255" s="20" t="s">
        <v>152</v>
      </c>
      <c r="E255" s="20">
        <v>19.675734810268622</v>
      </c>
      <c r="F255" s="20">
        <v>19.836016208982169</v>
      </c>
      <c r="G255" s="20">
        <v>20.667646853182351</v>
      </c>
      <c r="H255" s="20">
        <v>0</v>
      </c>
      <c r="I255" s="20">
        <v>0</v>
      </c>
      <c r="J255" s="20">
        <v>0</v>
      </c>
      <c r="K255" s="20">
        <v>0</v>
      </c>
      <c r="L255" s="20">
        <v>0</v>
      </c>
      <c r="M255" s="20">
        <v>0</v>
      </c>
    </row>
    <row r="256" spans="1:13" x14ac:dyDescent="0.25">
      <c r="A256" s="18" t="str">
        <f>B3&amp;C233&amp;D256</f>
        <v>DISTRIBUCION VOLUMEN X CRITERIO (Consumiciones)Total AperitivosCOMIDA</v>
      </c>
      <c r="B256" s="18">
        <v>0</v>
      </c>
      <c r="C256" s="18">
        <v>0</v>
      </c>
      <c r="D256" s="43" t="s">
        <v>153</v>
      </c>
      <c r="E256" s="44">
        <v>7.3450361547961638</v>
      </c>
      <c r="F256" s="44">
        <v>5.5503794251903864</v>
      </c>
      <c r="G256" s="44">
        <v>7.1369936717774491</v>
      </c>
      <c r="H256" s="44">
        <v>0</v>
      </c>
      <c r="I256" s="44">
        <v>0</v>
      </c>
      <c r="J256" s="44">
        <v>0</v>
      </c>
      <c r="K256" s="44">
        <v>0</v>
      </c>
      <c r="L256" s="44">
        <v>0</v>
      </c>
      <c r="M256" s="20">
        <v>0</v>
      </c>
    </row>
    <row r="257" spans="1:13" x14ac:dyDescent="0.25">
      <c r="A257" s="18" t="str">
        <f>B3&amp;C233&amp;D257</f>
        <v>DISTRIBUCION VOLUMEN X CRITERIO (Consumiciones)Total AperitivosTARDE/MERIENDA</v>
      </c>
      <c r="B257" s="18">
        <v>0</v>
      </c>
      <c r="C257" s="18">
        <v>0</v>
      </c>
      <c r="D257" s="20" t="s">
        <v>154</v>
      </c>
      <c r="E257" s="20">
        <v>38.367131587988652</v>
      </c>
      <c r="F257" s="20">
        <v>37.609462674002465</v>
      </c>
      <c r="G257" s="20">
        <v>33.137100622012852</v>
      </c>
      <c r="H257" s="20">
        <v>0</v>
      </c>
      <c r="I257" s="20">
        <v>0</v>
      </c>
      <c r="J257" s="20">
        <v>0</v>
      </c>
      <c r="K257" s="20">
        <v>0</v>
      </c>
      <c r="L257" s="20">
        <v>0</v>
      </c>
      <c r="M257" s="20">
        <v>0</v>
      </c>
    </row>
    <row r="258" spans="1:13" x14ac:dyDescent="0.25">
      <c r="A258" s="18" t="str">
        <f>B3&amp;C233&amp;D258</f>
        <v>DISTRIBUCION VOLUMEN X CRITERIO (Consumiciones)Total AperitivosANTES DE CENAR</v>
      </c>
      <c r="B258" s="18">
        <v>0</v>
      </c>
      <c r="C258" s="18">
        <v>0</v>
      </c>
      <c r="D258" s="43" t="s">
        <v>155</v>
      </c>
      <c r="E258" s="44">
        <v>6.9725053229711911</v>
      </c>
      <c r="F258" s="44">
        <v>7.7444597152722157</v>
      </c>
      <c r="G258" s="44">
        <v>6.5217753109957002</v>
      </c>
      <c r="H258" s="44">
        <v>0</v>
      </c>
      <c r="I258" s="44">
        <v>0</v>
      </c>
      <c r="J258" s="44">
        <v>0</v>
      </c>
      <c r="K258" s="44">
        <v>0</v>
      </c>
      <c r="L258" s="44">
        <v>0</v>
      </c>
      <c r="M258" s="20">
        <v>0</v>
      </c>
    </row>
    <row r="259" spans="1:13" x14ac:dyDescent="0.25">
      <c r="A259" s="18" t="str">
        <f>B3&amp;C233&amp;D259</f>
        <v>DISTRIBUCION VOLUMEN X CRITERIO (Consumiciones)Total AperitivosCENA</v>
      </c>
      <c r="B259" s="18">
        <v>0</v>
      </c>
      <c r="C259" s="18">
        <v>0</v>
      </c>
      <c r="D259" s="20" t="s">
        <v>156</v>
      </c>
      <c r="E259" s="20">
        <v>3.1596749750136288</v>
      </c>
      <c r="F259" s="20">
        <v>4.3542530115969287</v>
      </c>
      <c r="G259" s="20">
        <v>3.7933103771611494</v>
      </c>
      <c r="H259" s="20">
        <v>0</v>
      </c>
      <c r="I259" s="20">
        <v>0</v>
      </c>
      <c r="J259" s="20">
        <v>0</v>
      </c>
      <c r="K259" s="20">
        <v>0</v>
      </c>
      <c r="L259" s="20">
        <v>0</v>
      </c>
      <c r="M259" s="20">
        <v>0</v>
      </c>
    </row>
    <row r="260" spans="1:13" x14ac:dyDescent="0.25">
      <c r="A260" s="18" t="str">
        <f>B3&amp;C233&amp;D260</f>
        <v>DISTRIBUCION VOLUMEN X CRITERIO (Consumiciones)Total AperitivosDESPUES DE LA CENA</v>
      </c>
      <c r="B260" s="18">
        <v>0</v>
      </c>
      <c r="C260" s="18">
        <v>0</v>
      </c>
      <c r="D260" s="43" t="s">
        <v>157</v>
      </c>
      <c r="E260" s="44">
        <v>3.3303701264368017</v>
      </c>
      <c r="F260" s="44">
        <v>3.2281627192349087</v>
      </c>
      <c r="G260" s="44">
        <v>3.5357175896105</v>
      </c>
      <c r="H260" s="44">
        <v>0</v>
      </c>
      <c r="I260" s="44">
        <v>0</v>
      </c>
      <c r="J260" s="44">
        <v>0</v>
      </c>
      <c r="K260" s="44">
        <v>0</v>
      </c>
      <c r="L260" s="44">
        <v>0</v>
      </c>
      <c r="M260" s="20">
        <v>0</v>
      </c>
    </row>
    <row r="261" spans="1:13" x14ac:dyDescent="0.25">
      <c r="A261" s="18" t="str">
        <f>B3&amp;C233&amp;D261</f>
        <v>DISTRIBUCION VOLUMEN X CRITERIO (Consumiciones)Total AperitivosDURANTE EL DIA</v>
      </c>
      <c r="B261" s="18">
        <v>0</v>
      </c>
      <c r="C261" s="18">
        <v>0</v>
      </c>
      <c r="D261" s="20" t="s">
        <v>158</v>
      </c>
      <c r="E261" s="20">
        <v>16.739312210205455</v>
      </c>
      <c r="F261" s="20">
        <v>17.862851367122243</v>
      </c>
      <c r="G261" s="20">
        <v>20.60422021625395</v>
      </c>
      <c r="H261" s="20">
        <v>0</v>
      </c>
      <c r="I261" s="20">
        <v>0</v>
      </c>
      <c r="J261" s="20">
        <v>0</v>
      </c>
      <c r="K261" s="20">
        <v>0</v>
      </c>
      <c r="L261" s="20">
        <v>0</v>
      </c>
      <c r="M261" s="20">
        <v>0</v>
      </c>
    </row>
    <row r="262" spans="1:13" x14ac:dyDescent="0.25">
      <c r="A262" s="18" t="str">
        <f>B3&amp;C233&amp;D262</f>
        <v>DISTRIBUCION VOLUMEN X CRITERIO (Consumiciones)Total AperitivosCON AMIGOS</v>
      </c>
      <c r="B262" s="18">
        <v>0</v>
      </c>
      <c r="C262" s="18">
        <v>0</v>
      </c>
      <c r="D262" s="43" t="s">
        <v>159</v>
      </c>
      <c r="E262" s="44">
        <v>22.466713973285241</v>
      </c>
      <c r="F262" s="44">
        <v>23.512034557035587</v>
      </c>
      <c r="G262" s="44">
        <v>21.323031604509467</v>
      </c>
      <c r="H262" s="44">
        <v>0</v>
      </c>
      <c r="I262" s="44">
        <v>0</v>
      </c>
      <c r="J262" s="44">
        <v>0</v>
      </c>
      <c r="K262" s="44">
        <v>0</v>
      </c>
      <c r="L262" s="44">
        <v>0</v>
      </c>
      <c r="M262" s="20">
        <v>0</v>
      </c>
    </row>
    <row r="263" spans="1:13" x14ac:dyDescent="0.25">
      <c r="A263" s="18" t="str">
        <f>B3&amp;C233&amp;D263</f>
        <v>DISTRIBUCION VOLUMEN X CRITERIO (Consumiciones)Total AperitivosCON CLIENTES</v>
      </c>
      <c r="B263" s="18">
        <v>0</v>
      </c>
      <c r="C263" s="18">
        <v>0</v>
      </c>
      <c r="D263" s="20" t="s">
        <v>160</v>
      </c>
      <c r="E263" s="20">
        <v>0.3082908560134584</v>
      </c>
      <c r="F263" s="20">
        <v>0.32008918950951076</v>
      </c>
      <c r="G263" s="20">
        <v>0.16901196999045026</v>
      </c>
      <c r="H263" s="20">
        <v>0</v>
      </c>
      <c r="I263" s="20">
        <v>0</v>
      </c>
      <c r="J263" s="20">
        <v>0</v>
      </c>
      <c r="K263" s="20">
        <v>0</v>
      </c>
      <c r="L263" s="20">
        <v>0</v>
      </c>
      <c r="M263" s="20">
        <v>0</v>
      </c>
    </row>
    <row r="264" spans="1:13" x14ac:dyDescent="0.25">
      <c r="A264" s="18" t="str">
        <f>B3&amp;C233&amp;D264</f>
        <v>DISTRIBUCION VOLUMEN X CRITERIO (Consumiciones)Total AperitivosCON COMPAÑEROS DE TRABAJO</v>
      </c>
      <c r="B264" s="18">
        <v>0</v>
      </c>
      <c r="C264" s="18">
        <v>0</v>
      </c>
      <c r="D264" s="43" t="s">
        <v>161</v>
      </c>
      <c r="E264" s="44">
        <v>3.7843430522847519</v>
      </c>
      <c r="F264" s="44">
        <v>3.8806720800589862</v>
      </c>
      <c r="G264" s="44">
        <v>3.0794561609126343</v>
      </c>
      <c r="H264" s="44">
        <v>0</v>
      </c>
      <c r="I264" s="44">
        <v>0</v>
      </c>
      <c r="J264" s="44">
        <v>0</v>
      </c>
      <c r="K264" s="44">
        <v>0</v>
      </c>
      <c r="L264" s="44">
        <v>0</v>
      </c>
      <c r="M264" s="20">
        <v>0</v>
      </c>
    </row>
    <row r="265" spans="1:13" x14ac:dyDescent="0.25">
      <c r="A265" s="18" t="str">
        <f>B3&amp;C233&amp;D265</f>
        <v>DISTRIBUCION VOLUMEN X CRITERIO (Consumiciones)Total AperitivosCON COMPAÑEROS DE CLASE</v>
      </c>
      <c r="B265" s="18">
        <v>0</v>
      </c>
      <c r="C265" s="18">
        <v>0</v>
      </c>
      <c r="D265" s="20" t="s">
        <v>162</v>
      </c>
      <c r="E265" s="20">
        <v>1.2035791109441774</v>
      </c>
      <c r="F265" s="20">
        <v>1.233853603703734</v>
      </c>
      <c r="G265" s="20">
        <v>0.55636141572943421</v>
      </c>
      <c r="H265" s="20">
        <v>0</v>
      </c>
      <c r="I265" s="20">
        <v>0</v>
      </c>
      <c r="J265" s="20">
        <v>0</v>
      </c>
      <c r="K265" s="20">
        <v>0</v>
      </c>
      <c r="L265" s="20">
        <v>0</v>
      </c>
      <c r="M265" s="20">
        <v>0</v>
      </c>
    </row>
    <row r="266" spans="1:13" x14ac:dyDescent="0.25">
      <c r="A266" s="18" t="str">
        <f>B3&amp;C233&amp;D266</f>
        <v>DISTRIBUCION VOLUMEN X CRITERIO (Consumiciones)Total AperitivosCON FAMILIA</v>
      </c>
      <c r="B266" s="18">
        <v>0</v>
      </c>
      <c r="C266" s="18">
        <v>0</v>
      </c>
      <c r="D266" s="43" t="s">
        <v>163</v>
      </c>
      <c r="E266" s="44">
        <v>34.423255753994646</v>
      </c>
      <c r="F266" s="44">
        <v>32.506752769943418</v>
      </c>
      <c r="G266" s="44">
        <v>31.344511729995837</v>
      </c>
      <c r="H266" s="44">
        <v>0</v>
      </c>
      <c r="I266" s="44">
        <v>0</v>
      </c>
      <c r="J266" s="44">
        <v>0</v>
      </c>
      <c r="K266" s="44">
        <v>0</v>
      </c>
      <c r="L266" s="44">
        <v>0</v>
      </c>
      <c r="M266" s="20">
        <v>0</v>
      </c>
    </row>
    <row r="267" spans="1:13" x14ac:dyDescent="0.25">
      <c r="A267" s="18" t="str">
        <f>B3&amp;C233&amp;D267</f>
        <v>DISTRIBUCION VOLUMEN X CRITERIO (Consumiciones)Total AperitivosCON LA PAREJA</v>
      </c>
      <c r="B267" s="18">
        <v>0</v>
      </c>
      <c r="C267" s="18">
        <v>0</v>
      </c>
      <c r="D267" s="20" t="s">
        <v>164</v>
      </c>
      <c r="E267" s="20">
        <v>8.4873503625440971</v>
      </c>
      <c r="F267" s="20">
        <v>8.9177583339690774</v>
      </c>
      <c r="G267" s="20">
        <v>9.7373785496432852</v>
      </c>
      <c r="H267" s="20">
        <v>0</v>
      </c>
      <c r="I267" s="20">
        <v>0</v>
      </c>
      <c r="J267" s="20">
        <v>0</v>
      </c>
      <c r="K267" s="20">
        <v>0</v>
      </c>
      <c r="L267" s="20">
        <v>0</v>
      </c>
      <c r="M267" s="20">
        <v>0</v>
      </c>
    </row>
    <row r="268" spans="1:13" x14ac:dyDescent="0.25">
      <c r="A268" s="18" t="str">
        <f>B3&amp;C233&amp;D268</f>
        <v>DISTRIBUCION VOLUMEN X CRITERIO (Consumiciones)Total AperitivosESTABA SOLO/A</v>
      </c>
      <c r="B268" s="18">
        <v>0</v>
      </c>
      <c r="C268" s="18">
        <v>0</v>
      </c>
      <c r="D268" s="43" t="s">
        <v>165</v>
      </c>
      <c r="E268" s="44">
        <v>27.002524126473133</v>
      </c>
      <c r="F268" s="44">
        <v>27.400911715457688</v>
      </c>
      <c r="G268" s="44">
        <v>32.107947675026274</v>
      </c>
      <c r="H268" s="44">
        <v>0</v>
      </c>
      <c r="I268" s="44">
        <v>0</v>
      </c>
      <c r="J268" s="44">
        <v>0</v>
      </c>
      <c r="K268" s="44">
        <v>0</v>
      </c>
      <c r="L268" s="44">
        <v>0</v>
      </c>
      <c r="M268" s="20">
        <v>0</v>
      </c>
    </row>
    <row r="269" spans="1:13" x14ac:dyDescent="0.25">
      <c r="A269" s="18" t="str">
        <f>B3&amp;C233&amp;D269</f>
        <v>DISTRIBUCION VOLUMEN X CRITERIO (Consumiciones)Total AperitivosOTROS</v>
      </c>
      <c r="B269" s="18">
        <v>0</v>
      </c>
      <c r="C269" s="18">
        <v>0</v>
      </c>
      <c r="D269" s="20" t="s">
        <v>166</v>
      </c>
      <c r="E269" s="20">
        <v>2.1898508161758947</v>
      </c>
      <c r="F269" s="20">
        <v>2.2279281216885378</v>
      </c>
      <c r="G269" s="20">
        <v>1.6823014661190092</v>
      </c>
      <c r="H269" s="20">
        <v>0</v>
      </c>
      <c r="I269" s="20">
        <v>0</v>
      </c>
      <c r="J269" s="20">
        <v>0</v>
      </c>
      <c r="K269" s="20">
        <v>0</v>
      </c>
      <c r="L269" s="20">
        <v>0</v>
      </c>
      <c r="M269" s="20">
        <v>0</v>
      </c>
    </row>
    <row r="270" spans="1:13" x14ac:dyDescent="0.25">
      <c r="A270" s="18" t="str">
        <f>B3&amp;C233&amp;D270</f>
        <v>DISTRIBUCION VOLUMEN X CRITERIO (Consumiciones)Total AperitivosESTAR TRABAJANDO</v>
      </c>
      <c r="B270" s="18">
        <v>0</v>
      </c>
      <c r="C270" s="18">
        <v>0</v>
      </c>
      <c r="D270" s="43" t="s">
        <v>167</v>
      </c>
      <c r="E270" s="44">
        <v>6.8356921210260353</v>
      </c>
      <c r="F270" s="44">
        <v>5.6297511706269026</v>
      </c>
      <c r="G270" s="44">
        <v>6.2807469415878714</v>
      </c>
      <c r="H270" s="44">
        <v>0</v>
      </c>
      <c r="I270" s="44">
        <v>0</v>
      </c>
      <c r="J270" s="44">
        <v>0</v>
      </c>
      <c r="K270" s="44">
        <v>0</v>
      </c>
      <c r="L270" s="44">
        <v>0</v>
      </c>
      <c r="M270" s="20">
        <v>0</v>
      </c>
    </row>
    <row r="271" spans="1:13" x14ac:dyDescent="0.25">
      <c r="A271" s="18" t="str">
        <f>B3&amp;C233&amp;D271</f>
        <v>DISTRIBUCION VOLUMEN X CRITERIO (Consumiciones)Total AperitivosCOMIDA DE NEGOCIOS</v>
      </c>
      <c r="B271" s="18">
        <v>0</v>
      </c>
      <c r="C271" s="18">
        <v>0</v>
      </c>
      <c r="D271" s="20" t="s">
        <v>168</v>
      </c>
      <c r="E271" s="20">
        <v>0.1719934856715831</v>
      </c>
      <c r="F271" s="20">
        <v>0.2464795566435298</v>
      </c>
      <c r="G271" s="20">
        <v>0.15026836931060136</v>
      </c>
      <c r="H271" s="20">
        <v>0</v>
      </c>
      <c r="I271" s="20">
        <v>0</v>
      </c>
      <c r="J271" s="20">
        <v>0</v>
      </c>
      <c r="K271" s="20">
        <v>0</v>
      </c>
      <c r="L271" s="20">
        <v>0</v>
      </c>
      <c r="M271" s="20">
        <v>0</v>
      </c>
    </row>
    <row r="272" spans="1:13" x14ac:dyDescent="0.25">
      <c r="A272" s="18" t="str">
        <f>B3&amp;C233&amp;D272</f>
        <v>DISTRIBUCION VOLUMEN X CRITERIO (Consumiciones)Total AperitivosPOR PLACER/RELAX</v>
      </c>
      <c r="B272" s="18">
        <v>0</v>
      </c>
      <c r="C272" s="18">
        <v>0</v>
      </c>
      <c r="D272" s="43" t="s">
        <v>169</v>
      </c>
      <c r="E272" s="44">
        <v>19.262521653715943</v>
      </c>
      <c r="F272" s="44">
        <v>17.568199607603507</v>
      </c>
      <c r="G272" s="44">
        <v>16.401204648560526</v>
      </c>
      <c r="H272" s="44">
        <v>0</v>
      </c>
      <c r="I272" s="44">
        <v>0</v>
      </c>
      <c r="J272" s="44">
        <v>0</v>
      </c>
      <c r="K272" s="44">
        <v>0</v>
      </c>
      <c r="L272" s="44">
        <v>0</v>
      </c>
      <c r="M272" s="20">
        <v>0</v>
      </c>
    </row>
    <row r="273" spans="1:13" x14ac:dyDescent="0.25">
      <c r="A273" s="18" t="str">
        <f>B3&amp;C233&amp;D273</f>
        <v>DISTRIBUCION VOLUMEN X CRITERIO (Consumiciones)Total AperitivosTENER HAMBRE/SIN PLANIFICAR</v>
      </c>
      <c r="B273" s="18">
        <v>0</v>
      </c>
      <c r="C273" s="18">
        <v>0</v>
      </c>
      <c r="D273" s="20" t="s">
        <v>170</v>
      </c>
      <c r="E273" s="20">
        <v>37.399228796644238</v>
      </c>
      <c r="F273" s="20">
        <v>40.01619900832403</v>
      </c>
      <c r="G273" s="20">
        <v>41.399335164165038</v>
      </c>
      <c r="H273" s="20">
        <v>0</v>
      </c>
      <c r="I273" s="20">
        <v>0</v>
      </c>
      <c r="J273" s="20">
        <v>0</v>
      </c>
      <c r="K273" s="20">
        <v>0</v>
      </c>
      <c r="L273" s="20">
        <v>0</v>
      </c>
      <c r="M273" s="20">
        <v>0</v>
      </c>
    </row>
    <row r="274" spans="1:13" x14ac:dyDescent="0.25">
      <c r="A274" s="18" t="str">
        <f>B3&amp;C233&amp;D274</f>
        <v>DISTRIBUCION VOLUMEN X CRITERIO (Consumiciones)Total AperitivosESTAR DE COMPRAS</v>
      </c>
      <c r="B274" s="18">
        <v>0</v>
      </c>
      <c r="C274" s="18">
        <v>0</v>
      </c>
      <c r="D274" s="43" t="s">
        <v>171</v>
      </c>
      <c r="E274" s="44">
        <v>4.7028658005766246</v>
      </c>
      <c r="F274" s="44">
        <v>4.782656673440747</v>
      </c>
      <c r="G274" s="44">
        <v>6.4469458916168021</v>
      </c>
      <c r="H274" s="44">
        <v>0</v>
      </c>
      <c r="I274" s="44">
        <v>0</v>
      </c>
      <c r="J274" s="44">
        <v>0</v>
      </c>
      <c r="K274" s="44">
        <v>0</v>
      </c>
      <c r="L274" s="44">
        <v>0</v>
      </c>
      <c r="M274" s="20">
        <v>0</v>
      </c>
    </row>
    <row r="275" spans="1:13" x14ac:dyDescent="0.25">
      <c r="A275" s="18" t="str">
        <f>B3&amp;C233&amp;D275</f>
        <v>DISTRIBUCION VOLUMEN X CRITERIO (Consumiciones)Total AperitivosNO COCINAR EN CASA</v>
      </c>
      <c r="B275" s="18">
        <v>0</v>
      </c>
      <c r="C275" s="18">
        <v>0</v>
      </c>
      <c r="D275" s="20" t="s">
        <v>172</v>
      </c>
      <c r="E275" s="20">
        <v>1.9294604018015578</v>
      </c>
      <c r="F275" s="20">
        <v>1.7936865778902582</v>
      </c>
      <c r="G275" s="20">
        <v>1.9316756714094139</v>
      </c>
      <c r="H275" s="20">
        <v>0</v>
      </c>
      <c r="I275" s="20">
        <v>0</v>
      </c>
      <c r="J275" s="20">
        <v>0</v>
      </c>
      <c r="K275" s="20">
        <v>0</v>
      </c>
      <c r="L275" s="20">
        <v>0</v>
      </c>
      <c r="M275" s="20">
        <v>0</v>
      </c>
    </row>
    <row r="276" spans="1:13" x14ac:dyDescent="0.25">
      <c r="A276" s="18" t="str">
        <f>B3&amp;C233&amp;D276</f>
        <v>DISTRIBUCION VOLUMEN X CRITERIO (Consumiciones)Total AperitivosCELEBRACION/FIESTA/SALIR TOMAR</v>
      </c>
      <c r="B276" s="18">
        <v>0</v>
      </c>
      <c r="C276" s="18">
        <v>0</v>
      </c>
      <c r="D276" s="43" t="s">
        <v>173</v>
      </c>
      <c r="E276" s="44">
        <v>14.605008290377478</v>
      </c>
      <c r="F276" s="44">
        <v>17.218906036945029</v>
      </c>
      <c r="G276" s="44">
        <v>13.669795723620576</v>
      </c>
      <c r="H276" s="44">
        <v>0</v>
      </c>
      <c r="I276" s="44">
        <v>0</v>
      </c>
      <c r="J276" s="44">
        <v>0</v>
      </c>
      <c r="K276" s="44">
        <v>0</v>
      </c>
      <c r="L276" s="44">
        <v>0</v>
      </c>
      <c r="M276" s="20">
        <v>0</v>
      </c>
    </row>
    <row r="277" spans="1:13" x14ac:dyDescent="0.25">
      <c r="A277" s="18" t="str">
        <f>B3&amp;C233&amp;D277</f>
        <v>DISTRIBUCION VOLUMEN X CRITERIO (Consumiciones)Total AperitivosVIENDO DEPORTES</v>
      </c>
      <c r="B277" s="18">
        <v>0</v>
      </c>
      <c r="C277" s="18">
        <v>0</v>
      </c>
      <c r="D277" s="20" t="s">
        <v>174</v>
      </c>
      <c r="E277" s="20">
        <v>3.0727286524000688</v>
      </c>
      <c r="F277" s="20">
        <v>2.8863682061012126</v>
      </c>
      <c r="G277" s="20">
        <v>2.3979772679276405</v>
      </c>
      <c r="H277" s="20">
        <v>0</v>
      </c>
      <c r="I277" s="20">
        <v>0</v>
      </c>
      <c r="J277" s="20">
        <v>0</v>
      </c>
      <c r="K277" s="20">
        <v>0</v>
      </c>
      <c r="L277" s="20">
        <v>0</v>
      </c>
      <c r="M277" s="20">
        <v>0</v>
      </c>
    </row>
    <row r="278" spans="1:13" x14ac:dyDescent="0.25">
      <c r="A278" s="18" t="str">
        <f>B3&amp;C233&amp;D278</f>
        <v>DISTRIBUCION VOLUMEN X CRITERIO (Consumiciones)Total AperitivosOTROS MOTIVOS</v>
      </c>
      <c r="B278" s="18">
        <v>0</v>
      </c>
      <c r="C278" s="18">
        <v>0</v>
      </c>
      <c r="D278" s="43" t="s">
        <v>175</v>
      </c>
      <c r="E278" s="44">
        <v>11.886406105249218</v>
      </c>
      <c r="F278" s="44">
        <v>9.8577507007951812</v>
      </c>
      <c r="G278" s="44">
        <v>11.322046461298385</v>
      </c>
      <c r="H278" s="44">
        <v>0</v>
      </c>
      <c r="I278" s="44">
        <v>0</v>
      </c>
      <c r="J278" s="44">
        <v>0</v>
      </c>
      <c r="K278" s="44">
        <v>0</v>
      </c>
      <c r="L278" s="44">
        <v>0</v>
      </c>
      <c r="M278" s="20">
        <v>0</v>
      </c>
    </row>
    <row r="279" spans="1:13" x14ac:dyDescent="0.25">
      <c r="A279" s="18" t="str">
        <f>B279&amp;C279&amp;D279</f>
        <v>DISTRIBUCION VOLUMEN X CRITERIO (kg ó litros)TotalAlimentacionT.ESPAÑA</v>
      </c>
      <c r="B279" s="18" t="s">
        <v>129</v>
      </c>
      <c r="C279" s="18" t="s">
        <v>176</v>
      </c>
      <c r="D279" s="20" t="s">
        <v>36</v>
      </c>
      <c r="E279" s="20">
        <v>100</v>
      </c>
      <c r="F279" s="20">
        <v>100</v>
      </c>
      <c r="G279" s="20">
        <v>100</v>
      </c>
      <c r="H279" s="20">
        <v>0</v>
      </c>
      <c r="I279" s="20">
        <v>0</v>
      </c>
      <c r="J279" s="20">
        <v>0</v>
      </c>
      <c r="K279" s="20">
        <v>0</v>
      </c>
      <c r="L279" s="20">
        <v>0</v>
      </c>
      <c r="M279" s="20">
        <v>0</v>
      </c>
    </row>
    <row r="280" spans="1:13" x14ac:dyDescent="0.25">
      <c r="A280" s="18" t="str">
        <f>B279&amp;C279&amp;D280</f>
        <v>DISTRIBUCION VOLUMEN X CRITERIO (kg ó litros)TotalAlimentacionHiper+Super+Discount+G.A</v>
      </c>
      <c r="B280" s="18">
        <v>0</v>
      </c>
      <c r="C280" s="18">
        <v>0</v>
      </c>
      <c r="D280" s="43" t="s">
        <v>23</v>
      </c>
      <c r="E280" s="44">
        <v>11.868850052413233</v>
      </c>
      <c r="F280" s="44">
        <v>11.053769725131515</v>
      </c>
      <c r="G280" s="44">
        <v>13.823128382912719</v>
      </c>
      <c r="H280" s="44">
        <v>0</v>
      </c>
      <c r="I280" s="44">
        <v>0</v>
      </c>
      <c r="J280" s="44">
        <v>0</v>
      </c>
      <c r="K280" s="44">
        <v>0</v>
      </c>
      <c r="L280" s="44">
        <v>0</v>
      </c>
      <c r="M280" s="20">
        <v>0</v>
      </c>
    </row>
    <row r="281" spans="1:13" x14ac:dyDescent="0.25">
      <c r="A281" s="18" t="str">
        <f>B279&amp;C279&amp;D281</f>
        <v>DISTRIBUCION VOLUMEN X CRITERIO (kg ó litros)TotalAlimentacionRestaurantes</v>
      </c>
      <c r="B281" s="18">
        <v>0</v>
      </c>
      <c r="C281" s="18">
        <v>0</v>
      </c>
      <c r="D281" s="20" t="s">
        <v>24</v>
      </c>
      <c r="E281" s="20">
        <v>19.83209386981456</v>
      </c>
      <c r="F281" s="20">
        <v>19.426319884468736</v>
      </c>
      <c r="G281" s="20">
        <v>15.87285297105635</v>
      </c>
      <c r="H281" s="20">
        <v>0</v>
      </c>
      <c r="I281" s="20">
        <v>0</v>
      </c>
      <c r="J281" s="20">
        <v>0</v>
      </c>
      <c r="K281" s="20">
        <v>0</v>
      </c>
      <c r="L281" s="20">
        <v>0</v>
      </c>
      <c r="M281" s="20">
        <v>0</v>
      </c>
    </row>
    <row r="282" spans="1:13" x14ac:dyDescent="0.25">
      <c r="A282" s="18" t="str">
        <f>B279&amp;C279&amp;D282</f>
        <v>DISTRIBUCION VOLUMEN X CRITERIO (kg ó litros)TotalAlimentacionRestaurantes Fast Food</v>
      </c>
      <c r="B282" s="18">
        <v>0</v>
      </c>
      <c r="C282" s="18">
        <v>0</v>
      </c>
      <c r="D282" s="43" t="s">
        <v>25</v>
      </c>
      <c r="E282" s="44">
        <v>9.2838157015805383</v>
      </c>
      <c r="F282" s="44">
        <v>9.6026570824398778</v>
      </c>
      <c r="G282" s="44">
        <v>10.23686653839137</v>
      </c>
      <c r="H282" s="44">
        <v>0</v>
      </c>
      <c r="I282" s="44">
        <v>0</v>
      </c>
      <c r="J282" s="44">
        <v>0</v>
      </c>
      <c r="K282" s="44">
        <v>0</v>
      </c>
      <c r="L282" s="44">
        <v>0</v>
      </c>
      <c r="M282" s="20">
        <v>0</v>
      </c>
    </row>
    <row r="283" spans="1:13" x14ac:dyDescent="0.25">
      <c r="A283" s="18" t="str">
        <f>B279&amp;C279&amp;D283</f>
        <v>DISTRIBUCION VOLUMEN X CRITERIO (kg ó litros)TotalAlimentacionBares/Cafeterias/Cervecerias</v>
      </c>
      <c r="B283" s="18">
        <v>0</v>
      </c>
      <c r="C283" s="18">
        <v>0</v>
      </c>
      <c r="D283" s="20" t="s">
        <v>26</v>
      </c>
      <c r="E283" s="20">
        <v>40.266803082027558</v>
      </c>
      <c r="F283" s="20">
        <v>41.38847574781623</v>
      </c>
      <c r="G283" s="20">
        <v>39.664872179588748</v>
      </c>
      <c r="H283" s="20">
        <v>0</v>
      </c>
      <c r="I283" s="20">
        <v>0</v>
      </c>
      <c r="J283" s="20">
        <v>0</v>
      </c>
      <c r="K283" s="20">
        <v>0</v>
      </c>
      <c r="L283" s="20">
        <v>0</v>
      </c>
      <c r="M283" s="20">
        <v>0</v>
      </c>
    </row>
    <row r="284" spans="1:13" x14ac:dyDescent="0.25">
      <c r="A284" s="18" t="str">
        <f>B279&amp;C279&amp;D284</f>
        <v>DISTRIBUCION VOLUMEN X CRITERIO (kg ó litros)TotalAlimentacionPanaderias/Pastelerias</v>
      </c>
      <c r="B284" s="18">
        <v>0</v>
      </c>
      <c r="C284" s="18">
        <v>0</v>
      </c>
      <c r="D284" s="43" t="s">
        <v>27</v>
      </c>
      <c r="E284" s="44">
        <v>1.915687012830924</v>
      </c>
      <c r="F284" s="44">
        <v>1.8575598411048895</v>
      </c>
      <c r="G284" s="44">
        <v>1.935745797529288</v>
      </c>
      <c r="H284" s="44">
        <v>0</v>
      </c>
      <c r="I284" s="44">
        <v>0</v>
      </c>
      <c r="J284" s="44">
        <v>0</v>
      </c>
      <c r="K284" s="44">
        <v>0</v>
      </c>
      <c r="L284" s="44">
        <v>0</v>
      </c>
      <c r="M284" s="20">
        <v>0</v>
      </c>
    </row>
    <row r="285" spans="1:13" x14ac:dyDescent="0.25">
      <c r="A285" s="18" t="str">
        <f>B279&amp;C279&amp;D285</f>
        <v>DISTRIBUCION VOLUMEN X CRITERIO (kg ó litros)TotalAlimentacionTda.Alimentacion/Delicatesen</v>
      </c>
      <c r="B285" s="18">
        <v>0</v>
      </c>
      <c r="C285" s="18">
        <v>0</v>
      </c>
      <c r="D285" s="20" t="s">
        <v>141</v>
      </c>
      <c r="E285" s="20">
        <v>1.7912390942112844</v>
      </c>
      <c r="F285" s="20">
        <v>1.915021385307502</v>
      </c>
      <c r="G285" s="20">
        <v>3.0048503259347861</v>
      </c>
      <c r="H285" s="20">
        <v>0</v>
      </c>
      <c r="I285" s="20">
        <v>0</v>
      </c>
      <c r="J285" s="20">
        <v>0</v>
      </c>
      <c r="K285" s="20">
        <v>0</v>
      </c>
      <c r="L285" s="20">
        <v>0</v>
      </c>
      <c r="M285" s="20">
        <v>0</v>
      </c>
    </row>
    <row r="286" spans="1:13" x14ac:dyDescent="0.25">
      <c r="A286" s="18" t="str">
        <f>B279&amp;C279&amp;D286</f>
        <v>DISTRIBUCION VOLUMEN X CRITERIO (kg ó litros)TotalAlimentacionCanal Conveniencia/24h</v>
      </c>
      <c r="B286" s="18">
        <v>0</v>
      </c>
      <c r="C286" s="18">
        <v>0</v>
      </c>
      <c r="D286" s="43" t="s">
        <v>142</v>
      </c>
      <c r="E286" s="44">
        <v>0</v>
      </c>
      <c r="F286" s="44">
        <v>0</v>
      </c>
      <c r="G286" s="44">
        <v>4.1199135180672091</v>
      </c>
      <c r="H286" s="44">
        <v>0</v>
      </c>
      <c r="I286" s="44">
        <v>0</v>
      </c>
      <c r="J286" s="44">
        <v>0</v>
      </c>
      <c r="K286" s="44">
        <v>0</v>
      </c>
      <c r="L286" s="44">
        <v>0</v>
      </c>
      <c r="M286" s="20">
        <v>0</v>
      </c>
    </row>
    <row r="287" spans="1:13" x14ac:dyDescent="0.25">
      <c r="A287" s="18" t="str">
        <f>B279&amp;C279&amp;D287</f>
        <v>DISTRIBUCION VOLUMEN X CRITERIO (kg ó litros)TotalAlimentacionHoteles</v>
      </c>
      <c r="B287" s="18">
        <v>0</v>
      </c>
      <c r="C287" s="18">
        <v>0</v>
      </c>
      <c r="D287" s="20" t="s">
        <v>29</v>
      </c>
      <c r="E287" s="20">
        <v>0.98268419237643867</v>
      </c>
      <c r="F287" s="20">
        <v>0.90765579846099809</v>
      </c>
      <c r="G287" s="20">
        <v>0.46226460366633965</v>
      </c>
      <c r="H287" s="20">
        <v>0</v>
      </c>
      <c r="I287" s="20">
        <v>0</v>
      </c>
      <c r="J287" s="20">
        <v>0</v>
      </c>
      <c r="K287" s="20">
        <v>0</v>
      </c>
      <c r="L287" s="20">
        <v>0</v>
      </c>
      <c r="M287" s="20">
        <v>0</v>
      </c>
    </row>
    <row r="288" spans="1:13" x14ac:dyDescent="0.25">
      <c r="A288" s="18" t="str">
        <f>B279&amp;C279&amp;D288</f>
        <v>DISTRIBUCION VOLUMEN X CRITERIO (kg ó litros)TotalAlimentacionEstaciones de servicio</v>
      </c>
      <c r="B288" s="18">
        <v>0</v>
      </c>
      <c r="C288" s="18">
        <v>0</v>
      </c>
      <c r="D288" s="43" t="s">
        <v>30</v>
      </c>
      <c r="E288" s="44">
        <v>1.9214354139310128</v>
      </c>
      <c r="F288" s="44">
        <v>0.80476341763526893</v>
      </c>
      <c r="G288" s="44">
        <v>2.115556456429136</v>
      </c>
      <c r="H288" s="44">
        <v>0</v>
      </c>
      <c r="I288" s="44">
        <v>0</v>
      </c>
      <c r="J288" s="44">
        <v>0</v>
      </c>
      <c r="K288" s="44">
        <v>0</v>
      </c>
      <c r="L288" s="44">
        <v>0</v>
      </c>
      <c r="M288" s="20">
        <v>0</v>
      </c>
    </row>
    <row r="289" spans="1:13" x14ac:dyDescent="0.25">
      <c r="A289" s="18" t="str">
        <f>B279&amp;C279&amp;D289</f>
        <v>DISTRIBUCION VOLUMEN X CRITERIO (kg ó litros)TotalAlimentacionMaquinas dispensadoras</v>
      </c>
      <c r="B289" s="18">
        <v>0</v>
      </c>
      <c r="C289" s="18">
        <v>0</v>
      </c>
      <c r="D289" s="20" t="s">
        <v>31</v>
      </c>
      <c r="E289" s="20">
        <v>1.6907845171836005</v>
      </c>
      <c r="F289" s="20">
        <v>1.6764852757027549</v>
      </c>
      <c r="G289" s="20">
        <v>2.2073473545124225</v>
      </c>
      <c r="H289" s="20">
        <v>0</v>
      </c>
      <c r="I289" s="20">
        <v>0</v>
      </c>
      <c r="J289" s="20">
        <v>0</v>
      </c>
      <c r="K289" s="20">
        <v>0</v>
      </c>
      <c r="L289" s="20">
        <v>0</v>
      </c>
      <c r="M289" s="20">
        <v>0</v>
      </c>
    </row>
    <row r="290" spans="1:13" x14ac:dyDescent="0.25">
      <c r="A290" s="18" t="str">
        <f>B279&amp;C279&amp;D290</f>
        <v>DISTRIBUCION VOLUMEN X CRITERIO (kg ó litros)TotalAlimentacionServicio en la empresa</v>
      </c>
      <c r="B290" s="18">
        <v>0</v>
      </c>
      <c r="C290" s="18">
        <v>0</v>
      </c>
      <c r="D290" s="43" t="s">
        <v>32</v>
      </c>
      <c r="E290" s="44">
        <v>1.3209341508825956</v>
      </c>
      <c r="F290" s="44">
        <v>1.6470612087256764</v>
      </c>
      <c r="G290" s="44">
        <v>1.7204223866429158</v>
      </c>
      <c r="H290" s="44">
        <v>0</v>
      </c>
      <c r="I290" s="44">
        <v>0</v>
      </c>
      <c r="J290" s="44">
        <v>0</v>
      </c>
      <c r="K290" s="44">
        <v>0</v>
      </c>
      <c r="L290" s="44">
        <v>0</v>
      </c>
      <c r="M290" s="20">
        <v>0</v>
      </c>
    </row>
    <row r="291" spans="1:13" x14ac:dyDescent="0.25">
      <c r="A291" s="18" t="str">
        <f>B279&amp;C279&amp;D291</f>
        <v>DISTRIBUCION VOLUMEN X CRITERIO (kg ó litros)TotalAlimentacionResto de canales</v>
      </c>
      <c r="B291" s="18">
        <v>0</v>
      </c>
      <c r="C291" s="18">
        <v>0</v>
      </c>
      <c r="D291" s="20" t="s">
        <v>33</v>
      </c>
      <c r="E291" s="20">
        <v>0</v>
      </c>
      <c r="F291" s="20">
        <v>9.7246070405814695</v>
      </c>
      <c r="G291" s="20">
        <v>4.8361821958008226</v>
      </c>
      <c r="H291" s="20">
        <v>0</v>
      </c>
      <c r="I291" s="20">
        <v>0</v>
      </c>
      <c r="J291" s="20">
        <v>0</v>
      </c>
      <c r="K291" s="20">
        <v>0</v>
      </c>
      <c r="L291" s="20">
        <v>0</v>
      </c>
      <c r="M291" s="20">
        <v>0</v>
      </c>
    </row>
    <row r="292" spans="1:13" x14ac:dyDescent="0.25">
      <c r="A292" s="18" t="str">
        <f>B279&amp;C279&amp;D292</f>
        <v>DISTRIBUCION VOLUMEN X CRITERIO (kg ó litros)TotalAlimentacionEN LA CALLE</v>
      </c>
      <c r="B292" s="18">
        <v>0</v>
      </c>
      <c r="C292" s="18">
        <v>0</v>
      </c>
      <c r="D292" s="43" t="s">
        <v>143</v>
      </c>
      <c r="E292" s="44">
        <v>6.8241354990542442</v>
      </c>
      <c r="F292" s="44">
        <v>6.2115639432978709</v>
      </c>
      <c r="G292" s="44">
        <v>7.1723882993901107</v>
      </c>
      <c r="H292" s="44">
        <v>0</v>
      </c>
      <c r="I292" s="44">
        <v>0</v>
      </c>
      <c r="J292" s="44">
        <v>0</v>
      </c>
      <c r="K292" s="44">
        <v>0</v>
      </c>
      <c r="L292" s="44">
        <v>0</v>
      </c>
      <c r="M292" s="20">
        <v>0</v>
      </c>
    </row>
    <row r="293" spans="1:13" x14ac:dyDescent="0.25">
      <c r="A293" s="18" t="str">
        <f>B279&amp;C279&amp;D293</f>
        <v>DISTRIBUCION VOLUMEN X CRITERIO (kg ó litros)TotalAlimentacionEN CASA DE OTROS</v>
      </c>
      <c r="B293" s="18">
        <v>0</v>
      </c>
      <c r="C293" s="18">
        <v>0</v>
      </c>
      <c r="D293" s="20" t="s">
        <v>144</v>
      </c>
      <c r="E293" s="20">
        <v>3.6456711946673264</v>
      </c>
      <c r="F293" s="20">
        <v>3.897688762898694</v>
      </c>
      <c r="G293" s="20">
        <v>6.5737418048811929</v>
      </c>
      <c r="H293" s="20">
        <v>0</v>
      </c>
      <c r="I293" s="20">
        <v>0</v>
      </c>
      <c r="J293" s="20">
        <v>0</v>
      </c>
      <c r="K293" s="20">
        <v>0</v>
      </c>
      <c r="L293" s="20">
        <v>0</v>
      </c>
      <c r="M293" s="20">
        <v>0</v>
      </c>
    </row>
    <row r="294" spans="1:13" x14ac:dyDescent="0.25">
      <c r="A294" s="18" t="str">
        <f>B279&amp;C279&amp;D294</f>
        <v>DISTRIBUCION VOLUMEN X CRITERIO (kg ó litros)TotalAlimentacionEN EL ESTABLECIMIENTO</v>
      </c>
      <c r="B294" s="18">
        <v>0</v>
      </c>
      <c r="C294" s="18">
        <v>0</v>
      </c>
      <c r="D294" s="43" t="s">
        <v>145</v>
      </c>
      <c r="E294" s="44">
        <v>72.348444145989987</v>
      </c>
      <c r="F294" s="44">
        <v>74.091017256748827</v>
      </c>
      <c r="G294" s="44">
        <v>64.79511120069678</v>
      </c>
      <c r="H294" s="44">
        <v>0</v>
      </c>
      <c r="I294" s="44">
        <v>0</v>
      </c>
      <c r="J294" s="44">
        <v>0</v>
      </c>
      <c r="K294" s="44">
        <v>0</v>
      </c>
      <c r="L294" s="44">
        <v>0</v>
      </c>
      <c r="M294" s="20">
        <v>0</v>
      </c>
    </row>
    <row r="295" spans="1:13" x14ac:dyDescent="0.25">
      <c r="A295" s="18" t="str">
        <f>B279&amp;C279&amp;D295</f>
        <v>DISTRIBUCION VOLUMEN X CRITERIO (kg ó litros)TotalAlimentacionEN EL TRABAJO</v>
      </c>
      <c r="B295" s="18">
        <v>0</v>
      </c>
      <c r="C295" s="18">
        <v>0</v>
      </c>
      <c r="D295" s="20" t="s">
        <v>146</v>
      </c>
      <c r="E295" s="20">
        <v>5.9963839479253833</v>
      </c>
      <c r="F295" s="20">
        <v>6.1515087879798163</v>
      </c>
      <c r="G295" s="20">
        <v>7.1533246785434255</v>
      </c>
      <c r="H295" s="20">
        <v>0</v>
      </c>
      <c r="I295" s="20">
        <v>0</v>
      </c>
      <c r="J295" s="20">
        <v>0</v>
      </c>
      <c r="K295" s="20">
        <v>0</v>
      </c>
      <c r="L295" s="20">
        <v>0</v>
      </c>
      <c r="M295" s="20">
        <v>0</v>
      </c>
    </row>
    <row r="296" spans="1:13" x14ac:dyDescent="0.25">
      <c r="A296" s="18" t="str">
        <f>B279&amp;C279&amp;D296</f>
        <v>DISTRIBUCION VOLUMEN X CRITERIO (kg ó litros)TotalAlimentacionEN COLEGIO/INSTITUTO/UNIV.</v>
      </c>
      <c r="B296" s="18">
        <v>0</v>
      </c>
      <c r="C296" s="18">
        <v>0</v>
      </c>
      <c r="D296" s="43" t="s">
        <v>147</v>
      </c>
      <c r="E296" s="44">
        <v>0.32493708868330895</v>
      </c>
      <c r="F296" s="44">
        <v>0.33489935740420101</v>
      </c>
      <c r="G296" s="44">
        <v>0.24536208487806668</v>
      </c>
      <c r="H296" s="44">
        <v>0</v>
      </c>
      <c r="I296" s="44">
        <v>0</v>
      </c>
      <c r="J296" s="44">
        <v>0</v>
      </c>
      <c r="K296" s="44">
        <v>0</v>
      </c>
      <c r="L296" s="44">
        <v>0</v>
      </c>
      <c r="M296" s="20">
        <v>0</v>
      </c>
    </row>
    <row r="297" spans="1:13" x14ac:dyDescent="0.25">
      <c r="A297" s="18" t="str">
        <f>B279&amp;C279&amp;D297</f>
        <v>DISTRIBUCION VOLUMEN X CRITERIO (kg ó litros)TotalAlimentacionEN MI CASA</v>
      </c>
      <c r="B297" s="18">
        <v>0</v>
      </c>
      <c r="C297" s="18">
        <v>0</v>
      </c>
      <c r="D297" s="20" t="s">
        <v>148</v>
      </c>
      <c r="E297" s="20">
        <v>3.9073404547446025</v>
      </c>
      <c r="F297" s="20">
        <v>5.720884336289032</v>
      </c>
      <c r="G297" s="20">
        <v>9.8330798552849092</v>
      </c>
      <c r="H297" s="20">
        <v>0</v>
      </c>
      <c r="I297" s="20">
        <v>0</v>
      </c>
      <c r="J297" s="20">
        <v>0</v>
      </c>
      <c r="K297" s="20">
        <v>0</v>
      </c>
      <c r="L297" s="20">
        <v>0</v>
      </c>
      <c r="M297" s="20">
        <v>0</v>
      </c>
    </row>
    <row r="298" spans="1:13" x14ac:dyDescent="0.25">
      <c r="A298" s="18" t="str">
        <f>B279&amp;C279&amp;D298</f>
        <v>DISTRIBUCION VOLUMEN X CRITERIO (kg ó litros)TotalAlimentacionEN M.TRANSP.(AVION,TREN,AUTOC,E</v>
      </c>
      <c r="B298" s="18">
        <v>0</v>
      </c>
      <c r="C298" s="18">
        <v>0</v>
      </c>
      <c r="D298" s="43" t="s">
        <v>149</v>
      </c>
      <c r="E298" s="44">
        <v>0</v>
      </c>
      <c r="F298" s="44">
        <v>0</v>
      </c>
      <c r="G298" s="44">
        <v>0.39346748369321072</v>
      </c>
      <c r="H298" s="44">
        <v>0</v>
      </c>
      <c r="I298" s="44">
        <v>0</v>
      </c>
      <c r="J298" s="44">
        <v>0</v>
      </c>
      <c r="K298" s="44">
        <v>0</v>
      </c>
      <c r="L298" s="44">
        <v>0</v>
      </c>
      <c r="M298" s="20">
        <v>0</v>
      </c>
    </row>
    <row r="299" spans="1:13" x14ac:dyDescent="0.25">
      <c r="A299" s="18" t="str">
        <f>B279&amp;C279&amp;D299</f>
        <v>DISTRIBUCION VOLUMEN X CRITERIO (kg ó litros)TotalAlimentacionEN OTRO LUGAR</v>
      </c>
      <c r="B299" s="18">
        <v>0</v>
      </c>
      <c r="C299" s="18">
        <v>0</v>
      </c>
      <c r="D299" s="20" t="s">
        <v>150</v>
      </c>
      <c r="E299" s="20">
        <v>6.9530848995229464</v>
      </c>
      <c r="F299" s="20">
        <v>3.5968152715062054</v>
      </c>
      <c r="G299" s="20">
        <v>3.8335244765950911</v>
      </c>
      <c r="H299" s="20">
        <v>0</v>
      </c>
      <c r="I299" s="20">
        <v>0</v>
      </c>
      <c r="J299" s="20">
        <v>0</v>
      </c>
      <c r="K299" s="20">
        <v>0</v>
      </c>
      <c r="L299" s="20">
        <v>0</v>
      </c>
      <c r="M299" s="20">
        <v>0</v>
      </c>
    </row>
    <row r="300" spans="1:13" x14ac:dyDescent="0.25">
      <c r="A300" s="18" t="str">
        <f>B279&amp;C279&amp;D300</f>
        <v>DISTRIBUCION VOLUMEN X CRITERIO (kg ó litros)TotalAlimentacionDESAYUNO</v>
      </c>
      <c r="B300" s="18">
        <v>0</v>
      </c>
      <c r="C300" s="18">
        <v>0</v>
      </c>
      <c r="D300" s="43" t="s">
        <v>151</v>
      </c>
      <c r="E300" s="44">
        <v>11.155603219852338</v>
      </c>
      <c r="F300" s="44">
        <v>11.132727480214848</v>
      </c>
      <c r="G300" s="44">
        <v>11.965942447851367</v>
      </c>
      <c r="H300" s="44">
        <v>0</v>
      </c>
      <c r="I300" s="44">
        <v>0</v>
      </c>
      <c r="J300" s="44">
        <v>0</v>
      </c>
      <c r="K300" s="44">
        <v>0</v>
      </c>
      <c r="L300" s="44">
        <v>0</v>
      </c>
      <c r="M300" s="20">
        <v>0</v>
      </c>
    </row>
    <row r="301" spans="1:13" x14ac:dyDescent="0.25">
      <c r="A301" s="18" t="str">
        <f>B279&amp;C279&amp;D301</f>
        <v>DISTRIBUCION VOLUMEN X CRITERIO (kg ó litros)TotalAlimentacionAPERITIVO/ANTES DE COMER</v>
      </c>
      <c r="B301" s="18">
        <v>0</v>
      </c>
      <c r="C301" s="18">
        <v>0</v>
      </c>
      <c r="D301" s="20" t="s">
        <v>152</v>
      </c>
      <c r="E301" s="20">
        <v>12.470549089270055</v>
      </c>
      <c r="F301" s="20">
        <v>12.946769639574383</v>
      </c>
      <c r="G301" s="20">
        <v>13.941431402547783</v>
      </c>
      <c r="H301" s="20">
        <v>0</v>
      </c>
      <c r="I301" s="20">
        <v>0</v>
      </c>
      <c r="J301" s="20">
        <v>0</v>
      </c>
      <c r="K301" s="20">
        <v>0</v>
      </c>
      <c r="L301" s="20">
        <v>0</v>
      </c>
      <c r="M301" s="20">
        <v>0</v>
      </c>
    </row>
    <row r="302" spans="1:13" x14ac:dyDescent="0.25">
      <c r="A302" s="18" t="str">
        <f>B279&amp;C279&amp;D302</f>
        <v>DISTRIBUCION VOLUMEN X CRITERIO (kg ó litros)TotalAlimentacionCOMIDA</v>
      </c>
      <c r="B302" s="18">
        <v>0</v>
      </c>
      <c r="C302" s="18">
        <v>0</v>
      </c>
      <c r="D302" s="43" t="s">
        <v>153</v>
      </c>
      <c r="E302" s="44">
        <v>31.509048966242304</v>
      </c>
      <c r="F302" s="44">
        <v>32.180913229954619</v>
      </c>
      <c r="G302" s="44">
        <v>30.152146925625861</v>
      </c>
      <c r="H302" s="44">
        <v>0</v>
      </c>
      <c r="I302" s="44">
        <v>0</v>
      </c>
      <c r="J302" s="44">
        <v>0</v>
      </c>
      <c r="K302" s="44">
        <v>0</v>
      </c>
      <c r="L302" s="44">
        <v>0</v>
      </c>
      <c r="M302" s="20">
        <v>0</v>
      </c>
    </row>
    <row r="303" spans="1:13" x14ac:dyDescent="0.25">
      <c r="A303" s="18" t="str">
        <f>B279&amp;C279&amp;D303</f>
        <v>DISTRIBUCION VOLUMEN X CRITERIO (kg ó litros)TotalAlimentacionTARDE/MERIENDA</v>
      </c>
      <c r="B303" s="18">
        <v>0</v>
      </c>
      <c r="C303" s="18">
        <v>0</v>
      </c>
      <c r="D303" s="20" t="s">
        <v>154</v>
      </c>
      <c r="E303" s="20">
        <v>11.885400005060493</v>
      </c>
      <c r="F303" s="20">
        <v>11.294432105034439</v>
      </c>
      <c r="G303" s="20">
        <v>11.528569190776061</v>
      </c>
      <c r="H303" s="20">
        <v>0</v>
      </c>
      <c r="I303" s="20">
        <v>0</v>
      </c>
      <c r="J303" s="20">
        <v>0</v>
      </c>
      <c r="K303" s="20">
        <v>0</v>
      </c>
      <c r="L303" s="20">
        <v>0</v>
      </c>
      <c r="M303" s="20">
        <v>0</v>
      </c>
    </row>
    <row r="304" spans="1:13" x14ac:dyDescent="0.25">
      <c r="A304" s="18" t="str">
        <f>B279&amp;C279&amp;D304</f>
        <v>DISTRIBUCION VOLUMEN X CRITERIO (kg ó litros)TotalAlimentacionANTES DE CENAR</v>
      </c>
      <c r="B304" s="18">
        <v>0</v>
      </c>
      <c r="C304" s="18">
        <v>0</v>
      </c>
      <c r="D304" s="43" t="s">
        <v>155</v>
      </c>
      <c r="E304" s="44">
        <v>5.7255056183169692</v>
      </c>
      <c r="F304" s="44">
        <v>5.8063675445726997</v>
      </c>
      <c r="G304" s="44">
        <v>6.2161423933310438</v>
      </c>
      <c r="H304" s="44">
        <v>0</v>
      </c>
      <c r="I304" s="44">
        <v>0</v>
      </c>
      <c r="J304" s="44">
        <v>0</v>
      </c>
      <c r="K304" s="44">
        <v>0</v>
      </c>
      <c r="L304" s="44">
        <v>0</v>
      </c>
      <c r="M304" s="20">
        <v>0</v>
      </c>
    </row>
    <row r="305" spans="1:13" x14ac:dyDescent="0.25">
      <c r="A305" s="18" t="str">
        <f>B279&amp;C279&amp;D305</f>
        <v>DISTRIBUCION VOLUMEN X CRITERIO (kg ó litros)TotalAlimentacionCENA</v>
      </c>
      <c r="B305" s="18">
        <v>0</v>
      </c>
      <c r="C305" s="18">
        <v>0</v>
      </c>
      <c r="D305" s="20" t="s">
        <v>156</v>
      </c>
      <c r="E305" s="20">
        <v>17.733921038656028</v>
      </c>
      <c r="F305" s="20">
        <v>17.883994073832675</v>
      </c>
      <c r="G305" s="20">
        <v>16.58058509933425</v>
      </c>
      <c r="H305" s="20">
        <v>0</v>
      </c>
      <c r="I305" s="20">
        <v>0</v>
      </c>
      <c r="J305" s="20">
        <v>0</v>
      </c>
      <c r="K305" s="20">
        <v>0</v>
      </c>
      <c r="L305" s="20">
        <v>0</v>
      </c>
      <c r="M305" s="20">
        <v>0</v>
      </c>
    </row>
    <row r="306" spans="1:13" x14ac:dyDescent="0.25">
      <c r="A306" s="18" t="str">
        <f>B279&amp;C279&amp;D306</f>
        <v>DISTRIBUCION VOLUMEN X CRITERIO (kg ó litros)TotalAlimentacionDESPUES DE LA CENA</v>
      </c>
      <c r="B306" s="18">
        <v>0</v>
      </c>
      <c r="C306" s="18">
        <v>0</v>
      </c>
      <c r="D306" s="43" t="s">
        <v>157</v>
      </c>
      <c r="E306" s="44">
        <v>2.6516265212950096</v>
      </c>
      <c r="F306" s="44">
        <v>2.4642787376362616</v>
      </c>
      <c r="G306" s="44">
        <v>1.9579383780062312</v>
      </c>
      <c r="H306" s="44">
        <v>0</v>
      </c>
      <c r="I306" s="44">
        <v>0</v>
      </c>
      <c r="J306" s="44">
        <v>0</v>
      </c>
      <c r="K306" s="44">
        <v>0</v>
      </c>
      <c r="L306" s="44">
        <v>0</v>
      </c>
      <c r="M306" s="20">
        <v>0</v>
      </c>
    </row>
    <row r="307" spans="1:13" x14ac:dyDescent="0.25">
      <c r="A307" s="18" t="str">
        <f>B279&amp;C279&amp;D307</f>
        <v>DISTRIBUCION VOLUMEN X CRITERIO (kg ó litros)TotalAlimentacionDURANTE EL DIA</v>
      </c>
      <c r="B307" s="18">
        <v>0</v>
      </c>
      <c r="C307" s="18">
        <v>0</v>
      </c>
      <c r="D307" s="20" t="s">
        <v>158</v>
      </c>
      <c r="E307" s="20">
        <v>6.8683439234494994</v>
      </c>
      <c r="F307" s="20">
        <v>6.2948952293791978</v>
      </c>
      <c r="G307" s="20">
        <v>7.6572474215324622</v>
      </c>
      <c r="H307" s="20">
        <v>0</v>
      </c>
      <c r="I307" s="20">
        <v>0</v>
      </c>
      <c r="J307" s="20">
        <v>0</v>
      </c>
      <c r="K307" s="20">
        <v>0</v>
      </c>
      <c r="L307" s="20">
        <v>0</v>
      </c>
      <c r="M307" s="20">
        <v>0</v>
      </c>
    </row>
    <row r="308" spans="1:13" x14ac:dyDescent="0.25">
      <c r="A308" s="18" t="str">
        <f>B279&amp;C279&amp;D308</f>
        <v>DISTRIBUCION VOLUMEN X CRITERIO (kg ó litros)TotalAlimentacionCON AMIGOS</v>
      </c>
      <c r="B308" s="18">
        <v>0</v>
      </c>
      <c r="C308" s="18">
        <v>0</v>
      </c>
      <c r="D308" s="43" t="s">
        <v>159</v>
      </c>
      <c r="E308" s="44">
        <v>26.52571286785782</v>
      </c>
      <c r="F308" s="44">
        <v>28.789079234705774</v>
      </c>
      <c r="G308" s="44">
        <v>26.244930254044917</v>
      </c>
      <c r="H308" s="44">
        <v>0</v>
      </c>
      <c r="I308" s="44">
        <v>0</v>
      </c>
      <c r="J308" s="44">
        <v>0</v>
      </c>
      <c r="K308" s="44">
        <v>0</v>
      </c>
      <c r="L308" s="44">
        <v>0</v>
      </c>
      <c r="M308" s="20">
        <v>0</v>
      </c>
    </row>
    <row r="309" spans="1:13" x14ac:dyDescent="0.25">
      <c r="A309" s="18" t="str">
        <f>B279&amp;C279&amp;D309</f>
        <v>DISTRIBUCION VOLUMEN X CRITERIO (kg ó litros)TotalAlimentacionCON CLIENTES</v>
      </c>
      <c r="B309" s="18">
        <v>0</v>
      </c>
      <c r="C309" s="18">
        <v>0</v>
      </c>
      <c r="D309" s="20" t="s">
        <v>160</v>
      </c>
      <c r="E309" s="20">
        <v>0.61514643157417392</v>
      </c>
      <c r="F309" s="20">
        <v>0.68629013456529675</v>
      </c>
      <c r="G309" s="20">
        <v>0.67234455508822288</v>
      </c>
      <c r="H309" s="20">
        <v>0</v>
      </c>
      <c r="I309" s="20">
        <v>0</v>
      </c>
      <c r="J309" s="20">
        <v>0</v>
      </c>
      <c r="K309" s="20">
        <v>0</v>
      </c>
      <c r="L309" s="20">
        <v>0</v>
      </c>
      <c r="M309" s="20">
        <v>0</v>
      </c>
    </row>
    <row r="310" spans="1:13" x14ac:dyDescent="0.25">
      <c r="A310" s="18" t="str">
        <f>B279&amp;C279&amp;D310</f>
        <v>DISTRIBUCION VOLUMEN X CRITERIO (kg ó litros)TotalAlimentacionCON COMPAÑEROS DE TRABAJO</v>
      </c>
      <c r="B310" s="18">
        <v>0</v>
      </c>
      <c r="C310" s="18">
        <v>0</v>
      </c>
      <c r="D310" s="43" t="s">
        <v>161</v>
      </c>
      <c r="E310" s="44">
        <v>8.2589728474932258</v>
      </c>
      <c r="F310" s="44">
        <v>6.5392036288611077</v>
      </c>
      <c r="G310" s="44">
        <v>5.8989826108455867</v>
      </c>
      <c r="H310" s="44">
        <v>0</v>
      </c>
      <c r="I310" s="44">
        <v>0</v>
      </c>
      <c r="J310" s="44">
        <v>0</v>
      </c>
      <c r="K310" s="44">
        <v>0</v>
      </c>
      <c r="L310" s="44">
        <v>0</v>
      </c>
      <c r="M310" s="20">
        <v>0</v>
      </c>
    </row>
    <row r="311" spans="1:13" x14ac:dyDescent="0.25">
      <c r="A311" s="18" t="str">
        <f>B279&amp;C279&amp;D311</f>
        <v>DISTRIBUCION VOLUMEN X CRITERIO (kg ó litros)TotalAlimentacionCON COMPAÑEROS DE CLASE</v>
      </c>
      <c r="B311" s="18">
        <v>0</v>
      </c>
      <c r="C311" s="18">
        <v>0</v>
      </c>
      <c r="D311" s="20" t="s">
        <v>162</v>
      </c>
      <c r="E311" s="20">
        <v>3.1932545351000416</v>
      </c>
      <c r="F311" s="20">
        <v>0.40996697719928066</v>
      </c>
      <c r="G311" s="20">
        <v>0.32217616187832254</v>
      </c>
      <c r="H311" s="20">
        <v>0</v>
      </c>
      <c r="I311" s="20">
        <v>0</v>
      </c>
      <c r="J311" s="20">
        <v>0</v>
      </c>
      <c r="K311" s="20">
        <v>0</v>
      </c>
      <c r="L311" s="20">
        <v>0</v>
      </c>
      <c r="M311" s="20">
        <v>0</v>
      </c>
    </row>
    <row r="312" spans="1:13" x14ac:dyDescent="0.25">
      <c r="A312" s="18" t="str">
        <f>B279&amp;C279&amp;D312</f>
        <v>DISTRIBUCION VOLUMEN X CRITERIO (kg ó litros)TotalAlimentacionCON FAMILIA</v>
      </c>
      <c r="B312" s="18">
        <v>0</v>
      </c>
      <c r="C312" s="18">
        <v>0</v>
      </c>
      <c r="D312" s="43" t="s">
        <v>163</v>
      </c>
      <c r="E312" s="44">
        <v>29.708849270913067</v>
      </c>
      <c r="F312" s="44">
        <v>32.402988969630137</v>
      </c>
      <c r="G312" s="44">
        <v>31.69127044441306</v>
      </c>
      <c r="H312" s="44">
        <v>0</v>
      </c>
      <c r="I312" s="44">
        <v>0</v>
      </c>
      <c r="J312" s="44">
        <v>0</v>
      </c>
      <c r="K312" s="44">
        <v>0</v>
      </c>
      <c r="L312" s="44">
        <v>0</v>
      </c>
      <c r="M312" s="20">
        <v>0</v>
      </c>
    </row>
    <row r="313" spans="1:13" x14ac:dyDescent="0.25">
      <c r="A313" s="18" t="str">
        <f>B279&amp;C279&amp;D313</f>
        <v>DISTRIBUCION VOLUMEN X CRITERIO (kg ó litros)TotalAlimentacionCON LA PAREJA</v>
      </c>
      <c r="B313" s="18">
        <v>0</v>
      </c>
      <c r="C313" s="18">
        <v>0</v>
      </c>
      <c r="D313" s="20" t="s">
        <v>164</v>
      </c>
      <c r="E313" s="20">
        <v>13.524015728069225</v>
      </c>
      <c r="F313" s="20">
        <v>15.545082568432484</v>
      </c>
      <c r="G313" s="20">
        <v>15.638314759074106</v>
      </c>
      <c r="H313" s="20">
        <v>0</v>
      </c>
      <c r="I313" s="20">
        <v>0</v>
      </c>
      <c r="J313" s="20">
        <v>0</v>
      </c>
      <c r="K313" s="20">
        <v>0</v>
      </c>
      <c r="L313" s="20">
        <v>0</v>
      </c>
      <c r="M313" s="20">
        <v>0</v>
      </c>
    </row>
    <row r="314" spans="1:13" x14ac:dyDescent="0.25">
      <c r="A314" s="18" t="str">
        <f>B279&amp;C279&amp;D314</f>
        <v>DISTRIBUCION VOLUMEN X CRITERIO (kg ó litros)TotalAlimentacionESTABA SOLO/A</v>
      </c>
      <c r="B314" s="18">
        <v>0</v>
      </c>
      <c r="C314" s="18">
        <v>0</v>
      </c>
      <c r="D314" s="43" t="s">
        <v>165</v>
      </c>
      <c r="E314" s="44">
        <v>16.438058764454077</v>
      </c>
      <c r="F314" s="44">
        <v>14.770975108445281</v>
      </c>
      <c r="G314" s="44">
        <v>18.88150149083118</v>
      </c>
      <c r="H314" s="44">
        <v>0</v>
      </c>
      <c r="I314" s="44">
        <v>0</v>
      </c>
      <c r="J314" s="44">
        <v>0</v>
      </c>
      <c r="K314" s="44">
        <v>0</v>
      </c>
      <c r="L314" s="44">
        <v>0</v>
      </c>
      <c r="M314" s="20">
        <v>0</v>
      </c>
    </row>
    <row r="315" spans="1:13" x14ac:dyDescent="0.25">
      <c r="A315" s="18" t="str">
        <f>B279&amp;C279&amp;D315</f>
        <v>DISTRIBUCION VOLUMEN X CRITERIO (kg ó litros)TotalAlimentacionOTROS</v>
      </c>
      <c r="B315" s="18">
        <v>0</v>
      </c>
      <c r="C315" s="18">
        <v>0</v>
      </c>
      <c r="D315" s="20" t="s">
        <v>166</v>
      </c>
      <c r="E315" s="20">
        <v>0.91640010908452596</v>
      </c>
      <c r="F315" s="20">
        <v>0.86079123514015399</v>
      </c>
      <c r="G315" s="20">
        <v>0.65048224877777083</v>
      </c>
      <c r="H315" s="20">
        <v>0</v>
      </c>
      <c r="I315" s="20">
        <v>0</v>
      </c>
      <c r="J315" s="20">
        <v>0</v>
      </c>
      <c r="K315" s="20">
        <v>0</v>
      </c>
      <c r="L315" s="20">
        <v>0</v>
      </c>
      <c r="M315" s="20">
        <v>0</v>
      </c>
    </row>
    <row r="316" spans="1:13" x14ac:dyDescent="0.25">
      <c r="A316" s="18" t="str">
        <f>B279&amp;C279&amp;D316</f>
        <v>DISTRIBUCION VOLUMEN X CRITERIO (kg ó litros)TotalAlimentacionESTAR TRABAJANDO</v>
      </c>
      <c r="B316" s="18">
        <v>0</v>
      </c>
      <c r="C316" s="18">
        <v>0</v>
      </c>
      <c r="D316" s="43" t="s">
        <v>167</v>
      </c>
      <c r="E316" s="44">
        <v>11.043949190467266</v>
      </c>
      <c r="F316" s="44">
        <v>10.363220145446293</v>
      </c>
      <c r="G316" s="44">
        <v>11.495385311245084</v>
      </c>
      <c r="H316" s="44">
        <v>0</v>
      </c>
      <c r="I316" s="44">
        <v>0</v>
      </c>
      <c r="J316" s="44">
        <v>0</v>
      </c>
      <c r="K316" s="44">
        <v>0</v>
      </c>
      <c r="L316" s="44">
        <v>0</v>
      </c>
      <c r="M316" s="20">
        <v>0</v>
      </c>
    </row>
    <row r="317" spans="1:13" x14ac:dyDescent="0.25">
      <c r="A317" s="18" t="str">
        <f>B279&amp;C279&amp;D317</f>
        <v>DISTRIBUCION VOLUMEN X CRITERIO (kg ó litros)TotalAlimentacionCOMIDA DE NEGOCIOS</v>
      </c>
      <c r="B317" s="18">
        <v>0</v>
      </c>
      <c r="C317" s="18">
        <v>0</v>
      </c>
      <c r="D317" s="20" t="s">
        <v>168</v>
      </c>
      <c r="E317" s="20">
        <v>2.4271777229315465</v>
      </c>
      <c r="F317" s="20">
        <v>0.49275944333938743</v>
      </c>
      <c r="G317" s="20">
        <v>0.3532400343156058</v>
      </c>
      <c r="H317" s="20">
        <v>0</v>
      </c>
      <c r="I317" s="20">
        <v>0</v>
      </c>
      <c r="J317" s="20">
        <v>0</v>
      </c>
      <c r="K317" s="20">
        <v>0</v>
      </c>
      <c r="L317" s="20">
        <v>0</v>
      </c>
      <c r="M317" s="20">
        <v>0</v>
      </c>
    </row>
    <row r="318" spans="1:13" x14ac:dyDescent="0.25">
      <c r="A318" s="18" t="str">
        <f>B279&amp;C279&amp;D318</f>
        <v>DISTRIBUCION VOLUMEN X CRITERIO (kg ó litros)TotalAlimentacionPOR PLACER/RELAX</v>
      </c>
      <c r="B318" s="18">
        <v>0</v>
      </c>
      <c r="C318" s="18">
        <v>0</v>
      </c>
      <c r="D318" s="43" t="s">
        <v>169</v>
      </c>
      <c r="E318" s="44">
        <v>15.62048428822678</v>
      </c>
      <c r="F318" s="44">
        <v>16.491576075808371</v>
      </c>
      <c r="G318" s="44">
        <v>15.723793798391988</v>
      </c>
      <c r="H318" s="44">
        <v>0</v>
      </c>
      <c r="I318" s="44">
        <v>0</v>
      </c>
      <c r="J318" s="44">
        <v>0</v>
      </c>
      <c r="K318" s="44">
        <v>0</v>
      </c>
      <c r="L318" s="44">
        <v>0</v>
      </c>
      <c r="M318" s="20">
        <v>0</v>
      </c>
    </row>
    <row r="319" spans="1:13" x14ac:dyDescent="0.25">
      <c r="A319" s="18" t="str">
        <f>B279&amp;C279&amp;D319</f>
        <v>DISTRIBUCION VOLUMEN X CRITERIO (kg ó litros)TotalAlimentacionTENER HAMBRE/SIN PLANIFICAR</v>
      </c>
      <c r="B319" s="18">
        <v>0</v>
      </c>
      <c r="C319" s="18">
        <v>0</v>
      </c>
      <c r="D319" s="20" t="s">
        <v>170</v>
      </c>
      <c r="E319" s="20">
        <v>20.375516442772714</v>
      </c>
      <c r="F319" s="20">
        <v>26.019200623397932</v>
      </c>
      <c r="G319" s="20">
        <v>27.912648552745988</v>
      </c>
      <c r="H319" s="20">
        <v>0</v>
      </c>
      <c r="I319" s="20">
        <v>0</v>
      </c>
      <c r="J319" s="20">
        <v>0</v>
      </c>
      <c r="K319" s="20">
        <v>0</v>
      </c>
      <c r="L319" s="20">
        <v>0</v>
      </c>
      <c r="M319" s="20">
        <v>0</v>
      </c>
    </row>
    <row r="320" spans="1:13" x14ac:dyDescent="0.25">
      <c r="A320" s="18" t="str">
        <f>B279&amp;C279&amp;D320</f>
        <v>DISTRIBUCION VOLUMEN X CRITERIO (kg ó litros)TotalAlimentacionESTAR DE COMPRAS</v>
      </c>
      <c r="B320" s="18">
        <v>0</v>
      </c>
      <c r="C320" s="18">
        <v>0</v>
      </c>
      <c r="D320" s="43" t="s">
        <v>171</v>
      </c>
      <c r="E320" s="44">
        <v>3.3335177703043186</v>
      </c>
      <c r="F320" s="44">
        <v>3.4340148337249956</v>
      </c>
      <c r="G320" s="44">
        <v>4.3109983684671569</v>
      </c>
      <c r="H320" s="44">
        <v>0</v>
      </c>
      <c r="I320" s="44">
        <v>0</v>
      </c>
      <c r="J320" s="44">
        <v>0</v>
      </c>
      <c r="K320" s="44">
        <v>0</v>
      </c>
      <c r="L320" s="44">
        <v>0</v>
      </c>
      <c r="M320" s="20">
        <v>0</v>
      </c>
    </row>
    <row r="321" spans="1:13" x14ac:dyDescent="0.25">
      <c r="A321" s="18" t="str">
        <f>B279&amp;C279&amp;D321</f>
        <v>DISTRIBUCION VOLUMEN X CRITERIO (kg ó litros)TotalAlimentacionNO COCINAR EN CASA</v>
      </c>
      <c r="B321" s="18">
        <v>0</v>
      </c>
      <c r="C321" s="18">
        <v>0</v>
      </c>
      <c r="D321" s="20" t="s">
        <v>172</v>
      </c>
      <c r="E321" s="20">
        <v>4.2517868765468156</v>
      </c>
      <c r="F321" s="20">
        <v>4.8612305555376931</v>
      </c>
      <c r="G321" s="20">
        <v>5.4985589842989482</v>
      </c>
      <c r="H321" s="20">
        <v>0</v>
      </c>
      <c r="I321" s="20">
        <v>0</v>
      </c>
      <c r="J321" s="20">
        <v>0</v>
      </c>
      <c r="K321" s="20">
        <v>0</v>
      </c>
      <c r="L321" s="20">
        <v>0</v>
      </c>
      <c r="M321" s="20">
        <v>0</v>
      </c>
    </row>
    <row r="322" spans="1:13" x14ac:dyDescent="0.25">
      <c r="A322" s="18" t="str">
        <f>B279&amp;C279&amp;D322</f>
        <v>DISTRIBUCION VOLUMEN X CRITERIO (kg ó litros)TotalAlimentacionCELEBRACION/FIESTA/SALIR TOMAR</v>
      </c>
      <c r="B322" s="18">
        <v>0</v>
      </c>
      <c r="C322" s="18">
        <v>0</v>
      </c>
      <c r="D322" s="43" t="s">
        <v>173</v>
      </c>
      <c r="E322" s="44">
        <v>25.397587751978445</v>
      </c>
      <c r="F322" s="44">
        <v>29.32250969264345</v>
      </c>
      <c r="G322" s="44">
        <v>26.170281056460919</v>
      </c>
      <c r="H322" s="44">
        <v>0</v>
      </c>
      <c r="I322" s="44">
        <v>0</v>
      </c>
      <c r="J322" s="44">
        <v>0</v>
      </c>
      <c r="K322" s="44">
        <v>0</v>
      </c>
      <c r="L322" s="44">
        <v>0</v>
      </c>
      <c r="M322" s="20">
        <v>0</v>
      </c>
    </row>
    <row r="323" spans="1:13" x14ac:dyDescent="0.25">
      <c r="A323" s="18" t="str">
        <f>B279&amp;C279&amp;D323</f>
        <v>DISTRIBUCION VOLUMEN X CRITERIO (kg ó litros)TotalAlimentacionVIENDO DEPORTES</v>
      </c>
      <c r="B323" s="18">
        <v>0</v>
      </c>
      <c r="C323" s="18">
        <v>0</v>
      </c>
      <c r="D323" s="20" t="s">
        <v>174</v>
      </c>
      <c r="E323" s="20">
        <v>1.7249569610350539</v>
      </c>
      <c r="F323" s="20">
        <v>1.5989610928211124</v>
      </c>
      <c r="G323" s="20">
        <v>1.3025817583755839</v>
      </c>
      <c r="H323" s="20">
        <v>0</v>
      </c>
      <c r="I323" s="20">
        <v>0</v>
      </c>
      <c r="J323" s="20">
        <v>0</v>
      </c>
      <c r="K323" s="20">
        <v>0</v>
      </c>
      <c r="L323" s="20">
        <v>0</v>
      </c>
      <c r="M323" s="20">
        <v>0</v>
      </c>
    </row>
    <row r="324" spans="1:13" x14ac:dyDescent="0.25">
      <c r="A324" s="18" t="str">
        <f>B279&amp;C279&amp;D324</f>
        <v>DISTRIBUCION VOLUMEN X CRITERIO (kg ó litros)TotalAlimentacionOTROS MOTIVOS</v>
      </c>
      <c r="B324" s="18">
        <v>0</v>
      </c>
      <c r="C324" s="18">
        <v>0</v>
      </c>
      <c r="D324" s="43" t="s">
        <v>175</v>
      </c>
      <c r="E324" s="44">
        <v>8.5893146004573726</v>
      </c>
      <c r="F324" s="44">
        <v>7.4209065056386709</v>
      </c>
      <c r="G324" s="44">
        <v>7.2325170067385454</v>
      </c>
      <c r="H324" s="44">
        <v>0</v>
      </c>
      <c r="I324" s="44">
        <v>0</v>
      </c>
      <c r="J324" s="44">
        <v>0</v>
      </c>
      <c r="K324" s="44">
        <v>0</v>
      </c>
      <c r="L324" s="44">
        <v>0</v>
      </c>
      <c r="M324" s="20">
        <v>0</v>
      </c>
    </row>
    <row r="325" spans="1:13" x14ac:dyDescent="0.25">
      <c r="A325" s="18" t="str">
        <f>B279&amp;C325&amp;D325</f>
        <v>DISTRIBUCION VOLUMEN X CRITERIO (kg ó litros).T.Alimentos TOTAL INGT.ESPAÑA</v>
      </c>
      <c r="B325" s="18">
        <v>0</v>
      </c>
      <c r="C325" s="18" t="s">
        <v>126</v>
      </c>
      <c r="D325" s="20" t="s">
        <v>36</v>
      </c>
      <c r="E325" s="20">
        <v>100</v>
      </c>
      <c r="F325" s="20">
        <v>100</v>
      </c>
      <c r="G325" s="20">
        <v>100</v>
      </c>
      <c r="H325" s="20">
        <v>0</v>
      </c>
      <c r="I325" s="20">
        <v>0</v>
      </c>
      <c r="J325" s="20">
        <v>0</v>
      </c>
      <c r="K325" s="20">
        <v>0</v>
      </c>
      <c r="L325" s="20">
        <v>0</v>
      </c>
      <c r="M325" s="20">
        <v>0</v>
      </c>
    </row>
    <row r="326" spans="1:13" x14ac:dyDescent="0.25">
      <c r="A326" s="18" t="str">
        <f>B279&amp;C325&amp;D326</f>
        <v>DISTRIBUCION VOLUMEN X CRITERIO (kg ó litros).T.Alimentos TOTAL INGHiper+Super+Discount+G.A</v>
      </c>
      <c r="B326" s="18">
        <v>0</v>
      </c>
      <c r="C326" s="18">
        <v>0</v>
      </c>
      <c r="D326" s="43" t="s">
        <v>23</v>
      </c>
      <c r="E326" s="44">
        <v>4.785851223696489</v>
      </c>
      <c r="F326" s="44">
        <v>4.1847811257440153</v>
      </c>
      <c r="G326" s="44">
        <v>5.9379410124720771</v>
      </c>
      <c r="H326" s="44">
        <v>0</v>
      </c>
      <c r="I326" s="44">
        <v>0</v>
      </c>
      <c r="J326" s="44">
        <v>0</v>
      </c>
      <c r="K326" s="44">
        <v>0</v>
      </c>
      <c r="L326" s="44">
        <v>0</v>
      </c>
      <c r="M326" s="20">
        <v>0</v>
      </c>
    </row>
    <row r="327" spans="1:13" x14ac:dyDescent="0.25">
      <c r="A327" s="18" t="str">
        <f>B279&amp;C325&amp;D327</f>
        <v>DISTRIBUCION VOLUMEN X CRITERIO (kg ó litros).T.Alimentos TOTAL INGRestaurantes</v>
      </c>
      <c r="B327" s="18">
        <v>0</v>
      </c>
      <c r="C327" s="18">
        <v>0</v>
      </c>
      <c r="D327" s="20" t="s">
        <v>24</v>
      </c>
      <c r="E327" s="20">
        <v>28.456009321459653</v>
      </c>
      <c r="F327" s="20">
        <v>26.528549603350204</v>
      </c>
      <c r="G327" s="20">
        <v>21.703616763520696</v>
      </c>
      <c r="H327" s="20">
        <v>0</v>
      </c>
      <c r="I327" s="20">
        <v>0</v>
      </c>
      <c r="J327" s="20">
        <v>0</v>
      </c>
      <c r="K327" s="20">
        <v>0</v>
      </c>
      <c r="L327" s="20">
        <v>0</v>
      </c>
      <c r="M327" s="20">
        <v>0</v>
      </c>
    </row>
    <row r="328" spans="1:13" x14ac:dyDescent="0.25">
      <c r="A328" s="18" t="str">
        <f>B279&amp;C325&amp;D328</f>
        <v>DISTRIBUCION VOLUMEN X CRITERIO (kg ó litros).T.Alimentos TOTAL INGRestaurantes Fast Food</v>
      </c>
      <c r="B328" s="18">
        <v>0</v>
      </c>
      <c r="C328" s="18">
        <v>0</v>
      </c>
      <c r="D328" s="43" t="s">
        <v>25</v>
      </c>
      <c r="E328" s="44">
        <v>21.91302176782791</v>
      </c>
      <c r="F328" s="44">
        <v>22.612522905124433</v>
      </c>
      <c r="G328" s="44">
        <v>25.04860433218305</v>
      </c>
      <c r="H328" s="44">
        <v>0</v>
      </c>
      <c r="I328" s="44">
        <v>0</v>
      </c>
      <c r="J328" s="44">
        <v>0</v>
      </c>
      <c r="K328" s="44">
        <v>0</v>
      </c>
      <c r="L328" s="44">
        <v>0</v>
      </c>
      <c r="M328" s="20">
        <v>0</v>
      </c>
    </row>
    <row r="329" spans="1:13" x14ac:dyDescent="0.25">
      <c r="A329" s="18" t="str">
        <f>B279&amp;C325&amp;D329</f>
        <v>DISTRIBUCION VOLUMEN X CRITERIO (kg ó litros).T.Alimentos TOTAL INGBares/Cafeterias/Cervecerias</v>
      </c>
      <c r="B329" s="18">
        <v>0</v>
      </c>
      <c r="C329" s="18">
        <v>0</v>
      </c>
      <c r="D329" s="20" t="s">
        <v>26</v>
      </c>
      <c r="E329" s="20">
        <v>28.059532173542216</v>
      </c>
      <c r="F329" s="20">
        <v>30.084552456256542</v>
      </c>
      <c r="G329" s="20">
        <v>28.514321525593861</v>
      </c>
      <c r="H329" s="20">
        <v>0</v>
      </c>
      <c r="I329" s="20">
        <v>0</v>
      </c>
      <c r="J329" s="20">
        <v>0</v>
      </c>
      <c r="K329" s="20">
        <v>0</v>
      </c>
      <c r="L329" s="20">
        <v>0</v>
      </c>
      <c r="M329" s="20">
        <v>0</v>
      </c>
    </row>
    <row r="330" spans="1:13" x14ac:dyDescent="0.25">
      <c r="A330" s="18" t="str">
        <f>B279&amp;C325&amp;D330</f>
        <v>DISTRIBUCION VOLUMEN X CRITERIO (kg ó litros).T.Alimentos TOTAL INGPanaderias/Pastelerias</v>
      </c>
      <c r="B330" s="18">
        <v>0</v>
      </c>
      <c r="C330" s="18">
        <v>0</v>
      </c>
      <c r="D330" s="43" t="s">
        <v>27</v>
      </c>
      <c r="E330" s="44">
        <v>2.1415907372467906</v>
      </c>
      <c r="F330" s="44">
        <v>2.3386052238991484</v>
      </c>
      <c r="G330" s="44">
        <v>2.9372448227347783</v>
      </c>
      <c r="H330" s="44">
        <v>0</v>
      </c>
      <c r="I330" s="44">
        <v>0</v>
      </c>
      <c r="J330" s="44">
        <v>0</v>
      </c>
      <c r="K330" s="44">
        <v>0</v>
      </c>
      <c r="L330" s="44">
        <v>0</v>
      </c>
      <c r="M330" s="20">
        <v>0</v>
      </c>
    </row>
    <row r="331" spans="1:13" x14ac:dyDescent="0.25">
      <c r="A331" s="18" t="str">
        <f>B279&amp;C325&amp;D331</f>
        <v>DISTRIBUCION VOLUMEN X CRITERIO (kg ó litros).T.Alimentos TOTAL INGTda.Alimentacion/Delicatesen</v>
      </c>
      <c r="B331" s="18">
        <v>0</v>
      </c>
      <c r="C331" s="18">
        <v>0</v>
      </c>
      <c r="D331" s="20" t="s">
        <v>141</v>
      </c>
      <c r="E331" s="20">
        <v>0.72502395543329978</v>
      </c>
      <c r="F331" s="20">
        <v>0.70843686885435631</v>
      </c>
      <c r="G331" s="20">
        <v>0.93452189156047527</v>
      </c>
      <c r="H331" s="20">
        <v>0</v>
      </c>
      <c r="I331" s="20">
        <v>0</v>
      </c>
      <c r="J331" s="20">
        <v>0</v>
      </c>
      <c r="K331" s="20">
        <v>0</v>
      </c>
      <c r="L331" s="20">
        <v>0</v>
      </c>
      <c r="M331" s="20">
        <v>0</v>
      </c>
    </row>
    <row r="332" spans="1:13" x14ac:dyDescent="0.25">
      <c r="A332" s="18" t="str">
        <f>B279&amp;C325&amp;D332</f>
        <v>DISTRIBUCION VOLUMEN X CRITERIO (kg ó litros).T.Alimentos TOTAL INGCanal Conveniencia/24h</v>
      </c>
      <c r="B332" s="18">
        <v>0</v>
      </c>
      <c r="C332" s="18">
        <v>0</v>
      </c>
      <c r="D332" s="43" t="s">
        <v>142</v>
      </c>
      <c r="E332" s="44">
        <v>0</v>
      </c>
      <c r="F332" s="44">
        <v>0</v>
      </c>
      <c r="G332" s="44">
        <v>7.5428068714583807</v>
      </c>
      <c r="H332" s="44">
        <v>0</v>
      </c>
      <c r="I332" s="44">
        <v>0</v>
      </c>
      <c r="J332" s="44">
        <v>0</v>
      </c>
      <c r="K332" s="44">
        <v>0</v>
      </c>
      <c r="L332" s="44">
        <v>0</v>
      </c>
      <c r="M332" s="20">
        <v>0</v>
      </c>
    </row>
    <row r="333" spans="1:13" x14ac:dyDescent="0.25">
      <c r="A333" s="18" t="str">
        <f>B279&amp;C325&amp;D333</f>
        <v>DISTRIBUCION VOLUMEN X CRITERIO (kg ó litros).T.Alimentos TOTAL INGHoteles</v>
      </c>
      <c r="B333" s="18">
        <v>0</v>
      </c>
      <c r="C333" s="18">
        <v>0</v>
      </c>
      <c r="D333" s="20" t="s">
        <v>29</v>
      </c>
      <c r="E333" s="20">
        <v>0.71522667849259025</v>
      </c>
      <c r="F333" s="20">
        <v>0.69668720686314678</v>
      </c>
      <c r="G333" s="20">
        <v>0.48185062857581284</v>
      </c>
      <c r="H333" s="20">
        <v>0</v>
      </c>
      <c r="I333" s="20">
        <v>0</v>
      </c>
      <c r="J333" s="20">
        <v>0</v>
      </c>
      <c r="K333" s="20">
        <v>0</v>
      </c>
      <c r="L333" s="20">
        <v>0</v>
      </c>
      <c r="M333" s="20">
        <v>0</v>
      </c>
    </row>
    <row r="334" spans="1:13" x14ac:dyDescent="0.25">
      <c r="A334" s="18" t="str">
        <f>B279&amp;C325&amp;D334</f>
        <v>DISTRIBUCION VOLUMEN X CRITERIO (kg ó litros).T.Alimentos TOTAL INGEstaciones de servicio</v>
      </c>
      <c r="B334" s="18">
        <v>0</v>
      </c>
      <c r="C334" s="18">
        <v>0</v>
      </c>
      <c r="D334" s="43" t="s">
        <v>30</v>
      </c>
      <c r="E334" s="44">
        <v>1.6751329714615644</v>
      </c>
      <c r="F334" s="44">
        <v>1.0102050157576252</v>
      </c>
      <c r="G334" s="44">
        <v>1.2808597020312729</v>
      </c>
      <c r="H334" s="44">
        <v>0</v>
      </c>
      <c r="I334" s="44">
        <v>0</v>
      </c>
      <c r="J334" s="44">
        <v>0</v>
      </c>
      <c r="K334" s="44">
        <v>0</v>
      </c>
      <c r="L334" s="44">
        <v>0</v>
      </c>
      <c r="M334" s="20">
        <v>0</v>
      </c>
    </row>
    <row r="335" spans="1:13" x14ac:dyDescent="0.25">
      <c r="A335" s="18" t="str">
        <f>B279&amp;C325&amp;D335</f>
        <v>DISTRIBUCION VOLUMEN X CRITERIO (kg ó litros).T.Alimentos TOTAL INGMaquinas dispensadoras</v>
      </c>
      <c r="B335" s="18">
        <v>0</v>
      </c>
      <c r="C335" s="18">
        <v>0</v>
      </c>
      <c r="D335" s="20" t="s">
        <v>31</v>
      </c>
      <c r="E335" s="20">
        <v>0.18537411107880222</v>
      </c>
      <c r="F335" s="20">
        <v>0.25356428626121524</v>
      </c>
      <c r="G335" s="20">
        <v>0.26678461698363731</v>
      </c>
      <c r="H335" s="20">
        <v>0</v>
      </c>
      <c r="I335" s="20">
        <v>0</v>
      </c>
      <c r="J335" s="20">
        <v>0</v>
      </c>
      <c r="K335" s="20">
        <v>0</v>
      </c>
      <c r="L335" s="20">
        <v>0</v>
      </c>
      <c r="M335" s="20">
        <v>0</v>
      </c>
    </row>
    <row r="336" spans="1:13" x14ac:dyDescent="0.25">
      <c r="A336" s="18" t="str">
        <f>B279&amp;C325&amp;D336</f>
        <v>DISTRIBUCION VOLUMEN X CRITERIO (kg ó litros).T.Alimentos TOTAL INGServicio en la empresa</v>
      </c>
      <c r="B336" s="18">
        <v>0</v>
      </c>
      <c r="C336" s="18">
        <v>0</v>
      </c>
      <c r="D336" s="43" t="s">
        <v>32</v>
      </c>
      <c r="E336" s="44">
        <v>1.7047412788487044</v>
      </c>
      <c r="F336" s="44">
        <v>1.5557858284972159</v>
      </c>
      <c r="G336" s="44">
        <v>1.0642263186081458</v>
      </c>
      <c r="H336" s="44">
        <v>0</v>
      </c>
      <c r="I336" s="44">
        <v>0</v>
      </c>
      <c r="J336" s="44">
        <v>0</v>
      </c>
      <c r="K336" s="44">
        <v>0</v>
      </c>
      <c r="L336" s="44">
        <v>0</v>
      </c>
      <c r="M336" s="20">
        <v>0</v>
      </c>
    </row>
    <row r="337" spans="1:13" x14ac:dyDescent="0.25">
      <c r="A337" s="18" t="str">
        <f>B279&amp;C325&amp;D337</f>
        <v>DISTRIBUCION VOLUMEN X CRITERIO (kg ó litros).T.Alimentos TOTAL INGResto de canales</v>
      </c>
      <c r="B337" s="18">
        <v>0</v>
      </c>
      <c r="C337" s="18">
        <v>0</v>
      </c>
      <c r="D337" s="20" t="s">
        <v>33</v>
      </c>
      <c r="E337" s="20">
        <v>9.6384946814669821</v>
      </c>
      <c r="F337" s="20">
        <v>10.026309521170196</v>
      </c>
      <c r="G337" s="20">
        <v>4.2872249901925699</v>
      </c>
      <c r="H337" s="20">
        <v>0</v>
      </c>
      <c r="I337" s="20">
        <v>0</v>
      </c>
      <c r="J337" s="20">
        <v>0</v>
      </c>
      <c r="K337" s="20">
        <v>0</v>
      </c>
      <c r="L337" s="20">
        <v>0</v>
      </c>
      <c r="M337" s="20">
        <v>0</v>
      </c>
    </row>
    <row r="338" spans="1:13" x14ac:dyDescent="0.25">
      <c r="A338" s="18" t="str">
        <f>B279&amp;C325&amp;D338</f>
        <v>DISTRIBUCION VOLUMEN X CRITERIO (kg ó litros).T.Alimentos TOTAL INGEN LA CALLE</v>
      </c>
      <c r="B338" s="18">
        <v>0</v>
      </c>
      <c r="C338" s="18">
        <v>0</v>
      </c>
      <c r="D338" s="43" t="s">
        <v>143</v>
      </c>
      <c r="E338" s="44">
        <v>4.9320385194095193</v>
      </c>
      <c r="F338" s="44">
        <v>3.9088146111100981</v>
      </c>
      <c r="G338" s="44">
        <v>4.822520938709296</v>
      </c>
      <c r="H338" s="44">
        <v>0</v>
      </c>
      <c r="I338" s="44">
        <v>0</v>
      </c>
      <c r="J338" s="44">
        <v>0</v>
      </c>
      <c r="K338" s="44">
        <v>0</v>
      </c>
      <c r="L338" s="44">
        <v>0</v>
      </c>
      <c r="M338" s="20">
        <v>0</v>
      </c>
    </row>
    <row r="339" spans="1:13" x14ac:dyDescent="0.25">
      <c r="A339" s="18" t="str">
        <f>B279&amp;C325&amp;D339</f>
        <v>DISTRIBUCION VOLUMEN X CRITERIO (kg ó litros).T.Alimentos TOTAL INGEN CASA DE OTROS</v>
      </c>
      <c r="B339" s="18">
        <v>0</v>
      </c>
      <c r="C339" s="18">
        <v>0</v>
      </c>
      <c r="D339" s="20" t="s">
        <v>144</v>
      </c>
      <c r="E339" s="20">
        <v>3.4897361224885191</v>
      </c>
      <c r="F339" s="20">
        <v>3.6948417591466547</v>
      </c>
      <c r="G339" s="20">
        <v>6.2814794944064225</v>
      </c>
      <c r="H339" s="20">
        <v>0</v>
      </c>
      <c r="I339" s="20">
        <v>0</v>
      </c>
      <c r="J339" s="20">
        <v>0</v>
      </c>
      <c r="K339" s="20">
        <v>0</v>
      </c>
      <c r="L339" s="20">
        <v>0</v>
      </c>
      <c r="M339" s="20">
        <v>0</v>
      </c>
    </row>
    <row r="340" spans="1:13" x14ac:dyDescent="0.25">
      <c r="A340" s="18" t="str">
        <f>B279&amp;C325&amp;D340</f>
        <v>DISTRIBUCION VOLUMEN X CRITERIO (kg ó litros).T.Alimentos TOTAL INGEN EL ESTABLECIMIENTO</v>
      </c>
      <c r="B340" s="18">
        <v>0</v>
      </c>
      <c r="C340" s="18">
        <v>0</v>
      </c>
      <c r="D340" s="43" t="s">
        <v>145</v>
      </c>
      <c r="E340" s="44">
        <v>75.005005733677834</v>
      </c>
      <c r="F340" s="44">
        <v>75.581031320823584</v>
      </c>
      <c r="G340" s="44">
        <v>59.866218295016751</v>
      </c>
      <c r="H340" s="44">
        <v>0</v>
      </c>
      <c r="I340" s="44">
        <v>0</v>
      </c>
      <c r="J340" s="44">
        <v>0</v>
      </c>
      <c r="K340" s="44">
        <v>0</v>
      </c>
      <c r="L340" s="44">
        <v>0</v>
      </c>
      <c r="M340" s="20">
        <v>0</v>
      </c>
    </row>
    <row r="341" spans="1:13" x14ac:dyDescent="0.25">
      <c r="A341" s="18" t="str">
        <f>B279&amp;C325&amp;D341</f>
        <v>DISTRIBUCION VOLUMEN X CRITERIO (kg ó litros).T.Alimentos TOTAL INGEN EL TRABAJO</v>
      </c>
      <c r="B341" s="18">
        <v>0</v>
      </c>
      <c r="C341" s="18">
        <v>0</v>
      </c>
      <c r="D341" s="20" t="s">
        <v>146</v>
      </c>
      <c r="E341" s="20">
        <v>2.7935874379206957</v>
      </c>
      <c r="F341" s="20">
        <v>2.4912517272718628</v>
      </c>
      <c r="G341" s="20">
        <v>2.7228428848384176</v>
      </c>
      <c r="H341" s="20">
        <v>0</v>
      </c>
      <c r="I341" s="20">
        <v>0</v>
      </c>
      <c r="J341" s="20">
        <v>0</v>
      </c>
      <c r="K341" s="20">
        <v>0</v>
      </c>
      <c r="L341" s="20">
        <v>0</v>
      </c>
      <c r="M341" s="20">
        <v>0</v>
      </c>
    </row>
    <row r="342" spans="1:13" x14ac:dyDescent="0.25">
      <c r="A342" s="18" t="str">
        <f>B279&amp;C325&amp;D342</f>
        <v>DISTRIBUCION VOLUMEN X CRITERIO (kg ó litros).T.Alimentos TOTAL INGEN COLEGIO/INSTITUTO/UNIV.</v>
      </c>
      <c r="B342" s="18">
        <v>0</v>
      </c>
      <c r="C342" s="18">
        <v>0</v>
      </c>
      <c r="D342" s="43" t="s">
        <v>147</v>
      </c>
      <c r="E342" s="44">
        <v>0.30151562027081613</v>
      </c>
      <c r="F342" s="44">
        <v>0.44674278317132543</v>
      </c>
      <c r="G342" s="44">
        <v>0.34198711477075544</v>
      </c>
      <c r="H342" s="44">
        <v>0</v>
      </c>
      <c r="I342" s="44">
        <v>0</v>
      </c>
      <c r="J342" s="44">
        <v>0</v>
      </c>
      <c r="K342" s="44">
        <v>0</v>
      </c>
      <c r="L342" s="44">
        <v>0</v>
      </c>
      <c r="M342" s="20">
        <v>0</v>
      </c>
    </row>
    <row r="343" spans="1:13" x14ac:dyDescent="0.25">
      <c r="A343" s="18" t="str">
        <f>B279&amp;C325&amp;D343</f>
        <v>DISTRIBUCION VOLUMEN X CRITERIO (kg ó litros).T.Alimentos TOTAL INGEN MI CASA</v>
      </c>
      <c r="B343" s="18">
        <v>0</v>
      </c>
      <c r="C343" s="18">
        <v>0</v>
      </c>
      <c r="D343" s="20" t="s">
        <v>148</v>
      </c>
      <c r="E343" s="20">
        <v>9.8472056006572881</v>
      </c>
      <c r="F343" s="20">
        <v>11.930877906131814</v>
      </c>
      <c r="G343" s="20">
        <v>23.278973769026301</v>
      </c>
      <c r="H343" s="20">
        <v>0</v>
      </c>
      <c r="I343" s="20">
        <v>0</v>
      </c>
      <c r="J343" s="20">
        <v>0</v>
      </c>
      <c r="K343" s="20">
        <v>0</v>
      </c>
      <c r="L343" s="20">
        <v>0</v>
      </c>
      <c r="M343" s="20">
        <v>0</v>
      </c>
    </row>
    <row r="344" spans="1:13" x14ac:dyDescent="0.25">
      <c r="A344" s="18" t="str">
        <f>B279&amp;C325&amp;D344</f>
        <v>DISTRIBUCION VOLUMEN X CRITERIO (kg ó litros).T.Alimentos TOTAL INGEN M.TRANSP.(AVION,TREN,AUTOC,E</v>
      </c>
      <c r="B344" s="18">
        <v>0</v>
      </c>
      <c r="C344" s="18">
        <v>0</v>
      </c>
      <c r="D344" s="43" t="s">
        <v>149</v>
      </c>
      <c r="E344" s="44">
        <v>0</v>
      </c>
      <c r="F344" s="44">
        <v>0</v>
      </c>
      <c r="G344" s="44">
        <v>0.22317885962357861</v>
      </c>
      <c r="H344" s="44">
        <v>0</v>
      </c>
      <c r="I344" s="44">
        <v>0</v>
      </c>
      <c r="J344" s="44">
        <v>0</v>
      </c>
      <c r="K344" s="44">
        <v>0</v>
      </c>
      <c r="L344" s="44">
        <v>0</v>
      </c>
      <c r="M344" s="20">
        <v>0</v>
      </c>
    </row>
    <row r="345" spans="1:13" x14ac:dyDescent="0.25">
      <c r="A345" s="18" t="str">
        <f>B279&amp;C325&amp;D345</f>
        <v>DISTRIBUCION VOLUMEN X CRITERIO (kg ó litros).T.Alimentos TOTAL INGEN OTRO LUGAR</v>
      </c>
      <c r="B345" s="18">
        <v>0</v>
      </c>
      <c r="C345" s="18">
        <v>0</v>
      </c>
      <c r="D345" s="20" t="s">
        <v>150</v>
      </c>
      <c r="E345" s="20">
        <v>3.6309102182211417</v>
      </c>
      <c r="F345" s="20">
        <v>1.9464399474319123</v>
      </c>
      <c r="G345" s="20">
        <v>2.462800905209471</v>
      </c>
      <c r="H345" s="20">
        <v>0</v>
      </c>
      <c r="I345" s="20">
        <v>0</v>
      </c>
      <c r="J345" s="20">
        <v>0</v>
      </c>
      <c r="K345" s="20">
        <v>0</v>
      </c>
      <c r="L345" s="20">
        <v>0</v>
      </c>
      <c r="M345" s="20">
        <v>0</v>
      </c>
    </row>
    <row r="346" spans="1:13" x14ac:dyDescent="0.25">
      <c r="A346" s="18" t="str">
        <f>B279&amp;C325&amp;D346</f>
        <v>DISTRIBUCION VOLUMEN X CRITERIO (kg ó litros).T.Alimentos TOTAL INGDESAYUNO</v>
      </c>
      <c r="B346" s="18">
        <v>0</v>
      </c>
      <c r="C346" s="18">
        <v>0</v>
      </c>
      <c r="D346" s="43" t="s">
        <v>151</v>
      </c>
      <c r="E346" s="44">
        <v>11.076721120135449</v>
      </c>
      <c r="F346" s="44">
        <v>11.069610677022579</v>
      </c>
      <c r="G346" s="44">
        <v>11.33503870544013</v>
      </c>
      <c r="H346" s="44">
        <v>0</v>
      </c>
      <c r="I346" s="44">
        <v>0</v>
      </c>
      <c r="J346" s="44">
        <v>0</v>
      </c>
      <c r="K346" s="44">
        <v>0</v>
      </c>
      <c r="L346" s="44">
        <v>0</v>
      </c>
      <c r="M346" s="20">
        <v>0</v>
      </c>
    </row>
    <row r="347" spans="1:13" x14ac:dyDescent="0.25">
      <c r="A347" s="18" t="str">
        <f>B279&amp;C325&amp;D347</f>
        <v>DISTRIBUCION VOLUMEN X CRITERIO (kg ó litros).T.Alimentos TOTAL INGAPERITIVO/ANTES DE COMER</v>
      </c>
      <c r="B347" s="18">
        <v>0</v>
      </c>
      <c r="C347" s="18">
        <v>0</v>
      </c>
      <c r="D347" s="20" t="s">
        <v>152</v>
      </c>
      <c r="E347" s="20">
        <v>4.0902514481054135</v>
      </c>
      <c r="F347" s="20">
        <v>4.1542358199631124</v>
      </c>
      <c r="G347" s="20">
        <v>4.318916755816586</v>
      </c>
      <c r="H347" s="20">
        <v>0</v>
      </c>
      <c r="I347" s="20">
        <v>0</v>
      </c>
      <c r="J347" s="20">
        <v>0</v>
      </c>
      <c r="K347" s="20">
        <v>0</v>
      </c>
      <c r="L347" s="20">
        <v>0</v>
      </c>
      <c r="M347" s="20">
        <v>0</v>
      </c>
    </row>
    <row r="348" spans="1:13" x14ac:dyDescent="0.25">
      <c r="A348" s="18" t="str">
        <f>B279&amp;C325&amp;D348</f>
        <v>DISTRIBUCION VOLUMEN X CRITERIO (kg ó litros).T.Alimentos TOTAL INGCOMIDA</v>
      </c>
      <c r="B348" s="18">
        <v>0</v>
      </c>
      <c r="C348" s="18">
        <v>0</v>
      </c>
      <c r="D348" s="43" t="s">
        <v>153</v>
      </c>
      <c r="E348" s="44">
        <v>46.698033485226318</v>
      </c>
      <c r="F348" s="44">
        <v>47.707366135281895</v>
      </c>
      <c r="G348" s="44">
        <v>45.859286147612281</v>
      </c>
      <c r="H348" s="44">
        <v>0</v>
      </c>
      <c r="I348" s="44">
        <v>0</v>
      </c>
      <c r="J348" s="44">
        <v>0</v>
      </c>
      <c r="K348" s="44">
        <v>0</v>
      </c>
      <c r="L348" s="44">
        <v>0</v>
      </c>
      <c r="M348" s="20">
        <v>0</v>
      </c>
    </row>
    <row r="349" spans="1:13" x14ac:dyDescent="0.25">
      <c r="A349" s="18" t="str">
        <f>B279&amp;C325&amp;D349</f>
        <v>DISTRIBUCION VOLUMEN X CRITERIO (kg ó litros).T.Alimentos TOTAL INGTARDE/MERIENDA</v>
      </c>
      <c r="B349" s="18">
        <v>0</v>
      </c>
      <c r="C349" s="18">
        <v>0</v>
      </c>
      <c r="D349" s="20" t="s">
        <v>154</v>
      </c>
      <c r="E349" s="20">
        <v>7.0273996815169948</v>
      </c>
      <c r="F349" s="20">
        <v>6.4644431480277929</v>
      </c>
      <c r="G349" s="20">
        <v>6.3797400447358319</v>
      </c>
      <c r="H349" s="20">
        <v>0</v>
      </c>
      <c r="I349" s="20">
        <v>0</v>
      </c>
      <c r="J349" s="20">
        <v>0</v>
      </c>
      <c r="K349" s="20">
        <v>0</v>
      </c>
      <c r="L349" s="20">
        <v>0</v>
      </c>
      <c r="M349" s="20">
        <v>0</v>
      </c>
    </row>
    <row r="350" spans="1:13" x14ac:dyDescent="0.25">
      <c r="A350" s="18" t="str">
        <f>B279&amp;C325&amp;D350</f>
        <v>DISTRIBUCION VOLUMEN X CRITERIO (kg ó litros).T.Alimentos TOTAL INGANTES DE CENAR</v>
      </c>
      <c r="B350" s="18">
        <v>0</v>
      </c>
      <c r="C350" s="18">
        <v>0</v>
      </c>
      <c r="D350" s="43" t="s">
        <v>155</v>
      </c>
      <c r="E350" s="44">
        <v>1.8313743419029507</v>
      </c>
      <c r="F350" s="44">
        <v>1.5862775563167282</v>
      </c>
      <c r="G350" s="44">
        <v>1.7375602405677637</v>
      </c>
      <c r="H350" s="44">
        <v>0</v>
      </c>
      <c r="I350" s="44">
        <v>0</v>
      </c>
      <c r="J350" s="44">
        <v>0</v>
      </c>
      <c r="K350" s="44">
        <v>0</v>
      </c>
      <c r="L350" s="44">
        <v>0</v>
      </c>
      <c r="M350" s="20">
        <v>0</v>
      </c>
    </row>
    <row r="351" spans="1:13" x14ac:dyDescent="0.25">
      <c r="A351" s="18" t="str">
        <f>B279&amp;C325&amp;D351</f>
        <v>DISTRIBUCION VOLUMEN X CRITERIO (kg ó litros).T.Alimentos TOTAL INGCENA</v>
      </c>
      <c r="B351" s="18">
        <v>0</v>
      </c>
      <c r="C351" s="18">
        <v>0</v>
      </c>
      <c r="D351" s="20" t="s">
        <v>156</v>
      </c>
      <c r="E351" s="20">
        <v>26.758151080638893</v>
      </c>
      <c r="F351" s="20">
        <v>26.798518316452686</v>
      </c>
      <c r="G351" s="20">
        <v>27.734093514224938</v>
      </c>
      <c r="H351" s="20">
        <v>0</v>
      </c>
      <c r="I351" s="20">
        <v>0</v>
      </c>
      <c r="J351" s="20">
        <v>0</v>
      </c>
      <c r="K351" s="20">
        <v>0</v>
      </c>
      <c r="L351" s="20">
        <v>0</v>
      </c>
      <c r="M351" s="20">
        <v>0</v>
      </c>
    </row>
    <row r="352" spans="1:13" x14ac:dyDescent="0.25">
      <c r="A352" s="18" t="str">
        <f>B279&amp;C325&amp;D352</f>
        <v>DISTRIBUCION VOLUMEN X CRITERIO (kg ó litros).T.Alimentos TOTAL INGDESPUES DE LA CENA</v>
      </c>
      <c r="B352" s="18">
        <v>0</v>
      </c>
      <c r="C352" s="18">
        <v>0</v>
      </c>
      <c r="D352" s="43" t="s">
        <v>157</v>
      </c>
      <c r="E352" s="44">
        <v>0.751860738465153</v>
      </c>
      <c r="F352" s="44">
        <v>0.76434700233487718</v>
      </c>
      <c r="G352" s="44">
        <v>0.63053488649766731</v>
      </c>
      <c r="H352" s="44">
        <v>0</v>
      </c>
      <c r="I352" s="44">
        <v>0</v>
      </c>
      <c r="J352" s="44">
        <v>0</v>
      </c>
      <c r="K352" s="44">
        <v>0</v>
      </c>
      <c r="L352" s="44">
        <v>0</v>
      </c>
      <c r="M352" s="20">
        <v>0</v>
      </c>
    </row>
    <row r="353" spans="1:13" x14ac:dyDescent="0.25">
      <c r="A353" s="18" t="str">
        <f>B279&amp;C325&amp;D353</f>
        <v>DISTRIBUCION VOLUMEN X CRITERIO (kg ó litros).T.Alimentos TOTAL INGDURANTE EL DIA</v>
      </c>
      <c r="B353" s="18">
        <v>0</v>
      </c>
      <c r="C353" s="18">
        <v>0</v>
      </c>
      <c r="D353" s="20" t="s">
        <v>158</v>
      </c>
      <c r="E353" s="20">
        <v>1.7662081330529464</v>
      </c>
      <c r="F353" s="20">
        <v>1.4552017707993119</v>
      </c>
      <c r="G353" s="20">
        <v>2.0048319143540421</v>
      </c>
      <c r="H353" s="20">
        <v>0</v>
      </c>
      <c r="I353" s="20">
        <v>0</v>
      </c>
      <c r="J353" s="20">
        <v>0</v>
      </c>
      <c r="K353" s="20">
        <v>0</v>
      </c>
      <c r="L353" s="20">
        <v>0</v>
      </c>
      <c r="M353" s="20">
        <v>0</v>
      </c>
    </row>
    <row r="354" spans="1:13" x14ac:dyDescent="0.25">
      <c r="A354" s="18" t="str">
        <f>B279&amp;C325&amp;D354</f>
        <v>DISTRIBUCION VOLUMEN X CRITERIO (kg ó litros).T.Alimentos TOTAL INGCON AMIGOS</v>
      </c>
      <c r="B354" s="18">
        <v>0</v>
      </c>
      <c r="C354" s="18">
        <v>0</v>
      </c>
      <c r="D354" s="43" t="s">
        <v>159</v>
      </c>
      <c r="E354" s="44">
        <v>17.309143071950579</v>
      </c>
      <c r="F354" s="44">
        <v>22.88741612573147</v>
      </c>
      <c r="G354" s="44">
        <v>20.378325598307555</v>
      </c>
      <c r="H354" s="44">
        <v>0</v>
      </c>
      <c r="I354" s="44">
        <v>0</v>
      </c>
      <c r="J354" s="44">
        <v>0</v>
      </c>
      <c r="K354" s="44">
        <v>0</v>
      </c>
      <c r="L354" s="44">
        <v>0</v>
      </c>
      <c r="M354" s="20">
        <v>0</v>
      </c>
    </row>
    <row r="355" spans="1:13" x14ac:dyDescent="0.25">
      <c r="A355" s="18" t="str">
        <f>B279&amp;C325&amp;D355</f>
        <v>DISTRIBUCION VOLUMEN X CRITERIO (kg ó litros).T.Alimentos TOTAL INGCON CLIENTES</v>
      </c>
      <c r="B355" s="18">
        <v>0</v>
      </c>
      <c r="C355" s="18">
        <v>0</v>
      </c>
      <c r="D355" s="20" t="s">
        <v>160</v>
      </c>
      <c r="E355" s="20">
        <v>0.54551344799338797</v>
      </c>
      <c r="F355" s="20">
        <v>0.59105802716984268</v>
      </c>
      <c r="G355" s="20">
        <v>0.66126691814627714</v>
      </c>
      <c r="H355" s="20">
        <v>0</v>
      </c>
      <c r="I355" s="20">
        <v>0</v>
      </c>
      <c r="J355" s="20">
        <v>0</v>
      </c>
      <c r="K355" s="20">
        <v>0</v>
      </c>
      <c r="L355" s="20">
        <v>0</v>
      </c>
      <c r="M355" s="20">
        <v>0</v>
      </c>
    </row>
    <row r="356" spans="1:13" x14ac:dyDescent="0.25">
      <c r="A356" s="18" t="str">
        <f>B279&amp;C325&amp;D356</f>
        <v>DISTRIBUCION VOLUMEN X CRITERIO (kg ó litros).T.Alimentos TOTAL INGCON COMPAÑEROS DE TRABAJO</v>
      </c>
      <c r="B356" s="18">
        <v>0</v>
      </c>
      <c r="C356" s="18">
        <v>0</v>
      </c>
      <c r="D356" s="43" t="s">
        <v>161</v>
      </c>
      <c r="E356" s="44">
        <v>10.918323614755058</v>
      </c>
      <c r="F356" s="44">
        <v>5.6593105154094943</v>
      </c>
      <c r="G356" s="44">
        <v>4.2936741261764046</v>
      </c>
      <c r="H356" s="44">
        <v>0</v>
      </c>
      <c r="I356" s="44">
        <v>0</v>
      </c>
      <c r="J356" s="44">
        <v>0</v>
      </c>
      <c r="K356" s="44">
        <v>0</v>
      </c>
      <c r="L356" s="44">
        <v>0</v>
      </c>
      <c r="M356" s="20">
        <v>0</v>
      </c>
    </row>
    <row r="357" spans="1:13" x14ac:dyDescent="0.25">
      <c r="A357" s="18" t="str">
        <f>B279&amp;C325&amp;D357</f>
        <v>DISTRIBUCION VOLUMEN X CRITERIO (kg ó litros).T.Alimentos TOTAL INGCON COMPAÑEROS DE CLASE</v>
      </c>
      <c r="B357" s="18">
        <v>0</v>
      </c>
      <c r="C357" s="18">
        <v>0</v>
      </c>
      <c r="D357" s="20" t="s">
        <v>162</v>
      </c>
      <c r="E357" s="20">
        <v>9.9969766161715405</v>
      </c>
      <c r="F357" s="20">
        <v>0.51263598360744467</v>
      </c>
      <c r="G357" s="20">
        <v>0.33076773622782629</v>
      </c>
      <c r="H357" s="20">
        <v>0</v>
      </c>
      <c r="I357" s="20">
        <v>0</v>
      </c>
      <c r="J357" s="20">
        <v>0</v>
      </c>
      <c r="K357" s="20">
        <v>0</v>
      </c>
      <c r="L357" s="20">
        <v>0</v>
      </c>
      <c r="M357" s="20">
        <v>0</v>
      </c>
    </row>
    <row r="358" spans="1:13" x14ac:dyDescent="0.25">
      <c r="A358" s="18" t="str">
        <f>B279&amp;C325&amp;D358</f>
        <v>DISTRIBUCION VOLUMEN X CRITERIO (kg ó litros).T.Alimentos TOTAL INGCON FAMILIA</v>
      </c>
      <c r="B358" s="18">
        <v>0</v>
      </c>
      <c r="C358" s="18">
        <v>0</v>
      </c>
      <c r="D358" s="43" t="s">
        <v>163</v>
      </c>
      <c r="E358" s="44">
        <v>26.585106892481271</v>
      </c>
      <c r="F358" s="44">
        <v>39.459783877080021</v>
      </c>
      <c r="G358" s="44">
        <v>41.412968579357781</v>
      </c>
      <c r="H358" s="44">
        <v>0</v>
      </c>
      <c r="I358" s="44">
        <v>0</v>
      </c>
      <c r="J358" s="44">
        <v>0</v>
      </c>
      <c r="K358" s="44">
        <v>0</v>
      </c>
      <c r="L358" s="44">
        <v>0</v>
      </c>
      <c r="M358" s="20">
        <v>0</v>
      </c>
    </row>
    <row r="359" spans="1:13" x14ac:dyDescent="0.25">
      <c r="A359" s="18" t="str">
        <f>B279&amp;C325&amp;D359</f>
        <v>DISTRIBUCION VOLUMEN X CRITERIO (kg ó litros).T.Alimentos TOTAL INGCON LA PAREJA</v>
      </c>
      <c r="B359" s="18">
        <v>0</v>
      </c>
      <c r="C359" s="18">
        <v>0</v>
      </c>
      <c r="D359" s="20" t="s">
        <v>164</v>
      </c>
      <c r="E359" s="20">
        <v>13.716951965772786</v>
      </c>
      <c r="F359" s="20">
        <v>19.480813259250489</v>
      </c>
      <c r="G359" s="20">
        <v>19.599766467654966</v>
      </c>
      <c r="H359" s="20">
        <v>0</v>
      </c>
      <c r="I359" s="20">
        <v>0</v>
      </c>
      <c r="J359" s="20">
        <v>0</v>
      </c>
      <c r="K359" s="20">
        <v>0</v>
      </c>
      <c r="L359" s="20">
        <v>0</v>
      </c>
      <c r="M359" s="20">
        <v>0</v>
      </c>
    </row>
    <row r="360" spans="1:13" x14ac:dyDescent="0.25">
      <c r="A360" s="18" t="str">
        <f>B279&amp;C325&amp;D360</f>
        <v>DISTRIBUCION VOLUMEN X CRITERIO (kg ó litros).T.Alimentos TOTAL INGESTABA SOLO/A</v>
      </c>
      <c r="B360" s="18">
        <v>0</v>
      </c>
      <c r="C360" s="18">
        <v>0</v>
      </c>
      <c r="D360" s="43" t="s">
        <v>165</v>
      </c>
      <c r="E360" s="44">
        <v>17.367930661820338</v>
      </c>
      <c r="F360" s="44">
        <v>10.830675800974793</v>
      </c>
      <c r="G360" s="44">
        <v>12.765933746130603</v>
      </c>
      <c r="H360" s="44">
        <v>0</v>
      </c>
      <c r="I360" s="44">
        <v>0</v>
      </c>
      <c r="J360" s="44">
        <v>0</v>
      </c>
      <c r="K360" s="44">
        <v>0</v>
      </c>
      <c r="L360" s="44">
        <v>0</v>
      </c>
      <c r="M360" s="20">
        <v>0</v>
      </c>
    </row>
    <row r="361" spans="1:13" x14ac:dyDescent="0.25">
      <c r="A361" s="18" t="str">
        <f>B279&amp;C325&amp;D361</f>
        <v>DISTRIBUCION VOLUMEN X CRITERIO (kg ó litros).T.Alimentos TOTAL INGOTROS</v>
      </c>
      <c r="B361" s="18">
        <v>0</v>
      </c>
      <c r="C361" s="18">
        <v>0</v>
      </c>
      <c r="D361" s="20" t="s">
        <v>166</v>
      </c>
      <c r="E361" s="20">
        <v>0.73392689449159243</v>
      </c>
      <c r="F361" s="20">
        <v>0.57830690227759751</v>
      </c>
      <c r="G361" s="20">
        <v>0.55729947586945594</v>
      </c>
      <c r="H361" s="20">
        <v>0</v>
      </c>
      <c r="I361" s="20">
        <v>0</v>
      </c>
      <c r="J361" s="20">
        <v>0</v>
      </c>
      <c r="K361" s="20">
        <v>0</v>
      </c>
      <c r="L361" s="20">
        <v>0</v>
      </c>
      <c r="M361" s="20">
        <v>0</v>
      </c>
    </row>
    <row r="362" spans="1:13" x14ac:dyDescent="0.25">
      <c r="A362" s="18" t="str">
        <f>B279&amp;C325&amp;D362</f>
        <v>DISTRIBUCION VOLUMEN X CRITERIO (kg ó litros).T.Alimentos TOTAL INGESTAR TRABAJANDO</v>
      </c>
      <c r="B362" s="18">
        <v>0</v>
      </c>
      <c r="C362" s="18">
        <v>0</v>
      </c>
      <c r="D362" s="43" t="s">
        <v>167</v>
      </c>
      <c r="E362" s="44">
        <v>8.9705419061793119</v>
      </c>
      <c r="F362" s="44">
        <v>8.4860024433820254</v>
      </c>
      <c r="G362" s="44">
        <v>7.8279281030035994</v>
      </c>
      <c r="H362" s="44">
        <v>0</v>
      </c>
      <c r="I362" s="44">
        <v>0</v>
      </c>
      <c r="J362" s="44">
        <v>0</v>
      </c>
      <c r="K362" s="44">
        <v>0</v>
      </c>
      <c r="L362" s="44">
        <v>0</v>
      </c>
      <c r="M362" s="20">
        <v>0</v>
      </c>
    </row>
    <row r="363" spans="1:13" x14ac:dyDescent="0.25">
      <c r="A363" s="18" t="str">
        <f>B279&amp;C325&amp;D363</f>
        <v>DISTRIBUCION VOLUMEN X CRITERIO (kg ó litros).T.Alimentos TOTAL INGCOMIDA DE NEGOCIOS</v>
      </c>
      <c r="B363" s="18">
        <v>0</v>
      </c>
      <c r="C363" s="18">
        <v>0</v>
      </c>
      <c r="D363" s="20" t="s">
        <v>168</v>
      </c>
      <c r="E363" s="20">
        <v>7.4696335975477242</v>
      </c>
      <c r="F363" s="20">
        <v>0.6788175572856735</v>
      </c>
      <c r="G363" s="20">
        <v>0.41588843794854352</v>
      </c>
      <c r="H363" s="20">
        <v>0</v>
      </c>
      <c r="I363" s="20">
        <v>0</v>
      </c>
      <c r="J363" s="20">
        <v>0</v>
      </c>
      <c r="K363" s="20">
        <v>0</v>
      </c>
      <c r="L363" s="20">
        <v>0</v>
      </c>
      <c r="M363" s="20">
        <v>0</v>
      </c>
    </row>
    <row r="364" spans="1:13" x14ac:dyDescent="0.25">
      <c r="A364" s="18" t="str">
        <f>B279&amp;C325&amp;D364</f>
        <v>DISTRIBUCION VOLUMEN X CRITERIO (kg ó litros).T.Alimentos TOTAL INGPOR PLACER/RELAX</v>
      </c>
      <c r="B364" s="18">
        <v>0</v>
      </c>
      <c r="C364" s="18">
        <v>0</v>
      </c>
      <c r="D364" s="43" t="s">
        <v>169</v>
      </c>
      <c r="E364" s="44">
        <v>12.882106028703888</v>
      </c>
      <c r="F364" s="44">
        <v>18.591362627236048</v>
      </c>
      <c r="G364" s="44">
        <v>16.843472864109092</v>
      </c>
      <c r="H364" s="44">
        <v>0</v>
      </c>
      <c r="I364" s="44">
        <v>0</v>
      </c>
      <c r="J364" s="44">
        <v>0</v>
      </c>
      <c r="K364" s="44">
        <v>0</v>
      </c>
      <c r="L364" s="44">
        <v>0</v>
      </c>
      <c r="M364" s="20">
        <v>0</v>
      </c>
    </row>
    <row r="365" spans="1:13" x14ac:dyDescent="0.25">
      <c r="A365" s="18" t="str">
        <f>B279&amp;C325&amp;D365</f>
        <v>DISTRIBUCION VOLUMEN X CRITERIO (kg ó litros).T.Alimentos TOTAL INGTENER HAMBRE/SIN PLANIFICAR</v>
      </c>
      <c r="B365" s="18">
        <v>0</v>
      </c>
      <c r="C365" s="18">
        <v>0</v>
      </c>
      <c r="D365" s="20" t="s">
        <v>170</v>
      </c>
      <c r="E365" s="20">
        <v>15.404689960793469</v>
      </c>
      <c r="F365" s="20">
        <v>26.43509799138663</v>
      </c>
      <c r="G365" s="20">
        <v>30.072738091078527</v>
      </c>
      <c r="H365" s="20">
        <v>0</v>
      </c>
      <c r="I365" s="20">
        <v>0</v>
      </c>
      <c r="J365" s="20">
        <v>0</v>
      </c>
      <c r="K365" s="20">
        <v>0</v>
      </c>
      <c r="L365" s="20">
        <v>0</v>
      </c>
      <c r="M365" s="20">
        <v>0</v>
      </c>
    </row>
    <row r="366" spans="1:13" x14ac:dyDescent="0.25">
      <c r="A366" s="18" t="str">
        <f>B279&amp;C325&amp;D366</f>
        <v>DISTRIBUCION VOLUMEN X CRITERIO (kg ó litros).T.Alimentos TOTAL INGESTAR DE COMPRAS</v>
      </c>
      <c r="B366" s="18">
        <v>0</v>
      </c>
      <c r="C366" s="18">
        <v>0</v>
      </c>
      <c r="D366" s="43" t="s">
        <v>171</v>
      </c>
      <c r="E366" s="44">
        <v>3.4609149796477556</v>
      </c>
      <c r="F366" s="44">
        <v>4.3879648962512681</v>
      </c>
      <c r="G366" s="44">
        <v>4.4018293586525887</v>
      </c>
      <c r="H366" s="44">
        <v>0</v>
      </c>
      <c r="I366" s="44">
        <v>0</v>
      </c>
      <c r="J366" s="44">
        <v>0</v>
      </c>
      <c r="K366" s="44">
        <v>0</v>
      </c>
      <c r="L366" s="44">
        <v>0</v>
      </c>
      <c r="M366" s="20">
        <v>0</v>
      </c>
    </row>
    <row r="367" spans="1:13" x14ac:dyDescent="0.25">
      <c r="A367" s="18" t="str">
        <f>B279&amp;C325&amp;D367</f>
        <v>DISTRIBUCION VOLUMEN X CRITERIO (kg ó litros).T.Alimentos TOTAL INGNO COCINAR EN CASA</v>
      </c>
      <c r="B367" s="18">
        <v>0</v>
      </c>
      <c r="C367" s="18">
        <v>0</v>
      </c>
      <c r="D367" s="20" t="s">
        <v>172</v>
      </c>
      <c r="E367" s="20">
        <v>5.8898313808906613</v>
      </c>
      <c r="F367" s="20">
        <v>8.7756712899040412</v>
      </c>
      <c r="G367" s="20">
        <v>11.569079996617148</v>
      </c>
      <c r="H367" s="20">
        <v>0</v>
      </c>
      <c r="I367" s="20">
        <v>0</v>
      </c>
      <c r="J367" s="20">
        <v>0</v>
      </c>
      <c r="K367" s="20">
        <v>0</v>
      </c>
      <c r="L367" s="20">
        <v>0</v>
      </c>
      <c r="M367" s="20">
        <v>0</v>
      </c>
    </row>
    <row r="368" spans="1:13" x14ac:dyDescent="0.25">
      <c r="A368" s="18" t="str">
        <f>B279&amp;C325&amp;D368</f>
        <v>DISTRIBUCION VOLUMEN X CRITERIO (kg ó litros).T.Alimentos TOTAL INGCELEBRACION/FIESTA/SALIR TOMAR</v>
      </c>
      <c r="B368" s="18">
        <v>0</v>
      </c>
      <c r="C368" s="18">
        <v>0</v>
      </c>
      <c r="D368" s="43" t="s">
        <v>173</v>
      </c>
      <c r="E368" s="44">
        <v>14.773910351010567</v>
      </c>
      <c r="F368" s="44">
        <v>25.169539815392433</v>
      </c>
      <c r="G368" s="44">
        <v>21.544411272909816</v>
      </c>
      <c r="H368" s="44">
        <v>0</v>
      </c>
      <c r="I368" s="44">
        <v>0</v>
      </c>
      <c r="J368" s="44">
        <v>0</v>
      </c>
      <c r="K368" s="44">
        <v>0</v>
      </c>
      <c r="L368" s="44">
        <v>0</v>
      </c>
      <c r="M368" s="20">
        <v>0</v>
      </c>
    </row>
    <row r="369" spans="1:13" x14ac:dyDescent="0.25">
      <c r="A369" s="18" t="str">
        <f>B279&amp;C325&amp;D369</f>
        <v>DISTRIBUCION VOLUMEN X CRITERIO (kg ó litros).T.Alimentos TOTAL INGVIENDO DEPORTES</v>
      </c>
      <c r="B369" s="18">
        <v>0</v>
      </c>
      <c r="C369" s="18">
        <v>0</v>
      </c>
      <c r="D369" s="20" t="s">
        <v>174</v>
      </c>
      <c r="E369" s="20">
        <v>1.181145251293968</v>
      </c>
      <c r="F369" s="20">
        <v>0.85704329775899013</v>
      </c>
      <c r="G369" s="20">
        <v>0.71261168834635757</v>
      </c>
      <c r="H369" s="20">
        <v>0</v>
      </c>
      <c r="I369" s="20">
        <v>0</v>
      </c>
      <c r="J369" s="20">
        <v>0</v>
      </c>
      <c r="K369" s="20">
        <v>0</v>
      </c>
      <c r="L369" s="20">
        <v>0</v>
      </c>
      <c r="M369" s="20">
        <v>0</v>
      </c>
    </row>
    <row r="370" spans="1:13" x14ac:dyDescent="0.25">
      <c r="A370" s="18" t="str">
        <f>B279&amp;C325&amp;D370</f>
        <v>DISTRIBUCION VOLUMEN X CRITERIO (kg ó litros).T.Alimentos TOTAL INGOTROS MOTIVOS</v>
      </c>
      <c r="B370" s="18">
        <v>0</v>
      </c>
      <c r="C370" s="18">
        <v>0</v>
      </c>
      <c r="D370" s="43" t="s">
        <v>175</v>
      </c>
      <c r="E370" s="44">
        <v>5.1850243086141727</v>
      </c>
      <c r="F370" s="44">
        <v>6.6185002895029443</v>
      </c>
      <c r="G370" s="44">
        <v>6.6120440546326789</v>
      </c>
      <c r="H370" s="44">
        <v>0</v>
      </c>
      <c r="I370" s="44">
        <v>0</v>
      </c>
      <c r="J370" s="44">
        <v>0</v>
      </c>
      <c r="K370" s="44">
        <v>0</v>
      </c>
      <c r="L370" s="44">
        <v>0</v>
      </c>
      <c r="M370" s="20">
        <v>0</v>
      </c>
    </row>
    <row r="371" spans="1:13" x14ac:dyDescent="0.25">
      <c r="A371" s="18" t="str">
        <f>B279&amp;C371&amp;D371</f>
        <v>DISTRIBUCION VOLUMEN X CRITERIO (kg ó litros)Total BebidasT.ESPAÑA</v>
      </c>
      <c r="B371" s="18">
        <v>0</v>
      </c>
      <c r="C371" s="18" t="s">
        <v>177</v>
      </c>
      <c r="D371" s="20" t="s">
        <v>36</v>
      </c>
      <c r="E371" s="20">
        <v>100</v>
      </c>
      <c r="F371" s="20">
        <v>100</v>
      </c>
      <c r="G371" s="20">
        <v>100</v>
      </c>
      <c r="H371" s="20">
        <v>0</v>
      </c>
      <c r="I371" s="20">
        <v>0</v>
      </c>
      <c r="J371" s="20">
        <v>0</v>
      </c>
      <c r="K371" s="20">
        <v>0</v>
      </c>
      <c r="L371" s="20">
        <v>0</v>
      </c>
      <c r="M371" s="20">
        <v>0</v>
      </c>
    </row>
    <row r="372" spans="1:13" x14ac:dyDescent="0.25">
      <c r="A372" s="18" t="str">
        <f>B279&amp;C371&amp;D372</f>
        <v>DISTRIBUCION VOLUMEN X CRITERIO (kg ó litros)Total BebidasHiper+Super+Discount+G.A</v>
      </c>
      <c r="B372" s="18">
        <v>0</v>
      </c>
      <c r="C372" s="18">
        <v>0</v>
      </c>
      <c r="D372" s="43" t="s">
        <v>23</v>
      </c>
      <c r="E372" s="44">
        <v>13.825169196306907</v>
      </c>
      <c r="F372" s="44">
        <v>12.907282009663554</v>
      </c>
      <c r="G372" s="44">
        <v>15.832115271012864</v>
      </c>
      <c r="H372" s="44">
        <v>0</v>
      </c>
      <c r="I372" s="44">
        <v>0</v>
      </c>
      <c r="J372" s="44">
        <v>0</v>
      </c>
      <c r="K372" s="44">
        <v>0</v>
      </c>
      <c r="L372" s="44">
        <v>0</v>
      </c>
      <c r="M372" s="20">
        <v>0</v>
      </c>
    </row>
    <row r="373" spans="1:13" x14ac:dyDescent="0.25">
      <c r="A373" s="18" t="str">
        <f>B279&amp;C371&amp;D373</f>
        <v>DISTRIBUCION VOLUMEN X CRITERIO (kg ó litros)Total BebidasRestaurantes</v>
      </c>
      <c r="B373" s="18">
        <v>0</v>
      </c>
      <c r="C373" s="18">
        <v>0</v>
      </c>
      <c r="D373" s="20" t="s">
        <v>24</v>
      </c>
      <c r="E373" s="20">
        <v>16.714762315490212</v>
      </c>
      <c r="F373" s="20">
        <v>17.007613564088938</v>
      </c>
      <c r="G373" s="20">
        <v>13.949287078318958</v>
      </c>
      <c r="H373" s="20">
        <v>0</v>
      </c>
      <c r="I373" s="20">
        <v>0</v>
      </c>
      <c r="J373" s="20">
        <v>0</v>
      </c>
      <c r="K373" s="20">
        <v>0</v>
      </c>
      <c r="L373" s="20">
        <v>0</v>
      </c>
      <c r="M373" s="20">
        <v>0</v>
      </c>
    </row>
    <row r="374" spans="1:13" x14ac:dyDescent="0.25">
      <c r="A374" s="18" t="str">
        <f>B279&amp;C371&amp;D374</f>
        <v>DISTRIBUCION VOLUMEN X CRITERIO (kg ó litros)Total BebidasRestaurantes Fast Food</v>
      </c>
      <c r="B374" s="18">
        <v>0</v>
      </c>
      <c r="C374" s="18">
        <v>0</v>
      </c>
      <c r="D374" s="43" t="s">
        <v>25</v>
      </c>
      <c r="E374" s="44">
        <v>4.2491236925565108</v>
      </c>
      <c r="F374" s="44">
        <v>4.5376880987995234</v>
      </c>
      <c r="G374" s="44">
        <v>4.2999690613026917</v>
      </c>
      <c r="H374" s="44">
        <v>0</v>
      </c>
      <c r="I374" s="44">
        <v>0</v>
      </c>
      <c r="J374" s="44">
        <v>0</v>
      </c>
      <c r="K374" s="44">
        <v>0</v>
      </c>
      <c r="L374" s="44">
        <v>0</v>
      </c>
      <c r="M374" s="20">
        <v>0</v>
      </c>
    </row>
    <row r="375" spans="1:13" x14ac:dyDescent="0.25">
      <c r="A375" s="18" t="str">
        <f>B279&amp;C371&amp;D375</f>
        <v>DISTRIBUCION VOLUMEN X CRITERIO (kg ó litros)Total BebidasBares/Cafeterias/Cervecerias</v>
      </c>
      <c r="B375" s="18">
        <v>0</v>
      </c>
      <c r="C375" s="18">
        <v>0</v>
      </c>
      <c r="D375" s="20" t="s">
        <v>26</v>
      </c>
      <c r="E375" s="20">
        <v>46.246020931860905</v>
      </c>
      <c r="F375" s="20">
        <v>46.811497881891988</v>
      </c>
      <c r="G375" s="20">
        <v>45.499801168424661</v>
      </c>
      <c r="H375" s="20">
        <v>0</v>
      </c>
      <c r="I375" s="20">
        <v>0</v>
      </c>
      <c r="J375" s="20">
        <v>0</v>
      </c>
      <c r="K375" s="20">
        <v>0</v>
      </c>
      <c r="L375" s="20">
        <v>0</v>
      </c>
      <c r="M375" s="20">
        <v>0</v>
      </c>
    </row>
    <row r="376" spans="1:13" x14ac:dyDescent="0.25">
      <c r="A376" s="18" t="str">
        <f>B279&amp;C371&amp;D376</f>
        <v>DISTRIBUCION VOLUMEN X CRITERIO (kg ó litros)Total BebidasPanaderias/Pastelerias</v>
      </c>
      <c r="B376" s="18">
        <v>0</v>
      </c>
      <c r="C376" s="18">
        <v>0</v>
      </c>
      <c r="D376" s="43" t="s">
        <v>27</v>
      </c>
      <c r="E376" s="44">
        <v>1.8043615580204631</v>
      </c>
      <c r="F376" s="44">
        <v>1.6410911058791591</v>
      </c>
      <c r="G376" s="44">
        <v>1.4932340285307459</v>
      </c>
      <c r="H376" s="44">
        <v>0</v>
      </c>
      <c r="I376" s="44">
        <v>0</v>
      </c>
      <c r="J376" s="44">
        <v>0</v>
      </c>
      <c r="K376" s="44">
        <v>0</v>
      </c>
      <c r="L376" s="44">
        <v>0</v>
      </c>
      <c r="M376" s="20">
        <v>0</v>
      </c>
    </row>
    <row r="377" spans="1:13" x14ac:dyDescent="0.25">
      <c r="A377" s="18" t="str">
        <f>B279&amp;C371&amp;D377</f>
        <v>DISTRIBUCION VOLUMEN X CRITERIO (kg ó litros)Total BebidasTda.Alimentacion/Delicatesen</v>
      </c>
      <c r="B377" s="18">
        <v>0</v>
      </c>
      <c r="C377" s="18">
        <v>0</v>
      </c>
      <c r="D377" s="20" t="s">
        <v>141</v>
      </c>
      <c r="E377" s="20">
        <v>2.089419705450549</v>
      </c>
      <c r="F377" s="20">
        <v>2.2764183265861373</v>
      </c>
      <c r="G377" s="20">
        <v>3.6728110496555257</v>
      </c>
      <c r="H377" s="20">
        <v>0</v>
      </c>
      <c r="I377" s="20">
        <v>0</v>
      </c>
      <c r="J377" s="20">
        <v>0</v>
      </c>
      <c r="K377" s="20">
        <v>0</v>
      </c>
      <c r="L377" s="20">
        <v>0</v>
      </c>
      <c r="M377" s="20">
        <v>0</v>
      </c>
    </row>
    <row r="378" spans="1:13" x14ac:dyDescent="0.25">
      <c r="A378" s="18" t="str">
        <f>B279&amp;C371&amp;D378</f>
        <v>DISTRIBUCION VOLUMEN X CRITERIO (kg ó litros)Total BebidasCanal Conveniencia/24h</v>
      </c>
      <c r="B378" s="18">
        <v>0</v>
      </c>
      <c r="C378" s="18">
        <v>0</v>
      </c>
      <c r="D378" s="43" t="s">
        <v>142</v>
      </c>
      <c r="E378" s="44">
        <v>0</v>
      </c>
      <c r="F378" s="44">
        <v>0</v>
      </c>
      <c r="G378" s="44">
        <v>2.2318558770915184</v>
      </c>
      <c r="H378" s="44">
        <v>0</v>
      </c>
      <c r="I378" s="44">
        <v>0</v>
      </c>
      <c r="J378" s="44">
        <v>0</v>
      </c>
      <c r="K378" s="44">
        <v>0</v>
      </c>
      <c r="L378" s="44">
        <v>0</v>
      </c>
      <c r="M378" s="20">
        <v>0</v>
      </c>
    </row>
    <row r="379" spans="1:13" x14ac:dyDescent="0.25">
      <c r="A379" s="18" t="str">
        <f>B279&amp;C371&amp;D379</f>
        <v>DISTRIBUCION VOLUMEN X CRITERIO (kg ó litros)Total BebidasHoteles</v>
      </c>
      <c r="B379" s="18">
        <v>0</v>
      </c>
      <c r="C379" s="18">
        <v>0</v>
      </c>
      <c r="D379" s="20" t="s">
        <v>29</v>
      </c>
      <c r="E379" s="20">
        <v>1.1174831264618303</v>
      </c>
      <c r="F379" s="20">
        <v>1.013034829492645</v>
      </c>
      <c r="G379" s="20">
        <v>0.46624906544779504</v>
      </c>
      <c r="H379" s="20">
        <v>0</v>
      </c>
      <c r="I379" s="20">
        <v>0</v>
      </c>
      <c r="J379" s="20">
        <v>0</v>
      </c>
      <c r="K379" s="20">
        <v>0</v>
      </c>
      <c r="L379" s="20">
        <v>0</v>
      </c>
      <c r="M379" s="20">
        <v>0</v>
      </c>
    </row>
    <row r="380" spans="1:13" x14ac:dyDescent="0.25">
      <c r="A380" s="18" t="str">
        <f>B279&amp;C371&amp;D380</f>
        <v>DISTRIBUCION VOLUMEN X CRITERIO (kg ó litros)Total BebidasEstaciones de servicio</v>
      </c>
      <c r="B380" s="18">
        <v>0</v>
      </c>
      <c r="C380" s="18">
        <v>0</v>
      </c>
      <c r="D380" s="43" t="s">
        <v>30</v>
      </c>
      <c r="E380" s="44">
        <v>2.0168437458007045</v>
      </c>
      <c r="F380" s="44">
        <v>0.70749232889851321</v>
      </c>
      <c r="G380" s="44">
        <v>2.4294748133337349</v>
      </c>
      <c r="H380" s="44">
        <v>0</v>
      </c>
      <c r="I380" s="44">
        <v>0</v>
      </c>
      <c r="J380" s="44">
        <v>0</v>
      </c>
      <c r="K380" s="44">
        <v>0</v>
      </c>
      <c r="L380" s="44">
        <v>0</v>
      </c>
      <c r="M380" s="20">
        <v>0</v>
      </c>
    </row>
    <row r="381" spans="1:13" x14ac:dyDescent="0.25">
      <c r="A381" s="18" t="str">
        <f>B279&amp;C371&amp;D381</f>
        <v>DISTRIBUCION VOLUMEN X CRITERIO (kg ó litros)Total BebidasMaquinas dispensadoras</v>
      </c>
      <c r="B381" s="18">
        <v>0</v>
      </c>
      <c r="C381" s="18">
        <v>0</v>
      </c>
      <c r="D381" s="20" t="s">
        <v>31</v>
      </c>
      <c r="E381" s="20">
        <v>2.2992592716581943</v>
      </c>
      <c r="F381" s="20">
        <v>2.2310217766285922</v>
      </c>
      <c r="G381" s="20">
        <v>3.0252843114297754</v>
      </c>
      <c r="H381" s="20">
        <v>0</v>
      </c>
      <c r="I381" s="20">
        <v>0</v>
      </c>
      <c r="J381" s="20">
        <v>0</v>
      </c>
      <c r="K381" s="20">
        <v>0</v>
      </c>
      <c r="L381" s="20">
        <v>0</v>
      </c>
      <c r="M381" s="20">
        <v>0</v>
      </c>
    </row>
    <row r="382" spans="1:13" x14ac:dyDescent="0.25">
      <c r="A382" s="18" t="str">
        <f>B279&amp;C371&amp;D382</f>
        <v>DISTRIBUCION VOLUMEN X CRITERIO (kg ó litros)Total BebidasServicio en la empresa</v>
      </c>
      <c r="B382" s="18">
        <v>0</v>
      </c>
      <c r="C382" s="18">
        <v>0</v>
      </c>
      <c r="D382" s="43" t="s">
        <v>32</v>
      </c>
      <c r="E382" s="44">
        <v>1.1826851279932369</v>
      </c>
      <c r="F382" s="44">
        <v>1.6960506230746175</v>
      </c>
      <c r="G382" s="44">
        <v>2.0388146088518475</v>
      </c>
      <c r="H382" s="44">
        <v>0</v>
      </c>
      <c r="I382" s="44">
        <v>0</v>
      </c>
      <c r="J382" s="44">
        <v>0</v>
      </c>
      <c r="K382" s="44">
        <v>0</v>
      </c>
      <c r="L382" s="44">
        <v>0</v>
      </c>
      <c r="M382" s="20">
        <v>0</v>
      </c>
    </row>
    <row r="383" spans="1:13" x14ac:dyDescent="0.25">
      <c r="A383" s="18" t="str">
        <f>B279&amp;C371&amp;D383</f>
        <v>DISTRIBUCION VOLUMEN X CRITERIO (kg ó litros)Total BebidasResto de canales</v>
      </c>
      <c r="B383" s="18">
        <v>0</v>
      </c>
      <c r="C383" s="18">
        <v>0</v>
      </c>
      <c r="D383" s="20" t="s">
        <v>33</v>
      </c>
      <c r="E383" s="20">
        <v>8.4548686116765417</v>
      </c>
      <c r="F383" s="20">
        <v>9.1708041768635109</v>
      </c>
      <c r="G383" s="20">
        <v>5.0611061290767543</v>
      </c>
      <c r="H383" s="20">
        <v>0</v>
      </c>
      <c r="I383" s="20">
        <v>0</v>
      </c>
      <c r="J383" s="20">
        <v>0</v>
      </c>
      <c r="K383" s="20">
        <v>0</v>
      </c>
      <c r="L383" s="20">
        <v>0</v>
      </c>
      <c r="M383" s="20">
        <v>0</v>
      </c>
    </row>
    <row r="384" spans="1:13" x14ac:dyDescent="0.25">
      <c r="A384" s="18" t="str">
        <f>B279&amp;C371&amp;D384</f>
        <v>DISTRIBUCION VOLUMEN X CRITERIO (kg ó litros)Total BebidasEN LA CALLE</v>
      </c>
      <c r="B384" s="18">
        <v>0</v>
      </c>
      <c r="C384" s="18">
        <v>0</v>
      </c>
      <c r="D384" s="43" t="s">
        <v>143</v>
      </c>
      <c r="E384" s="44">
        <v>6.91652279273801</v>
      </c>
      <c r="F384" s="44">
        <v>6.4441777947360617</v>
      </c>
      <c r="G384" s="44">
        <v>7.3142867193911583</v>
      </c>
      <c r="H384" s="44">
        <v>0</v>
      </c>
      <c r="I384" s="44">
        <v>0</v>
      </c>
      <c r="J384" s="44">
        <v>0</v>
      </c>
      <c r="K384" s="44">
        <v>0</v>
      </c>
      <c r="L384" s="44">
        <v>0</v>
      </c>
      <c r="M384" s="20">
        <v>0</v>
      </c>
    </row>
    <row r="385" spans="1:13" x14ac:dyDescent="0.25">
      <c r="A385" s="18" t="str">
        <f>B279&amp;C371&amp;D385</f>
        <v>DISTRIBUCION VOLUMEN X CRITERIO (kg ó litros)Total BebidasEN CASA DE OTROS</v>
      </c>
      <c r="B385" s="18">
        <v>0</v>
      </c>
      <c r="C385" s="18">
        <v>0</v>
      </c>
      <c r="D385" s="20" t="s">
        <v>144</v>
      </c>
      <c r="E385" s="20">
        <v>3.4184878715475939</v>
      </c>
      <c r="F385" s="20">
        <v>3.7326602188104081</v>
      </c>
      <c r="G385" s="20">
        <v>6.1829457702196926</v>
      </c>
      <c r="H385" s="20">
        <v>0</v>
      </c>
      <c r="I385" s="20">
        <v>0</v>
      </c>
      <c r="J385" s="20">
        <v>0</v>
      </c>
      <c r="K385" s="20">
        <v>0</v>
      </c>
      <c r="L385" s="20">
        <v>0</v>
      </c>
      <c r="M385" s="20">
        <v>0</v>
      </c>
    </row>
    <row r="386" spans="1:13" x14ac:dyDescent="0.25">
      <c r="A386" s="18" t="str">
        <f>B279&amp;C371&amp;D386</f>
        <v>DISTRIBUCION VOLUMEN X CRITERIO (kg ó litros)Total BebidasEN EL ESTABLECIMIENTO</v>
      </c>
      <c r="B386" s="18">
        <v>0</v>
      </c>
      <c r="C386" s="18">
        <v>0</v>
      </c>
      <c r="D386" s="43" t="s">
        <v>145</v>
      </c>
      <c r="E386" s="44">
        <v>72.801461478221313</v>
      </c>
      <c r="F386" s="44">
        <v>74.964935072063284</v>
      </c>
      <c r="G386" s="44">
        <v>68.649786458575463</v>
      </c>
      <c r="H386" s="44">
        <v>0</v>
      </c>
      <c r="I386" s="44">
        <v>0</v>
      </c>
      <c r="J386" s="44">
        <v>0</v>
      </c>
      <c r="K386" s="44">
        <v>0</v>
      </c>
      <c r="L386" s="44">
        <v>0</v>
      </c>
      <c r="M386" s="20">
        <v>0</v>
      </c>
    </row>
    <row r="387" spans="1:13" x14ac:dyDescent="0.25">
      <c r="A387" s="18" t="str">
        <f>B279&amp;C371&amp;D387</f>
        <v>DISTRIBUCION VOLUMEN X CRITERIO (kg ó litros)Total BebidasEN EL TRABAJO</v>
      </c>
      <c r="B387" s="18">
        <v>0</v>
      </c>
      <c r="C387" s="18">
        <v>0</v>
      </c>
      <c r="D387" s="20" t="s">
        <v>146</v>
      </c>
      <c r="E387" s="20">
        <v>7.2651594925431979</v>
      </c>
      <c r="F387" s="20">
        <v>7.5893070655916981</v>
      </c>
      <c r="G387" s="20">
        <v>8.9560916491684601</v>
      </c>
      <c r="H387" s="20">
        <v>0</v>
      </c>
      <c r="I387" s="20">
        <v>0</v>
      </c>
      <c r="J387" s="20">
        <v>0</v>
      </c>
      <c r="K387" s="20">
        <v>0</v>
      </c>
      <c r="L387" s="20">
        <v>0</v>
      </c>
      <c r="M387" s="20">
        <v>0</v>
      </c>
    </row>
    <row r="388" spans="1:13" x14ac:dyDescent="0.25">
      <c r="A388" s="18" t="str">
        <f>B279&amp;C371&amp;D388</f>
        <v>DISTRIBUCION VOLUMEN X CRITERIO (kg ó litros)Total BebidasEN COLEGIO/INSTITUTO/UNIV.</v>
      </c>
      <c r="B388" s="18">
        <v>0</v>
      </c>
      <c r="C388" s="18">
        <v>0</v>
      </c>
      <c r="D388" s="43" t="s">
        <v>147</v>
      </c>
      <c r="E388" s="44">
        <v>0.30517858008097831</v>
      </c>
      <c r="F388" s="44">
        <v>0.25795843870037782</v>
      </c>
      <c r="G388" s="44">
        <v>0.19450622413668311</v>
      </c>
      <c r="H388" s="44">
        <v>0</v>
      </c>
      <c r="I388" s="44">
        <v>0</v>
      </c>
      <c r="J388" s="44">
        <v>0</v>
      </c>
      <c r="K388" s="44">
        <v>0</v>
      </c>
      <c r="L388" s="44">
        <v>0</v>
      </c>
      <c r="M388" s="20">
        <v>0</v>
      </c>
    </row>
    <row r="389" spans="1:13" x14ac:dyDescent="0.25">
      <c r="A389" s="18" t="str">
        <f>B279&amp;C371&amp;D389</f>
        <v>DISTRIBUCION VOLUMEN X CRITERIO (kg ó litros)Total BebidasEN MI CASA</v>
      </c>
      <c r="B389" s="18">
        <v>0</v>
      </c>
      <c r="C389" s="18">
        <v>0</v>
      </c>
      <c r="D389" s="20" t="s">
        <v>148</v>
      </c>
      <c r="E389" s="20">
        <v>1.416652096464694</v>
      </c>
      <c r="F389" s="20">
        <v>3.0429486766482592</v>
      </c>
      <c r="G389" s="20">
        <v>4.1747340162590154</v>
      </c>
      <c r="H389" s="20">
        <v>0</v>
      </c>
      <c r="I389" s="20">
        <v>0</v>
      </c>
      <c r="J389" s="20">
        <v>0</v>
      </c>
      <c r="K389" s="20">
        <v>0</v>
      </c>
      <c r="L389" s="20">
        <v>0</v>
      </c>
      <c r="M389" s="20">
        <v>0</v>
      </c>
    </row>
    <row r="390" spans="1:13" x14ac:dyDescent="0.25">
      <c r="A390" s="18" t="str">
        <f>B279&amp;C371&amp;D390</f>
        <v>DISTRIBUCION VOLUMEN X CRITERIO (kg ó litros)Total BebidasEN M.TRANSP.(AVION,TREN,AUTOC,E</v>
      </c>
      <c r="B390" s="18">
        <v>0</v>
      </c>
      <c r="C390" s="18">
        <v>0</v>
      </c>
      <c r="D390" s="43" t="s">
        <v>149</v>
      </c>
      <c r="E390" s="44">
        <v>0</v>
      </c>
      <c r="F390" s="44">
        <v>0</v>
      </c>
      <c r="G390" s="44">
        <v>0.42935024365884533</v>
      </c>
      <c r="H390" s="44">
        <v>0</v>
      </c>
      <c r="I390" s="44">
        <v>0</v>
      </c>
      <c r="J390" s="44">
        <v>0</v>
      </c>
      <c r="K390" s="44">
        <v>0</v>
      </c>
      <c r="L390" s="44">
        <v>0</v>
      </c>
      <c r="M390" s="20">
        <v>0</v>
      </c>
    </row>
    <row r="391" spans="1:13" x14ac:dyDescent="0.25">
      <c r="A391" s="18" t="str">
        <f>B279&amp;C371&amp;D391</f>
        <v>DISTRIBUCION VOLUMEN X CRITERIO (kg ó litros)Total BebidasEN OTRO LUGAR</v>
      </c>
      <c r="B391" s="18">
        <v>0</v>
      </c>
      <c r="C391" s="18">
        <v>0</v>
      </c>
      <c r="D391" s="20" t="s">
        <v>150</v>
      </c>
      <c r="E391" s="20">
        <v>7.8765339317936238</v>
      </c>
      <c r="F391" s="20">
        <v>3.9680092664691884</v>
      </c>
      <c r="G391" s="20">
        <v>4.0982978794725966</v>
      </c>
      <c r="H391" s="20">
        <v>0</v>
      </c>
      <c r="I391" s="20">
        <v>0</v>
      </c>
      <c r="J391" s="20">
        <v>0</v>
      </c>
      <c r="K391" s="20">
        <v>0</v>
      </c>
      <c r="L391" s="20">
        <v>0</v>
      </c>
      <c r="M391" s="20">
        <v>0</v>
      </c>
    </row>
    <row r="392" spans="1:13" x14ac:dyDescent="0.25">
      <c r="A392" s="18" t="str">
        <f>B279&amp;C371&amp;D392</f>
        <v>DISTRIBUCION VOLUMEN X CRITERIO (kg ó litros)Total BebidasDESAYUNO</v>
      </c>
      <c r="B392" s="18">
        <v>0</v>
      </c>
      <c r="C392" s="18">
        <v>0</v>
      </c>
      <c r="D392" s="43" t="s">
        <v>151</v>
      </c>
      <c r="E392" s="44">
        <v>11.390939917746683</v>
      </c>
      <c r="F392" s="44">
        <v>11.339079446178374</v>
      </c>
      <c r="G392" s="44">
        <v>12.496284923185911</v>
      </c>
      <c r="H392" s="44">
        <v>0</v>
      </c>
      <c r="I392" s="44">
        <v>0</v>
      </c>
      <c r="J392" s="44">
        <v>0</v>
      </c>
      <c r="K392" s="44">
        <v>0</v>
      </c>
      <c r="L392" s="44">
        <v>0</v>
      </c>
      <c r="M392" s="20">
        <v>0</v>
      </c>
    </row>
    <row r="393" spans="1:13" x14ac:dyDescent="0.25">
      <c r="A393" s="18" t="str">
        <f>B279&amp;C371&amp;D393</f>
        <v>DISTRIBUCION VOLUMEN X CRITERIO (kg ó litros)Total BebidasAPERITIVO/ANTES DE COMER</v>
      </c>
      <c r="B393" s="18">
        <v>0</v>
      </c>
      <c r="C393" s="18">
        <v>0</v>
      </c>
      <c r="D393" s="20" t="s">
        <v>152</v>
      </c>
      <c r="E393" s="20">
        <v>15.768329900322328</v>
      </c>
      <c r="F393" s="20">
        <v>16.315949613626081</v>
      </c>
      <c r="G393" s="20">
        <v>17.702323112750236</v>
      </c>
      <c r="H393" s="20">
        <v>0</v>
      </c>
      <c r="I393" s="20">
        <v>0</v>
      </c>
      <c r="J393" s="20">
        <v>0</v>
      </c>
      <c r="K393" s="20">
        <v>0</v>
      </c>
      <c r="L393" s="20">
        <v>0</v>
      </c>
      <c r="M393" s="20">
        <v>0</v>
      </c>
    </row>
    <row r="394" spans="1:13" x14ac:dyDescent="0.25">
      <c r="A394" s="18" t="str">
        <f>B279&amp;C371&amp;D394</f>
        <v>DISTRIBUCION VOLUMEN X CRITERIO (kg ó litros)Total BebidasCOMIDA</v>
      </c>
      <c r="B394" s="18">
        <v>0</v>
      </c>
      <c r="C394" s="18">
        <v>0</v>
      </c>
      <c r="D394" s="43" t="s">
        <v>153</v>
      </c>
      <c r="E394" s="44">
        <v>25.783122300010042</v>
      </c>
      <c r="F394" s="44">
        <v>26.530034963498615</v>
      </c>
      <c r="G394" s="44">
        <v>24.285755247078146</v>
      </c>
      <c r="H394" s="44">
        <v>0</v>
      </c>
      <c r="I394" s="44">
        <v>0</v>
      </c>
      <c r="J394" s="44">
        <v>0</v>
      </c>
      <c r="K394" s="44">
        <v>0</v>
      </c>
      <c r="L394" s="44">
        <v>0</v>
      </c>
      <c r="M394" s="20">
        <v>0</v>
      </c>
    </row>
    <row r="395" spans="1:13" x14ac:dyDescent="0.25">
      <c r="A395" s="18" t="str">
        <f>B279&amp;C371&amp;D395</f>
        <v>DISTRIBUCION VOLUMEN X CRITERIO (kg ó litros)Total BebidasTARDE/MERIENDA</v>
      </c>
      <c r="B395" s="18">
        <v>0</v>
      </c>
      <c r="C395" s="18">
        <v>0</v>
      </c>
      <c r="D395" s="20" t="s">
        <v>154</v>
      </c>
      <c r="E395" s="20">
        <v>13.241623680969084</v>
      </c>
      <c r="F395" s="20">
        <v>12.630600797446023</v>
      </c>
      <c r="G395" s="20">
        <v>13.045367279156473</v>
      </c>
      <c r="H395" s="20">
        <v>0</v>
      </c>
      <c r="I395" s="20">
        <v>0</v>
      </c>
      <c r="J395" s="20">
        <v>0</v>
      </c>
      <c r="K395" s="20">
        <v>0</v>
      </c>
      <c r="L395" s="20">
        <v>0</v>
      </c>
      <c r="M395" s="20">
        <v>0</v>
      </c>
    </row>
    <row r="396" spans="1:13" x14ac:dyDescent="0.25">
      <c r="A396" s="18" t="str">
        <f>B279&amp;C371&amp;D396</f>
        <v>DISTRIBUCION VOLUMEN X CRITERIO (kg ó litros)Total BebidasANTES DE CENAR</v>
      </c>
      <c r="B396" s="18">
        <v>0</v>
      </c>
      <c r="C396" s="18">
        <v>0</v>
      </c>
      <c r="D396" s="43" t="s">
        <v>155</v>
      </c>
      <c r="E396" s="44">
        <v>7.2989392981799242</v>
      </c>
      <c r="F396" s="44">
        <v>7.479913148008424</v>
      </c>
      <c r="G396" s="44">
        <v>8.0843571092817541</v>
      </c>
      <c r="H396" s="44">
        <v>0</v>
      </c>
      <c r="I396" s="44">
        <v>0</v>
      </c>
      <c r="J396" s="44">
        <v>0</v>
      </c>
      <c r="K396" s="44">
        <v>0</v>
      </c>
      <c r="L396" s="44">
        <v>0</v>
      </c>
      <c r="M396" s="20">
        <v>0</v>
      </c>
    </row>
    <row r="397" spans="1:13" x14ac:dyDescent="0.25">
      <c r="A397" s="18" t="str">
        <f>B279&amp;C371&amp;D397</f>
        <v>DISTRIBUCION VOLUMEN X CRITERIO (kg ó litros)Total BebidasCENA</v>
      </c>
      <c r="B397" s="18">
        <v>0</v>
      </c>
      <c r="C397" s="18">
        <v>0</v>
      </c>
      <c r="D397" s="20" t="s">
        <v>156</v>
      </c>
      <c r="E397" s="20">
        <v>14.347662133865487</v>
      </c>
      <c r="F397" s="20">
        <v>14.595459775208891</v>
      </c>
      <c r="G397" s="20">
        <v>12.31261885397897</v>
      </c>
      <c r="H397" s="20">
        <v>0</v>
      </c>
      <c r="I397" s="20">
        <v>0</v>
      </c>
      <c r="J397" s="20">
        <v>0</v>
      </c>
      <c r="K397" s="20">
        <v>0</v>
      </c>
      <c r="L397" s="20">
        <v>0</v>
      </c>
      <c r="M397" s="20">
        <v>0</v>
      </c>
    </row>
    <row r="398" spans="1:13" x14ac:dyDescent="0.25">
      <c r="A398" s="18" t="str">
        <f>B279&amp;C371&amp;D398</f>
        <v>DISTRIBUCION VOLUMEN X CRITERIO (kg ó litros)Total BebidasDESPUES DE LA CENA</v>
      </c>
      <c r="B398" s="18">
        <v>0</v>
      </c>
      <c r="C398" s="18">
        <v>0</v>
      </c>
      <c r="D398" s="43" t="s">
        <v>157</v>
      </c>
      <c r="E398" s="44">
        <v>3.4248638466599415</v>
      </c>
      <c r="F398" s="44">
        <v>3.1347256319382955</v>
      </c>
      <c r="G398" s="44">
        <v>2.4906416428826472</v>
      </c>
      <c r="H398" s="44">
        <v>0</v>
      </c>
      <c r="I398" s="44">
        <v>0</v>
      </c>
      <c r="J398" s="44">
        <v>0</v>
      </c>
      <c r="K398" s="44">
        <v>0</v>
      </c>
      <c r="L398" s="44">
        <v>0</v>
      </c>
      <c r="M398" s="20">
        <v>0</v>
      </c>
    </row>
    <row r="399" spans="1:13" x14ac:dyDescent="0.25">
      <c r="A399" s="18" t="str">
        <f>B279&amp;C371&amp;D399</f>
        <v>DISTRIBUCION VOLUMEN X CRITERIO (kg ó litros)Total BebidasDURANTE EL DIA</v>
      </c>
      <c r="B399" s="18">
        <v>0</v>
      </c>
      <c r="C399" s="18">
        <v>0</v>
      </c>
      <c r="D399" s="20" t="s">
        <v>158</v>
      </c>
      <c r="E399" s="20">
        <v>8.7445164901042407</v>
      </c>
      <c r="F399" s="20">
        <v>7.9742334772533576</v>
      </c>
      <c r="G399" s="20">
        <v>9.5826557457476831</v>
      </c>
      <c r="H399" s="20">
        <v>0</v>
      </c>
      <c r="I399" s="20">
        <v>0</v>
      </c>
      <c r="J399" s="20">
        <v>0</v>
      </c>
      <c r="K399" s="20">
        <v>0</v>
      </c>
      <c r="L399" s="20">
        <v>0</v>
      </c>
      <c r="M399" s="20">
        <v>0</v>
      </c>
    </row>
    <row r="400" spans="1:13" x14ac:dyDescent="0.25">
      <c r="A400" s="18" t="str">
        <f>B279&amp;C371&amp;D400</f>
        <v>DISTRIBUCION VOLUMEN X CRITERIO (kg ó litros)Total BebidasCON AMIGOS</v>
      </c>
      <c r="B400" s="18">
        <v>0</v>
      </c>
      <c r="C400" s="18">
        <v>0</v>
      </c>
      <c r="D400" s="43" t="s">
        <v>159</v>
      </c>
      <c r="E400" s="44">
        <v>30.44367300707</v>
      </c>
      <c r="F400" s="44">
        <v>31.298972214853293</v>
      </c>
      <c r="G400" s="44">
        <v>28.873701470275314</v>
      </c>
      <c r="H400" s="44">
        <v>0</v>
      </c>
      <c r="I400" s="44">
        <v>0</v>
      </c>
      <c r="J400" s="44">
        <v>0</v>
      </c>
      <c r="K400" s="44">
        <v>0</v>
      </c>
      <c r="L400" s="44">
        <v>0</v>
      </c>
      <c r="M400" s="20">
        <v>0</v>
      </c>
    </row>
    <row r="401" spans="1:13" x14ac:dyDescent="0.25">
      <c r="A401" s="18" t="str">
        <f>B279&amp;C371&amp;D401</f>
        <v>DISTRIBUCION VOLUMEN X CRITERIO (kg ó litros)Total BebidasCON CLIENTES</v>
      </c>
      <c r="B401" s="18">
        <v>0</v>
      </c>
      <c r="C401" s="18">
        <v>0</v>
      </c>
      <c r="D401" s="20" t="s">
        <v>160</v>
      </c>
      <c r="E401" s="20">
        <v>0.64820304803158191</v>
      </c>
      <c r="F401" s="20">
        <v>0.7293196474120025</v>
      </c>
      <c r="G401" s="20">
        <v>0.692975287753265</v>
      </c>
      <c r="H401" s="20">
        <v>0</v>
      </c>
      <c r="I401" s="20">
        <v>0</v>
      </c>
      <c r="J401" s="20">
        <v>0</v>
      </c>
      <c r="K401" s="20">
        <v>0</v>
      </c>
      <c r="L401" s="20">
        <v>0</v>
      </c>
      <c r="M401" s="20">
        <v>0</v>
      </c>
    </row>
    <row r="402" spans="1:13" x14ac:dyDescent="0.25">
      <c r="A402" s="18" t="str">
        <f>B279&amp;C371&amp;D402</f>
        <v>DISTRIBUCION VOLUMEN X CRITERIO (kg ó litros)Total BebidasCON COMPAÑEROS DE TRABAJO</v>
      </c>
      <c r="B402" s="18">
        <v>0</v>
      </c>
      <c r="C402" s="18">
        <v>0</v>
      </c>
      <c r="D402" s="43" t="s">
        <v>161</v>
      </c>
      <c r="E402" s="44">
        <v>7.2698672901438721</v>
      </c>
      <c r="F402" s="44">
        <v>6.9573742850613307</v>
      </c>
      <c r="G402" s="44">
        <v>6.655147056326431</v>
      </c>
      <c r="H402" s="44">
        <v>0</v>
      </c>
      <c r="I402" s="44">
        <v>0</v>
      </c>
      <c r="J402" s="44">
        <v>0</v>
      </c>
      <c r="K402" s="44">
        <v>0</v>
      </c>
      <c r="L402" s="44">
        <v>0</v>
      </c>
      <c r="M402" s="20">
        <v>0</v>
      </c>
    </row>
    <row r="403" spans="1:13" x14ac:dyDescent="0.25">
      <c r="A403" s="18" t="str">
        <f>B279&amp;C371&amp;D403</f>
        <v>DISTRIBUCION VOLUMEN X CRITERIO (kg ó litros)Total BebidasCON COMPAÑEROS DE CLASE</v>
      </c>
      <c r="B403" s="18">
        <v>0</v>
      </c>
      <c r="C403" s="18">
        <v>0</v>
      </c>
      <c r="D403" s="20" t="s">
        <v>162</v>
      </c>
      <c r="E403" s="20">
        <v>0.41424830271614466</v>
      </c>
      <c r="F403" s="20">
        <v>0.35213946264262258</v>
      </c>
      <c r="G403" s="20">
        <v>0.31760188089006386</v>
      </c>
      <c r="H403" s="20">
        <v>0</v>
      </c>
      <c r="I403" s="20">
        <v>0</v>
      </c>
      <c r="J403" s="20">
        <v>0</v>
      </c>
      <c r="K403" s="20">
        <v>0</v>
      </c>
      <c r="L403" s="20">
        <v>0</v>
      </c>
      <c r="M403" s="20">
        <v>0</v>
      </c>
    </row>
    <row r="404" spans="1:13" x14ac:dyDescent="0.25">
      <c r="A404" s="18" t="str">
        <f>B279&amp;C371&amp;D404</f>
        <v>DISTRIBUCION VOLUMEN X CRITERIO (kg ó litros)Total BebidasCON FAMILIA</v>
      </c>
      <c r="B404" s="18">
        <v>0</v>
      </c>
      <c r="C404" s="18">
        <v>0</v>
      </c>
      <c r="D404" s="43" t="s">
        <v>163</v>
      </c>
      <c r="E404" s="44">
        <v>30.830991115914543</v>
      </c>
      <c r="F404" s="44">
        <v>29.477657126813639</v>
      </c>
      <c r="G404" s="44">
        <v>27.532630389141953</v>
      </c>
      <c r="H404" s="44">
        <v>0</v>
      </c>
      <c r="I404" s="44">
        <v>0</v>
      </c>
      <c r="J404" s="44">
        <v>0</v>
      </c>
      <c r="K404" s="44">
        <v>0</v>
      </c>
      <c r="L404" s="44">
        <v>0</v>
      </c>
      <c r="M404" s="20">
        <v>0</v>
      </c>
    </row>
    <row r="405" spans="1:13" x14ac:dyDescent="0.25">
      <c r="A405" s="18" t="str">
        <f>B279&amp;C371&amp;D405</f>
        <v>DISTRIBUCION VOLUMEN X CRITERIO (kg ó litros)Total BebidasCON LA PAREJA</v>
      </c>
      <c r="B405" s="18">
        <v>0</v>
      </c>
      <c r="C405" s="18">
        <v>0</v>
      </c>
      <c r="D405" s="20" t="s">
        <v>164</v>
      </c>
      <c r="E405" s="20">
        <v>13.581154493780758</v>
      </c>
      <c r="F405" s="20">
        <v>14.102547085154363</v>
      </c>
      <c r="G405" s="20">
        <v>14.150391942731577</v>
      </c>
      <c r="H405" s="20">
        <v>0</v>
      </c>
      <c r="I405" s="20">
        <v>0</v>
      </c>
      <c r="J405" s="20">
        <v>0</v>
      </c>
      <c r="K405" s="20">
        <v>0</v>
      </c>
      <c r="L405" s="20">
        <v>0</v>
      </c>
      <c r="M405" s="20">
        <v>0</v>
      </c>
    </row>
    <row r="406" spans="1:13" x14ac:dyDescent="0.25">
      <c r="A406" s="18" t="str">
        <f>B279&amp;C371&amp;D406</f>
        <v>DISTRIBUCION VOLUMEN X CRITERIO (kg ó litros)Total BebidasESTABA SOLO/A</v>
      </c>
      <c r="B406" s="18">
        <v>0</v>
      </c>
      <c r="C406" s="18">
        <v>0</v>
      </c>
      <c r="D406" s="43" t="s">
        <v>165</v>
      </c>
      <c r="E406" s="44">
        <v>15.845829411649365</v>
      </c>
      <c r="F406" s="44">
        <v>16.139009908518556</v>
      </c>
      <c r="G406" s="44">
        <v>21.114285493399557</v>
      </c>
      <c r="H406" s="44">
        <v>0</v>
      </c>
      <c r="I406" s="44">
        <v>0</v>
      </c>
      <c r="J406" s="44">
        <v>0</v>
      </c>
      <c r="K406" s="44">
        <v>0</v>
      </c>
      <c r="L406" s="44">
        <v>0</v>
      </c>
      <c r="M406" s="20">
        <v>0</v>
      </c>
    </row>
    <row r="407" spans="1:13" x14ac:dyDescent="0.25">
      <c r="A407" s="18" t="str">
        <f>B279&amp;C371&amp;D407</f>
        <v>DISTRIBUCION VOLUMEN X CRITERIO (kg ó litros)Total BebidasOTROS</v>
      </c>
      <c r="B407" s="18">
        <v>0</v>
      </c>
      <c r="C407" s="18">
        <v>0</v>
      </c>
      <c r="D407" s="20" t="s">
        <v>166</v>
      </c>
      <c r="E407" s="20">
        <v>0.96603036321097835</v>
      </c>
      <c r="F407" s="20">
        <v>0.94297681326664629</v>
      </c>
      <c r="G407" s="20">
        <v>0.66326893562901068</v>
      </c>
      <c r="H407" s="20">
        <v>0</v>
      </c>
      <c r="I407" s="20">
        <v>0</v>
      </c>
      <c r="J407" s="20">
        <v>0</v>
      </c>
      <c r="K407" s="20">
        <v>0</v>
      </c>
      <c r="L407" s="20">
        <v>0</v>
      </c>
      <c r="M407" s="20">
        <v>0</v>
      </c>
    </row>
    <row r="408" spans="1:13" x14ac:dyDescent="0.25">
      <c r="A408" s="18" t="str">
        <f>B279&amp;C371&amp;D408</f>
        <v>DISTRIBUCION VOLUMEN X CRITERIO (kg ó litros)Total BebidasESTAR TRABAJANDO</v>
      </c>
      <c r="B408" s="18">
        <v>0</v>
      </c>
      <c r="C408" s="18">
        <v>0</v>
      </c>
      <c r="D408" s="43" t="s">
        <v>167</v>
      </c>
      <c r="E408" s="44">
        <v>12.004668650430807</v>
      </c>
      <c r="F408" s="44">
        <v>11.232934657923812</v>
      </c>
      <c r="G408" s="44">
        <v>13.198184501911975</v>
      </c>
      <c r="H408" s="44">
        <v>0</v>
      </c>
      <c r="I408" s="44">
        <v>0</v>
      </c>
      <c r="J408" s="44">
        <v>0</v>
      </c>
      <c r="K408" s="44">
        <v>0</v>
      </c>
      <c r="L408" s="44">
        <v>0</v>
      </c>
      <c r="M408" s="20">
        <v>0</v>
      </c>
    </row>
    <row r="409" spans="1:13" x14ac:dyDescent="0.25">
      <c r="A409" s="18" t="str">
        <f>B279&amp;C371&amp;D409</f>
        <v>DISTRIBUCION VOLUMEN X CRITERIO (kg ó litros)Total BebidasCOMIDA DE NEGOCIOS</v>
      </c>
      <c r="B409" s="18">
        <v>0</v>
      </c>
      <c r="C409" s="18">
        <v>0</v>
      </c>
      <c r="D409" s="20" t="s">
        <v>168</v>
      </c>
      <c r="E409" s="20">
        <v>0.38369084580287538</v>
      </c>
      <c r="F409" s="20">
        <v>0.41887933338028516</v>
      </c>
      <c r="G409" s="20">
        <v>0.33355790068533059</v>
      </c>
      <c r="H409" s="20">
        <v>0</v>
      </c>
      <c r="I409" s="20">
        <v>0</v>
      </c>
      <c r="J409" s="20">
        <v>0</v>
      </c>
      <c r="K409" s="20">
        <v>0</v>
      </c>
      <c r="L409" s="20">
        <v>0</v>
      </c>
      <c r="M409" s="20">
        <v>0</v>
      </c>
    </row>
    <row r="410" spans="1:13" x14ac:dyDescent="0.25">
      <c r="A410" s="18" t="str">
        <f>B279&amp;C371&amp;D410</f>
        <v>DISTRIBUCION VOLUMEN X CRITERIO (kg ó litros)Total BebidasPOR PLACER/RELAX</v>
      </c>
      <c r="B410" s="18">
        <v>0</v>
      </c>
      <c r="C410" s="18">
        <v>0</v>
      </c>
      <c r="D410" s="43" t="s">
        <v>169</v>
      </c>
      <c r="E410" s="44">
        <v>16.65795712317934</v>
      </c>
      <c r="F410" s="44">
        <v>15.611763562138053</v>
      </c>
      <c r="G410" s="44">
        <v>15.200176148457523</v>
      </c>
      <c r="H410" s="44">
        <v>0</v>
      </c>
      <c r="I410" s="44">
        <v>0</v>
      </c>
      <c r="J410" s="44">
        <v>0</v>
      </c>
      <c r="K410" s="44">
        <v>0</v>
      </c>
      <c r="L410" s="44">
        <v>0</v>
      </c>
      <c r="M410" s="20">
        <v>0</v>
      </c>
    </row>
    <row r="411" spans="1:13" x14ac:dyDescent="0.25">
      <c r="A411" s="18" t="str">
        <f>B279&amp;C371&amp;D411</f>
        <v>DISTRIBUCION VOLUMEN X CRITERIO (kg ó litros)Total BebidasTENER HAMBRE/SIN PLANIFICAR</v>
      </c>
      <c r="B411" s="18">
        <v>0</v>
      </c>
      <c r="C411" s="18">
        <v>0</v>
      </c>
      <c r="D411" s="20" t="s">
        <v>170</v>
      </c>
      <c r="E411" s="20">
        <v>22.112224791574768</v>
      </c>
      <c r="F411" s="20">
        <v>25.569218436738723</v>
      </c>
      <c r="G411" s="20">
        <v>26.670775610534587</v>
      </c>
      <c r="H411" s="20">
        <v>0</v>
      </c>
      <c r="I411" s="20">
        <v>0</v>
      </c>
      <c r="J411" s="20">
        <v>0</v>
      </c>
      <c r="K411" s="20">
        <v>0</v>
      </c>
      <c r="L411" s="20">
        <v>0</v>
      </c>
      <c r="M411" s="20">
        <v>0</v>
      </c>
    </row>
    <row r="412" spans="1:13" x14ac:dyDescent="0.25">
      <c r="A412" s="18" t="str">
        <f>B279&amp;C371&amp;D412</f>
        <v>DISTRIBUCION VOLUMEN X CRITERIO (kg ó litros)Total BebidasESTAR DE COMPRAS</v>
      </c>
      <c r="B412" s="18">
        <v>0</v>
      </c>
      <c r="C412" s="18">
        <v>0</v>
      </c>
      <c r="D412" s="43" t="s">
        <v>171</v>
      </c>
      <c r="E412" s="44">
        <v>3.2125559070413265</v>
      </c>
      <c r="F412" s="44">
        <v>2.9726662900536214</v>
      </c>
      <c r="G412" s="44">
        <v>4.1631551487453207</v>
      </c>
      <c r="H412" s="44">
        <v>0</v>
      </c>
      <c r="I412" s="44">
        <v>0</v>
      </c>
      <c r="J412" s="44">
        <v>0</v>
      </c>
      <c r="K412" s="44">
        <v>0</v>
      </c>
      <c r="L412" s="44">
        <v>0</v>
      </c>
      <c r="M412" s="20">
        <v>0</v>
      </c>
    </row>
    <row r="413" spans="1:13" x14ac:dyDescent="0.25">
      <c r="A413" s="18" t="str">
        <f>B279&amp;C371&amp;D413</f>
        <v>DISTRIBUCION VOLUMEN X CRITERIO (kg ó litros)Total BebidasNO COCINAR EN CASA</v>
      </c>
      <c r="B413" s="18">
        <v>0</v>
      </c>
      <c r="C413" s="18">
        <v>0</v>
      </c>
      <c r="D413" s="20" t="s">
        <v>172</v>
      </c>
      <c r="E413" s="20">
        <v>3.6124034530122939</v>
      </c>
      <c r="F413" s="20">
        <v>3.3363950811127223</v>
      </c>
      <c r="G413" s="20">
        <v>3.0437206419214138</v>
      </c>
      <c r="H413" s="20">
        <v>0</v>
      </c>
      <c r="I413" s="20">
        <v>0</v>
      </c>
      <c r="J413" s="20">
        <v>0</v>
      </c>
      <c r="K413" s="20">
        <v>0</v>
      </c>
      <c r="L413" s="20">
        <v>0</v>
      </c>
      <c r="M413" s="20">
        <v>0</v>
      </c>
    </row>
    <row r="414" spans="1:13" x14ac:dyDescent="0.25">
      <c r="A414" s="18" t="str">
        <f>B279&amp;C371&amp;D414</f>
        <v>DISTRIBUCION VOLUMEN X CRITERIO (kg ó litros)Total BebidasCELEBRACION/FIESTA/SALIR TOMAR</v>
      </c>
      <c r="B414" s="18">
        <v>0</v>
      </c>
      <c r="C414" s="18">
        <v>0</v>
      </c>
      <c r="D414" s="43" t="s">
        <v>173</v>
      </c>
      <c r="E414" s="44">
        <v>30.104565433845298</v>
      </c>
      <c r="F414" s="44">
        <v>31.302949191925215</v>
      </c>
      <c r="G414" s="44">
        <v>28.538240139118358</v>
      </c>
      <c r="H414" s="44">
        <v>0</v>
      </c>
      <c r="I414" s="44">
        <v>0</v>
      </c>
      <c r="J414" s="44">
        <v>0</v>
      </c>
      <c r="K414" s="44">
        <v>0</v>
      </c>
      <c r="L414" s="44">
        <v>0</v>
      </c>
      <c r="M414" s="20">
        <v>0</v>
      </c>
    </row>
    <row r="415" spans="1:13" x14ac:dyDescent="0.25">
      <c r="A415" s="18" t="str">
        <f>B279&amp;C371&amp;D415</f>
        <v>DISTRIBUCION VOLUMEN X CRITERIO (kg ó litros)Total BebidasVIENDO DEPORTES</v>
      </c>
      <c r="B415" s="18">
        <v>0</v>
      </c>
      <c r="C415" s="18">
        <v>0</v>
      </c>
      <c r="D415" s="20" t="s">
        <v>174</v>
      </c>
      <c r="E415" s="20">
        <v>1.8823729713161423</v>
      </c>
      <c r="F415" s="20">
        <v>1.8636591976230039</v>
      </c>
      <c r="G415" s="20">
        <v>1.5039578921734593</v>
      </c>
      <c r="H415" s="20">
        <v>0</v>
      </c>
      <c r="I415" s="20">
        <v>0</v>
      </c>
      <c r="J415" s="20">
        <v>0</v>
      </c>
      <c r="K415" s="20">
        <v>0</v>
      </c>
      <c r="L415" s="20">
        <v>0</v>
      </c>
      <c r="M415" s="20">
        <v>0</v>
      </c>
    </row>
    <row r="416" spans="1:13" x14ac:dyDescent="0.25">
      <c r="A416" s="18" t="str">
        <f>B279&amp;C371&amp;D416</f>
        <v>DISTRIBUCION VOLUMEN X CRITERIO (kg ó litros)Total BebidasOTROS MOTIVOS</v>
      </c>
      <c r="B416" s="18">
        <v>0</v>
      </c>
      <c r="C416" s="18">
        <v>0</v>
      </c>
      <c r="D416" s="43" t="s">
        <v>175</v>
      </c>
      <c r="E416" s="44">
        <v>9.9186483283878069</v>
      </c>
      <c r="F416" s="44">
        <v>7.6915325151285465</v>
      </c>
      <c r="G416" s="44">
        <v>7.3482374830371331</v>
      </c>
      <c r="H416" s="44">
        <v>0</v>
      </c>
      <c r="I416" s="44">
        <v>0</v>
      </c>
      <c r="J416" s="44">
        <v>0</v>
      </c>
      <c r="K416" s="44">
        <v>0</v>
      </c>
      <c r="L416" s="44">
        <v>0</v>
      </c>
      <c r="M416" s="20">
        <v>0</v>
      </c>
    </row>
    <row r="417" spans="1:13" x14ac:dyDescent="0.25">
      <c r="A417" s="18" t="str">
        <f>B279&amp;C417&amp;D417</f>
        <v>DISTRIBUCION VOLUMEN X CRITERIO (kg ó litros)Total Bebidas FriasT.ESPAÑA</v>
      </c>
      <c r="B417" s="18">
        <v>0</v>
      </c>
      <c r="C417" s="18" t="s">
        <v>178</v>
      </c>
      <c r="D417" s="20" t="s">
        <v>36</v>
      </c>
      <c r="E417" s="20">
        <v>100</v>
      </c>
      <c r="F417" s="20">
        <v>100</v>
      </c>
      <c r="G417" s="20">
        <v>100</v>
      </c>
      <c r="H417" s="20">
        <v>0</v>
      </c>
      <c r="I417" s="20">
        <v>0</v>
      </c>
      <c r="J417" s="20">
        <v>0</v>
      </c>
      <c r="K417" s="20">
        <v>0</v>
      </c>
      <c r="L417" s="20">
        <v>0</v>
      </c>
      <c r="M417" s="20">
        <v>0</v>
      </c>
    </row>
    <row r="418" spans="1:13" x14ac:dyDescent="0.25">
      <c r="A418" s="18" t="str">
        <f>B279&amp;C417&amp;D418</f>
        <v>DISTRIBUCION VOLUMEN X CRITERIO (kg ó litros)Total Bebidas FriasHiper+Super+Discount+G.A</v>
      </c>
      <c r="B418" s="18">
        <v>0</v>
      </c>
      <c r="C418" s="18">
        <v>0</v>
      </c>
      <c r="D418" s="43" t="s">
        <v>23</v>
      </c>
      <c r="E418" s="44">
        <v>15.430412618214604</v>
      </c>
      <c r="F418" s="44">
        <v>14.35950544209941</v>
      </c>
      <c r="G418" s="44">
        <v>17.582709415318519</v>
      </c>
      <c r="H418" s="44">
        <v>0</v>
      </c>
      <c r="I418" s="44">
        <v>0</v>
      </c>
      <c r="J418" s="44">
        <v>0</v>
      </c>
      <c r="K418" s="44">
        <v>0</v>
      </c>
      <c r="L418" s="44">
        <v>0</v>
      </c>
      <c r="M418" s="20">
        <v>0</v>
      </c>
    </row>
    <row r="419" spans="1:13" x14ac:dyDescent="0.25">
      <c r="A419" s="18" t="str">
        <f>B279&amp;C417&amp;D419</f>
        <v>DISTRIBUCION VOLUMEN X CRITERIO (kg ó litros)Total Bebidas FriasRestaurantes</v>
      </c>
      <c r="B419" s="18">
        <v>0</v>
      </c>
      <c r="C419" s="18">
        <v>0</v>
      </c>
      <c r="D419" s="20" t="s">
        <v>24</v>
      </c>
      <c r="E419" s="20">
        <v>18.259337208278573</v>
      </c>
      <c r="F419" s="20">
        <v>18.576880853461201</v>
      </c>
      <c r="G419" s="20">
        <v>15.24492836399736</v>
      </c>
      <c r="H419" s="20">
        <v>0</v>
      </c>
      <c r="I419" s="20">
        <v>0</v>
      </c>
      <c r="J419" s="20">
        <v>0</v>
      </c>
      <c r="K419" s="20">
        <v>0</v>
      </c>
      <c r="L419" s="20">
        <v>0</v>
      </c>
      <c r="M419" s="20">
        <v>0</v>
      </c>
    </row>
    <row r="420" spans="1:13" x14ac:dyDescent="0.25">
      <c r="A420" s="18" t="str">
        <f>B279&amp;C417&amp;D420</f>
        <v>DISTRIBUCION VOLUMEN X CRITERIO (kg ó litros)Total Bebidas FriasRestaurantes Fast Food</v>
      </c>
      <c r="B420" s="18">
        <v>0</v>
      </c>
      <c r="C420" s="18">
        <v>0</v>
      </c>
      <c r="D420" s="43" t="s">
        <v>25</v>
      </c>
      <c r="E420" s="44">
        <v>4.5686679956827518</v>
      </c>
      <c r="F420" s="44">
        <v>4.9140598263465982</v>
      </c>
      <c r="G420" s="44">
        <v>4.6992736080426534</v>
      </c>
      <c r="H420" s="44">
        <v>0</v>
      </c>
      <c r="I420" s="44">
        <v>0</v>
      </c>
      <c r="J420" s="44">
        <v>0</v>
      </c>
      <c r="K420" s="44">
        <v>0</v>
      </c>
      <c r="L420" s="44">
        <v>0</v>
      </c>
      <c r="M420" s="20">
        <v>0</v>
      </c>
    </row>
    <row r="421" spans="1:13" x14ac:dyDescent="0.25">
      <c r="A421" s="18" t="str">
        <f>B279&amp;C417&amp;D421</f>
        <v>DISTRIBUCION VOLUMEN X CRITERIO (kg ó litros)Total Bebidas FriasBares/Cafeterias/Cervecerias</v>
      </c>
      <c r="B421" s="18">
        <v>0</v>
      </c>
      <c r="C421" s="18">
        <v>0</v>
      </c>
      <c r="D421" s="20" t="s">
        <v>26</v>
      </c>
      <c r="E421" s="20">
        <v>43.356894401308729</v>
      </c>
      <c r="F421" s="20">
        <v>43.972159886725066</v>
      </c>
      <c r="G421" s="20">
        <v>42.474717129410564</v>
      </c>
      <c r="H421" s="20">
        <v>0</v>
      </c>
      <c r="I421" s="20">
        <v>0</v>
      </c>
      <c r="J421" s="20">
        <v>0</v>
      </c>
      <c r="K421" s="20">
        <v>0</v>
      </c>
      <c r="L421" s="20">
        <v>0</v>
      </c>
      <c r="M421" s="20">
        <v>0</v>
      </c>
    </row>
    <row r="422" spans="1:13" x14ac:dyDescent="0.25">
      <c r="A422" s="18" t="str">
        <f>B279&amp;C417&amp;D422</f>
        <v>DISTRIBUCION VOLUMEN X CRITERIO (kg ó litros)Total Bebidas FriasPanaderias/Pastelerias</v>
      </c>
      <c r="B422" s="18">
        <v>0</v>
      </c>
      <c r="C422" s="18">
        <v>0</v>
      </c>
      <c r="D422" s="43" t="s">
        <v>27</v>
      </c>
      <c r="E422" s="44">
        <v>1.2247909532737962</v>
      </c>
      <c r="F422" s="44">
        <v>1.0368141445182339</v>
      </c>
      <c r="G422" s="44">
        <v>1.0693991859521093</v>
      </c>
      <c r="H422" s="44">
        <v>0</v>
      </c>
      <c r="I422" s="44">
        <v>0</v>
      </c>
      <c r="J422" s="44">
        <v>0</v>
      </c>
      <c r="K422" s="44">
        <v>0</v>
      </c>
      <c r="L422" s="44">
        <v>0</v>
      </c>
      <c r="M422" s="20">
        <v>0</v>
      </c>
    </row>
    <row r="423" spans="1:13" x14ac:dyDescent="0.25">
      <c r="A423" s="18" t="str">
        <f>B279&amp;C417&amp;D423</f>
        <v>DISTRIBUCION VOLUMEN X CRITERIO (kg ó litros)Total Bebidas FriasTda.Alimentacion/Delicatesen</v>
      </c>
      <c r="B423" s="18">
        <v>0</v>
      </c>
      <c r="C423" s="18">
        <v>0</v>
      </c>
      <c r="D423" s="20" t="s">
        <v>141</v>
      </c>
      <c r="E423" s="20">
        <v>2.3432502595390523</v>
      </c>
      <c r="F423" s="20">
        <v>2.5544773302015416</v>
      </c>
      <c r="G423" s="20">
        <v>4.1180748941018424</v>
      </c>
      <c r="H423" s="20">
        <v>0</v>
      </c>
      <c r="I423" s="20">
        <v>0</v>
      </c>
      <c r="J423" s="20">
        <v>0</v>
      </c>
      <c r="K423" s="20">
        <v>0</v>
      </c>
      <c r="L423" s="20">
        <v>0</v>
      </c>
      <c r="M423" s="20">
        <v>0</v>
      </c>
    </row>
    <row r="424" spans="1:13" x14ac:dyDescent="0.25">
      <c r="A424" s="18" t="str">
        <f>B279&amp;C417&amp;D424</f>
        <v>DISTRIBUCION VOLUMEN X CRITERIO (kg ó litros)Total Bebidas FriasCanal Conveniencia/24h</v>
      </c>
      <c r="B424" s="18">
        <v>0</v>
      </c>
      <c r="C424" s="18">
        <v>0</v>
      </c>
      <c r="D424" s="43" t="s">
        <v>142</v>
      </c>
      <c r="E424" s="44">
        <v>0</v>
      </c>
      <c r="F424" s="44">
        <v>0</v>
      </c>
      <c r="G424" s="44">
        <v>2.477335968300638</v>
      </c>
      <c r="H424" s="44">
        <v>0</v>
      </c>
      <c r="I424" s="44">
        <v>0</v>
      </c>
      <c r="J424" s="44">
        <v>0</v>
      </c>
      <c r="K424" s="44">
        <v>0</v>
      </c>
      <c r="L424" s="44">
        <v>0</v>
      </c>
      <c r="M424" s="20">
        <v>0</v>
      </c>
    </row>
    <row r="425" spans="1:13" x14ac:dyDescent="0.25">
      <c r="A425" s="18" t="str">
        <f>B279&amp;C417&amp;D425</f>
        <v>DISTRIBUCION VOLUMEN X CRITERIO (kg ó litros)Total Bebidas FriasHoteles</v>
      </c>
      <c r="B425" s="18">
        <v>0</v>
      </c>
      <c r="C425" s="18">
        <v>0</v>
      </c>
      <c r="D425" s="20" t="s">
        <v>29</v>
      </c>
      <c r="E425" s="20">
        <v>1.1411796491459447</v>
      </c>
      <c r="F425" s="20">
        <v>1.0570992606368168</v>
      </c>
      <c r="G425" s="20">
        <v>0.47917236612894487</v>
      </c>
      <c r="H425" s="20">
        <v>0</v>
      </c>
      <c r="I425" s="20">
        <v>0</v>
      </c>
      <c r="J425" s="20">
        <v>0</v>
      </c>
      <c r="K425" s="20">
        <v>0</v>
      </c>
      <c r="L425" s="20">
        <v>0</v>
      </c>
      <c r="M425" s="20">
        <v>0</v>
      </c>
    </row>
    <row r="426" spans="1:13" x14ac:dyDescent="0.25">
      <c r="A426" s="18" t="str">
        <f>B279&amp;C417&amp;D426</f>
        <v>DISTRIBUCION VOLUMEN X CRITERIO (kg ó litros)Total Bebidas FriasEstaciones de servicio</v>
      </c>
      <c r="B426" s="18">
        <v>0</v>
      </c>
      <c r="C426" s="18">
        <v>0</v>
      </c>
      <c r="D426" s="43" t="s">
        <v>30</v>
      </c>
      <c r="E426" s="44">
        <v>1.9862627125549575</v>
      </c>
      <c r="F426" s="44">
        <v>0.68335675712458499</v>
      </c>
      <c r="G426" s="44">
        <v>2.3925888811877294</v>
      </c>
      <c r="H426" s="44">
        <v>0</v>
      </c>
      <c r="I426" s="44">
        <v>0</v>
      </c>
      <c r="J426" s="44">
        <v>0</v>
      </c>
      <c r="K426" s="44">
        <v>0</v>
      </c>
      <c r="L426" s="44">
        <v>0</v>
      </c>
      <c r="M426" s="20">
        <v>0</v>
      </c>
    </row>
    <row r="427" spans="1:13" x14ac:dyDescent="0.25">
      <c r="A427" s="18" t="str">
        <f>B279&amp;C417&amp;D427</f>
        <v>DISTRIBUCION VOLUMEN X CRITERIO (kg ó litros)Total Bebidas FriasMaquinas dispensadoras</v>
      </c>
      <c r="B427" s="18">
        <v>0</v>
      </c>
      <c r="C427" s="18">
        <v>0</v>
      </c>
      <c r="D427" s="20" t="s">
        <v>31</v>
      </c>
      <c r="E427" s="20">
        <v>1.6723215629105042</v>
      </c>
      <c r="F427" s="20">
        <v>1.6122702614368642</v>
      </c>
      <c r="G427" s="20">
        <v>2.2203617025927045</v>
      </c>
      <c r="H427" s="20">
        <v>0</v>
      </c>
      <c r="I427" s="20">
        <v>0</v>
      </c>
      <c r="J427" s="20">
        <v>0</v>
      </c>
      <c r="K427" s="20">
        <v>0</v>
      </c>
      <c r="L427" s="20">
        <v>0</v>
      </c>
      <c r="M427" s="20">
        <v>0</v>
      </c>
    </row>
    <row r="428" spans="1:13" x14ac:dyDescent="0.25">
      <c r="A428" s="18" t="str">
        <f>B279&amp;C417&amp;D428</f>
        <v>DISTRIBUCION VOLUMEN X CRITERIO (kg ó litros)Total Bebidas FriasServicio en la empresa</v>
      </c>
      <c r="B428" s="18">
        <v>0</v>
      </c>
      <c r="C428" s="18">
        <v>0</v>
      </c>
      <c r="D428" s="43" t="s">
        <v>32</v>
      </c>
      <c r="E428" s="44">
        <v>0.99831695564214729</v>
      </c>
      <c r="F428" s="44">
        <v>1.5258874215616014</v>
      </c>
      <c r="G428" s="44">
        <v>1.8930962957353026</v>
      </c>
      <c r="H428" s="44">
        <v>0</v>
      </c>
      <c r="I428" s="44">
        <v>0</v>
      </c>
      <c r="J428" s="44">
        <v>0</v>
      </c>
      <c r="K428" s="44">
        <v>0</v>
      </c>
      <c r="L428" s="44">
        <v>0</v>
      </c>
      <c r="M428" s="20">
        <v>0</v>
      </c>
    </row>
    <row r="429" spans="1:13" x14ac:dyDescent="0.25">
      <c r="A429" s="18" t="str">
        <f>B279&amp;C417&amp;D429</f>
        <v>DISTRIBUCION VOLUMEN X CRITERIO (kg ó litros)Total Bebidas FriasResto de canales</v>
      </c>
      <c r="B429" s="18">
        <v>0</v>
      </c>
      <c r="C429" s="18">
        <v>0</v>
      </c>
      <c r="D429" s="20" t="s">
        <v>33</v>
      </c>
      <c r="E429" s="20">
        <v>9.0185624217940212</v>
      </c>
      <c r="F429" s="20">
        <v>9.7074830820032272</v>
      </c>
      <c r="G429" s="20">
        <v>5.3483463529870807</v>
      </c>
      <c r="H429" s="20">
        <v>0</v>
      </c>
      <c r="I429" s="20">
        <v>0</v>
      </c>
      <c r="J429" s="20">
        <v>0</v>
      </c>
      <c r="K429" s="20">
        <v>0</v>
      </c>
      <c r="L429" s="20">
        <v>0</v>
      </c>
      <c r="M429" s="20">
        <v>0</v>
      </c>
    </row>
    <row r="430" spans="1:13" x14ac:dyDescent="0.25">
      <c r="A430" s="18" t="str">
        <f>B279&amp;C417&amp;D430</f>
        <v>DISTRIBUCION VOLUMEN X CRITERIO (kg ó litros)Total Bebidas FriasEN LA CALLE</v>
      </c>
      <c r="B430" s="18">
        <v>0</v>
      </c>
      <c r="C430" s="18">
        <v>0</v>
      </c>
      <c r="D430" s="43" t="s">
        <v>143</v>
      </c>
      <c r="E430" s="44">
        <v>7.4640859363474519</v>
      </c>
      <c r="F430" s="44">
        <v>7.00810982481081</v>
      </c>
      <c r="G430" s="44">
        <v>7.6732611640185482</v>
      </c>
      <c r="H430" s="44">
        <v>0</v>
      </c>
      <c r="I430" s="44">
        <v>0</v>
      </c>
      <c r="J430" s="44">
        <v>0</v>
      </c>
      <c r="K430" s="44">
        <v>0</v>
      </c>
      <c r="L430" s="44">
        <v>0</v>
      </c>
      <c r="M430" s="20">
        <v>0</v>
      </c>
    </row>
    <row r="431" spans="1:13" x14ac:dyDescent="0.25">
      <c r="A431" s="18" t="str">
        <f>B279&amp;C417&amp;D431</f>
        <v>DISTRIBUCION VOLUMEN X CRITERIO (kg ó litros)Total Bebidas FriasEN CASA DE OTROS</v>
      </c>
      <c r="B431" s="18">
        <v>0</v>
      </c>
      <c r="C431" s="18">
        <v>0</v>
      </c>
      <c r="D431" s="20" t="s">
        <v>144</v>
      </c>
      <c r="E431" s="20">
        <v>3.8162561793119165</v>
      </c>
      <c r="F431" s="20">
        <v>4.1750467090312711</v>
      </c>
      <c r="G431" s="20">
        <v>6.8758276316642846</v>
      </c>
      <c r="H431" s="20">
        <v>0</v>
      </c>
      <c r="I431" s="20">
        <v>0</v>
      </c>
      <c r="J431" s="20">
        <v>0</v>
      </c>
      <c r="K431" s="20">
        <v>0</v>
      </c>
      <c r="L431" s="20">
        <v>0</v>
      </c>
      <c r="M431" s="20">
        <v>0</v>
      </c>
    </row>
    <row r="432" spans="1:13" x14ac:dyDescent="0.25">
      <c r="A432" s="18" t="str">
        <f>B279&amp;C417&amp;D432</f>
        <v>DISTRIBUCION VOLUMEN X CRITERIO (kg ó litros)Total Bebidas FriasEN EL ESTABLECIMIENTO</v>
      </c>
      <c r="B432" s="18">
        <v>0</v>
      </c>
      <c r="C432" s="18">
        <v>0</v>
      </c>
      <c r="D432" s="43" t="s">
        <v>145</v>
      </c>
      <c r="E432" s="44">
        <v>71.222752505147795</v>
      </c>
      <c r="F432" s="44">
        <v>73.555132869867379</v>
      </c>
      <c r="G432" s="44">
        <v>67.18777965635897</v>
      </c>
      <c r="H432" s="44">
        <v>0</v>
      </c>
      <c r="I432" s="44">
        <v>0</v>
      </c>
      <c r="J432" s="44">
        <v>0</v>
      </c>
      <c r="K432" s="44">
        <v>0</v>
      </c>
      <c r="L432" s="44">
        <v>0</v>
      </c>
      <c r="M432" s="20">
        <v>0</v>
      </c>
    </row>
    <row r="433" spans="1:13" x14ac:dyDescent="0.25">
      <c r="A433" s="18" t="str">
        <f>B279&amp;C417&amp;D433</f>
        <v>DISTRIBUCION VOLUMEN X CRITERIO (kg ó litros)Total Bebidas FriasEN EL TRABAJO</v>
      </c>
      <c r="B433" s="18">
        <v>0</v>
      </c>
      <c r="C433" s="18">
        <v>0</v>
      </c>
      <c r="D433" s="20" t="s">
        <v>146</v>
      </c>
      <c r="E433" s="20">
        <v>6.9736748270660165</v>
      </c>
      <c r="F433" s="20">
        <v>7.30126520522668</v>
      </c>
      <c r="G433" s="20">
        <v>8.5025097537032668</v>
      </c>
      <c r="H433" s="20">
        <v>0</v>
      </c>
      <c r="I433" s="20">
        <v>0</v>
      </c>
      <c r="J433" s="20">
        <v>0</v>
      </c>
      <c r="K433" s="20">
        <v>0</v>
      </c>
      <c r="L433" s="20">
        <v>0</v>
      </c>
      <c r="M433" s="20">
        <v>0</v>
      </c>
    </row>
    <row r="434" spans="1:13" x14ac:dyDescent="0.25">
      <c r="A434" s="18" t="str">
        <f>B279&amp;C417&amp;D434</f>
        <v>DISTRIBUCION VOLUMEN X CRITERIO (kg ó litros)Total Bebidas FriasEN COLEGIO/INSTITUTO/UNIV.</v>
      </c>
      <c r="B434" s="18">
        <v>0</v>
      </c>
      <c r="C434" s="18">
        <v>0</v>
      </c>
      <c r="D434" s="43" t="s">
        <v>147</v>
      </c>
      <c r="E434" s="44">
        <v>0.29475003421151413</v>
      </c>
      <c r="F434" s="44">
        <v>0.24019053385233724</v>
      </c>
      <c r="G434" s="44">
        <v>0.18262765615199711</v>
      </c>
      <c r="H434" s="44">
        <v>0</v>
      </c>
      <c r="I434" s="44">
        <v>0</v>
      </c>
      <c r="J434" s="44">
        <v>0</v>
      </c>
      <c r="K434" s="44">
        <v>0</v>
      </c>
      <c r="L434" s="44">
        <v>0</v>
      </c>
      <c r="M434" s="20">
        <v>0</v>
      </c>
    </row>
    <row r="435" spans="1:13" x14ac:dyDescent="0.25">
      <c r="A435" s="18" t="str">
        <f>B279&amp;C417&amp;D435</f>
        <v>DISTRIBUCION VOLUMEN X CRITERIO (kg ó litros)Total Bebidas FriasEN MI CASA</v>
      </c>
      <c r="B435" s="18">
        <v>0</v>
      </c>
      <c r="C435" s="18">
        <v>0</v>
      </c>
      <c r="D435" s="20" t="s">
        <v>148</v>
      </c>
      <c r="E435" s="20">
        <v>1.5733856398699655</v>
      </c>
      <c r="F435" s="20">
        <v>3.3683018308956236</v>
      </c>
      <c r="G435" s="20">
        <v>4.6279628597371429</v>
      </c>
      <c r="H435" s="20">
        <v>0</v>
      </c>
      <c r="I435" s="20">
        <v>0</v>
      </c>
      <c r="J435" s="20">
        <v>0</v>
      </c>
      <c r="K435" s="20">
        <v>0</v>
      </c>
      <c r="L435" s="20">
        <v>0</v>
      </c>
      <c r="M435" s="20">
        <v>0</v>
      </c>
    </row>
    <row r="436" spans="1:13" x14ac:dyDescent="0.25">
      <c r="A436" s="18" t="str">
        <f>B279&amp;C417&amp;D436</f>
        <v>DISTRIBUCION VOLUMEN X CRITERIO (kg ó litros)Total Bebidas FriasEN M.TRANSP.(AVION,TREN,AUTOC,E</v>
      </c>
      <c r="B436" s="18">
        <v>0</v>
      </c>
      <c r="C436" s="18">
        <v>0</v>
      </c>
      <c r="D436" s="43" t="s">
        <v>149</v>
      </c>
      <c r="E436" s="44">
        <v>0</v>
      </c>
      <c r="F436" s="44">
        <v>0</v>
      </c>
      <c r="G436" s="44">
        <v>0.46225983671162674</v>
      </c>
      <c r="H436" s="44">
        <v>0</v>
      </c>
      <c r="I436" s="44">
        <v>0</v>
      </c>
      <c r="J436" s="44">
        <v>0</v>
      </c>
      <c r="K436" s="44">
        <v>0</v>
      </c>
      <c r="L436" s="44">
        <v>0</v>
      </c>
      <c r="M436" s="20">
        <v>0</v>
      </c>
    </row>
    <row r="437" spans="1:13" x14ac:dyDescent="0.25">
      <c r="A437" s="18" t="str">
        <f>B279&amp;C417&amp;D437</f>
        <v>DISTRIBUCION VOLUMEN X CRITERIO (kg ó litros)Total Bebidas FriasEN OTRO LUGAR</v>
      </c>
      <c r="B437" s="18">
        <v>0</v>
      </c>
      <c r="C437" s="18">
        <v>0</v>
      </c>
      <c r="D437" s="20" t="s">
        <v>150</v>
      </c>
      <c r="E437" s="20">
        <v>8.6550904738149423</v>
      </c>
      <c r="F437" s="20">
        <v>4.3519492234257235</v>
      </c>
      <c r="G437" s="20">
        <v>4.4877718380448908</v>
      </c>
      <c r="H437" s="20">
        <v>0</v>
      </c>
      <c r="I437" s="20">
        <v>0</v>
      </c>
      <c r="J437" s="20">
        <v>0</v>
      </c>
      <c r="K437" s="20">
        <v>0</v>
      </c>
      <c r="L437" s="20">
        <v>0</v>
      </c>
      <c r="M437" s="20">
        <v>0</v>
      </c>
    </row>
    <row r="438" spans="1:13" x14ac:dyDescent="0.25">
      <c r="A438" s="18" t="str">
        <f>B279&amp;C417&amp;D438</f>
        <v>DISTRIBUCION VOLUMEN X CRITERIO (kg ó litros)Total Bebidas FriasDESAYUNO</v>
      </c>
      <c r="B438" s="18">
        <v>0</v>
      </c>
      <c r="C438" s="18">
        <v>0</v>
      </c>
      <c r="D438" s="43" t="s">
        <v>151</v>
      </c>
      <c r="E438" s="44">
        <v>5.2866984355181046</v>
      </c>
      <c r="F438" s="44">
        <v>5.1056384928374801</v>
      </c>
      <c r="G438" s="44">
        <v>6.1875714475654435</v>
      </c>
      <c r="H438" s="44">
        <v>0</v>
      </c>
      <c r="I438" s="44">
        <v>0</v>
      </c>
      <c r="J438" s="44">
        <v>0</v>
      </c>
      <c r="K438" s="44">
        <v>0</v>
      </c>
      <c r="L438" s="44">
        <v>0</v>
      </c>
      <c r="M438" s="20">
        <v>0</v>
      </c>
    </row>
    <row r="439" spans="1:13" x14ac:dyDescent="0.25">
      <c r="A439" s="18" t="str">
        <f>B279&amp;C417&amp;D439</f>
        <v>DISTRIBUCION VOLUMEN X CRITERIO (kg ó litros)Total Bebidas FriasAPERITIVO/ANTES DE COMER</v>
      </c>
      <c r="B439" s="18">
        <v>0</v>
      </c>
      <c r="C439" s="18">
        <v>0</v>
      </c>
      <c r="D439" s="20" t="s">
        <v>152</v>
      </c>
      <c r="E439" s="20">
        <v>16.66501058027794</v>
      </c>
      <c r="F439" s="20">
        <v>17.298178222928346</v>
      </c>
      <c r="G439" s="20">
        <v>18.845368612809761</v>
      </c>
      <c r="H439" s="20">
        <v>0</v>
      </c>
      <c r="I439" s="20">
        <v>0</v>
      </c>
      <c r="J439" s="20">
        <v>0</v>
      </c>
      <c r="K439" s="20">
        <v>0</v>
      </c>
      <c r="L439" s="20">
        <v>0</v>
      </c>
      <c r="M439" s="20">
        <v>0</v>
      </c>
    </row>
    <row r="440" spans="1:13" x14ac:dyDescent="0.25">
      <c r="A440" s="18" t="str">
        <f>B279&amp;C417&amp;D440</f>
        <v>DISTRIBUCION VOLUMEN X CRITERIO (kg ó litros)Total Bebidas FriasCOMIDA</v>
      </c>
      <c r="B440" s="18">
        <v>0</v>
      </c>
      <c r="C440" s="18">
        <v>0</v>
      </c>
      <c r="D440" s="43" t="s">
        <v>153</v>
      </c>
      <c r="E440" s="44">
        <v>28.164451272015896</v>
      </c>
      <c r="F440" s="44">
        <v>28.991310108198199</v>
      </c>
      <c r="G440" s="44">
        <v>26.586272087464696</v>
      </c>
      <c r="H440" s="44">
        <v>0</v>
      </c>
      <c r="I440" s="44">
        <v>0</v>
      </c>
      <c r="J440" s="44">
        <v>0</v>
      </c>
      <c r="K440" s="44">
        <v>0</v>
      </c>
      <c r="L440" s="44">
        <v>0</v>
      </c>
      <c r="M440" s="20">
        <v>0</v>
      </c>
    </row>
    <row r="441" spans="1:13" x14ac:dyDescent="0.25">
      <c r="A441" s="18" t="str">
        <f>B279&amp;C417&amp;D441</f>
        <v>DISTRIBUCION VOLUMEN X CRITERIO (kg ó litros)Total Bebidas FriasTARDE/MERIENDA</v>
      </c>
      <c r="B441" s="18">
        <v>0</v>
      </c>
      <c r="C441" s="18">
        <v>0</v>
      </c>
      <c r="D441" s="20" t="s">
        <v>154</v>
      </c>
      <c r="E441" s="20">
        <v>12.686248346406506</v>
      </c>
      <c r="F441" s="20">
        <v>12.093816454231748</v>
      </c>
      <c r="G441" s="20">
        <v>12.60632927628888</v>
      </c>
      <c r="H441" s="20">
        <v>0</v>
      </c>
      <c r="I441" s="20">
        <v>0</v>
      </c>
      <c r="J441" s="20">
        <v>0</v>
      </c>
      <c r="K441" s="20">
        <v>0</v>
      </c>
      <c r="L441" s="20">
        <v>0</v>
      </c>
      <c r="M441" s="20">
        <v>0</v>
      </c>
    </row>
    <row r="442" spans="1:13" x14ac:dyDescent="0.25">
      <c r="A442" s="18" t="str">
        <f>B279&amp;C417&amp;D442</f>
        <v>DISTRIBUCION VOLUMEN X CRITERIO (kg ó litros)Total Bebidas FriasANTES DE CENAR</v>
      </c>
      <c r="B442" s="18">
        <v>0</v>
      </c>
      <c r="C442" s="18">
        <v>0</v>
      </c>
      <c r="D442" s="43" t="s">
        <v>155</v>
      </c>
      <c r="E442" s="44">
        <v>8.0547037327657378</v>
      </c>
      <c r="F442" s="44">
        <v>8.280804501259615</v>
      </c>
      <c r="G442" s="44">
        <v>8.9480596988388967</v>
      </c>
      <c r="H442" s="44">
        <v>0</v>
      </c>
      <c r="I442" s="44">
        <v>0</v>
      </c>
      <c r="J442" s="44">
        <v>0</v>
      </c>
      <c r="K442" s="44">
        <v>0</v>
      </c>
      <c r="L442" s="44">
        <v>0</v>
      </c>
      <c r="M442" s="20">
        <v>0</v>
      </c>
    </row>
    <row r="443" spans="1:13" x14ac:dyDescent="0.25">
      <c r="A443" s="18" t="str">
        <f>B279&amp;C417&amp;D443</f>
        <v>DISTRIBUCION VOLUMEN X CRITERIO (kg ó litros)Total Bebidas FriasCENA</v>
      </c>
      <c r="B443" s="18">
        <v>0</v>
      </c>
      <c r="C443" s="18">
        <v>0</v>
      </c>
      <c r="D443" s="20" t="s">
        <v>156</v>
      </c>
      <c r="E443" s="20">
        <v>15.956051536703891</v>
      </c>
      <c r="F443" s="20">
        <v>16.227248458962094</v>
      </c>
      <c r="G443" s="20">
        <v>13.712201337855689</v>
      </c>
      <c r="H443" s="20">
        <v>0</v>
      </c>
      <c r="I443" s="20">
        <v>0</v>
      </c>
      <c r="J443" s="20">
        <v>0</v>
      </c>
      <c r="K443" s="20">
        <v>0</v>
      </c>
      <c r="L443" s="20">
        <v>0</v>
      </c>
      <c r="M443" s="20">
        <v>0</v>
      </c>
    </row>
    <row r="444" spans="1:13" x14ac:dyDescent="0.25">
      <c r="A444" s="18" t="str">
        <f>B279&amp;C417&amp;D444</f>
        <v>DISTRIBUCION VOLUMEN X CRITERIO (kg ó litros)Total Bebidas FriasDESPUES DE LA CENA</v>
      </c>
      <c r="B444" s="18">
        <v>0</v>
      </c>
      <c r="C444" s="18">
        <v>0</v>
      </c>
      <c r="D444" s="43" t="s">
        <v>157</v>
      </c>
      <c r="E444" s="44">
        <v>3.6413416995922812</v>
      </c>
      <c r="F444" s="44">
        <v>3.3198618314737303</v>
      </c>
      <c r="G444" s="44">
        <v>2.649372276934582</v>
      </c>
      <c r="H444" s="44">
        <v>0</v>
      </c>
      <c r="I444" s="44">
        <v>0</v>
      </c>
      <c r="J444" s="44">
        <v>0</v>
      </c>
      <c r="K444" s="44">
        <v>0</v>
      </c>
      <c r="L444" s="44">
        <v>0</v>
      </c>
      <c r="M444" s="20">
        <v>0</v>
      </c>
    </row>
    <row r="445" spans="1:13" x14ac:dyDescent="0.25">
      <c r="A445" s="18" t="str">
        <f>B279&amp;C417&amp;D445</f>
        <v>DISTRIBUCION VOLUMEN X CRITERIO (kg ó litros)Total Bebidas FriasDURANTE EL DIA</v>
      </c>
      <c r="B445" s="18">
        <v>0</v>
      </c>
      <c r="C445" s="18">
        <v>0</v>
      </c>
      <c r="D445" s="20" t="s">
        <v>158</v>
      </c>
      <c r="E445" s="20">
        <v>9.5454918194639298</v>
      </c>
      <c r="F445" s="20">
        <v>8.6831384723894569</v>
      </c>
      <c r="G445" s="20">
        <v>10.464831308189668</v>
      </c>
      <c r="H445" s="20">
        <v>0</v>
      </c>
      <c r="I445" s="20">
        <v>0</v>
      </c>
      <c r="J445" s="20">
        <v>0</v>
      </c>
      <c r="K445" s="20">
        <v>0</v>
      </c>
      <c r="L445" s="20">
        <v>0</v>
      </c>
      <c r="M445" s="20">
        <v>0</v>
      </c>
    </row>
    <row r="446" spans="1:13" x14ac:dyDescent="0.25">
      <c r="A446" s="18" t="str">
        <f>B279&amp;C417&amp;D446</f>
        <v>DISTRIBUCION VOLUMEN X CRITERIO (kg ó litros)Total Bebidas FriasCON AMIGOS</v>
      </c>
      <c r="B446" s="18">
        <v>0</v>
      </c>
      <c r="C446" s="18">
        <v>0</v>
      </c>
      <c r="D446" s="43" t="s">
        <v>159</v>
      </c>
      <c r="E446" s="44">
        <v>31.830675382099489</v>
      </c>
      <c r="F446" s="44">
        <v>32.773974817377621</v>
      </c>
      <c r="G446" s="44">
        <v>30.127514937280619</v>
      </c>
      <c r="H446" s="44">
        <v>0</v>
      </c>
      <c r="I446" s="44">
        <v>0</v>
      </c>
      <c r="J446" s="44">
        <v>0</v>
      </c>
      <c r="K446" s="44">
        <v>0</v>
      </c>
      <c r="L446" s="44">
        <v>0</v>
      </c>
      <c r="M446" s="20">
        <v>0</v>
      </c>
    </row>
    <row r="447" spans="1:13" x14ac:dyDescent="0.25">
      <c r="A447" s="18" t="str">
        <f>B279&amp;C417&amp;D447</f>
        <v>DISTRIBUCION VOLUMEN X CRITERIO (kg ó litros)Total Bebidas FriasCON CLIENTES</v>
      </c>
      <c r="B447" s="18">
        <v>0</v>
      </c>
      <c r="C447" s="18">
        <v>0</v>
      </c>
      <c r="D447" s="20" t="s">
        <v>160</v>
      </c>
      <c r="E447" s="20">
        <v>0.54276682757857453</v>
      </c>
      <c r="F447" s="20">
        <v>0.67612287931625581</v>
      </c>
      <c r="G447" s="20">
        <v>0.62419705816839699</v>
      </c>
      <c r="H447" s="20">
        <v>0</v>
      </c>
      <c r="I447" s="20">
        <v>0</v>
      </c>
      <c r="J447" s="20">
        <v>0</v>
      </c>
      <c r="K447" s="20">
        <v>0</v>
      </c>
      <c r="L447" s="20">
        <v>0</v>
      </c>
      <c r="M447" s="20">
        <v>0</v>
      </c>
    </row>
    <row r="448" spans="1:13" x14ac:dyDescent="0.25">
      <c r="A448" s="18" t="str">
        <f>B279&amp;C417&amp;D448</f>
        <v>DISTRIBUCION VOLUMEN X CRITERIO (kg ó litros)Total Bebidas FriasCON COMPAÑEROS DE TRABAJO</v>
      </c>
      <c r="B448" s="18">
        <v>0</v>
      </c>
      <c r="C448" s="18">
        <v>0</v>
      </c>
      <c r="D448" s="43" t="s">
        <v>161</v>
      </c>
      <c r="E448" s="44">
        <v>6.0365046743382811</v>
      </c>
      <c r="F448" s="44">
        <v>5.7377615394100747</v>
      </c>
      <c r="G448" s="44">
        <v>5.2490075197597843</v>
      </c>
      <c r="H448" s="44">
        <v>0</v>
      </c>
      <c r="I448" s="44">
        <v>0</v>
      </c>
      <c r="J448" s="44">
        <v>0</v>
      </c>
      <c r="K448" s="44">
        <v>0</v>
      </c>
      <c r="L448" s="44">
        <v>0</v>
      </c>
      <c r="M448" s="20">
        <v>0</v>
      </c>
    </row>
    <row r="449" spans="1:13" x14ac:dyDescent="0.25">
      <c r="A449" s="18" t="str">
        <f>B279&amp;C417&amp;D449</f>
        <v>DISTRIBUCION VOLUMEN X CRITERIO (kg ó litros)Total Bebidas FriasCON COMPAÑEROS DE CLASE</v>
      </c>
      <c r="B449" s="18">
        <v>0</v>
      </c>
      <c r="C449" s="18">
        <v>0</v>
      </c>
      <c r="D449" s="20" t="s">
        <v>162</v>
      </c>
      <c r="E449" s="20">
        <v>0.39075987654388045</v>
      </c>
      <c r="F449" s="20">
        <v>0.32112378626241367</v>
      </c>
      <c r="G449" s="20">
        <v>0.29771933988394672</v>
      </c>
      <c r="H449" s="20">
        <v>0</v>
      </c>
      <c r="I449" s="20">
        <v>0</v>
      </c>
      <c r="J449" s="20">
        <v>0</v>
      </c>
      <c r="K449" s="20">
        <v>0</v>
      </c>
      <c r="L449" s="20">
        <v>0</v>
      </c>
      <c r="M449" s="20">
        <v>0</v>
      </c>
    </row>
    <row r="450" spans="1:13" x14ac:dyDescent="0.25">
      <c r="A450" s="18" t="str">
        <f>B279&amp;C417&amp;D450</f>
        <v>DISTRIBUCION VOLUMEN X CRITERIO (kg ó litros)Total Bebidas FriasCON FAMILIA</v>
      </c>
      <c r="B450" s="18">
        <v>0</v>
      </c>
      <c r="C450" s="18">
        <v>0</v>
      </c>
      <c r="D450" s="43" t="s">
        <v>163</v>
      </c>
      <c r="E450" s="44">
        <v>32.292167735899767</v>
      </c>
      <c r="F450" s="44">
        <v>30.842827828431084</v>
      </c>
      <c r="G450" s="44">
        <v>28.933068286735907</v>
      </c>
      <c r="H450" s="44">
        <v>0</v>
      </c>
      <c r="I450" s="44">
        <v>0</v>
      </c>
      <c r="J450" s="44">
        <v>0</v>
      </c>
      <c r="K450" s="44">
        <v>0</v>
      </c>
      <c r="L450" s="44">
        <v>0</v>
      </c>
      <c r="M450" s="20">
        <v>0</v>
      </c>
    </row>
    <row r="451" spans="1:13" x14ac:dyDescent="0.25">
      <c r="A451" s="18" t="str">
        <f>B279&amp;C417&amp;D451</f>
        <v>DISTRIBUCION VOLUMEN X CRITERIO (kg ó litros)Total Bebidas FriasCON LA PAREJA</v>
      </c>
      <c r="B451" s="18">
        <v>0</v>
      </c>
      <c r="C451" s="18">
        <v>0</v>
      </c>
      <c r="D451" s="20" t="s">
        <v>164</v>
      </c>
      <c r="E451" s="20">
        <v>13.559556882962493</v>
      </c>
      <c r="F451" s="20">
        <v>14.034408817104193</v>
      </c>
      <c r="G451" s="20">
        <v>14.169143220561843</v>
      </c>
      <c r="H451" s="20">
        <v>0</v>
      </c>
      <c r="I451" s="20">
        <v>0</v>
      </c>
      <c r="J451" s="20">
        <v>0</v>
      </c>
      <c r="K451" s="20">
        <v>0</v>
      </c>
      <c r="L451" s="20">
        <v>0</v>
      </c>
      <c r="M451" s="20">
        <v>0</v>
      </c>
    </row>
    <row r="452" spans="1:13" x14ac:dyDescent="0.25">
      <c r="A452" s="18" t="str">
        <f>B279&amp;C417&amp;D452</f>
        <v>DISTRIBUCION VOLUMEN X CRITERIO (kg ó litros)Total Bebidas FriasESTABA SOLO/A</v>
      </c>
      <c r="B452" s="18">
        <v>0</v>
      </c>
      <c r="C452" s="18">
        <v>0</v>
      </c>
      <c r="D452" s="43" t="s">
        <v>165</v>
      </c>
      <c r="E452" s="44">
        <v>14.401572014584785</v>
      </c>
      <c r="F452" s="44">
        <v>14.649829091439745</v>
      </c>
      <c r="G452" s="44">
        <v>19.936956095571034</v>
      </c>
      <c r="H452" s="44">
        <v>0</v>
      </c>
      <c r="I452" s="44">
        <v>0</v>
      </c>
      <c r="J452" s="44">
        <v>0</v>
      </c>
      <c r="K452" s="44">
        <v>0</v>
      </c>
      <c r="L452" s="44">
        <v>0</v>
      </c>
      <c r="M452" s="20">
        <v>0</v>
      </c>
    </row>
    <row r="453" spans="1:13" x14ac:dyDescent="0.25">
      <c r="A453" s="18" t="str">
        <f>B279&amp;C417&amp;D453</f>
        <v>DISTRIBUCION VOLUMEN X CRITERIO (kg ó litros)Total Bebidas FriasOTROS</v>
      </c>
      <c r="B453" s="18">
        <v>0</v>
      </c>
      <c r="C453" s="18">
        <v>0</v>
      </c>
      <c r="D453" s="20" t="s">
        <v>166</v>
      </c>
      <c r="E453" s="20">
        <v>0.9459931813256347</v>
      </c>
      <c r="F453" s="20">
        <v>0.96394734998059739</v>
      </c>
      <c r="G453" s="20">
        <v>0.66239846971731053</v>
      </c>
      <c r="H453" s="20">
        <v>0</v>
      </c>
      <c r="I453" s="20">
        <v>0</v>
      </c>
      <c r="J453" s="20">
        <v>0</v>
      </c>
      <c r="K453" s="20">
        <v>0</v>
      </c>
      <c r="L453" s="20">
        <v>0</v>
      </c>
      <c r="M453" s="20">
        <v>0</v>
      </c>
    </row>
    <row r="454" spans="1:13" x14ac:dyDescent="0.25">
      <c r="A454" s="18" t="str">
        <f>B279&amp;C417&amp;D454</f>
        <v>DISTRIBUCION VOLUMEN X CRITERIO (kg ó litros)Total Bebidas FriasESTAR TRABAJANDO</v>
      </c>
      <c r="B454" s="18">
        <v>0</v>
      </c>
      <c r="C454" s="18">
        <v>0</v>
      </c>
      <c r="D454" s="43" t="s">
        <v>167</v>
      </c>
      <c r="E454" s="44">
        <v>10.311974058634918</v>
      </c>
      <c r="F454" s="44">
        <v>9.4910212581450004</v>
      </c>
      <c r="G454" s="44">
        <v>11.420184417875728</v>
      </c>
      <c r="H454" s="44">
        <v>0</v>
      </c>
      <c r="I454" s="44">
        <v>0</v>
      </c>
      <c r="J454" s="44">
        <v>0</v>
      </c>
      <c r="K454" s="44">
        <v>0</v>
      </c>
      <c r="L454" s="44">
        <v>0</v>
      </c>
      <c r="M454" s="20">
        <v>0</v>
      </c>
    </row>
    <row r="455" spans="1:13" x14ac:dyDescent="0.25">
      <c r="A455" s="18" t="str">
        <f>B279&amp;C417&amp;D455</f>
        <v>DISTRIBUCION VOLUMEN X CRITERIO (kg ó litros)Total Bebidas FriasCOMIDA DE NEGOCIOS</v>
      </c>
      <c r="B455" s="18">
        <v>0</v>
      </c>
      <c r="C455" s="18">
        <v>0</v>
      </c>
      <c r="D455" s="20" t="s">
        <v>168</v>
      </c>
      <c r="E455" s="20">
        <v>0.40743292325955988</v>
      </c>
      <c r="F455" s="20">
        <v>0.44804927509714526</v>
      </c>
      <c r="G455" s="20">
        <v>0.35458532243588609</v>
      </c>
      <c r="H455" s="20">
        <v>0</v>
      </c>
      <c r="I455" s="20">
        <v>0</v>
      </c>
      <c r="J455" s="20">
        <v>0</v>
      </c>
      <c r="K455" s="20">
        <v>0</v>
      </c>
      <c r="L455" s="20">
        <v>0</v>
      </c>
      <c r="M455" s="20">
        <v>0</v>
      </c>
    </row>
    <row r="456" spans="1:13" x14ac:dyDescent="0.25">
      <c r="A456" s="18" t="str">
        <f>B279&amp;C417&amp;D456</f>
        <v>DISTRIBUCION VOLUMEN X CRITERIO (kg ó litros)Total Bebidas FriasPOR PLACER/RELAX</v>
      </c>
      <c r="B456" s="18">
        <v>0</v>
      </c>
      <c r="C456" s="18">
        <v>0</v>
      </c>
      <c r="D456" s="43" t="s">
        <v>169</v>
      </c>
      <c r="E456" s="44">
        <v>16.764075852913646</v>
      </c>
      <c r="F456" s="44">
        <v>15.83396121731851</v>
      </c>
      <c r="G456" s="44">
        <v>15.292406359931283</v>
      </c>
      <c r="H456" s="44">
        <v>0</v>
      </c>
      <c r="I456" s="44">
        <v>0</v>
      </c>
      <c r="J456" s="44">
        <v>0</v>
      </c>
      <c r="K456" s="44">
        <v>0</v>
      </c>
      <c r="L456" s="44">
        <v>0</v>
      </c>
      <c r="M456" s="20">
        <v>0</v>
      </c>
    </row>
    <row r="457" spans="1:13" x14ac:dyDescent="0.25">
      <c r="A457" s="18" t="str">
        <f>B279&amp;C417&amp;D457</f>
        <v>DISTRIBUCION VOLUMEN X CRITERIO (kg ó litros)Total Bebidas FriasTENER HAMBRE/SIN PLANIFICAR</v>
      </c>
      <c r="B457" s="18">
        <v>0</v>
      </c>
      <c r="C457" s="18">
        <v>0</v>
      </c>
      <c r="D457" s="20" t="s">
        <v>170</v>
      </c>
      <c r="E457" s="20">
        <v>22.147268175629385</v>
      </c>
      <c r="F457" s="20">
        <v>25.52803058811951</v>
      </c>
      <c r="G457" s="20">
        <v>26.751412824791355</v>
      </c>
      <c r="H457" s="20">
        <v>0</v>
      </c>
      <c r="I457" s="20">
        <v>0</v>
      </c>
      <c r="J457" s="20">
        <v>0</v>
      </c>
      <c r="K457" s="20">
        <v>0</v>
      </c>
      <c r="L457" s="20">
        <v>0</v>
      </c>
      <c r="M457" s="20">
        <v>0</v>
      </c>
    </row>
    <row r="458" spans="1:13" x14ac:dyDescent="0.25">
      <c r="A458" s="18" t="str">
        <f>B279&amp;C417&amp;D458</f>
        <v>DISTRIBUCION VOLUMEN X CRITERIO (kg ó litros)Total Bebidas FriasESTAR DE COMPRAS</v>
      </c>
      <c r="B458" s="18">
        <v>0</v>
      </c>
      <c r="C458" s="18">
        <v>0</v>
      </c>
      <c r="D458" s="43" t="s">
        <v>171</v>
      </c>
      <c r="E458" s="44">
        <v>3.2390088067782234</v>
      </c>
      <c r="F458" s="44">
        <v>2.9625686774079627</v>
      </c>
      <c r="G458" s="44">
        <v>4.2838415925167714</v>
      </c>
      <c r="H458" s="44">
        <v>0</v>
      </c>
      <c r="I458" s="44">
        <v>0</v>
      </c>
      <c r="J458" s="44">
        <v>0</v>
      </c>
      <c r="K458" s="44">
        <v>0</v>
      </c>
      <c r="L458" s="44">
        <v>0</v>
      </c>
      <c r="M458" s="20">
        <v>0</v>
      </c>
    </row>
    <row r="459" spans="1:13" x14ac:dyDescent="0.25">
      <c r="A459" s="18" t="str">
        <f>B279&amp;C417&amp;D459</f>
        <v>DISTRIBUCION VOLUMEN X CRITERIO (kg ó litros)Total Bebidas FriasNO COCINAR EN CASA</v>
      </c>
      <c r="B459" s="18">
        <v>0</v>
      </c>
      <c r="C459" s="18">
        <v>0</v>
      </c>
      <c r="D459" s="20" t="s">
        <v>172</v>
      </c>
      <c r="E459" s="20">
        <v>3.7328261833712348</v>
      </c>
      <c r="F459" s="20">
        <v>3.4494598786298556</v>
      </c>
      <c r="G459" s="20">
        <v>3.1678576853544751</v>
      </c>
      <c r="H459" s="20">
        <v>0</v>
      </c>
      <c r="I459" s="20">
        <v>0</v>
      </c>
      <c r="J459" s="20">
        <v>0</v>
      </c>
      <c r="K459" s="20">
        <v>0</v>
      </c>
      <c r="L459" s="20">
        <v>0</v>
      </c>
      <c r="M459" s="20">
        <v>0</v>
      </c>
    </row>
    <row r="460" spans="1:13" x14ac:dyDescent="0.25">
      <c r="A460" s="18" t="str">
        <f>B279&amp;C417&amp;D460</f>
        <v>DISTRIBUCION VOLUMEN X CRITERIO (kg ó litros)Total Bebidas FriasCELEBRACION/FIESTA/SALIR TOMAR</v>
      </c>
      <c r="B460" s="18">
        <v>0</v>
      </c>
      <c r="C460" s="18">
        <v>0</v>
      </c>
      <c r="D460" s="43" t="s">
        <v>173</v>
      </c>
      <c r="E460" s="44">
        <v>31.410733783679206</v>
      </c>
      <c r="F460" s="44">
        <v>32.685660221749295</v>
      </c>
      <c r="G460" s="44">
        <v>29.665564781102631</v>
      </c>
      <c r="H460" s="44">
        <v>0</v>
      </c>
      <c r="I460" s="44">
        <v>0</v>
      </c>
      <c r="J460" s="44">
        <v>0</v>
      </c>
      <c r="K460" s="44">
        <v>0</v>
      </c>
      <c r="L460" s="44">
        <v>0</v>
      </c>
      <c r="M460" s="20">
        <v>0</v>
      </c>
    </row>
    <row r="461" spans="1:13" x14ac:dyDescent="0.25">
      <c r="A461" s="18" t="str">
        <f>B279&amp;C417&amp;D461</f>
        <v>DISTRIBUCION VOLUMEN X CRITERIO (kg ó litros)Total Bebidas FriasVIENDO DEPORTES</v>
      </c>
      <c r="B461" s="18">
        <v>0</v>
      </c>
      <c r="C461" s="18">
        <v>0</v>
      </c>
      <c r="D461" s="20" t="s">
        <v>174</v>
      </c>
      <c r="E461" s="20">
        <v>2.0612552415470629</v>
      </c>
      <c r="F461" s="20">
        <v>2.0339419179170619</v>
      </c>
      <c r="G461" s="20">
        <v>1.64078752620755</v>
      </c>
      <c r="H461" s="20">
        <v>0</v>
      </c>
      <c r="I461" s="20">
        <v>0</v>
      </c>
      <c r="J461" s="20">
        <v>0</v>
      </c>
      <c r="K461" s="20">
        <v>0</v>
      </c>
      <c r="L461" s="20">
        <v>0</v>
      </c>
      <c r="M461" s="20">
        <v>0</v>
      </c>
    </row>
    <row r="462" spans="1:13" x14ac:dyDescent="0.25">
      <c r="A462" s="18" t="str">
        <f>B279&amp;C417&amp;D462</f>
        <v>DISTRIBUCION VOLUMEN X CRITERIO (kg ó litros)Total Bebidas FriasOTROS MOTIVOS</v>
      </c>
      <c r="B462" s="18">
        <v>0</v>
      </c>
      <c r="C462" s="18">
        <v>0</v>
      </c>
      <c r="D462" s="43" t="s">
        <v>175</v>
      </c>
      <c r="E462" s="44">
        <v>9.8221284248957357</v>
      </c>
      <c r="F462" s="44">
        <v>7.5673038884696187</v>
      </c>
      <c r="G462" s="44">
        <v>7.4233668996308459</v>
      </c>
      <c r="H462" s="44">
        <v>0</v>
      </c>
      <c r="I462" s="44">
        <v>0</v>
      </c>
      <c r="J462" s="44">
        <v>0</v>
      </c>
      <c r="K462" s="44">
        <v>0</v>
      </c>
      <c r="L462" s="44">
        <v>0</v>
      </c>
      <c r="M462" s="20">
        <v>0</v>
      </c>
    </row>
    <row r="463" spans="1:13" x14ac:dyDescent="0.25">
      <c r="A463" s="18" t="str">
        <f>B279&amp;C463&amp;D463</f>
        <v>DISTRIBUCION VOLUMEN X CRITERIO (kg ó litros)Total Bebidas CalientesT.ESPAÑA</v>
      </c>
      <c r="B463" s="18">
        <v>0</v>
      </c>
      <c r="C463" s="18" t="s">
        <v>179</v>
      </c>
      <c r="D463" s="20" t="s">
        <v>36</v>
      </c>
      <c r="E463" s="20">
        <v>100</v>
      </c>
      <c r="F463" s="20">
        <v>100</v>
      </c>
      <c r="G463" s="20">
        <v>100</v>
      </c>
      <c r="H463" s="20">
        <v>0</v>
      </c>
      <c r="I463" s="20">
        <v>0</v>
      </c>
      <c r="J463" s="20">
        <v>0</v>
      </c>
      <c r="K463" s="20">
        <v>0</v>
      </c>
      <c r="L463" s="20">
        <v>0</v>
      </c>
      <c r="M463" s="20">
        <v>0</v>
      </c>
    </row>
    <row r="464" spans="1:13" x14ac:dyDescent="0.25">
      <c r="A464" s="18" t="str">
        <f>B279&amp;C463&amp;D464</f>
        <v>DISTRIBUCION VOLUMEN X CRITERIO (kg ó litros)Total Bebidas CalientesHiper+Super+Discount+G.A</v>
      </c>
      <c r="B464" s="18">
        <v>0</v>
      </c>
      <c r="C464" s="18">
        <v>0</v>
      </c>
      <c r="D464" s="43" t="s">
        <v>23</v>
      </c>
      <c r="E464" s="44">
        <v>1.3623654922412947</v>
      </c>
      <c r="F464" s="44">
        <v>1.6608252213122805</v>
      </c>
      <c r="G464" s="44">
        <v>2.3087721913148647</v>
      </c>
      <c r="H464" s="44">
        <v>0</v>
      </c>
      <c r="I464" s="44">
        <v>0</v>
      </c>
      <c r="J464" s="44">
        <v>0</v>
      </c>
      <c r="K464" s="44">
        <v>0</v>
      </c>
      <c r="L464" s="44">
        <v>0</v>
      </c>
      <c r="M464" s="20">
        <v>0</v>
      </c>
    </row>
    <row r="465" spans="1:13" x14ac:dyDescent="0.25">
      <c r="A465" s="18" t="str">
        <f>B279&amp;C463&amp;D465</f>
        <v>DISTRIBUCION VOLUMEN X CRITERIO (kg ó litros)Total Bebidas CalientesRestaurantes</v>
      </c>
      <c r="B465" s="18">
        <v>0</v>
      </c>
      <c r="C465" s="18">
        <v>0</v>
      </c>
      <c r="D465" s="20" t="s">
        <v>24</v>
      </c>
      <c r="E465" s="20">
        <v>4.7229774980992056</v>
      </c>
      <c r="F465" s="20">
        <v>4.8547338039161874</v>
      </c>
      <c r="G465" s="20">
        <v>3.9404556930182681</v>
      </c>
      <c r="H465" s="20">
        <v>0</v>
      </c>
      <c r="I465" s="20">
        <v>0</v>
      </c>
      <c r="J465" s="20">
        <v>0</v>
      </c>
      <c r="K465" s="20">
        <v>0</v>
      </c>
      <c r="L465" s="20">
        <v>0</v>
      </c>
      <c r="M465" s="20">
        <v>0</v>
      </c>
    </row>
    <row r="466" spans="1:13" x14ac:dyDescent="0.25">
      <c r="A466" s="18" t="str">
        <f>B279&amp;C463&amp;D466</f>
        <v>DISTRIBUCION VOLUMEN X CRITERIO (kg ó litros)Total Bebidas CalientesRestaurantes Fast Food</v>
      </c>
      <c r="B466" s="18">
        <v>0</v>
      </c>
      <c r="C466" s="18">
        <v>0</v>
      </c>
      <c r="D466" s="43" t="s">
        <v>25</v>
      </c>
      <c r="E466" s="44">
        <v>1.7682426808268286</v>
      </c>
      <c r="F466" s="44">
        <v>1.622951787793014</v>
      </c>
      <c r="G466" s="44">
        <v>1.2153406816107102</v>
      </c>
      <c r="H466" s="44">
        <v>0</v>
      </c>
      <c r="I466" s="44">
        <v>0</v>
      </c>
      <c r="J466" s="44">
        <v>0</v>
      </c>
      <c r="K466" s="44">
        <v>0</v>
      </c>
      <c r="L466" s="44">
        <v>0</v>
      </c>
      <c r="M466" s="20">
        <v>0</v>
      </c>
    </row>
    <row r="467" spans="1:13" x14ac:dyDescent="0.25">
      <c r="A467" s="18" t="str">
        <f>B279&amp;C463&amp;D467</f>
        <v>DISTRIBUCION VOLUMEN X CRITERIO (kg ó litros)Total Bebidas CalientesBares/Cafeterias/Cervecerias</v>
      </c>
      <c r="B467" s="18">
        <v>0</v>
      </c>
      <c r="C467" s="18">
        <v>0</v>
      </c>
      <c r="D467" s="20" t="s">
        <v>26</v>
      </c>
      <c r="E467" s="20">
        <v>68.676648171989513</v>
      </c>
      <c r="F467" s="20">
        <v>68.800188710690691</v>
      </c>
      <c r="G467" s="20">
        <v>68.868581098127905</v>
      </c>
      <c r="H467" s="20">
        <v>0</v>
      </c>
      <c r="I467" s="20">
        <v>0</v>
      </c>
      <c r="J467" s="20">
        <v>0</v>
      </c>
      <c r="K467" s="20">
        <v>0</v>
      </c>
      <c r="L467" s="20">
        <v>0</v>
      </c>
      <c r="M467" s="20">
        <v>0</v>
      </c>
    </row>
    <row r="468" spans="1:13" x14ac:dyDescent="0.25">
      <c r="A468" s="18" t="str">
        <f>B279&amp;C463&amp;D468</f>
        <v>DISTRIBUCION VOLUMEN X CRITERIO (kg ó litros)Total Bebidas CalientesPanaderias/Pastelerias</v>
      </c>
      <c r="B468" s="18">
        <v>0</v>
      </c>
      <c r="C468" s="18">
        <v>0</v>
      </c>
      <c r="D468" s="43" t="s">
        <v>27</v>
      </c>
      <c r="E468" s="44">
        <v>6.3040371717166783</v>
      </c>
      <c r="F468" s="44">
        <v>6.3207943680299268</v>
      </c>
      <c r="G468" s="44">
        <v>4.7673589900272102</v>
      </c>
      <c r="H468" s="44">
        <v>0</v>
      </c>
      <c r="I468" s="44">
        <v>0</v>
      </c>
      <c r="J468" s="44">
        <v>0</v>
      </c>
      <c r="K468" s="44">
        <v>0</v>
      </c>
      <c r="L468" s="44">
        <v>0</v>
      </c>
      <c r="M468" s="20">
        <v>0</v>
      </c>
    </row>
    <row r="469" spans="1:13" x14ac:dyDescent="0.25">
      <c r="A469" s="18" t="str">
        <f>B279&amp;C463&amp;D469</f>
        <v>DISTRIBUCION VOLUMEN X CRITERIO (kg ó litros)Total Bebidas CalientesTda.Alimentacion/Delicatesen</v>
      </c>
      <c r="B469" s="18">
        <v>0</v>
      </c>
      <c r="C469" s="18">
        <v>0</v>
      </c>
      <c r="D469" s="20" t="s">
        <v>141</v>
      </c>
      <c r="E469" s="20">
        <v>0.11872770539254733</v>
      </c>
      <c r="F469" s="20">
        <v>0.12304543717658446</v>
      </c>
      <c r="G469" s="20">
        <v>0.23314700815312753</v>
      </c>
      <c r="H469" s="20">
        <v>0</v>
      </c>
      <c r="I469" s="20">
        <v>0</v>
      </c>
      <c r="J469" s="20">
        <v>0</v>
      </c>
      <c r="K469" s="20">
        <v>0</v>
      </c>
      <c r="L469" s="20">
        <v>0</v>
      </c>
      <c r="M469" s="20">
        <v>0</v>
      </c>
    </row>
    <row r="470" spans="1:13" x14ac:dyDescent="0.25">
      <c r="A470" s="18" t="str">
        <f>B279&amp;C463&amp;D470</f>
        <v>DISTRIBUCION VOLUMEN X CRITERIO (kg ó litros)Total Bebidas CalientesCanal Conveniencia/24h</v>
      </c>
      <c r="B470" s="18">
        <v>0</v>
      </c>
      <c r="C470" s="18">
        <v>0</v>
      </c>
      <c r="D470" s="43" t="s">
        <v>142</v>
      </c>
      <c r="E470" s="44">
        <v>0</v>
      </c>
      <c r="F470" s="44">
        <v>0</v>
      </c>
      <c r="G470" s="44">
        <v>0.33552170765832234</v>
      </c>
      <c r="H470" s="44">
        <v>0</v>
      </c>
      <c r="I470" s="44">
        <v>0</v>
      </c>
      <c r="J470" s="44">
        <v>0</v>
      </c>
      <c r="K470" s="44">
        <v>0</v>
      </c>
      <c r="L470" s="44">
        <v>0</v>
      </c>
      <c r="M470" s="20">
        <v>0</v>
      </c>
    </row>
    <row r="471" spans="1:13" x14ac:dyDescent="0.25">
      <c r="A471" s="18" t="str">
        <f>B279&amp;C463&amp;D471</f>
        <v>DISTRIBUCION VOLUMEN X CRITERIO (kg ó litros)Total Bebidas CalientesHoteles</v>
      </c>
      <c r="B471" s="18">
        <v>0</v>
      </c>
      <c r="C471" s="18">
        <v>0</v>
      </c>
      <c r="D471" s="20" t="s">
        <v>29</v>
      </c>
      <c r="E471" s="20">
        <v>0.93350784480013493</v>
      </c>
      <c r="F471" s="20">
        <v>0.67178656858628061</v>
      </c>
      <c r="G471" s="20">
        <v>0.3664165432142627</v>
      </c>
      <c r="H471" s="20">
        <v>0</v>
      </c>
      <c r="I471" s="20">
        <v>0</v>
      </c>
      <c r="J471" s="20">
        <v>0</v>
      </c>
      <c r="K471" s="20">
        <v>0</v>
      </c>
      <c r="L471" s="20">
        <v>0</v>
      </c>
      <c r="M471" s="20">
        <v>0</v>
      </c>
    </row>
    <row r="472" spans="1:13" x14ac:dyDescent="0.25">
      <c r="A472" s="18" t="str">
        <f>B279&amp;C463&amp;D472</f>
        <v>DISTRIBUCION VOLUMEN X CRITERIO (kg ó litros)Total Bebidas CalientesEstaciones de servicio</v>
      </c>
      <c r="B472" s="18">
        <v>0</v>
      </c>
      <c r="C472" s="18">
        <v>0</v>
      </c>
      <c r="D472" s="43" t="s">
        <v>30</v>
      </c>
      <c r="E472" s="44">
        <v>2.2542690541419872</v>
      </c>
      <c r="F472" s="44">
        <v>0.89440548492874039</v>
      </c>
      <c r="G472" s="44">
        <v>2.7144187090090717</v>
      </c>
      <c r="H472" s="44">
        <v>0</v>
      </c>
      <c r="I472" s="44">
        <v>0</v>
      </c>
      <c r="J472" s="44">
        <v>0</v>
      </c>
      <c r="K472" s="44">
        <v>0</v>
      </c>
      <c r="L472" s="44">
        <v>0</v>
      </c>
      <c r="M472" s="20">
        <v>0</v>
      </c>
    </row>
    <row r="473" spans="1:13" x14ac:dyDescent="0.25">
      <c r="A473" s="18" t="str">
        <f>B279&amp;C463&amp;D473</f>
        <v>DISTRIBUCION VOLUMEN X CRITERIO (kg ó litros)Total Bebidas CalientesMaquinas dispensadoras</v>
      </c>
      <c r="B473" s="18">
        <v>0</v>
      </c>
      <c r="C473" s="18">
        <v>0</v>
      </c>
      <c r="D473" s="20" t="s">
        <v>31</v>
      </c>
      <c r="E473" s="20">
        <v>7.1666840448515181</v>
      </c>
      <c r="F473" s="20">
        <v>7.0228203545227146</v>
      </c>
      <c r="G473" s="20">
        <v>9.2433129889029928</v>
      </c>
      <c r="H473" s="20">
        <v>0</v>
      </c>
      <c r="I473" s="20">
        <v>0</v>
      </c>
      <c r="J473" s="20">
        <v>0</v>
      </c>
      <c r="K473" s="20">
        <v>0</v>
      </c>
      <c r="L473" s="20">
        <v>0</v>
      </c>
      <c r="M473" s="20">
        <v>0</v>
      </c>
    </row>
    <row r="474" spans="1:13" x14ac:dyDescent="0.25">
      <c r="A474" s="18" t="str">
        <f>B279&amp;C463&amp;D474</f>
        <v>DISTRIBUCION VOLUMEN X CRITERIO (kg ó litros)Total Bebidas CalientesServicio en la empresa</v>
      </c>
      <c r="B474" s="18">
        <v>0</v>
      </c>
      <c r="C474" s="18">
        <v>0</v>
      </c>
      <c r="D474" s="43" t="s">
        <v>32</v>
      </c>
      <c r="E474" s="44">
        <v>2.6140844472057063</v>
      </c>
      <c r="F474" s="44">
        <v>3.0138458397333161</v>
      </c>
      <c r="G474" s="44">
        <v>3.1644888536103277</v>
      </c>
      <c r="H474" s="44">
        <v>0</v>
      </c>
      <c r="I474" s="44">
        <v>0</v>
      </c>
      <c r="J474" s="44">
        <v>0</v>
      </c>
      <c r="K474" s="44">
        <v>0</v>
      </c>
      <c r="L474" s="44">
        <v>0</v>
      </c>
      <c r="M474" s="20">
        <v>0</v>
      </c>
    </row>
    <row r="475" spans="1:13" x14ac:dyDescent="0.25">
      <c r="A475" s="18" t="str">
        <f>B279&amp;C463&amp;D475</f>
        <v>DISTRIBUCION VOLUMEN X CRITERIO (kg ó litros)Total Bebidas CalientesResto de canales</v>
      </c>
      <c r="B475" s="18">
        <v>0</v>
      </c>
      <c r="C475" s="18">
        <v>0</v>
      </c>
      <c r="D475" s="20" t="s">
        <v>33</v>
      </c>
      <c r="E475" s="20">
        <v>4.0784574027509235</v>
      </c>
      <c r="F475" s="20">
        <v>5.0146006746589116</v>
      </c>
      <c r="G475" s="20">
        <v>2.8421748554494672</v>
      </c>
      <c r="H475" s="20">
        <v>0</v>
      </c>
      <c r="I475" s="20">
        <v>0</v>
      </c>
      <c r="J475" s="20">
        <v>0</v>
      </c>
      <c r="K475" s="20">
        <v>0</v>
      </c>
      <c r="L475" s="20">
        <v>0</v>
      </c>
      <c r="M475" s="20">
        <v>0</v>
      </c>
    </row>
    <row r="476" spans="1:13" x14ac:dyDescent="0.25">
      <c r="A476" s="18" t="str">
        <f>B279&amp;C463&amp;D476</f>
        <v>DISTRIBUCION VOLUMEN X CRITERIO (kg ó litros)Total Bebidas CalientesEN LA CALLE</v>
      </c>
      <c r="B476" s="18">
        <v>0</v>
      </c>
      <c r="C476" s="18">
        <v>0</v>
      </c>
      <c r="D476" s="43" t="s">
        <v>143</v>
      </c>
      <c r="E476" s="44">
        <v>2.6653470014205758</v>
      </c>
      <c r="F476" s="44">
        <v>2.0769178634148537</v>
      </c>
      <c r="G476" s="44">
        <v>4.541208454888146</v>
      </c>
      <c r="H476" s="44">
        <v>0</v>
      </c>
      <c r="I476" s="44">
        <v>0</v>
      </c>
      <c r="J476" s="44">
        <v>0</v>
      </c>
      <c r="K476" s="44">
        <v>0</v>
      </c>
      <c r="L476" s="44">
        <v>0</v>
      </c>
      <c r="M476" s="20">
        <v>0</v>
      </c>
    </row>
    <row r="477" spans="1:13" x14ac:dyDescent="0.25">
      <c r="A477" s="18" t="str">
        <f>B279&amp;C463&amp;D477</f>
        <v>DISTRIBUCION VOLUMEN X CRITERIO (kg ó litros)Total Bebidas CalientesEN CASA DE OTROS</v>
      </c>
      <c r="B477" s="18">
        <v>0</v>
      </c>
      <c r="C477" s="18">
        <v>0</v>
      </c>
      <c r="D477" s="20" t="s">
        <v>144</v>
      </c>
      <c r="E477" s="20">
        <v>0.33029061017911071</v>
      </c>
      <c r="F477" s="20">
        <v>0.30668565119574015</v>
      </c>
      <c r="G477" s="20">
        <v>0.83043207851448197</v>
      </c>
      <c r="H477" s="20">
        <v>0</v>
      </c>
      <c r="I477" s="20">
        <v>0</v>
      </c>
      <c r="J477" s="20">
        <v>0</v>
      </c>
      <c r="K477" s="20">
        <v>0</v>
      </c>
      <c r="L477" s="20">
        <v>0</v>
      </c>
      <c r="M477" s="20">
        <v>0</v>
      </c>
    </row>
    <row r="478" spans="1:13" x14ac:dyDescent="0.25">
      <c r="A478" s="18" t="str">
        <f>B279&amp;C463&amp;D478</f>
        <v>DISTRIBUCION VOLUMEN X CRITERIO (kg ó litros)Total Bebidas CalientesEN EL ESTABLECIMIENTO</v>
      </c>
      <c r="B478" s="18">
        <v>0</v>
      </c>
      <c r="C478" s="18">
        <v>0</v>
      </c>
      <c r="D478" s="43" t="s">
        <v>145</v>
      </c>
      <c r="E478" s="44">
        <v>85.058256783372045</v>
      </c>
      <c r="F478" s="44">
        <v>85.882869043507597</v>
      </c>
      <c r="G478" s="44">
        <v>79.943791774163657</v>
      </c>
      <c r="H478" s="44">
        <v>0</v>
      </c>
      <c r="I478" s="44">
        <v>0</v>
      </c>
      <c r="J478" s="44">
        <v>0</v>
      </c>
      <c r="K478" s="44">
        <v>0</v>
      </c>
      <c r="L478" s="44">
        <v>0</v>
      </c>
      <c r="M478" s="20">
        <v>0</v>
      </c>
    </row>
    <row r="479" spans="1:13" x14ac:dyDescent="0.25">
      <c r="A479" s="18" t="str">
        <f>B279&amp;C463&amp;D479</f>
        <v>DISTRIBUCION VOLUMEN X CRITERIO (kg ó litros)Total Bebidas CalientesEN EL TRABAJO</v>
      </c>
      <c r="B479" s="18">
        <v>0</v>
      </c>
      <c r="C479" s="18">
        <v>0</v>
      </c>
      <c r="D479" s="20" t="s">
        <v>146</v>
      </c>
      <c r="E479" s="20">
        <v>9.5281908303512743</v>
      </c>
      <c r="F479" s="20">
        <v>9.8199902121911649</v>
      </c>
      <c r="G479" s="20">
        <v>12.460012650542792</v>
      </c>
      <c r="H479" s="20">
        <v>0</v>
      </c>
      <c r="I479" s="20">
        <v>0</v>
      </c>
      <c r="J479" s="20">
        <v>0</v>
      </c>
      <c r="K479" s="20">
        <v>0</v>
      </c>
      <c r="L479" s="20">
        <v>0</v>
      </c>
      <c r="M479" s="20">
        <v>0</v>
      </c>
    </row>
    <row r="480" spans="1:13" x14ac:dyDescent="0.25">
      <c r="A480" s="18" t="str">
        <f>B279&amp;C463&amp;D480</f>
        <v>DISTRIBUCION VOLUMEN X CRITERIO (kg ó litros)Total Bebidas CalientesEN COLEGIO/INSTITUTO/UNIV.</v>
      </c>
      <c r="B480" s="18">
        <v>0</v>
      </c>
      <c r="C480" s="18">
        <v>0</v>
      </c>
      <c r="D480" s="43" t="s">
        <v>147</v>
      </c>
      <c r="E480" s="44">
        <v>0.38614382081407528</v>
      </c>
      <c r="F480" s="44">
        <v>0.39555845921364857</v>
      </c>
      <c r="G480" s="44">
        <v>0.28626818431171819</v>
      </c>
      <c r="H480" s="44">
        <v>0</v>
      </c>
      <c r="I480" s="44">
        <v>0</v>
      </c>
      <c r="J480" s="44">
        <v>0</v>
      </c>
      <c r="K480" s="44">
        <v>0</v>
      </c>
      <c r="L480" s="44">
        <v>0</v>
      </c>
      <c r="M480" s="20">
        <v>0</v>
      </c>
    </row>
    <row r="481" spans="1:13" x14ac:dyDescent="0.25">
      <c r="A481" s="18" t="str">
        <f>B279&amp;C463&amp;D481</f>
        <v>DISTRIBUCION VOLUMEN X CRITERIO (kg ó litros)Total Bebidas CalientesEN MI CASA</v>
      </c>
      <c r="B481" s="18">
        <v>0</v>
      </c>
      <c r="C481" s="18">
        <v>0</v>
      </c>
      <c r="D481" s="20" t="s">
        <v>148</v>
      </c>
      <c r="E481" s="20">
        <v>0.19980276467851313</v>
      </c>
      <c r="F481" s="20">
        <v>0.52331560334127591</v>
      </c>
      <c r="G481" s="20">
        <v>0.67354034215329683</v>
      </c>
      <c r="H481" s="20">
        <v>0</v>
      </c>
      <c r="I481" s="20">
        <v>0</v>
      </c>
      <c r="J481" s="20">
        <v>0</v>
      </c>
      <c r="K481" s="20">
        <v>0</v>
      </c>
      <c r="L481" s="20">
        <v>0</v>
      </c>
      <c r="M481" s="20">
        <v>0</v>
      </c>
    </row>
    <row r="482" spans="1:13" x14ac:dyDescent="0.25">
      <c r="A482" s="18" t="str">
        <f>B279&amp;C463&amp;D482</f>
        <v>DISTRIBUCION VOLUMEN X CRITERIO (kg ó litros)Total Bebidas CalientesEN M.TRANSP.(AVION,TREN,AUTOC,E</v>
      </c>
      <c r="B482" s="18">
        <v>0</v>
      </c>
      <c r="C482" s="18">
        <v>0</v>
      </c>
      <c r="D482" s="43" t="s">
        <v>149</v>
      </c>
      <c r="E482" s="44">
        <v>0</v>
      </c>
      <c r="F482" s="44">
        <v>0</v>
      </c>
      <c r="G482" s="44">
        <v>0.17512357500828299</v>
      </c>
      <c r="H482" s="44">
        <v>0</v>
      </c>
      <c r="I482" s="44">
        <v>0</v>
      </c>
      <c r="J482" s="44">
        <v>0</v>
      </c>
      <c r="K482" s="44">
        <v>0</v>
      </c>
      <c r="L482" s="44">
        <v>0</v>
      </c>
      <c r="M482" s="20">
        <v>0</v>
      </c>
    </row>
    <row r="483" spans="1:13" x14ac:dyDescent="0.25">
      <c r="A483" s="18" t="str">
        <f>B279&amp;C463&amp;D483</f>
        <v>DISTRIBUCION VOLUMEN X CRITERIO (kg ó litros)Total Bebidas CalientesEN OTRO LUGAR</v>
      </c>
      <c r="B483" s="18">
        <v>0</v>
      </c>
      <c r="C483" s="18">
        <v>0</v>
      </c>
      <c r="D483" s="20" t="s">
        <v>150</v>
      </c>
      <c r="E483" s="20">
        <v>1.8319694605705421</v>
      </c>
      <c r="F483" s="20">
        <v>0.99466230153936996</v>
      </c>
      <c r="G483" s="20">
        <v>1.0896108119911314</v>
      </c>
      <c r="H483" s="20">
        <v>0</v>
      </c>
      <c r="I483" s="20">
        <v>0</v>
      </c>
      <c r="J483" s="20">
        <v>0</v>
      </c>
      <c r="K483" s="20">
        <v>0</v>
      </c>
      <c r="L483" s="20">
        <v>0</v>
      </c>
      <c r="M483" s="20">
        <v>0</v>
      </c>
    </row>
    <row r="484" spans="1:13" x14ac:dyDescent="0.25">
      <c r="A484" s="18" t="str">
        <f>B279&amp;C463&amp;D484</f>
        <v>DISTRIBUCION VOLUMEN X CRITERIO (kg ó litros)Total Bebidas CalientesDESAYUNO</v>
      </c>
      <c r="B484" s="18">
        <v>0</v>
      </c>
      <c r="C484" s="18">
        <v>0</v>
      </c>
      <c r="D484" s="43" t="s">
        <v>151</v>
      </c>
      <c r="E484" s="44">
        <v>58.78310631256025</v>
      </c>
      <c r="F484" s="44">
        <v>59.612728499547494</v>
      </c>
      <c r="G484" s="44">
        <v>61.231108468576124</v>
      </c>
      <c r="H484" s="44">
        <v>0</v>
      </c>
      <c r="I484" s="44">
        <v>0</v>
      </c>
      <c r="J484" s="44">
        <v>0</v>
      </c>
      <c r="K484" s="44">
        <v>0</v>
      </c>
      <c r="L484" s="44">
        <v>0</v>
      </c>
      <c r="M484" s="20">
        <v>0</v>
      </c>
    </row>
    <row r="485" spans="1:13" x14ac:dyDescent="0.25">
      <c r="A485" s="18" t="str">
        <f>B279&amp;C463&amp;D485</f>
        <v>DISTRIBUCION VOLUMEN X CRITERIO (kg ó litros)Total Bebidas CalientesAPERITIVO/ANTES DE COMER</v>
      </c>
      <c r="B485" s="18">
        <v>0</v>
      </c>
      <c r="C485" s="18">
        <v>0</v>
      </c>
      <c r="D485" s="20" t="s">
        <v>152</v>
      </c>
      <c r="E485" s="20">
        <v>8.806672156081806</v>
      </c>
      <c r="F485" s="20">
        <v>8.7092746598474111</v>
      </c>
      <c r="G485" s="20">
        <v>8.8722944603117408</v>
      </c>
      <c r="H485" s="20">
        <v>0</v>
      </c>
      <c r="I485" s="20">
        <v>0</v>
      </c>
      <c r="J485" s="20">
        <v>0</v>
      </c>
      <c r="K485" s="20">
        <v>0</v>
      </c>
      <c r="L485" s="20">
        <v>0</v>
      </c>
      <c r="M485" s="20">
        <v>0</v>
      </c>
    </row>
    <row r="486" spans="1:13" x14ac:dyDescent="0.25">
      <c r="A486" s="18" t="str">
        <f>B279&amp;C463&amp;D486</f>
        <v>DISTRIBUCION VOLUMEN X CRITERIO (kg ó litros)Total Bebidas CalientesCOMIDA</v>
      </c>
      <c r="B486" s="18">
        <v>0</v>
      </c>
      <c r="C486" s="18">
        <v>0</v>
      </c>
      <c r="D486" s="43" t="s">
        <v>153</v>
      </c>
      <c r="E486" s="44">
        <v>7.2949384346349717</v>
      </c>
      <c r="F486" s="44">
        <v>7.4691770122690464</v>
      </c>
      <c r="G486" s="44">
        <v>6.5142582988179516</v>
      </c>
      <c r="H486" s="44">
        <v>0</v>
      </c>
      <c r="I486" s="44">
        <v>0</v>
      </c>
      <c r="J486" s="44">
        <v>0</v>
      </c>
      <c r="K486" s="44">
        <v>0</v>
      </c>
      <c r="L486" s="44">
        <v>0</v>
      </c>
      <c r="M486" s="20">
        <v>0</v>
      </c>
    </row>
    <row r="487" spans="1:13" x14ac:dyDescent="0.25">
      <c r="A487" s="18" t="str">
        <f>B279&amp;C463&amp;D487</f>
        <v>DISTRIBUCION VOLUMEN X CRITERIO (kg ó litros)Total Bebidas CalientesTARDE/MERIENDA</v>
      </c>
      <c r="B487" s="18">
        <v>0</v>
      </c>
      <c r="C487" s="18">
        <v>0</v>
      </c>
      <c r="D487" s="20" t="s">
        <v>154</v>
      </c>
      <c r="E487" s="20">
        <v>17.553451832557155</v>
      </c>
      <c r="F487" s="20">
        <v>16.787620843939145</v>
      </c>
      <c r="G487" s="20">
        <v>16.436936682673917</v>
      </c>
      <c r="H487" s="20">
        <v>0</v>
      </c>
      <c r="I487" s="20">
        <v>0</v>
      </c>
      <c r="J487" s="20">
        <v>0</v>
      </c>
      <c r="K487" s="20">
        <v>0</v>
      </c>
      <c r="L487" s="20">
        <v>0</v>
      </c>
      <c r="M487" s="20">
        <v>0</v>
      </c>
    </row>
    <row r="488" spans="1:13" x14ac:dyDescent="0.25">
      <c r="A488" s="18" t="str">
        <f>B279&amp;C463&amp;D488</f>
        <v>DISTRIBUCION VOLUMEN X CRITERIO (kg ó litros)Total Bebidas CalientesANTES DE CENAR</v>
      </c>
      <c r="B488" s="18">
        <v>0</v>
      </c>
      <c r="C488" s="18">
        <v>0</v>
      </c>
      <c r="D488" s="43" t="s">
        <v>155</v>
      </c>
      <c r="E488" s="44">
        <v>1.4313284011587517</v>
      </c>
      <c r="F488" s="44">
        <v>1.2775686634578149</v>
      </c>
      <c r="G488" s="44">
        <v>1.4122529694398169</v>
      </c>
      <c r="H488" s="44">
        <v>0</v>
      </c>
      <c r="I488" s="44">
        <v>0</v>
      </c>
      <c r="J488" s="44">
        <v>0</v>
      </c>
      <c r="K488" s="44">
        <v>0</v>
      </c>
      <c r="L488" s="44">
        <v>0</v>
      </c>
      <c r="M488" s="20">
        <v>0</v>
      </c>
    </row>
    <row r="489" spans="1:13" x14ac:dyDescent="0.25">
      <c r="A489" s="18" t="str">
        <f>B279&amp;C463&amp;D489</f>
        <v>DISTRIBUCION VOLUMEN X CRITERIO (kg ó litros)Total Bebidas CalientesCENA</v>
      </c>
      <c r="B489" s="18">
        <v>0</v>
      </c>
      <c r="C489" s="18">
        <v>0</v>
      </c>
      <c r="D489" s="20" t="s">
        <v>156</v>
      </c>
      <c r="E489" s="20">
        <v>1.8604336339956566</v>
      </c>
      <c r="F489" s="20">
        <v>1.9583954573794009</v>
      </c>
      <c r="G489" s="20">
        <v>1.5008415157725308</v>
      </c>
      <c r="H489" s="20">
        <v>0</v>
      </c>
      <c r="I489" s="20">
        <v>0</v>
      </c>
      <c r="J489" s="20">
        <v>0</v>
      </c>
      <c r="K489" s="20">
        <v>0</v>
      </c>
      <c r="L489" s="20">
        <v>0</v>
      </c>
      <c r="M489" s="20">
        <v>0</v>
      </c>
    </row>
    <row r="490" spans="1:13" x14ac:dyDescent="0.25">
      <c r="A490" s="18" t="str">
        <f>B279&amp;C463&amp;D490</f>
        <v>DISTRIBUCION VOLUMEN X CRITERIO (kg ó litros)Total Bebidas CalientesDESPUES DE LA CENA</v>
      </c>
      <c r="B490" s="18">
        <v>0</v>
      </c>
      <c r="C490" s="18">
        <v>0</v>
      </c>
      <c r="D490" s="43" t="s">
        <v>157</v>
      </c>
      <c r="E490" s="44">
        <v>1.7441710928051493</v>
      </c>
      <c r="F490" s="44">
        <v>1.7009749972012951</v>
      </c>
      <c r="G490" s="44">
        <v>1.2644471942580555</v>
      </c>
      <c r="H490" s="44">
        <v>0</v>
      </c>
      <c r="I490" s="44">
        <v>0</v>
      </c>
      <c r="J490" s="44">
        <v>0</v>
      </c>
      <c r="K490" s="44">
        <v>0</v>
      </c>
      <c r="L490" s="44">
        <v>0</v>
      </c>
      <c r="M490" s="20">
        <v>0</v>
      </c>
    </row>
    <row r="491" spans="1:13" x14ac:dyDescent="0.25">
      <c r="A491" s="18" t="str">
        <f>B279&amp;C463&amp;D491</f>
        <v>DISTRIBUCION VOLUMEN X CRITERIO (kg ó litros)Total Bebidas CalientesDURANTE EL DIA</v>
      </c>
      <c r="B491" s="18">
        <v>0</v>
      </c>
      <c r="C491" s="18">
        <v>0</v>
      </c>
      <c r="D491" s="20" t="s">
        <v>158</v>
      </c>
      <c r="E491" s="20">
        <v>2.5258968306971541</v>
      </c>
      <c r="F491" s="20">
        <v>2.4842591270449241</v>
      </c>
      <c r="G491" s="20">
        <v>2.7678478553897934</v>
      </c>
      <c r="H491" s="20">
        <v>0</v>
      </c>
      <c r="I491" s="20">
        <v>0</v>
      </c>
      <c r="J491" s="20">
        <v>0</v>
      </c>
      <c r="K491" s="20">
        <v>0</v>
      </c>
      <c r="L491" s="20">
        <v>0</v>
      </c>
      <c r="M491" s="20">
        <v>0</v>
      </c>
    </row>
    <row r="492" spans="1:13" x14ac:dyDescent="0.25">
      <c r="A492" s="18" t="str">
        <f>B279&amp;C463&amp;D492</f>
        <v>DISTRIBUCION VOLUMEN X CRITERIO (kg ó litros)Total Bebidas CalientesCON AMIGOS</v>
      </c>
      <c r="B492" s="18">
        <v>0</v>
      </c>
      <c r="C492" s="18">
        <v>0</v>
      </c>
      <c r="D492" s="43" t="s">
        <v>159</v>
      </c>
      <c r="E492" s="44">
        <v>19.675251158299904</v>
      </c>
      <c r="F492" s="44">
        <v>19.87610665471626</v>
      </c>
      <c r="G492" s="44">
        <v>19.187990063429734</v>
      </c>
      <c r="H492" s="44">
        <v>0</v>
      </c>
      <c r="I492" s="44">
        <v>0</v>
      </c>
      <c r="J492" s="44">
        <v>0</v>
      </c>
      <c r="K492" s="44">
        <v>0</v>
      </c>
      <c r="L492" s="44">
        <v>0</v>
      </c>
      <c r="M492" s="20">
        <v>0</v>
      </c>
    </row>
    <row r="493" spans="1:13" x14ac:dyDescent="0.25">
      <c r="A493" s="18" t="str">
        <f>B279&amp;C463&amp;D493</f>
        <v>DISTRIBUCION VOLUMEN X CRITERIO (kg ó litros)Total Bebidas CalientesCON CLIENTES</v>
      </c>
      <c r="B493" s="18">
        <v>0</v>
      </c>
      <c r="C493" s="18">
        <v>0</v>
      </c>
      <c r="D493" s="20" t="s">
        <v>160</v>
      </c>
      <c r="E493" s="20">
        <v>1.4667897501298897</v>
      </c>
      <c r="F493" s="20">
        <v>1.1412914833610031</v>
      </c>
      <c r="G493" s="20">
        <v>1.2242872415352861</v>
      </c>
      <c r="H493" s="20">
        <v>0</v>
      </c>
      <c r="I493" s="20">
        <v>0</v>
      </c>
      <c r="J493" s="20">
        <v>0</v>
      </c>
      <c r="K493" s="20">
        <v>0</v>
      </c>
      <c r="L493" s="20">
        <v>0</v>
      </c>
      <c r="M493" s="20">
        <v>0</v>
      </c>
    </row>
    <row r="494" spans="1:13" x14ac:dyDescent="0.25">
      <c r="A494" s="18" t="str">
        <f>B279&amp;C463&amp;D494</f>
        <v>DISTRIBUCION VOLUMEN X CRITERIO (kg ó litros)Total Bebidas CalientesCON COMPAÑEROS DE TRABAJO</v>
      </c>
      <c r="B494" s="18">
        <v>0</v>
      </c>
      <c r="C494" s="18">
        <v>0</v>
      </c>
      <c r="D494" s="43" t="s">
        <v>161</v>
      </c>
      <c r="E494" s="44">
        <v>16.845459357327485</v>
      </c>
      <c r="F494" s="44">
        <v>16.402423673558346</v>
      </c>
      <c r="G494" s="44">
        <v>17.517577638979013</v>
      </c>
      <c r="H494" s="44">
        <v>0</v>
      </c>
      <c r="I494" s="44">
        <v>0</v>
      </c>
      <c r="J494" s="44">
        <v>0</v>
      </c>
      <c r="K494" s="44">
        <v>0</v>
      </c>
      <c r="L494" s="44">
        <v>0</v>
      </c>
      <c r="M494" s="20">
        <v>0</v>
      </c>
    </row>
    <row r="495" spans="1:13" x14ac:dyDescent="0.25">
      <c r="A495" s="18" t="str">
        <f>B279&amp;C463&amp;D495</f>
        <v>DISTRIBUCION VOLUMEN X CRITERIO (kg ó litros)Total Bebidas CalientesCON COMPAÑEROS DE CLASE</v>
      </c>
      <c r="B495" s="18">
        <v>0</v>
      </c>
      <c r="C495" s="18">
        <v>0</v>
      </c>
      <c r="D495" s="20" t="s">
        <v>162</v>
      </c>
      <c r="E495" s="20">
        <v>0.59660796275728656</v>
      </c>
      <c r="F495" s="20">
        <v>0.59233422632745525</v>
      </c>
      <c r="G495" s="20">
        <v>0.47119454781203174</v>
      </c>
      <c r="H495" s="20">
        <v>0</v>
      </c>
      <c r="I495" s="20">
        <v>0</v>
      </c>
      <c r="J495" s="20">
        <v>0</v>
      </c>
      <c r="K495" s="20">
        <v>0</v>
      </c>
      <c r="L495" s="20">
        <v>0</v>
      </c>
      <c r="M495" s="20">
        <v>0</v>
      </c>
    </row>
    <row r="496" spans="1:13" x14ac:dyDescent="0.25">
      <c r="A496" s="18" t="str">
        <f>B279&amp;C463&amp;D496</f>
        <v>DISTRIBUCION VOLUMEN X CRITERIO (kg ó litros)Total Bebidas CalientesCON FAMILIA</v>
      </c>
      <c r="B496" s="18">
        <v>0</v>
      </c>
      <c r="C496" s="18">
        <v>0</v>
      </c>
      <c r="D496" s="43" t="s">
        <v>163</v>
      </c>
      <c r="E496" s="44">
        <v>19.486694579128567</v>
      </c>
      <c r="F496" s="44">
        <v>18.905362973212785</v>
      </c>
      <c r="G496" s="44">
        <v>16.714244978350024</v>
      </c>
      <c r="H496" s="44">
        <v>0</v>
      </c>
      <c r="I496" s="44">
        <v>0</v>
      </c>
      <c r="J496" s="44">
        <v>0</v>
      </c>
      <c r="K496" s="44">
        <v>0</v>
      </c>
      <c r="L496" s="44">
        <v>0</v>
      </c>
      <c r="M496" s="20">
        <v>0</v>
      </c>
    </row>
    <row r="497" spans="1:13" x14ac:dyDescent="0.25">
      <c r="A497" s="18" t="str">
        <f>B279&amp;C463&amp;D497</f>
        <v>DISTRIBUCION VOLUMEN X CRITERIO (kg ó litros)Total Bebidas CalientesCON LA PAREJA</v>
      </c>
      <c r="B497" s="18">
        <v>0</v>
      </c>
      <c r="C497" s="18">
        <v>0</v>
      </c>
      <c r="D497" s="20" t="s">
        <v>164</v>
      </c>
      <c r="E497" s="20">
        <v>13.74883422411412</v>
      </c>
      <c r="F497" s="20">
        <v>14.630230408631654</v>
      </c>
      <c r="G497" s="20">
        <v>14.005538285985239</v>
      </c>
      <c r="H497" s="20">
        <v>0</v>
      </c>
      <c r="I497" s="20">
        <v>0</v>
      </c>
      <c r="J497" s="20">
        <v>0</v>
      </c>
      <c r="K497" s="20">
        <v>0</v>
      </c>
      <c r="L497" s="20">
        <v>0</v>
      </c>
      <c r="M497" s="20">
        <v>0</v>
      </c>
    </row>
    <row r="498" spans="1:13" x14ac:dyDescent="0.25">
      <c r="A498" s="18" t="str">
        <f>B279&amp;C463&amp;D498</f>
        <v>DISTRIBUCION VOLUMEN X CRITERIO (kg ó litros)Total Bebidas CalientesESTABA SOLO/A</v>
      </c>
      <c r="B498" s="18">
        <v>0</v>
      </c>
      <c r="C498" s="18">
        <v>0</v>
      </c>
      <c r="D498" s="43" t="s">
        <v>165</v>
      </c>
      <c r="E498" s="44">
        <v>27.058768329268336</v>
      </c>
      <c r="F498" s="44">
        <v>27.67167584355763</v>
      </c>
      <c r="G498" s="44">
        <v>30.209157321023721</v>
      </c>
      <c r="H498" s="44">
        <v>0</v>
      </c>
      <c r="I498" s="44">
        <v>0</v>
      </c>
      <c r="J498" s="44">
        <v>0</v>
      </c>
      <c r="K498" s="44">
        <v>0</v>
      </c>
      <c r="L498" s="44">
        <v>0</v>
      </c>
      <c r="M498" s="20">
        <v>0</v>
      </c>
    </row>
    <row r="499" spans="1:13" x14ac:dyDescent="0.25">
      <c r="A499" s="18" t="str">
        <f>B279&amp;C463&amp;D499</f>
        <v>DISTRIBUCION VOLUMEN X CRITERIO (kg ó litros)Total Bebidas CalientesOTROS</v>
      </c>
      <c r="B499" s="18">
        <v>0</v>
      </c>
      <c r="C499" s="18">
        <v>0</v>
      </c>
      <c r="D499" s="20" t="s">
        <v>166</v>
      </c>
      <c r="E499" s="20">
        <v>1.1215952209837197</v>
      </c>
      <c r="F499" s="20">
        <v>0.78057464448577552</v>
      </c>
      <c r="G499" s="20">
        <v>0.66999328644521383</v>
      </c>
      <c r="H499" s="20">
        <v>0</v>
      </c>
      <c r="I499" s="20">
        <v>0</v>
      </c>
      <c r="J499" s="20">
        <v>0</v>
      </c>
      <c r="K499" s="20">
        <v>0</v>
      </c>
      <c r="L499" s="20">
        <v>0</v>
      </c>
      <c r="M499" s="20">
        <v>0</v>
      </c>
    </row>
    <row r="500" spans="1:13" x14ac:dyDescent="0.25">
      <c r="A500" s="18" t="str">
        <f>B279&amp;C463&amp;D500</f>
        <v>DISTRIBUCION VOLUMEN X CRITERIO (kg ó litros)Total Bebidas CalientesESTAR TRABAJANDO</v>
      </c>
      <c r="B500" s="18">
        <v>0</v>
      </c>
      <c r="C500" s="18">
        <v>0</v>
      </c>
      <c r="D500" s="43" t="s">
        <v>167</v>
      </c>
      <c r="E500" s="44">
        <v>25.146426554920581</v>
      </c>
      <c r="F500" s="44">
        <v>24.722838030990179</v>
      </c>
      <c r="G500" s="44">
        <v>26.933238517924842</v>
      </c>
      <c r="H500" s="44">
        <v>0</v>
      </c>
      <c r="I500" s="44">
        <v>0</v>
      </c>
      <c r="J500" s="44">
        <v>0</v>
      </c>
      <c r="K500" s="44">
        <v>0</v>
      </c>
      <c r="L500" s="44">
        <v>0</v>
      </c>
      <c r="M500" s="20">
        <v>0</v>
      </c>
    </row>
    <row r="501" spans="1:13" x14ac:dyDescent="0.25">
      <c r="A501" s="18" t="str">
        <f>B279&amp;C463&amp;D501</f>
        <v>DISTRIBUCION VOLUMEN X CRITERIO (kg ó litros)Total Bebidas CalientesCOMIDA DE NEGOCIOS</v>
      </c>
      <c r="B501" s="18">
        <v>0</v>
      </c>
      <c r="C501" s="18">
        <v>0</v>
      </c>
      <c r="D501" s="20" t="s">
        <v>168</v>
      </c>
      <c r="E501" s="20">
        <v>0.19936188557718193</v>
      </c>
      <c r="F501" s="20">
        <v>0.19297849628448768</v>
      </c>
      <c r="G501" s="20">
        <v>0.17112102784462291</v>
      </c>
      <c r="H501" s="20">
        <v>0</v>
      </c>
      <c r="I501" s="20">
        <v>0</v>
      </c>
      <c r="J501" s="20">
        <v>0</v>
      </c>
      <c r="K501" s="20">
        <v>0</v>
      </c>
      <c r="L501" s="20">
        <v>0</v>
      </c>
      <c r="M501" s="20">
        <v>0</v>
      </c>
    </row>
    <row r="502" spans="1:13" x14ac:dyDescent="0.25">
      <c r="A502" s="18" t="str">
        <f>B279&amp;C463&amp;D502</f>
        <v>DISTRIBUCION VOLUMEN X CRITERIO (kg ó litros)Total Bebidas CalientesPOR PLACER/RELAX</v>
      </c>
      <c r="B502" s="18">
        <v>0</v>
      </c>
      <c r="C502" s="18">
        <v>0</v>
      </c>
      <c r="D502" s="43" t="s">
        <v>169</v>
      </c>
      <c r="E502" s="44">
        <v>15.834071549219694</v>
      </c>
      <c r="F502" s="44">
        <v>13.890997823446986</v>
      </c>
      <c r="G502" s="44">
        <v>14.48769759017495</v>
      </c>
      <c r="H502" s="44">
        <v>0</v>
      </c>
      <c r="I502" s="44">
        <v>0</v>
      </c>
      <c r="J502" s="44">
        <v>0</v>
      </c>
      <c r="K502" s="44">
        <v>0</v>
      </c>
      <c r="L502" s="44">
        <v>0</v>
      </c>
      <c r="M502" s="20">
        <v>0</v>
      </c>
    </row>
    <row r="503" spans="1:13" x14ac:dyDescent="0.25">
      <c r="A503" s="18" t="str">
        <f>B279&amp;C463&amp;D503</f>
        <v>DISTRIBUCION VOLUMEN X CRITERIO (kg ó litros)Total Bebidas CalientesTENER HAMBRE/SIN PLANIFICAR</v>
      </c>
      <c r="B503" s="18">
        <v>0</v>
      </c>
      <c r="C503" s="18">
        <v>0</v>
      </c>
      <c r="D503" s="20" t="s">
        <v>170</v>
      </c>
      <c r="E503" s="20">
        <v>21.840154642812003</v>
      </c>
      <c r="F503" s="20">
        <v>25.888189573930891</v>
      </c>
      <c r="G503" s="20">
        <v>26.047852977705872</v>
      </c>
      <c r="H503" s="20">
        <v>0</v>
      </c>
      <c r="I503" s="20">
        <v>0</v>
      </c>
      <c r="J503" s="20">
        <v>0</v>
      </c>
      <c r="K503" s="20">
        <v>0</v>
      </c>
      <c r="L503" s="20">
        <v>0</v>
      </c>
      <c r="M503" s="20">
        <v>0</v>
      </c>
    </row>
    <row r="504" spans="1:13" x14ac:dyDescent="0.25">
      <c r="A504" s="18" t="str">
        <f>B279&amp;C463&amp;D504</f>
        <v>DISTRIBUCION VOLUMEN X CRITERIO (kg ó litros)Total Bebidas CalientesESTAR DE COMPRAS</v>
      </c>
      <c r="B504" s="18">
        <v>0</v>
      </c>
      <c r="C504" s="18">
        <v>0</v>
      </c>
      <c r="D504" s="43" t="s">
        <v>171</v>
      </c>
      <c r="E504" s="44">
        <v>3.0071806397610001</v>
      </c>
      <c r="F504" s="44">
        <v>3.0508652515553178</v>
      </c>
      <c r="G504" s="44">
        <v>3.2308521420782097</v>
      </c>
      <c r="H504" s="44">
        <v>0</v>
      </c>
      <c r="I504" s="44">
        <v>0</v>
      </c>
      <c r="J504" s="44">
        <v>0</v>
      </c>
      <c r="K504" s="44">
        <v>0</v>
      </c>
      <c r="L504" s="44">
        <v>0</v>
      </c>
      <c r="M504" s="20">
        <v>0</v>
      </c>
    </row>
    <row r="505" spans="1:13" x14ac:dyDescent="0.25">
      <c r="A505" s="18" t="str">
        <f>B279&amp;C463&amp;D505</f>
        <v>DISTRIBUCION VOLUMEN X CRITERIO (kg ó litros)Total Bebidas CalientesNO COCINAR EN CASA</v>
      </c>
      <c r="B505" s="18">
        <v>0</v>
      </c>
      <c r="C505" s="18">
        <v>0</v>
      </c>
      <c r="D505" s="20" t="s">
        <v>172</v>
      </c>
      <c r="E505" s="20">
        <v>2.6774643468999448</v>
      </c>
      <c r="F505" s="20">
        <v>2.4607871469897522</v>
      </c>
      <c r="G505" s="20">
        <v>2.0847617463342756</v>
      </c>
      <c r="H505" s="20">
        <v>0</v>
      </c>
      <c r="I505" s="20">
        <v>0</v>
      </c>
      <c r="J505" s="20">
        <v>0</v>
      </c>
      <c r="K505" s="20">
        <v>0</v>
      </c>
      <c r="L505" s="20">
        <v>0</v>
      </c>
      <c r="M505" s="20">
        <v>0</v>
      </c>
    </row>
    <row r="506" spans="1:13" x14ac:dyDescent="0.25">
      <c r="A506" s="18" t="str">
        <f>B279&amp;C463&amp;D506</f>
        <v>DISTRIBUCION VOLUMEN X CRITERIO (kg ó litros)Total Bebidas CalientesCELEBRACION/FIESTA/SALIR TOMAR</v>
      </c>
      <c r="B506" s="18">
        <v>0</v>
      </c>
      <c r="C506" s="18">
        <v>0</v>
      </c>
      <c r="D506" s="43" t="s">
        <v>173</v>
      </c>
      <c r="E506" s="44">
        <v>19.963723536422897</v>
      </c>
      <c r="F506" s="44">
        <v>20.594817440043339</v>
      </c>
      <c r="G506" s="44">
        <v>19.829655145080324</v>
      </c>
      <c r="H506" s="44">
        <v>0</v>
      </c>
      <c r="I506" s="44">
        <v>0</v>
      </c>
      <c r="J506" s="44">
        <v>0</v>
      </c>
      <c r="K506" s="44">
        <v>0</v>
      </c>
      <c r="L506" s="44">
        <v>0</v>
      </c>
      <c r="M506" s="20">
        <v>0</v>
      </c>
    </row>
    <row r="507" spans="1:13" x14ac:dyDescent="0.25">
      <c r="A507" s="18" t="str">
        <f>B279&amp;C463&amp;D507</f>
        <v>DISTRIBUCION VOLUMEN X CRITERIO (kg ó litros)Total Bebidas CalientesVIENDO DEPORTES</v>
      </c>
      <c r="B507" s="18">
        <v>0</v>
      </c>
      <c r="C507" s="18">
        <v>0</v>
      </c>
      <c r="D507" s="20" t="s">
        <v>174</v>
      </c>
      <c r="E507" s="20">
        <v>0.49356514964872072</v>
      </c>
      <c r="F507" s="20">
        <v>0.54493839143285716</v>
      </c>
      <c r="G507" s="20">
        <v>0.44694871015859422</v>
      </c>
      <c r="H507" s="20">
        <v>0</v>
      </c>
      <c r="I507" s="20">
        <v>0</v>
      </c>
      <c r="J507" s="20">
        <v>0</v>
      </c>
      <c r="K507" s="20">
        <v>0</v>
      </c>
      <c r="L507" s="20">
        <v>0</v>
      </c>
      <c r="M507" s="20">
        <v>0</v>
      </c>
    </row>
    <row r="508" spans="1:13" x14ac:dyDescent="0.25">
      <c r="A508" s="18" t="str">
        <f>B279&amp;C463&amp;D508</f>
        <v>DISTRIBUCION VOLUMEN X CRITERIO (kg ó litros)Total Bebidas CalientesOTROS MOTIVOS</v>
      </c>
      <c r="B508" s="18">
        <v>0</v>
      </c>
      <c r="C508" s="18">
        <v>0</v>
      </c>
      <c r="D508" s="43" t="s">
        <v>175</v>
      </c>
      <c r="E508" s="44">
        <v>10.668010446519087</v>
      </c>
      <c r="F508" s="44">
        <v>8.6535965132644321</v>
      </c>
      <c r="G508" s="44">
        <v>6.7678625975851379</v>
      </c>
      <c r="H508" s="44">
        <v>0</v>
      </c>
      <c r="I508" s="44">
        <v>0</v>
      </c>
      <c r="J508" s="44">
        <v>0</v>
      </c>
      <c r="K508" s="44">
        <v>0</v>
      </c>
      <c r="L508" s="44">
        <v>0</v>
      </c>
      <c r="M508" s="20">
        <v>0</v>
      </c>
    </row>
    <row r="509" spans="1:13" x14ac:dyDescent="0.25">
      <c r="A509" s="18" t="str">
        <f>B279&amp;C509&amp;D509</f>
        <v>DISTRIBUCION VOLUMEN X CRITERIO (kg ó litros)Total AperitivosT.ESPAÑA</v>
      </c>
      <c r="B509" s="18">
        <v>0</v>
      </c>
      <c r="C509" s="18" t="s">
        <v>180</v>
      </c>
      <c r="D509" s="20" t="s">
        <v>36</v>
      </c>
      <c r="E509" s="20">
        <v>100</v>
      </c>
      <c r="F509" s="20">
        <v>100</v>
      </c>
      <c r="G509" s="20">
        <v>100</v>
      </c>
      <c r="H509" s="20">
        <v>0</v>
      </c>
      <c r="I509" s="20">
        <v>0</v>
      </c>
      <c r="J509" s="20">
        <v>0</v>
      </c>
      <c r="K509" s="20">
        <v>0</v>
      </c>
      <c r="L509" s="20">
        <v>0</v>
      </c>
      <c r="M509" s="20">
        <v>0</v>
      </c>
    </row>
    <row r="510" spans="1:13" x14ac:dyDescent="0.25">
      <c r="A510" s="18" t="str">
        <f>B279&amp;C509&amp;D510</f>
        <v>DISTRIBUCION VOLUMEN X CRITERIO (kg ó litros)Total AperitivosHiper+Super+Discount+G.A</v>
      </c>
      <c r="B510" s="18">
        <v>0</v>
      </c>
      <c r="C510" s="18">
        <v>0</v>
      </c>
      <c r="D510" s="43" t="s">
        <v>23</v>
      </c>
      <c r="E510" s="44">
        <v>47.502561071861024</v>
      </c>
      <c r="F510" s="44">
        <v>47.087483575581537</v>
      </c>
      <c r="G510" s="44">
        <v>51.631213927964566</v>
      </c>
      <c r="H510" s="44">
        <v>0</v>
      </c>
      <c r="I510" s="44">
        <v>0</v>
      </c>
      <c r="J510" s="44">
        <v>0</v>
      </c>
      <c r="K510" s="44">
        <v>0</v>
      </c>
      <c r="L510" s="44">
        <v>0</v>
      </c>
      <c r="M510" s="20">
        <v>0</v>
      </c>
    </row>
    <row r="511" spans="1:13" x14ac:dyDescent="0.25">
      <c r="A511" s="18" t="str">
        <f>B279&amp;C509&amp;D511</f>
        <v>DISTRIBUCION VOLUMEN X CRITERIO (kg ó litros)Total AperitivosRestaurantes</v>
      </c>
      <c r="B511" s="18">
        <v>0</v>
      </c>
      <c r="C511" s="18">
        <v>0</v>
      </c>
      <c r="D511" s="20" t="s">
        <v>24</v>
      </c>
      <c r="E511" s="20">
        <v>2.662591806550934</v>
      </c>
      <c r="F511" s="20">
        <v>1.5655060394577143</v>
      </c>
      <c r="G511" s="20">
        <v>0.57216794365388379</v>
      </c>
      <c r="H511" s="20">
        <v>0</v>
      </c>
      <c r="I511" s="20">
        <v>0</v>
      </c>
      <c r="J511" s="20">
        <v>0</v>
      </c>
      <c r="K511" s="20">
        <v>0</v>
      </c>
      <c r="L511" s="20">
        <v>0</v>
      </c>
      <c r="M511" s="20">
        <v>0</v>
      </c>
    </row>
    <row r="512" spans="1:13" x14ac:dyDescent="0.25">
      <c r="A512" s="18" t="str">
        <f>B279&amp;C509&amp;D512</f>
        <v>DISTRIBUCION VOLUMEN X CRITERIO (kg ó litros)Total AperitivosRestaurantes Fast Food</v>
      </c>
      <c r="B512" s="18">
        <v>0</v>
      </c>
      <c r="C512" s="18">
        <v>0</v>
      </c>
      <c r="D512" s="43" t="s">
        <v>25</v>
      </c>
      <c r="E512" s="44">
        <v>0.87878313189799562</v>
      </c>
      <c r="F512" s="44">
        <v>1.3841634229870787</v>
      </c>
      <c r="G512" s="44">
        <v>1.7250757504425087</v>
      </c>
      <c r="H512" s="44">
        <v>0</v>
      </c>
      <c r="I512" s="44">
        <v>0</v>
      </c>
      <c r="J512" s="44">
        <v>0</v>
      </c>
      <c r="K512" s="44">
        <v>0</v>
      </c>
      <c r="L512" s="44">
        <v>0</v>
      </c>
      <c r="M512" s="20">
        <v>0</v>
      </c>
    </row>
    <row r="513" spans="1:13" x14ac:dyDescent="0.25">
      <c r="A513" s="18" t="str">
        <f>B279&amp;C509&amp;D513</f>
        <v>DISTRIBUCION VOLUMEN X CRITERIO (kg ó litros)Total AperitivosBares/Cafeterias/Cervecerias</v>
      </c>
      <c r="B513" s="18">
        <v>0</v>
      </c>
      <c r="C513" s="18">
        <v>0</v>
      </c>
      <c r="D513" s="20" t="s">
        <v>26</v>
      </c>
      <c r="E513" s="20">
        <v>8.7237511726285017</v>
      </c>
      <c r="F513" s="20">
        <v>9.0531300486758948</v>
      </c>
      <c r="G513" s="20">
        <v>6.6138926275985011</v>
      </c>
      <c r="H513" s="20">
        <v>0</v>
      </c>
      <c r="I513" s="20">
        <v>0</v>
      </c>
      <c r="J513" s="20">
        <v>0</v>
      </c>
      <c r="K513" s="20">
        <v>0</v>
      </c>
      <c r="L513" s="20">
        <v>0</v>
      </c>
      <c r="M513" s="20">
        <v>0</v>
      </c>
    </row>
    <row r="514" spans="1:13" x14ac:dyDescent="0.25">
      <c r="A514" s="18" t="str">
        <f>B279&amp;C509&amp;D514</f>
        <v>DISTRIBUCION VOLUMEN X CRITERIO (kg ó litros)Total AperitivosPanaderias/Pastelerias</v>
      </c>
      <c r="B514" s="18">
        <v>0</v>
      </c>
      <c r="C514" s="18">
        <v>0</v>
      </c>
      <c r="D514" s="43" t="s">
        <v>27</v>
      </c>
      <c r="E514" s="44">
        <v>2.5235115712601939</v>
      </c>
      <c r="F514" s="44">
        <v>2.6809282541918127</v>
      </c>
      <c r="G514" s="44">
        <v>2.5474920407590718</v>
      </c>
      <c r="H514" s="44">
        <v>0</v>
      </c>
      <c r="I514" s="44">
        <v>0</v>
      </c>
      <c r="J514" s="44">
        <v>0</v>
      </c>
      <c r="K514" s="44">
        <v>0</v>
      </c>
      <c r="L514" s="44">
        <v>0</v>
      </c>
      <c r="M514" s="20">
        <v>0</v>
      </c>
    </row>
    <row r="515" spans="1:13" x14ac:dyDescent="0.25">
      <c r="A515" s="18" t="str">
        <f>B279&amp;C509&amp;D515</f>
        <v>DISTRIBUCION VOLUMEN X CRITERIO (kg ó litros)Total AperitivosTda.Alimentacion/Delicatesen</v>
      </c>
      <c r="B515" s="18">
        <v>0</v>
      </c>
      <c r="C515" s="18">
        <v>0</v>
      </c>
      <c r="D515" s="20" t="s">
        <v>141</v>
      </c>
      <c r="E515" s="20">
        <v>7.0235970092286353</v>
      </c>
      <c r="F515" s="20">
        <v>6.8614664904877776</v>
      </c>
      <c r="G515" s="20">
        <v>8.8722520293295073</v>
      </c>
      <c r="H515" s="20">
        <v>0</v>
      </c>
      <c r="I515" s="20">
        <v>0</v>
      </c>
      <c r="J515" s="20">
        <v>0</v>
      </c>
      <c r="K515" s="20">
        <v>0</v>
      </c>
      <c r="L515" s="20">
        <v>0</v>
      </c>
      <c r="M515" s="20">
        <v>0</v>
      </c>
    </row>
    <row r="516" spans="1:13" x14ac:dyDescent="0.25">
      <c r="A516" s="18" t="str">
        <f>B279&amp;C509&amp;D516</f>
        <v>DISTRIBUCION VOLUMEN X CRITERIO (kg ó litros)Total AperitivosCanal Conveniencia/24h</v>
      </c>
      <c r="B516" s="18">
        <v>0</v>
      </c>
      <c r="C516" s="18">
        <v>0</v>
      </c>
      <c r="D516" s="43" t="s">
        <v>142</v>
      </c>
      <c r="E516" s="44">
        <v>0</v>
      </c>
      <c r="F516" s="44">
        <v>0</v>
      </c>
      <c r="G516" s="44">
        <v>17.065809884176002</v>
      </c>
      <c r="H516" s="44">
        <v>0</v>
      </c>
      <c r="I516" s="44">
        <v>0</v>
      </c>
      <c r="J516" s="44">
        <v>0</v>
      </c>
      <c r="K516" s="44">
        <v>0</v>
      </c>
      <c r="L516" s="44">
        <v>0</v>
      </c>
      <c r="M516" s="20">
        <v>0</v>
      </c>
    </row>
    <row r="517" spans="1:13" x14ac:dyDescent="0.25">
      <c r="A517" s="18" t="str">
        <f>B279&amp;C509&amp;D517</f>
        <v>DISTRIBUCION VOLUMEN X CRITERIO (kg ó litros)Total AperitivosHoteles</v>
      </c>
      <c r="B517" s="18">
        <v>0</v>
      </c>
      <c r="C517" s="18">
        <v>0</v>
      </c>
      <c r="D517" s="20" t="s">
        <v>29</v>
      </c>
      <c r="E517" s="20">
        <v>0.1562593074285821</v>
      </c>
      <c r="F517" s="20">
        <v>0.14322819584369717</v>
      </c>
      <c r="G517" s="20">
        <v>0.10901898907592741</v>
      </c>
      <c r="H517" s="20">
        <v>0</v>
      </c>
      <c r="I517" s="20">
        <v>0</v>
      </c>
      <c r="J517" s="20">
        <v>0</v>
      </c>
      <c r="K517" s="20">
        <v>0</v>
      </c>
      <c r="L517" s="20">
        <v>0</v>
      </c>
      <c r="M517" s="20">
        <v>0</v>
      </c>
    </row>
    <row r="518" spans="1:13" x14ac:dyDescent="0.25">
      <c r="A518" s="18" t="str">
        <f>B279&amp;C509&amp;D518</f>
        <v>DISTRIBUCION VOLUMEN X CRITERIO (kg ó litros)Total AperitivosEstaciones de servicio</v>
      </c>
      <c r="B518" s="18">
        <v>0</v>
      </c>
      <c r="C518" s="18">
        <v>0</v>
      </c>
      <c r="D518" s="43" t="s">
        <v>30</v>
      </c>
      <c r="E518" s="44">
        <v>2.184504296488436</v>
      </c>
      <c r="F518" s="44">
        <v>1.3426629527803002</v>
      </c>
      <c r="G518" s="44">
        <v>3.1918822621192362</v>
      </c>
      <c r="H518" s="44">
        <v>0</v>
      </c>
      <c r="I518" s="44">
        <v>0</v>
      </c>
      <c r="J518" s="44">
        <v>0</v>
      </c>
      <c r="K518" s="44">
        <v>0</v>
      </c>
      <c r="L518" s="44">
        <v>0</v>
      </c>
      <c r="M518" s="20">
        <v>0</v>
      </c>
    </row>
    <row r="519" spans="1:13" x14ac:dyDescent="0.25">
      <c r="A519" s="18" t="str">
        <f>B279&amp;C509&amp;D519</f>
        <v>DISTRIBUCION VOLUMEN X CRITERIO (kg ó litros)Total AperitivosMaquinas dispensadoras</v>
      </c>
      <c r="B519" s="18">
        <v>0</v>
      </c>
      <c r="C519" s="18">
        <v>0</v>
      </c>
      <c r="D519" s="20" t="s">
        <v>31</v>
      </c>
      <c r="E519" s="20">
        <v>2.3955091380296532</v>
      </c>
      <c r="F519" s="20">
        <v>2.5534113560891893</v>
      </c>
      <c r="G519" s="20">
        <v>2.1633914331533157</v>
      </c>
      <c r="H519" s="20">
        <v>0</v>
      </c>
      <c r="I519" s="20">
        <v>0</v>
      </c>
      <c r="J519" s="20">
        <v>0</v>
      </c>
      <c r="K519" s="20">
        <v>0</v>
      </c>
      <c r="L519" s="20">
        <v>0</v>
      </c>
      <c r="M519" s="20">
        <v>0</v>
      </c>
    </row>
    <row r="520" spans="1:13" x14ac:dyDescent="0.25">
      <c r="A520" s="18" t="str">
        <f>B279&amp;C509&amp;D520</f>
        <v>DISTRIBUCION VOLUMEN X CRITERIO (kg ó litros)Total AperitivosServicio en la empresa</v>
      </c>
      <c r="B520" s="18">
        <v>0</v>
      </c>
      <c r="C520" s="18">
        <v>0</v>
      </c>
      <c r="D520" s="43" t="s">
        <v>32</v>
      </c>
      <c r="E520" s="44">
        <v>0.53941887598502003</v>
      </c>
      <c r="F520" s="44">
        <v>1.185134601240373</v>
      </c>
      <c r="G520" s="44">
        <v>0.49742414169319604</v>
      </c>
      <c r="H520" s="44">
        <v>0</v>
      </c>
      <c r="I520" s="44">
        <v>0</v>
      </c>
      <c r="J520" s="44">
        <v>0</v>
      </c>
      <c r="K520" s="44">
        <v>0</v>
      </c>
      <c r="L520" s="44">
        <v>0</v>
      </c>
      <c r="M520" s="20">
        <v>0</v>
      </c>
    </row>
    <row r="521" spans="1:13" x14ac:dyDescent="0.25">
      <c r="A521" s="18" t="str">
        <f>B279&amp;C509&amp;D521</f>
        <v>DISTRIBUCION VOLUMEN X CRITERIO (kg ó litros)Total AperitivosResto de canales</v>
      </c>
      <c r="B521" s="18">
        <v>0</v>
      </c>
      <c r="C521" s="18">
        <v>0</v>
      </c>
      <c r="D521" s="20" t="s">
        <v>33</v>
      </c>
      <c r="E521" s="20">
        <v>25.409514280786816</v>
      </c>
      <c r="F521" s="20">
        <v>26.385038788453191</v>
      </c>
      <c r="G521" s="20">
        <v>5.0103795436840741</v>
      </c>
      <c r="H521" s="20">
        <v>0</v>
      </c>
      <c r="I521" s="20">
        <v>0</v>
      </c>
      <c r="J521" s="20">
        <v>0</v>
      </c>
      <c r="K521" s="20">
        <v>0</v>
      </c>
      <c r="L521" s="20">
        <v>0</v>
      </c>
      <c r="M521" s="20">
        <v>0</v>
      </c>
    </row>
    <row r="522" spans="1:13" x14ac:dyDescent="0.25">
      <c r="A522" s="18" t="str">
        <f>B279&amp;C509&amp;D522</f>
        <v>DISTRIBUCION VOLUMEN X CRITERIO (kg ó litros)Total AperitivosEN LA CALLE</v>
      </c>
      <c r="B522" s="18">
        <v>0</v>
      </c>
      <c r="C522" s="18">
        <v>0</v>
      </c>
      <c r="D522" s="43" t="s">
        <v>143</v>
      </c>
      <c r="E522" s="44">
        <v>31.679350899619163</v>
      </c>
      <c r="F522" s="44">
        <v>33.30461394631174</v>
      </c>
      <c r="G522" s="44">
        <v>31.639519546065209</v>
      </c>
      <c r="H522" s="44">
        <v>0</v>
      </c>
      <c r="I522" s="44">
        <v>0</v>
      </c>
      <c r="J522" s="44">
        <v>0</v>
      </c>
      <c r="K522" s="44">
        <v>0</v>
      </c>
      <c r="L522" s="44">
        <v>0</v>
      </c>
      <c r="M522" s="20">
        <v>0</v>
      </c>
    </row>
    <row r="523" spans="1:13" x14ac:dyDescent="0.25">
      <c r="A523" s="18" t="str">
        <f>B279&amp;C509&amp;D523</f>
        <v>DISTRIBUCION VOLUMEN X CRITERIO (kg ó litros)Total AperitivosEN CASA DE OTROS</v>
      </c>
      <c r="B523" s="18">
        <v>0</v>
      </c>
      <c r="C523" s="18">
        <v>0</v>
      </c>
      <c r="D523" s="20" t="s">
        <v>144</v>
      </c>
      <c r="E523" s="20">
        <v>14.064267001335567</v>
      </c>
      <c r="F523" s="20">
        <v>13.448782828387154</v>
      </c>
      <c r="G523" s="20">
        <v>21.419429588125148</v>
      </c>
      <c r="H523" s="20">
        <v>0</v>
      </c>
      <c r="I523" s="20">
        <v>0</v>
      </c>
      <c r="J523" s="20">
        <v>0</v>
      </c>
      <c r="K523" s="20">
        <v>0</v>
      </c>
      <c r="L523" s="20">
        <v>0</v>
      </c>
      <c r="M523" s="20">
        <v>0</v>
      </c>
    </row>
    <row r="524" spans="1:13" x14ac:dyDescent="0.25">
      <c r="A524" s="18" t="str">
        <f>B279&amp;C509&amp;D524</f>
        <v>DISTRIBUCION VOLUMEN X CRITERIO (kg ó litros)Total AperitivosEN EL ESTABLECIMIENTO</v>
      </c>
      <c r="B524" s="18">
        <v>0</v>
      </c>
      <c r="C524" s="18">
        <v>0</v>
      </c>
      <c r="D524" s="43" t="s">
        <v>145</v>
      </c>
      <c r="E524" s="44">
        <v>16.677428010606853</v>
      </c>
      <c r="F524" s="44">
        <v>16.998078142681038</v>
      </c>
      <c r="G524" s="44">
        <v>13.329401834284837</v>
      </c>
      <c r="H524" s="44">
        <v>0</v>
      </c>
      <c r="I524" s="44">
        <v>0</v>
      </c>
      <c r="J524" s="44">
        <v>0</v>
      </c>
      <c r="K524" s="44">
        <v>0</v>
      </c>
      <c r="L524" s="44">
        <v>0</v>
      </c>
      <c r="M524" s="20">
        <v>0</v>
      </c>
    </row>
    <row r="525" spans="1:13" x14ac:dyDescent="0.25">
      <c r="A525" s="18" t="str">
        <f>B279&amp;C509&amp;D525</f>
        <v>DISTRIBUCION VOLUMEN X CRITERIO (kg ó litros)Total AperitivosEN EL TRABAJO</v>
      </c>
      <c r="B525" s="18">
        <v>0</v>
      </c>
      <c r="C525" s="18">
        <v>0</v>
      </c>
      <c r="D525" s="20" t="s">
        <v>146</v>
      </c>
      <c r="E525" s="20">
        <v>8.4143293062085895</v>
      </c>
      <c r="F525" s="20">
        <v>7.9695752703760947</v>
      </c>
      <c r="G525" s="20">
        <v>8.921351049987388</v>
      </c>
      <c r="H525" s="20">
        <v>0</v>
      </c>
      <c r="I525" s="20">
        <v>0</v>
      </c>
      <c r="J525" s="20">
        <v>0</v>
      </c>
      <c r="K525" s="20">
        <v>0</v>
      </c>
      <c r="L525" s="20">
        <v>0</v>
      </c>
      <c r="M525" s="20">
        <v>0</v>
      </c>
    </row>
    <row r="526" spans="1:13" x14ac:dyDescent="0.25">
      <c r="A526" s="18" t="str">
        <f>B279&amp;C509&amp;D526</f>
        <v>DISTRIBUCION VOLUMEN X CRITERIO (kg ó litros)Total AperitivosEN COLEGIO/INSTITUTO/UNIV.</v>
      </c>
      <c r="B526" s="18">
        <v>0</v>
      </c>
      <c r="C526" s="18">
        <v>0</v>
      </c>
      <c r="D526" s="43" t="s">
        <v>147</v>
      </c>
      <c r="E526" s="44">
        <v>1.3777397007269421</v>
      </c>
      <c r="F526" s="44">
        <v>1.554042175121338</v>
      </c>
      <c r="G526" s="44">
        <v>0.54024102746631675</v>
      </c>
      <c r="H526" s="44">
        <v>0</v>
      </c>
      <c r="I526" s="44">
        <v>0</v>
      </c>
      <c r="J526" s="44">
        <v>0</v>
      </c>
      <c r="K526" s="44">
        <v>0</v>
      </c>
      <c r="L526" s="44">
        <v>0</v>
      </c>
      <c r="M526" s="20">
        <v>0</v>
      </c>
    </row>
    <row r="527" spans="1:13" x14ac:dyDescent="0.25">
      <c r="A527" s="18" t="str">
        <f>B279&amp;C509&amp;D527</f>
        <v>DISTRIBUCION VOLUMEN X CRITERIO (kg ó litros)Total AperitivosEN MI CASA</v>
      </c>
      <c r="B527" s="18">
        <v>0</v>
      </c>
      <c r="C527" s="18">
        <v>0</v>
      </c>
      <c r="D527" s="20" t="s">
        <v>148</v>
      </c>
      <c r="E527" s="20">
        <v>4.3294858088752362</v>
      </c>
      <c r="F527" s="20">
        <v>11.849455369551611</v>
      </c>
      <c r="G527" s="20">
        <v>9.8767808950206017</v>
      </c>
      <c r="H527" s="20">
        <v>0</v>
      </c>
      <c r="I527" s="20">
        <v>0</v>
      </c>
      <c r="J527" s="20">
        <v>0</v>
      </c>
      <c r="K527" s="20">
        <v>0</v>
      </c>
      <c r="L527" s="20">
        <v>0</v>
      </c>
      <c r="M527" s="20">
        <v>0</v>
      </c>
    </row>
    <row r="528" spans="1:13" x14ac:dyDescent="0.25">
      <c r="A528" s="18" t="str">
        <f>B279&amp;C509&amp;D528</f>
        <v>DISTRIBUCION VOLUMEN X CRITERIO (kg ó litros)Total AperitivosEN M.TRANSP.(AVION,TREN,AUTOC,E</v>
      </c>
      <c r="B528" s="18">
        <v>0</v>
      </c>
      <c r="C528" s="18">
        <v>0</v>
      </c>
      <c r="D528" s="43" t="s">
        <v>149</v>
      </c>
      <c r="E528" s="44">
        <v>0</v>
      </c>
      <c r="F528" s="44">
        <v>0</v>
      </c>
      <c r="G528" s="44">
        <v>1.4267919887312008</v>
      </c>
      <c r="H528" s="44">
        <v>0</v>
      </c>
      <c r="I528" s="44">
        <v>0</v>
      </c>
      <c r="J528" s="44">
        <v>0</v>
      </c>
      <c r="K528" s="44">
        <v>0</v>
      </c>
      <c r="L528" s="44">
        <v>0</v>
      </c>
      <c r="M528" s="20">
        <v>0</v>
      </c>
    </row>
    <row r="529" spans="1:13" x14ac:dyDescent="0.25">
      <c r="A529" s="18" t="str">
        <f>B279&amp;C509&amp;D529</f>
        <v>DISTRIBUCION VOLUMEN X CRITERIO (kg ó litros)Total AperitivosEN OTRO LUGAR</v>
      </c>
      <c r="B529" s="18">
        <v>0</v>
      </c>
      <c r="C529" s="18">
        <v>0</v>
      </c>
      <c r="D529" s="20" t="s">
        <v>150</v>
      </c>
      <c r="E529" s="20">
        <v>23.457401613278055</v>
      </c>
      <c r="F529" s="20">
        <v>15.117608195195945</v>
      </c>
      <c r="G529" s="20">
        <v>12.846481722972621</v>
      </c>
      <c r="H529" s="20">
        <v>0</v>
      </c>
      <c r="I529" s="20">
        <v>0</v>
      </c>
      <c r="J529" s="20">
        <v>0</v>
      </c>
      <c r="K529" s="20">
        <v>0</v>
      </c>
      <c r="L529" s="20">
        <v>0</v>
      </c>
      <c r="M529" s="20">
        <v>0</v>
      </c>
    </row>
    <row r="530" spans="1:13" x14ac:dyDescent="0.25">
      <c r="A530" s="18" t="str">
        <f>B279&amp;C509&amp;D530</f>
        <v>DISTRIBUCION VOLUMEN X CRITERIO (kg ó litros)Total AperitivosDESAYUNO</v>
      </c>
      <c r="B530" s="18">
        <v>0</v>
      </c>
      <c r="C530" s="18">
        <v>0</v>
      </c>
      <c r="D530" s="43" t="s">
        <v>151</v>
      </c>
      <c r="E530" s="44">
        <v>3.939721692494337</v>
      </c>
      <c r="F530" s="44">
        <v>4.1525315789513231</v>
      </c>
      <c r="G530" s="44">
        <v>4.3108446467895609</v>
      </c>
      <c r="H530" s="44">
        <v>0</v>
      </c>
      <c r="I530" s="44">
        <v>0</v>
      </c>
      <c r="J530" s="44">
        <v>0</v>
      </c>
      <c r="K530" s="44">
        <v>0</v>
      </c>
      <c r="L530" s="44">
        <v>0</v>
      </c>
      <c r="M530" s="20">
        <v>0</v>
      </c>
    </row>
    <row r="531" spans="1:13" x14ac:dyDescent="0.25">
      <c r="A531" s="18" t="str">
        <f>B279&amp;C509&amp;D531</f>
        <v>DISTRIBUCION VOLUMEN X CRITERIO (kg ó litros)Total AperitivosAPERITIVO/ANTES DE COMER</v>
      </c>
      <c r="B531" s="18">
        <v>0</v>
      </c>
      <c r="C531" s="18">
        <v>0</v>
      </c>
      <c r="D531" s="20" t="s">
        <v>152</v>
      </c>
      <c r="E531" s="20">
        <v>19.583002154775528</v>
      </c>
      <c r="F531" s="20">
        <v>20.582960977699909</v>
      </c>
      <c r="G531" s="20">
        <v>22.246417676738908</v>
      </c>
      <c r="H531" s="20">
        <v>0</v>
      </c>
      <c r="I531" s="20">
        <v>0</v>
      </c>
      <c r="J531" s="20">
        <v>0</v>
      </c>
      <c r="K531" s="20">
        <v>0</v>
      </c>
      <c r="L531" s="20">
        <v>0</v>
      </c>
      <c r="M531" s="20">
        <v>0</v>
      </c>
    </row>
    <row r="532" spans="1:13" x14ac:dyDescent="0.25">
      <c r="A532" s="18" t="str">
        <f>B279&amp;C509&amp;D532</f>
        <v>DISTRIBUCION VOLUMEN X CRITERIO (kg ó litros)Total AperitivosCOMIDA</v>
      </c>
      <c r="B532" s="18">
        <v>0</v>
      </c>
      <c r="C532" s="18">
        <v>0</v>
      </c>
      <c r="D532" s="43" t="s">
        <v>153</v>
      </c>
      <c r="E532" s="44">
        <v>9.6637498025430979</v>
      </c>
      <c r="F532" s="44">
        <v>7.1630291125551233</v>
      </c>
      <c r="G532" s="44">
        <v>8.7175295131653812</v>
      </c>
      <c r="H532" s="44">
        <v>0</v>
      </c>
      <c r="I532" s="44">
        <v>0</v>
      </c>
      <c r="J532" s="44">
        <v>0</v>
      </c>
      <c r="K532" s="44">
        <v>0</v>
      </c>
      <c r="L532" s="44">
        <v>0</v>
      </c>
      <c r="M532" s="20">
        <v>0</v>
      </c>
    </row>
    <row r="533" spans="1:13" x14ac:dyDescent="0.25">
      <c r="A533" s="18" t="str">
        <f>B279&amp;C509&amp;D533</f>
        <v>DISTRIBUCION VOLUMEN X CRITERIO (kg ó litros)Total AperitivosTARDE/MERIENDA</v>
      </c>
      <c r="B533" s="18">
        <v>0</v>
      </c>
      <c r="C533" s="18">
        <v>0</v>
      </c>
      <c r="D533" s="20" t="s">
        <v>154</v>
      </c>
      <c r="E533" s="20">
        <v>35.810379994567413</v>
      </c>
      <c r="F533" s="20">
        <v>35.363019958156592</v>
      </c>
      <c r="G533" s="20">
        <v>30.293091207660432</v>
      </c>
      <c r="H533" s="20">
        <v>0</v>
      </c>
      <c r="I533" s="20">
        <v>0</v>
      </c>
      <c r="J533" s="20">
        <v>0</v>
      </c>
      <c r="K533" s="20">
        <v>0</v>
      </c>
      <c r="L533" s="20">
        <v>0</v>
      </c>
      <c r="M533" s="20">
        <v>0</v>
      </c>
    </row>
    <row r="534" spans="1:13" x14ac:dyDescent="0.25">
      <c r="A534" s="18" t="str">
        <f>B279&amp;C509&amp;D534</f>
        <v>DISTRIBUCION VOLUMEN X CRITERIO (kg ó litros)Total AperitivosANTES DE CENAR</v>
      </c>
      <c r="B534" s="18">
        <v>0</v>
      </c>
      <c r="C534" s="18">
        <v>0</v>
      </c>
      <c r="D534" s="43" t="s">
        <v>155</v>
      </c>
      <c r="E534" s="44">
        <v>7.5678071766784507</v>
      </c>
      <c r="F534" s="44">
        <v>7.2908871282661742</v>
      </c>
      <c r="G534" s="44">
        <v>6.6777177932524898</v>
      </c>
      <c r="H534" s="44">
        <v>0</v>
      </c>
      <c r="I534" s="44">
        <v>0</v>
      </c>
      <c r="J534" s="44">
        <v>0</v>
      </c>
      <c r="K534" s="44">
        <v>0</v>
      </c>
      <c r="L534" s="44">
        <v>0</v>
      </c>
      <c r="M534" s="20">
        <v>0</v>
      </c>
    </row>
    <row r="535" spans="1:13" x14ac:dyDescent="0.25">
      <c r="A535" s="18" t="str">
        <f>B279&amp;C509&amp;D535</f>
        <v>DISTRIBUCION VOLUMEN X CRITERIO (kg ó litros)Total AperitivosCENA</v>
      </c>
      <c r="B535" s="18">
        <v>0</v>
      </c>
      <c r="C535" s="18">
        <v>0</v>
      </c>
      <c r="D535" s="20" t="s">
        <v>156</v>
      </c>
      <c r="E535" s="20">
        <v>4.1958136645073303</v>
      </c>
      <c r="F535" s="20">
        <v>5.2222043975154877</v>
      </c>
      <c r="G535" s="20">
        <v>4.3158788491013924</v>
      </c>
      <c r="H535" s="20">
        <v>0</v>
      </c>
      <c r="I535" s="20">
        <v>0</v>
      </c>
      <c r="J535" s="20">
        <v>0</v>
      </c>
      <c r="K535" s="20">
        <v>0</v>
      </c>
      <c r="L535" s="20">
        <v>0</v>
      </c>
      <c r="M535" s="20">
        <v>0</v>
      </c>
    </row>
    <row r="536" spans="1:13" x14ac:dyDescent="0.25">
      <c r="A536" s="18" t="str">
        <f>B279&amp;C509&amp;D536</f>
        <v>DISTRIBUCION VOLUMEN X CRITERIO (kg ó litros)Total AperitivosDESPUES DE LA CENA</v>
      </c>
      <c r="B536" s="18">
        <v>0</v>
      </c>
      <c r="C536" s="18">
        <v>0</v>
      </c>
      <c r="D536" s="43" t="s">
        <v>157</v>
      </c>
      <c r="E536" s="44">
        <v>3.3496233084055382</v>
      </c>
      <c r="F536" s="44">
        <v>3.2047273298494958</v>
      </c>
      <c r="G536" s="44">
        <v>2.7020170474061151</v>
      </c>
      <c r="H536" s="44">
        <v>0</v>
      </c>
      <c r="I536" s="44">
        <v>0</v>
      </c>
      <c r="J536" s="44">
        <v>0</v>
      </c>
      <c r="K536" s="44">
        <v>0</v>
      </c>
      <c r="L536" s="44">
        <v>0</v>
      </c>
      <c r="M536" s="20">
        <v>0</v>
      </c>
    </row>
    <row r="537" spans="1:13" x14ac:dyDescent="0.25">
      <c r="A537" s="18" t="str">
        <f>B279&amp;C509&amp;D537</f>
        <v>DISTRIBUCION VOLUMEN X CRITERIO (kg ó litros)Total AperitivosDURANTE EL DIA</v>
      </c>
      <c r="B537" s="18">
        <v>0</v>
      </c>
      <c r="C537" s="18">
        <v>0</v>
      </c>
      <c r="D537" s="20" t="s">
        <v>158</v>
      </c>
      <c r="E537" s="20">
        <v>15.889905115319516</v>
      </c>
      <c r="F537" s="20">
        <v>17.262795183782281</v>
      </c>
      <c r="G537" s="20">
        <v>20.736500358000768</v>
      </c>
      <c r="H537" s="20">
        <v>0</v>
      </c>
      <c r="I537" s="20">
        <v>0</v>
      </c>
      <c r="J537" s="20">
        <v>0</v>
      </c>
      <c r="K537" s="20">
        <v>0</v>
      </c>
      <c r="L537" s="20">
        <v>0</v>
      </c>
      <c r="M537" s="20">
        <v>0</v>
      </c>
    </row>
    <row r="538" spans="1:13" x14ac:dyDescent="0.25">
      <c r="A538" s="18" t="str">
        <f>B279&amp;C509&amp;D538</f>
        <v>DISTRIBUCION VOLUMEN X CRITERIO (kg ó litros)Total AperitivosCON AMIGOS</v>
      </c>
      <c r="B538" s="18">
        <v>0</v>
      </c>
      <c r="C538" s="18">
        <v>0</v>
      </c>
      <c r="D538" s="43" t="s">
        <v>159</v>
      </c>
      <c r="E538" s="44">
        <v>23.970883852764356</v>
      </c>
      <c r="F538" s="44">
        <v>24.31958742574545</v>
      </c>
      <c r="G538" s="44">
        <v>21.603374340949717</v>
      </c>
      <c r="H538" s="44">
        <v>0</v>
      </c>
      <c r="I538" s="44">
        <v>0</v>
      </c>
      <c r="J538" s="44">
        <v>0</v>
      </c>
      <c r="K538" s="44">
        <v>0</v>
      </c>
      <c r="L538" s="44">
        <v>0</v>
      </c>
      <c r="M538" s="20">
        <v>0</v>
      </c>
    </row>
    <row r="539" spans="1:13" x14ac:dyDescent="0.25">
      <c r="A539" s="18" t="str">
        <f>B279&amp;C509&amp;D539</f>
        <v>DISTRIBUCION VOLUMEN X CRITERIO (kg ó litros)Total AperitivosCON CLIENTES</v>
      </c>
      <c r="B539" s="18">
        <v>0</v>
      </c>
      <c r="C539" s="18">
        <v>0</v>
      </c>
      <c r="D539" s="20" t="s">
        <v>160</v>
      </c>
      <c r="E539" s="20">
        <v>0.47265487284297147</v>
      </c>
      <c r="F539" s="20">
        <v>0.51651501219438123</v>
      </c>
      <c r="G539" s="20">
        <v>0.21086031975841504</v>
      </c>
      <c r="H539" s="20">
        <v>0</v>
      </c>
      <c r="I539" s="20">
        <v>0</v>
      </c>
      <c r="J539" s="20">
        <v>0</v>
      </c>
      <c r="K539" s="20">
        <v>0</v>
      </c>
      <c r="L539" s="20">
        <v>0</v>
      </c>
      <c r="M539" s="20">
        <v>0</v>
      </c>
    </row>
    <row r="540" spans="1:13" x14ac:dyDescent="0.25">
      <c r="A540" s="18" t="str">
        <f>B279&amp;C509&amp;D540</f>
        <v>DISTRIBUCION VOLUMEN X CRITERIO (kg ó litros)Total AperitivosCON COMPAÑEROS DE TRABAJO</v>
      </c>
      <c r="B540" s="18">
        <v>0</v>
      </c>
      <c r="C540" s="18">
        <v>0</v>
      </c>
      <c r="D540" s="43" t="s">
        <v>161</v>
      </c>
      <c r="E540" s="44">
        <v>3.9560326819137286</v>
      </c>
      <c r="F540" s="44">
        <v>4.1749820328542029</v>
      </c>
      <c r="G540" s="44">
        <v>3.5643267955054521</v>
      </c>
      <c r="H540" s="44">
        <v>0</v>
      </c>
      <c r="I540" s="44">
        <v>0</v>
      </c>
      <c r="J540" s="44">
        <v>0</v>
      </c>
      <c r="K540" s="44">
        <v>0</v>
      </c>
      <c r="L540" s="44">
        <v>0</v>
      </c>
      <c r="M540" s="20">
        <v>0</v>
      </c>
    </row>
    <row r="541" spans="1:13" x14ac:dyDescent="0.25">
      <c r="A541" s="18" t="str">
        <f>B279&amp;C509&amp;D541</f>
        <v>DISTRIBUCION VOLUMEN X CRITERIO (kg ó litros)Total AperitivosCON COMPAÑEROS DE CLASE</v>
      </c>
      <c r="B541" s="18">
        <v>0</v>
      </c>
      <c r="C541" s="18">
        <v>0</v>
      </c>
      <c r="D541" s="20" t="s">
        <v>162</v>
      </c>
      <c r="E541" s="20">
        <v>1.0419285943694028</v>
      </c>
      <c r="F541" s="20">
        <v>1.0347090919070021</v>
      </c>
      <c r="G541" s="20">
        <v>0.34990848485259923</v>
      </c>
      <c r="H541" s="20">
        <v>0</v>
      </c>
      <c r="I541" s="20">
        <v>0</v>
      </c>
      <c r="J541" s="20">
        <v>0</v>
      </c>
      <c r="K541" s="20">
        <v>0</v>
      </c>
      <c r="L541" s="20">
        <v>0</v>
      </c>
      <c r="M541" s="20">
        <v>0</v>
      </c>
    </row>
    <row r="542" spans="1:13" x14ac:dyDescent="0.25">
      <c r="A542" s="18" t="str">
        <f>B279&amp;C509&amp;D542</f>
        <v>DISTRIBUCION VOLUMEN X CRITERIO (kg ó litros)Total AperitivosCON FAMILIA</v>
      </c>
      <c r="B542" s="18">
        <v>0</v>
      </c>
      <c r="C542" s="18">
        <v>0</v>
      </c>
      <c r="D542" s="43" t="s">
        <v>163</v>
      </c>
      <c r="E542" s="44">
        <v>36.177984766191599</v>
      </c>
      <c r="F542" s="44">
        <v>34.819148019205599</v>
      </c>
      <c r="G542" s="44">
        <v>33.674036039245671</v>
      </c>
      <c r="H542" s="44">
        <v>0</v>
      </c>
      <c r="I542" s="44">
        <v>0</v>
      </c>
      <c r="J542" s="44">
        <v>0</v>
      </c>
      <c r="K542" s="44">
        <v>0</v>
      </c>
      <c r="L542" s="44">
        <v>0</v>
      </c>
      <c r="M542" s="20">
        <v>0</v>
      </c>
    </row>
    <row r="543" spans="1:13" x14ac:dyDescent="0.25">
      <c r="A543" s="18" t="str">
        <f>B279&amp;C509&amp;D543</f>
        <v>DISTRIBUCION VOLUMEN X CRITERIO (kg ó litros)Total AperitivosCON LA PAREJA</v>
      </c>
      <c r="B543" s="18">
        <v>0</v>
      </c>
      <c r="C543" s="18">
        <v>0</v>
      </c>
      <c r="D543" s="20" t="s">
        <v>164</v>
      </c>
      <c r="E543" s="20">
        <v>8.6167939748839206</v>
      </c>
      <c r="F543" s="20">
        <v>9.5942231592528522</v>
      </c>
      <c r="G543" s="20">
        <v>10.474427228447572</v>
      </c>
      <c r="H543" s="20">
        <v>0</v>
      </c>
      <c r="I543" s="20">
        <v>0</v>
      </c>
      <c r="J543" s="20">
        <v>0</v>
      </c>
      <c r="K543" s="20">
        <v>0</v>
      </c>
      <c r="L543" s="20">
        <v>0</v>
      </c>
      <c r="M543" s="20">
        <v>0</v>
      </c>
    </row>
    <row r="544" spans="1:13" x14ac:dyDescent="0.25">
      <c r="A544" s="18" t="str">
        <f>B279&amp;C509&amp;D544</f>
        <v>DISTRIBUCION VOLUMEN X CRITERIO (kg ó litros)Total AperitivosESTABA SOLO/A</v>
      </c>
      <c r="B544" s="18">
        <v>0</v>
      </c>
      <c r="C544" s="18">
        <v>0</v>
      </c>
      <c r="D544" s="43" t="s">
        <v>165</v>
      </c>
      <c r="E544" s="44">
        <v>23.716483712571442</v>
      </c>
      <c r="F544" s="44">
        <v>23.670520611550984</v>
      </c>
      <c r="G544" s="44">
        <v>28.709248636601231</v>
      </c>
      <c r="H544" s="44">
        <v>0</v>
      </c>
      <c r="I544" s="44">
        <v>0</v>
      </c>
      <c r="J544" s="44">
        <v>0</v>
      </c>
      <c r="K544" s="44">
        <v>0</v>
      </c>
      <c r="L544" s="44">
        <v>0</v>
      </c>
      <c r="M544" s="20">
        <v>0</v>
      </c>
    </row>
    <row r="545" spans="1:13" x14ac:dyDescent="0.25">
      <c r="A545" s="18" t="str">
        <f>B279&amp;C509&amp;D545</f>
        <v>DISTRIBUCION VOLUMEN X CRITERIO (kg ó litros)Total AperitivosOTROS</v>
      </c>
      <c r="B545" s="18">
        <v>0</v>
      </c>
      <c r="C545" s="18">
        <v>0</v>
      </c>
      <c r="D545" s="20" t="s">
        <v>166</v>
      </c>
      <c r="E545" s="20">
        <v>1.8618043802635746</v>
      </c>
      <c r="F545" s="20">
        <v>2.1124711116375603</v>
      </c>
      <c r="G545" s="20">
        <v>1.4138211735259425</v>
      </c>
      <c r="H545" s="20">
        <v>0</v>
      </c>
      <c r="I545" s="20">
        <v>0</v>
      </c>
      <c r="J545" s="20">
        <v>0</v>
      </c>
      <c r="K545" s="20">
        <v>0</v>
      </c>
      <c r="L545" s="20">
        <v>0</v>
      </c>
      <c r="M545" s="20">
        <v>0</v>
      </c>
    </row>
    <row r="546" spans="1:13" x14ac:dyDescent="0.25">
      <c r="A546" s="18" t="str">
        <f>B279&amp;C509&amp;D546</f>
        <v>DISTRIBUCION VOLUMEN X CRITERIO (kg ó litros)Total AperitivosESTAR TRABAJANDO</v>
      </c>
      <c r="B546" s="18">
        <v>0</v>
      </c>
      <c r="C546" s="18">
        <v>0</v>
      </c>
      <c r="D546" s="43" t="s">
        <v>167</v>
      </c>
      <c r="E546" s="44">
        <v>7.6417432378258283</v>
      </c>
      <c r="F546" s="44">
        <v>6.1857037919043343</v>
      </c>
      <c r="G546" s="44">
        <v>6.87598795881269</v>
      </c>
      <c r="H546" s="44">
        <v>0</v>
      </c>
      <c r="I546" s="44">
        <v>0</v>
      </c>
      <c r="J546" s="44">
        <v>0</v>
      </c>
      <c r="K546" s="44">
        <v>0</v>
      </c>
      <c r="L546" s="44">
        <v>0</v>
      </c>
      <c r="M546" s="20">
        <v>0</v>
      </c>
    </row>
    <row r="547" spans="1:13" x14ac:dyDescent="0.25">
      <c r="A547" s="18" t="str">
        <f>B279&amp;C509&amp;D547</f>
        <v>DISTRIBUCION VOLUMEN X CRITERIO (kg ó litros)Total AperitivosCOMIDA DE NEGOCIOS</v>
      </c>
      <c r="B547" s="18">
        <v>0</v>
      </c>
      <c r="C547" s="18">
        <v>0</v>
      </c>
      <c r="D547" s="20" t="s">
        <v>168</v>
      </c>
      <c r="E547" s="20">
        <v>0.25798370259288145</v>
      </c>
      <c r="F547" s="20">
        <v>0.43100578022065772</v>
      </c>
      <c r="G547" s="20">
        <v>0.16036375209410819</v>
      </c>
      <c r="H547" s="20">
        <v>0</v>
      </c>
      <c r="I547" s="20">
        <v>0</v>
      </c>
      <c r="J547" s="20">
        <v>0</v>
      </c>
      <c r="K547" s="20">
        <v>0</v>
      </c>
      <c r="L547" s="20">
        <v>0</v>
      </c>
      <c r="M547" s="20">
        <v>0</v>
      </c>
    </row>
    <row r="548" spans="1:13" x14ac:dyDescent="0.25">
      <c r="A548" s="18" t="str">
        <f>B279&amp;C509&amp;D548</f>
        <v>DISTRIBUCION VOLUMEN X CRITERIO (kg ó litros)Total AperitivosPOR PLACER/RELAX</v>
      </c>
      <c r="B548" s="18">
        <v>0</v>
      </c>
      <c r="C548" s="18">
        <v>0</v>
      </c>
      <c r="D548" s="43" t="s">
        <v>169</v>
      </c>
      <c r="E548" s="44">
        <v>19.374892140908653</v>
      </c>
      <c r="F548" s="44">
        <v>17.572164283631597</v>
      </c>
      <c r="G548" s="44">
        <v>17.242492748017103</v>
      </c>
      <c r="H548" s="44">
        <v>0</v>
      </c>
      <c r="I548" s="44">
        <v>0</v>
      </c>
      <c r="J548" s="44">
        <v>0</v>
      </c>
      <c r="K548" s="44">
        <v>0</v>
      </c>
      <c r="L548" s="44">
        <v>0</v>
      </c>
      <c r="M548" s="20">
        <v>0</v>
      </c>
    </row>
    <row r="549" spans="1:13" x14ac:dyDescent="0.25">
      <c r="A549" s="18" t="str">
        <f>B279&amp;C509&amp;D549</f>
        <v>DISTRIBUCION VOLUMEN X CRITERIO (kg ó litros)Total AperitivosTENER HAMBRE/SIN PLANIFICAR</v>
      </c>
      <c r="B549" s="18">
        <v>0</v>
      </c>
      <c r="C549" s="18">
        <v>0</v>
      </c>
      <c r="D549" s="20" t="s">
        <v>170</v>
      </c>
      <c r="E549" s="20">
        <v>32.415287065321614</v>
      </c>
      <c r="F549" s="20">
        <v>36.88117773037095</v>
      </c>
      <c r="G549" s="20">
        <v>37.538065439529106</v>
      </c>
      <c r="H549" s="20">
        <v>0</v>
      </c>
      <c r="I549" s="20">
        <v>0</v>
      </c>
      <c r="J549" s="20">
        <v>0</v>
      </c>
      <c r="K549" s="20">
        <v>0</v>
      </c>
      <c r="L549" s="20">
        <v>0</v>
      </c>
      <c r="M549" s="20">
        <v>0</v>
      </c>
    </row>
    <row r="550" spans="1:13" x14ac:dyDescent="0.25">
      <c r="A550" s="18" t="str">
        <f>B279&amp;C509&amp;D550</f>
        <v>DISTRIBUCION VOLUMEN X CRITERIO (kg ó litros)Total AperitivosESTAR DE COMPRAS</v>
      </c>
      <c r="B550" s="18">
        <v>0</v>
      </c>
      <c r="C550" s="18">
        <v>0</v>
      </c>
      <c r="D550" s="43" t="s">
        <v>171</v>
      </c>
      <c r="E550" s="44">
        <v>5.7503455533151966</v>
      </c>
      <c r="F550" s="44">
        <v>6.3054844568678394</v>
      </c>
      <c r="G550" s="44">
        <v>7.4789103967379882</v>
      </c>
      <c r="H550" s="44">
        <v>0</v>
      </c>
      <c r="I550" s="44">
        <v>0</v>
      </c>
      <c r="J550" s="44">
        <v>0</v>
      </c>
      <c r="K550" s="44">
        <v>0</v>
      </c>
      <c r="L550" s="44">
        <v>0</v>
      </c>
      <c r="M550" s="20">
        <v>0</v>
      </c>
    </row>
    <row r="551" spans="1:13" x14ac:dyDescent="0.25">
      <c r="A551" s="18" t="str">
        <f>B279&amp;C509&amp;D551</f>
        <v>DISTRIBUCION VOLUMEN X CRITERIO (kg ó litros)Total AperitivosNO COCINAR EN CASA</v>
      </c>
      <c r="B551" s="18">
        <v>0</v>
      </c>
      <c r="C551" s="18">
        <v>0</v>
      </c>
      <c r="D551" s="20" t="s">
        <v>172</v>
      </c>
      <c r="E551" s="20">
        <v>2.6757163672590512</v>
      </c>
      <c r="F551" s="20">
        <v>2.422222180364261</v>
      </c>
      <c r="G551" s="20">
        <v>2.6350397376144219</v>
      </c>
      <c r="H551" s="20">
        <v>0</v>
      </c>
      <c r="I551" s="20">
        <v>0</v>
      </c>
      <c r="J551" s="20">
        <v>0</v>
      </c>
      <c r="K551" s="20">
        <v>0</v>
      </c>
      <c r="L551" s="20">
        <v>0</v>
      </c>
      <c r="M551" s="20">
        <v>0</v>
      </c>
    </row>
    <row r="552" spans="1:13" x14ac:dyDescent="0.25">
      <c r="A552" s="18" t="str">
        <f>B279&amp;C509&amp;D552</f>
        <v>DISTRIBUCION VOLUMEN X CRITERIO (kg ó litros)Total AperitivosCELEBRACION/FIESTA/SALIR TOMAR</v>
      </c>
      <c r="B552" s="18">
        <v>0</v>
      </c>
      <c r="C552" s="18">
        <v>0</v>
      </c>
      <c r="D552" s="43" t="s">
        <v>173</v>
      </c>
      <c r="E552" s="44">
        <v>15.648948458474152</v>
      </c>
      <c r="F552" s="44">
        <v>17.903675197425578</v>
      </c>
      <c r="G552" s="44">
        <v>13.981582598111967</v>
      </c>
      <c r="H552" s="44">
        <v>0</v>
      </c>
      <c r="I552" s="44">
        <v>0</v>
      </c>
      <c r="J552" s="44">
        <v>0</v>
      </c>
      <c r="K552" s="44">
        <v>0</v>
      </c>
      <c r="L552" s="44">
        <v>0</v>
      </c>
      <c r="M552" s="20">
        <v>0</v>
      </c>
    </row>
    <row r="553" spans="1:13" x14ac:dyDescent="0.25">
      <c r="A553" s="18" t="str">
        <f>B279&amp;C509&amp;D553</f>
        <v>DISTRIBUCION VOLUMEN X CRITERIO (kg ó litros)Total AperitivosVIENDO DEPORTES</v>
      </c>
      <c r="B553" s="18">
        <v>0</v>
      </c>
      <c r="C553" s="18">
        <v>0</v>
      </c>
      <c r="D553" s="20" t="s">
        <v>174</v>
      </c>
      <c r="E553" s="20">
        <v>4.2035820039028602</v>
      </c>
      <c r="F553" s="20">
        <v>3.0000279980938651</v>
      </c>
      <c r="G553" s="20">
        <v>2.655824124602622</v>
      </c>
      <c r="H553" s="20">
        <v>0</v>
      </c>
      <c r="I553" s="20">
        <v>0</v>
      </c>
      <c r="J553" s="20">
        <v>0</v>
      </c>
      <c r="K553" s="20">
        <v>0</v>
      </c>
      <c r="L553" s="20">
        <v>0</v>
      </c>
      <c r="M553" s="20">
        <v>0</v>
      </c>
    </row>
    <row r="554" spans="1:13" x14ac:dyDescent="0.25">
      <c r="A554" s="18" t="str">
        <f>B279&amp;C509&amp;D554</f>
        <v>DISTRIBUCION VOLUMEN X CRITERIO (kg ó litros)Total AperitivosOTROS MOTIVOS</v>
      </c>
      <c r="B554" s="18">
        <v>0</v>
      </c>
      <c r="C554" s="18">
        <v>0</v>
      </c>
      <c r="D554" s="43" t="s">
        <v>175</v>
      </c>
      <c r="E554" s="44">
        <v>11.846068128260935</v>
      </c>
      <c r="F554" s="44">
        <v>9.5406944153193312</v>
      </c>
      <c r="G554" s="44">
        <v>11.43173310890352</v>
      </c>
      <c r="H554" s="44">
        <v>0</v>
      </c>
      <c r="I554" s="44">
        <v>0</v>
      </c>
      <c r="J554" s="44">
        <v>0</v>
      </c>
      <c r="K554" s="44">
        <v>0</v>
      </c>
      <c r="L554" s="44">
        <v>0</v>
      </c>
      <c r="M554" s="20">
        <v>0</v>
      </c>
    </row>
    <row r="555" spans="1:13" x14ac:dyDescent="0.25">
      <c r="A555" s="18" t="str">
        <f>B555&amp;C555&amp;D555</f>
        <v>CONSUMO PER CAPITA (kg ó litros por individuo)TotalAlimentacionT.ESPAÑA</v>
      </c>
      <c r="B555" s="18" t="s">
        <v>122</v>
      </c>
      <c r="C555" s="18" t="s">
        <v>176</v>
      </c>
      <c r="D555" s="20" t="s">
        <v>36</v>
      </c>
      <c r="E555" s="20">
        <v>138.1788028706807</v>
      </c>
      <c r="F555" s="20">
        <v>136.61800117981619</v>
      </c>
      <c r="G555" s="20">
        <v>84.765344122268615</v>
      </c>
      <c r="H555" s="20">
        <v>0</v>
      </c>
      <c r="I555" s="20">
        <v>0</v>
      </c>
      <c r="J555" s="20">
        <v>0</v>
      </c>
      <c r="K555" s="20">
        <v>0</v>
      </c>
      <c r="L555" s="20">
        <v>0</v>
      </c>
      <c r="M555" s="20">
        <v>0</v>
      </c>
    </row>
    <row r="556" spans="1:13" x14ac:dyDescent="0.25">
      <c r="A556" s="18" t="str">
        <f>B555&amp;C555&amp;D556</f>
        <v>CONSUMO PER CAPITA (kg ó litros por individuo)TotalAlimentacionHiper+Super+Discount+G.A</v>
      </c>
      <c r="B556" s="18">
        <v>0</v>
      </c>
      <c r="C556" s="18">
        <v>0</v>
      </c>
      <c r="D556" s="43" t="s">
        <v>23</v>
      </c>
      <c r="E556" s="44">
        <v>16.40024063088239</v>
      </c>
      <c r="F556" s="44">
        <v>15.101444553354229</v>
      </c>
      <c r="G556" s="44">
        <v>11.717226708695625</v>
      </c>
      <c r="H556" s="44">
        <v>0</v>
      </c>
      <c r="I556" s="44">
        <v>0</v>
      </c>
      <c r="J556" s="44">
        <v>0</v>
      </c>
      <c r="K556" s="44">
        <v>0</v>
      </c>
      <c r="L556" s="44">
        <v>0</v>
      </c>
      <c r="M556" s="20">
        <v>0</v>
      </c>
    </row>
    <row r="557" spans="1:13" x14ac:dyDescent="0.25">
      <c r="A557" s="18" t="str">
        <f>B555&amp;C555&amp;D557</f>
        <v>CONSUMO PER CAPITA (kg ó litros por individuo)TotalAlimentacionRestaurantes</v>
      </c>
      <c r="B557" s="18">
        <v>0</v>
      </c>
      <c r="C557" s="18">
        <v>0</v>
      </c>
      <c r="D557" s="20" t="s">
        <v>24</v>
      </c>
      <c r="E557" s="20">
        <v>27.403751496961235</v>
      </c>
      <c r="F557" s="20">
        <v>26.539857905344277</v>
      </c>
      <c r="G557" s="20">
        <v>13.454677002391803</v>
      </c>
      <c r="H557" s="20">
        <v>0</v>
      </c>
      <c r="I557" s="20">
        <v>0</v>
      </c>
      <c r="J557" s="20">
        <v>0</v>
      </c>
      <c r="K557" s="20">
        <v>0</v>
      </c>
      <c r="L557" s="20">
        <v>0</v>
      </c>
      <c r="M557" s="20">
        <v>0</v>
      </c>
    </row>
    <row r="558" spans="1:13" x14ac:dyDescent="0.25">
      <c r="A558" s="18" t="str">
        <f>B555&amp;C555&amp;D558</f>
        <v>CONSUMO PER CAPITA (kg ó litros por individuo)TotalAlimentacionRestaurantes Fast Food</v>
      </c>
      <c r="B558" s="18">
        <v>0</v>
      </c>
      <c r="C558" s="18">
        <v>0</v>
      </c>
      <c r="D558" s="43" t="s">
        <v>25</v>
      </c>
      <c r="E558" s="44">
        <v>12.828266124366174</v>
      </c>
      <c r="F558" s="44">
        <v>13.118958230422843</v>
      </c>
      <c r="G558" s="44">
        <v>8.6773158484108546</v>
      </c>
      <c r="H558" s="44">
        <v>0</v>
      </c>
      <c r="I558" s="44">
        <v>0</v>
      </c>
      <c r="J558" s="44">
        <v>0</v>
      </c>
      <c r="K558" s="44">
        <v>0</v>
      </c>
      <c r="L558" s="44">
        <v>0</v>
      </c>
      <c r="M558" s="20">
        <v>0</v>
      </c>
    </row>
    <row r="559" spans="1:13" x14ac:dyDescent="0.25">
      <c r="A559" s="18" t="str">
        <f>B555&amp;C555&amp;D559</f>
        <v>CONSUMO PER CAPITA (kg ó litros por individuo)TotalAlimentacionBares/Cafeterias/Cervecerias</v>
      </c>
      <c r="B559" s="18">
        <v>0</v>
      </c>
      <c r="C559" s="18">
        <v>0</v>
      </c>
      <c r="D559" s="20" t="s">
        <v>26</v>
      </c>
      <c r="E559" s="20">
        <v>55.640192497922449</v>
      </c>
      <c r="F559" s="20">
        <v>56.544110116180462</v>
      </c>
      <c r="G559" s="20">
        <v>33.622071524501365</v>
      </c>
      <c r="H559" s="20">
        <v>0</v>
      </c>
      <c r="I559" s="20">
        <v>0</v>
      </c>
      <c r="J559" s="20">
        <v>0</v>
      </c>
      <c r="K559" s="20">
        <v>0</v>
      </c>
      <c r="L559" s="20">
        <v>0</v>
      </c>
      <c r="M559" s="20">
        <v>0</v>
      </c>
    </row>
    <row r="560" spans="1:13" x14ac:dyDescent="0.25">
      <c r="A560" s="18" t="str">
        <f>B555&amp;C555&amp;D560</f>
        <v>CONSUMO PER CAPITA (kg ó litros por individuo)TotalAlimentacionPanaderias/Pastelerias</v>
      </c>
      <c r="B560" s="18">
        <v>0</v>
      </c>
      <c r="C560" s="18">
        <v>0</v>
      </c>
      <c r="D560" s="43" t="s">
        <v>27</v>
      </c>
      <c r="E560" s="44">
        <v>2.6470740800732524</v>
      </c>
      <c r="F560" s="44">
        <v>2.5377620662746185</v>
      </c>
      <c r="G560" s="44">
        <v>1.640841963492264</v>
      </c>
      <c r="H560" s="44">
        <v>0</v>
      </c>
      <c r="I560" s="44">
        <v>0</v>
      </c>
      <c r="J560" s="44">
        <v>0</v>
      </c>
      <c r="K560" s="44">
        <v>0</v>
      </c>
      <c r="L560" s="44">
        <v>0</v>
      </c>
      <c r="M560" s="20">
        <v>0</v>
      </c>
    </row>
    <row r="561" spans="1:13" x14ac:dyDescent="0.25">
      <c r="A561" s="18" t="str">
        <f>B555&amp;C555&amp;D561</f>
        <v>CONSUMO PER CAPITA (kg ó litros por individuo)TotalAlimentacionTda.Alimentacion/Delicatesen</v>
      </c>
      <c r="B561" s="18">
        <v>0</v>
      </c>
      <c r="C561" s="18">
        <v>0</v>
      </c>
      <c r="D561" s="20" t="s">
        <v>141</v>
      </c>
      <c r="E561" s="20">
        <v>2.4751125661816715</v>
      </c>
      <c r="F561" s="20">
        <v>2.6162635932641947</v>
      </c>
      <c r="G561" s="20">
        <v>2.5470716445501385</v>
      </c>
      <c r="H561" s="20">
        <v>0</v>
      </c>
      <c r="I561" s="20">
        <v>0</v>
      </c>
      <c r="J561" s="20">
        <v>0</v>
      </c>
      <c r="K561" s="20">
        <v>0</v>
      </c>
      <c r="L561" s="20">
        <v>0</v>
      </c>
      <c r="M561" s="20">
        <v>0</v>
      </c>
    </row>
    <row r="562" spans="1:13" x14ac:dyDescent="0.25">
      <c r="A562" s="18" t="str">
        <f>B555&amp;C555&amp;D562</f>
        <v>CONSUMO PER CAPITA (kg ó litros por individuo)TotalAlimentacionCanal Conveniencia/24h</v>
      </c>
      <c r="B562" s="18">
        <v>0</v>
      </c>
      <c r="C562" s="18">
        <v>0</v>
      </c>
      <c r="D562" s="43" t="s">
        <v>142</v>
      </c>
      <c r="E562" s="44">
        <v>0</v>
      </c>
      <c r="F562" s="44" t="s">
        <v>192</v>
      </c>
      <c r="G562" s="44">
        <v>3.4922596885101616</v>
      </c>
      <c r="H562" s="44">
        <v>0</v>
      </c>
      <c r="I562" s="44">
        <v>0</v>
      </c>
      <c r="J562" s="44">
        <v>0</v>
      </c>
      <c r="K562" s="44">
        <v>0</v>
      </c>
      <c r="L562" s="44">
        <v>0</v>
      </c>
      <c r="M562" s="20">
        <v>0</v>
      </c>
    </row>
    <row r="563" spans="1:13" x14ac:dyDescent="0.25">
      <c r="A563" s="18" t="str">
        <f>B555&amp;C555&amp;D563</f>
        <v>CONSUMO PER CAPITA (kg ó litros por individuo)TotalAlimentacionHoteles</v>
      </c>
      <c r="B563" s="18">
        <v>0</v>
      </c>
      <c r="C563" s="18">
        <v>0</v>
      </c>
      <c r="D563" s="20" t="s">
        <v>29</v>
      </c>
      <c r="E563" s="20">
        <v>1.3578611836908994</v>
      </c>
      <c r="F563" s="20">
        <v>1.2400215008492765</v>
      </c>
      <c r="G563" s="20">
        <v>0.39184015416567153</v>
      </c>
      <c r="H563" s="20">
        <v>0</v>
      </c>
      <c r="I563" s="20">
        <v>0</v>
      </c>
      <c r="J563" s="20">
        <v>0</v>
      </c>
      <c r="K563" s="20">
        <v>0</v>
      </c>
      <c r="L563" s="20">
        <v>0</v>
      </c>
      <c r="M563" s="20">
        <v>0</v>
      </c>
    </row>
    <row r="564" spans="1:13" x14ac:dyDescent="0.25">
      <c r="A564" s="18" t="str">
        <f>B555&amp;C555&amp;D564</f>
        <v>CONSUMO PER CAPITA (kg ó litros por individuo)TotalAlimentacionEstaciones de servicio</v>
      </c>
      <c r="B564" s="18">
        <v>0</v>
      </c>
      <c r="C564" s="18">
        <v>0</v>
      </c>
      <c r="D564" s="43" t="s">
        <v>30</v>
      </c>
      <c r="E564" s="44">
        <v>2.6550169273391209</v>
      </c>
      <c r="F564" s="44">
        <v>1.0994515289462439</v>
      </c>
      <c r="G564" s="44">
        <v>1.7932581661891367</v>
      </c>
      <c r="H564" s="44">
        <v>0</v>
      </c>
      <c r="I564" s="44">
        <v>0</v>
      </c>
      <c r="J564" s="44">
        <v>0</v>
      </c>
      <c r="K564" s="44">
        <v>0</v>
      </c>
      <c r="L564" s="44">
        <v>0</v>
      </c>
      <c r="M564" s="20">
        <v>0</v>
      </c>
    </row>
    <row r="565" spans="1:13" x14ac:dyDescent="0.25">
      <c r="A565" s="18" t="str">
        <f>B555&amp;C555&amp;D565</f>
        <v>CONSUMO PER CAPITA (kg ó litros por individuo)TotalAlimentacionMaquinas dispensadoras</v>
      </c>
      <c r="B565" s="18">
        <v>0</v>
      </c>
      <c r="C565" s="18">
        <v>0</v>
      </c>
      <c r="D565" s="20" t="s">
        <v>31</v>
      </c>
      <c r="E565" s="20">
        <v>2.3363058377382511</v>
      </c>
      <c r="F565" s="20">
        <v>2.2903817883872204</v>
      </c>
      <c r="G565" s="20">
        <v>1.8710646388397649</v>
      </c>
      <c r="H565" s="20">
        <v>0</v>
      </c>
      <c r="I565" s="20">
        <v>0</v>
      </c>
      <c r="J565" s="20">
        <v>0</v>
      </c>
      <c r="K565" s="20">
        <v>0</v>
      </c>
      <c r="L565" s="20">
        <v>0</v>
      </c>
      <c r="M565" s="20">
        <v>0</v>
      </c>
    </row>
    <row r="566" spans="1:13" x14ac:dyDescent="0.25">
      <c r="A566" s="18" t="str">
        <f>B555&amp;C555&amp;D566</f>
        <v>CONSUMO PER CAPITA (kg ó litros por individuo)TotalAlimentacionServicio en la empresa</v>
      </c>
      <c r="B566" s="18">
        <v>0</v>
      </c>
      <c r="C566" s="18">
        <v>0</v>
      </c>
      <c r="D566" s="43" t="s">
        <v>32</v>
      </c>
      <c r="E566" s="44">
        <v>1.8252510213279871</v>
      </c>
      <c r="F566" s="44">
        <v>2.2501823726533137</v>
      </c>
      <c r="G566" s="44">
        <v>1.4583220328260718</v>
      </c>
      <c r="H566" s="44">
        <v>0</v>
      </c>
      <c r="I566" s="44">
        <v>0</v>
      </c>
      <c r="J566" s="44">
        <v>0</v>
      </c>
      <c r="K566" s="44">
        <v>0</v>
      </c>
      <c r="L566" s="44">
        <v>0</v>
      </c>
      <c r="M566" s="20">
        <v>0</v>
      </c>
    </row>
    <row r="567" spans="1:13" x14ac:dyDescent="0.25">
      <c r="A567" s="18" t="str">
        <f>B555&amp;C555&amp;D567</f>
        <v>CONSUMO PER CAPITA (kg ó litros por individuo)TotalAlimentacionResto de canales</v>
      </c>
      <c r="B567" s="18">
        <v>0</v>
      </c>
      <c r="C567" s="18">
        <v>0</v>
      </c>
      <c r="D567" s="20" t="s">
        <v>33</v>
      </c>
      <c r="E567" s="20" t="s">
        <v>192</v>
      </c>
      <c r="F567" s="20">
        <v>13.285565632435095</v>
      </c>
      <c r="G567" s="20">
        <v>4.0994074267258709</v>
      </c>
      <c r="H567" s="20">
        <v>0</v>
      </c>
      <c r="I567" s="20">
        <v>0</v>
      </c>
      <c r="J567" s="20">
        <v>0</v>
      </c>
      <c r="K567" s="20">
        <v>0</v>
      </c>
      <c r="L567" s="20">
        <v>0</v>
      </c>
      <c r="M567" s="20">
        <v>0</v>
      </c>
    </row>
    <row r="568" spans="1:13" x14ac:dyDescent="0.25">
      <c r="A568" s="18" t="str">
        <f>B555&amp;C555&amp;D568</f>
        <v>CONSUMO PER CAPITA (kg ó litros por individuo)TotalAlimentacionEN LA CALLE</v>
      </c>
      <c r="B568" s="18">
        <v>0</v>
      </c>
      <c r="C568" s="18">
        <v>0</v>
      </c>
      <c r="D568" s="43" t="s">
        <v>143</v>
      </c>
      <c r="E568" s="44">
        <v>9.4295097287895597</v>
      </c>
      <c r="F568" s="44">
        <v>8.4861139627515527</v>
      </c>
      <c r="G568" s="44">
        <v>6.0797004075306385</v>
      </c>
      <c r="H568" s="44">
        <v>0</v>
      </c>
      <c r="I568" s="44">
        <v>0</v>
      </c>
      <c r="J568" s="44">
        <v>0</v>
      </c>
      <c r="K568" s="44">
        <v>0</v>
      </c>
      <c r="L568" s="44">
        <v>0</v>
      </c>
      <c r="M568" s="20">
        <v>0</v>
      </c>
    </row>
    <row r="569" spans="1:13" x14ac:dyDescent="0.25">
      <c r="A569" s="18" t="str">
        <f>B555&amp;C555&amp;D569</f>
        <v>CONSUMO PER CAPITA (kg ó litros por individuo)TotalAlimentacionEN CASA DE OTROS</v>
      </c>
      <c r="B569" s="18">
        <v>0</v>
      </c>
      <c r="C569" s="18">
        <v>0</v>
      </c>
      <c r="D569" s="20" t="s">
        <v>144</v>
      </c>
      <c r="E569" s="20">
        <v>5.0375456724908805</v>
      </c>
      <c r="F569" s="20">
        <v>5.324944586873217</v>
      </c>
      <c r="G569" s="20">
        <v>5.5722560155547942</v>
      </c>
      <c r="H569" s="20">
        <v>0</v>
      </c>
      <c r="I569" s="20">
        <v>0</v>
      </c>
      <c r="J569" s="20">
        <v>0</v>
      </c>
      <c r="K569" s="20">
        <v>0</v>
      </c>
      <c r="L569" s="20">
        <v>0</v>
      </c>
      <c r="M569" s="20">
        <v>0</v>
      </c>
    </row>
    <row r="570" spans="1:13" x14ac:dyDescent="0.25">
      <c r="A570" s="18" t="str">
        <f>B555&amp;C555&amp;D570</f>
        <v>CONSUMO PER CAPITA (kg ó litros por individuo)TotalAlimentacionEN EL ESTABLECIMIENTO</v>
      </c>
      <c r="B570" s="18">
        <v>0</v>
      </c>
      <c r="C570" s="18">
        <v>0</v>
      </c>
      <c r="D570" s="43" t="s">
        <v>145</v>
      </c>
      <c r="E570" s="44">
        <v>99.970220313302463</v>
      </c>
      <c r="F570" s="44">
        <v>101.22167934999908</v>
      </c>
      <c r="G570" s="44">
        <v>54.923800495986782</v>
      </c>
      <c r="H570" s="44">
        <v>0</v>
      </c>
      <c r="I570" s="44">
        <v>0</v>
      </c>
      <c r="J570" s="44">
        <v>0</v>
      </c>
      <c r="K570" s="44">
        <v>0</v>
      </c>
      <c r="L570" s="44">
        <v>0</v>
      </c>
      <c r="M570" s="20">
        <v>0</v>
      </c>
    </row>
    <row r="571" spans="1:13" x14ac:dyDescent="0.25">
      <c r="A571" s="18" t="str">
        <f>B555&amp;C555&amp;D571</f>
        <v>CONSUMO PER CAPITA (kg ó litros por individuo)TotalAlimentacionEN EL TRABAJO</v>
      </c>
      <c r="B571" s="18">
        <v>0</v>
      </c>
      <c r="C571" s="18">
        <v>0</v>
      </c>
      <c r="D571" s="20" t="s">
        <v>146</v>
      </c>
      <c r="E571" s="20">
        <v>8.2857301047566203</v>
      </c>
      <c r="F571" s="20">
        <v>8.4040693384563063</v>
      </c>
      <c r="G571" s="20">
        <v>6.063542019834169</v>
      </c>
      <c r="H571" s="20">
        <v>0</v>
      </c>
      <c r="I571" s="20">
        <v>0</v>
      </c>
      <c r="J571" s="20">
        <v>0</v>
      </c>
      <c r="K571" s="20">
        <v>0</v>
      </c>
      <c r="L571" s="20">
        <v>0</v>
      </c>
      <c r="M571" s="20">
        <v>0</v>
      </c>
    </row>
    <row r="572" spans="1:13" x14ac:dyDescent="0.25">
      <c r="A572" s="18" t="str">
        <f>B555&amp;C555&amp;D572</f>
        <v>CONSUMO PER CAPITA (kg ó litros por individuo)TotalAlimentacionEN COLEGIO/INSTITUTO/UNIV.</v>
      </c>
      <c r="B572" s="18">
        <v>0</v>
      </c>
      <c r="C572" s="18">
        <v>0</v>
      </c>
      <c r="D572" s="43" t="s">
        <v>147</v>
      </c>
      <c r="E572" s="44">
        <v>0.44899429063587065</v>
      </c>
      <c r="F572" s="44">
        <v>0.45753283344936918</v>
      </c>
      <c r="G572" s="44">
        <v>0.20798203515350297</v>
      </c>
      <c r="H572" s="44">
        <v>0</v>
      </c>
      <c r="I572" s="44">
        <v>0</v>
      </c>
      <c r="J572" s="44">
        <v>0</v>
      </c>
      <c r="K572" s="44">
        <v>0</v>
      </c>
      <c r="L572" s="44">
        <v>0</v>
      </c>
      <c r="M572" s="20">
        <v>0</v>
      </c>
    </row>
    <row r="573" spans="1:13" x14ac:dyDescent="0.25">
      <c r="A573" s="18" t="str">
        <f>B555&amp;C555&amp;D573</f>
        <v>CONSUMO PER CAPITA (kg ó litros por individuo)TotalAlimentacionEN MI CASA</v>
      </c>
      <c r="B573" s="18">
        <v>0</v>
      </c>
      <c r="C573" s="18">
        <v>0</v>
      </c>
      <c r="D573" s="20" t="s">
        <v>148</v>
      </c>
      <c r="E573" s="20">
        <v>5.3991168133230616</v>
      </c>
      <c r="F573" s="20">
        <v>7.8157589449525293</v>
      </c>
      <c r="G573" s="20">
        <v>8.335043628279081</v>
      </c>
      <c r="H573" s="20">
        <v>0</v>
      </c>
      <c r="I573" s="20">
        <v>0</v>
      </c>
      <c r="J573" s="20">
        <v>0</v>
      </c>
      <c r="K573" s="20">
        <v>0</v>
      </c>
      <c r="L573" s="20">
        <v>0</v>
      </c>
      <c r="M573" s="20">
        <v>0</v>
      </c>
    </row>
    <row r="574" spans="1:13" x14ac:dyDescent="0.25">
      <c r="A574" s="18" t="str">
        <f>B555&amp;C555&amp;D574</f>
        <v>CONSUMO PER CAPITA (kg ó litros por individuo)TotalAlimentacionEN M.TRANSP.(AVION,TREN,AUTOC,E</v>
      </c>
      <c r="B574" s="18">
        <v>0</v>
      </c>
      <c r="C574" s="18">
        <v>0</v>
      </c>
      <c r="D574" s="43" t="s">
        <v>149</v>
      </c>
      <c r="E574" s="44">
        <v>0</v>
      </c>
      <c r="F574" s="44" t="s">
        <v>192</v>
      </c>
      <c r="G574" s="44">
        <v>0.33352413239794326</v>
      </c>
      <c r="H574" s="44">
        <v>0</v>
      </c>
      <c r="I574" s="44">
        <v>0</v>
      </c>
      <c r="J574" s="44">
        <v>0</v>
      </c>
      <c r="K574" s="44">
        <v>0</v>
      </c>
      <c r="L574" s="44">
        <v>0</v>
      </c>
      <c r="M574" s="20">
        <v>0</v>
      </c>
    </row>
    <row r="575" spans="1:13" x14ac:dyDescent="0.25">
      <c r="A575" s="18" t="str">
        <f>B555&amp;C555&amp;D575</f>
        <v>CONSUMO PER CAPITA (kg ó litros por individuo)TotalAlimentacionEN OTRO LUGAR</v>
      </c>
      <c r="B575" s="18">
        <v>0</v>
      </c>
      <c r="C575" s="18">
        <v>0</v>
      </c>
      <c r="D575" s="20" t="s">
        <v>150</v>
      </c>
      <c r="E575" s="20">
        <v>9.6076894767428787</v>
      </c>
      <c r="F575" s="20">
        <v>4.9138969702590858</v>
      </c>
      <c r="G575" s="20">
        <v>3.2494995615522178</v>
      </c>
      <c r="H575" s="20">
        <v>0</v>
      </c>
      <c r="I575" s="20">
        <v>0</v>
      </c>
      <c r="J575" s="20">
        <v>0</v>
      </c>
      <c r="K575" s="20">
        <v>0</v>
      </c>
      <c r="L575" s="20">
        <v>0</v>
      </c>
      <c r="M575" s="20">
        <v>0</v>
      </c>
    </row>
    <row r="576" spans="1:13" x14ac:dyDescent="0.25">
      <c r="A576" s="18" t="str">
        <f>B555&amp;C555&amp;D576</f>
        <v>CONSUMO PER CAPITA (kg ó litros por individuo)TotalAlimentacionDESAYUNO</v>
      </c>
      <c r="B576" s="18">
        <v>0</v>
      </c>
      <c r="C576" s="18">
        <v>0</v>
      </c>
      <c r="D576" s="43" t="s">
        <v>151</v>
      </c>
      <c r="E576" s="44">
        <v>15.414680869434235</v>
      </c>
      <c r="F576" s="44">
        <v>15.209312006226531</v>
      </c>
      <c r="G576" s="44">
        <v>10.142970791248224</v>
      </c>
      <c r="H576" s="44">
        <v>0</v>
      </c>
      <c r="I576" s="44">
        <v>0</v>
      </c>
      <c r="J576" s="44">
        <v>0</v>
      </c>
      <c r="K576" s="44">
        <v>0</v>
      </c>
      <c r="L576" s="44">
        <v>0</v>
      </c>
      <c r="M576" s="20">
        <v>0</v>
      </c>
    </row>
    <row r="577" spans="1:13" x14ac:dyDescent="0.25">
      <c r="A577" s="18" t="str">
        <f>B555&amp;C555&amp;D577</f>
        <v>CONSUMO PER CAPITA (kg ó litros por individuo)TotalAlimentacionAPERITIVO/ANTES DE COMER</v>
      </c>
      <c r="B577" s="18">
        <v>0</v>
      </c>
      <c r="C577" s="18">
        <v>0</v>
      </c>
      <c r="D577" s="20" t="s">
        <v>152</v>
      </c>
      <c r="E577" s="20">
        <v>17.231656454216754</v>
      </c>
      <c r="F577" s="20">
        <v>17.687618528317291</v>
      </c>
      <c r="G577" s="20">
        <v>11.817504136050323</v>
      </c>
      <c r="H577" s="20">
        <v>0</v>
      </c>
      <c r="I577" s="20">
        <v>0</v>
      </c>
      <c r="J577" s="20">
        <v>0</v>
      </c>
      <c r="K577" s="20">
        <v>0</v>
      </c>
      <c r="L577" s="20">
        <v>0</v>
      </c>
      <c r="M577" s="20">
        <v>0</v>
      </c>
    </row>
    <row r="578" spans="1:13" x14ac:dyDescent="0.25">
      <c r="A578" s="18" t="str">
        <f>B555&amp;C555&amp;D578</f>
        <v>CONSUMO PER CAPITA (kg ó litros por individuo)TotalAlimentacionCOMIDA</v>
      </c>
      <c r="B578" s="18">
        <v>0</v>
      </c>
      <c r="C578" s="18">
        <v>0</v>
      </c>
      <c r="D578" s="43" t="s">
        <v>153</v>
      </c>
      <c r="E578" s="44">
        <v>43.538840641273815</v>
      </c>
      <c r="F578" s="44">
        <v>43.964929145627423</v>
      </c>
      <c r="G578" s="44">
        <v>25.558568153060975</v>
      </c>
      <c r="H578" s="44">
        <v>0</v>
      </c>
      <c r="I578" s="44">
        <v>0</v>
      </c>
      <c r="J578" s="44">
        <v>0</v>
      </c>
      <c r="K578" s="44">
        <v>0</v>
      </c>
      <c r="L578" s="44">
        <v>0</v>
      </c>
      <c r="M578" s="20">
        <v>0</v>
      </c>
    </row>
    <row r="579" spans="1:13" x14ac:dyDescent="0.25">
      <c r="A579" s="18" t="str">
        <f>B555&amp;C555&amp;D579</f>
        <v>CONSUMO PER CAPITA (kg ó litros por individuo)TotalAlimentacionTARDE/MERIENDA</v>
      </c>
      <c r="B579" s="18">
        <v>0</v>
      </c>
      <c r="C579" s="18">
        <v>0</v>
      </c>
      <c r="D579" s="20" t="s">
        <v>154</v>
      </c>
      <c r="E579" s="20">
        <v>16.423102997705481</v>
      </c>
      <c r="F579" s="20">
        <v>15.430228189570444</v>
      </c>
      <c r="G579" s="20">
        <v>9.7722328454799197</v>
      </c>
      <c r="H579" s="20">
        <v>0</v>
      </c>
      <c r="I579" s="20">
        <v>0</v>
      </c>
      <c r="J579" s="20">
        <v>0</v>
      </c>
      <c r="K579" s="20">
        <v>0</v>
      </c>
      <c r="L579" s="20">
        <v>0</v>
      </c>
      <c r="M579" s="20">
        <v>0</v>
      </c>
    </row>
    <row r="580" spans="1:13" x14ac:dyDescent="0.25">
      <c r="A580" s="18" t="str">
        <f>B555&amp;C555&amp;D580</f>
        <v>CONSUMO PER CAPITA (kg ó litros por individuo)TotalAlimentacionANTES DE CENAR</v>
      </c>
      <c r="B580" s="18">
        <v>0</v>
      </c>
      <c r="C580" s="18">
        <v>0</v>
      </c>
      <c r="D580" s="43" t="s">
        <v>155</v>
      </c>
      <c r="E580" s="44">
        <v>7.9114356959792671</v>
      </c>
      <c r="F580" s="44">
        <v>7.9325459169754087</v>
      </c>
      <c r="G580" s="44">
        <v>5.269133917338416</v>
      </c>
      <c r="H580" s="44">
        <v>0</v>
      </c>
      <c r="I580" s="44">
        <v>0</v>
      </c>
      <c r="J580" s="44">
        <v>0</v>
      </c>
      <c r="K580" s="44">
        <v>0</v>
      </c>
      <c r="L580" s="44">
        <v>0</v>
      </c>
      <c r="M580" s="20">
        <v>0</v>
      </c>
    </row>
    <row r="581" spans="1:13" x14ac:dyDescent="0.25">
      <c r="A581" s="18" t="str">
        <f>B555&amp;C555&amp;D581</f>
        <v>CONSUMO PER CAPITA (kg ó litros por individuo)TotalAlimentacionCENA</v>
      </c>
      <c r="B581" s="18">
        <v>0</v>
      </c>
      <c r="C581" s="18">
        <v>0</v>
      </c>
      <c r="D581" s="20" t="s">
        <v>156</v>
      </c>
      <c r="E581" s="20">
        <v>24.504525931051397</v>
      </c>
      <c r="F581" s="20">
        <v>24.432762834977751</v>
      </c>
      <c r="G581" s="20">
        <v>14.054588654949395</v>
      </c>
      <c r="H581" s="20">
        <v>0</v>
      </c>
      <c r="I581" s="20">
        <v>0</v>
      </c>
      <c r="J581" s="20">
        <v>0</v>
      </c>
      <c r="K581" s="20">
        <v>0</v>
      </c>
      <c r="L581" s="20">
        <v>0</v>
      </c>
      <c r="M581" s="20">
        <v>0</v>
      </c>
    </row>
    <row r="582" spans="1:13" x14ac:dyDescent="0.25">
      <c r="A582" s="18" t="str">
        <f>B555&amp;C555&amp;D582</f>
        <v>CONSUMO PER CAPITA (kg ó litros por individuo)TotalAlimentacionDESPUES DE LA CENA</v>
      </c>
      <c r="B582" s="18">
        <v>0</v>
      </c>
      <c r="C582" s="18">
        <v>0</v>
      </c>
      <c r="D582" s="43" t="s">
        <v>157</v>
      </c>
      <c r="E582" s="44">
        <v>3.6639859917634503</v>
      </c>
      <c r="F582" s="44">
        <v>3.366649204518454</v>
      </c>
      <c r="G582" s="44">
        <v>1.6596536341676236</v>
      </c>
      <c r="H582" s="44">
        <v>0</v>
      </c>
      <c r="I582" s="44">
        <v>0</v>
      </c>
      <c r="J582" s="44">
        <v>0</v>
      </c>
      <c r="K582" s="44">
        <v>0</v>
      </c>
      <c r="L582" s="44">
        <v>0</v>
      </c>
      <c r="M582" s="20">
        <v>0</v>
      </c>
    </row>
    <row r="583" spans="1:13" x14ac:dyDescent="0.25">
      <c r="A583" s="18" t="str">
        <f>B555&amp;C555&amp;D583</f>
        <v>CONSUMO PER CAPITA (kg ó litros por individuo)TotalAlimentacionDURANTE EL DIA</v>
      </c>
      <c r="B583" s="18">
        <v>0</v>
      </c>
      <c r="C583" s="18">
        <v>0</v>
      </c>
      <c r="D583" s="20" t="s">
        <v>158</v>
      </c>
      <c r="E583" s="20">
        <v>9.4905954104636603</v>
      </c>
      <c r="F583" s="20">
        <v>8.5999587730055609</v>
      </c>
      <c r="G583" s="20">
        <v>6.4906911875404054</v>
      </c>
      <c r="H583" s="20">
        <v>0</v>
      </c>
      <c r="I583" s="20">
        <v>0</v>
      </c>
      <c r="J583" s="20">
        <v>0</v>
      </c>
      <c r="K583" s="20">
        <v>0</v>
      </c>
      <c r="L583" s="20">
        <v>0</v>
      </c>
      <c r="M583" s="20">
        <v>0</v>
      </c>
    </row>
    <row r="584" spans="1:13" x14ac:dyDescent="0.25">
      <c r="A584" s="18" t="str">
        <f>B555&amp;C555&amp;D584</f>
        <v>CONSUMO PER CAPITA (kg ó litros por individuo)TotalAlimentacionCON AMIGOS</v>
      </c>
      <c r="B584" s="18">
        <v>0</v>
      </c>
      <c r="C584" s="18">
        <v>0</v>
      </c>
      <c r="D584" s="43" t="s">
        <v>159</v>
      </c>
      <c r="E584" s="44">
        <v>36.652913981604684</v>
      </c>
      <c r="F584" s="44">
        <v>39.331071616066112</v>
      </c>
      <c r="G584" s="44">
        <v>22.246605087383418</v>
      </c>
      <c r="H584" s="44">
        <v>0</v>
      </c>
      <c r="I584" s="44">
        <v>0</v>
      </c>
      <c r="J584" s="44">
        <v>0</v>
      </c>
      <c r="K584" s="44">
        <v>0</v>
      </c>
      <c r="L584" s="44">
        <v>0</v>
      </c>
      <c r="M584" s="20">
        <v>0</v>
      </c>
    </row>
    <row r="585" spans="1:13" x14ac:dyDescent="0.25">
      <c r="A585" s="18" t="str">
        <f>B555&amp;C555&amp;D585</f>
        <v>CONSUMO PER CAPITA (kg ó litros por individuo)TotalAlimentacionCON CLIENTES</v>
      </c>
      <c r="B585" s="18">
        <v>0</v>
      </c>
      <c r="C585" s="18">
        <v>0</v>
      </c>
      <c r="D585" s="20" t="s">
        <v>160</v>
      </c>
      <c r="E585" s="20">
        <v>8.5000222629784458E-3</v>
      </c>
      <c r="F585" s="20">
        <v>0.93759620901145635</v>
      </c>
      <c r="G585" s="20">
        <v>0.56991514269615773</v>
      </c>
      <c r="H585" s="20">
        <v>0</v>
      </c>
      <c r="I585" s="20">
        <v>0</v>
      </c>
      <c r="J585" s="20">
        <v>0</v>
      </c>
      <c r="K585" s="20">
        <v>0</v>
      </c>
      <c r="L585" s="20">
        <v>0</v>
      </c>
      <c r="M585" s="20">
        <v>0</v>
      </c>
    </row>
    <row r="586" spans="1:13" x14ac:dyDescent="0.25">
      <c r="A586" s="18" t="str">
        <f>B555&amp;C555&amp;D586</f>
        <v>CONSUMO PER CAPITA (kg ó litros por individuo)TotalAlimentacionCON COMPAÑEROS DE TRABAJO</v>
      </c>
      <c r="B586" s="18">
        <v>0</v>
      </c>
      <c r="C586" s="18">
        <v>0</v>
      </c>
      <c r="D586" s="43" t="s">
        <v>161</v>
      </c>
      <c r="E586" s="44">
        <v>11.412148232565686</v>
      </c>
      <c r="F586" s="44">
        <v>8.9337316764571124</v>
      </c>
      <c r="G586" s="44">
        <v>5.0002920971843103</v>
      </c>
      <c r="H586" s="44">
        <v>0</v>
      </c>
      <c r="I586" s="44">
        <v>0</v>
      </c>
      <c r="J586" s="44">
        <v>0</v>
      </c>
      <c r="K586" s="44">
        <v>0</v>
      </c>
      <c r="L586" s="44">
        <v>0</v>
      </c>
      <c r="M586" s="20">
        <v>0</v>
      </c>
    </row>
    <row r="587" spans="1:13" x14ac:dyDescent="0.25">
      <c r="A587" s="18" t="str">
        <f>B555&amp;C555&amp;D587</f>
        <v>CONSUMO PER CAPITA (kg ó litros por individuo)TotalAlimentacionCON COMPAÑEROS DE CLASE</v>
      </c>
      <c r="B587" s="18">
        <v>0</v>
      </c>
      <c r="C587" s="18">
        <v>0</v>
      </c>
      <c r="D587" s="20" t="s">
        <v>162</v>
      </c>
      <c r="E587" s="20">
        <v>4.4124013196116847</v>
      </c>
      <c r="F587" s="20">
        <v>0.56008883657115804</v>
      </c>
      <c r="G587" s="20">
        <v>0.27309374370228201</v>
      </c>
      <c r="H587" s="20">
        <v>0</v>
      </c>
      <c r="I587" s="20">
        <v>0</v>
      </c>
      <c r="J587" s="20">
        <v>0</v>
      </c>
      <c r="K587" s="20">
        <v>0</v>
      </c>
      <c r="L587" s="20">
        <v>0</v>
      </c>
      <c r="M587" s="20">
        <v>0</v>
      </c>
    </row>
    <row r="588" spans="1:13" x14ac:dyDescent="0.25">
      <c r="A588" s="18" t="str">
        <f>B555&amp;C555&amp;D588</f>
        <v>CONSUMO PER CAPITA (kg ó litros por individuo)TotalAlimentacionCON FAMILIA</v>
      </c>
      <c r="B588" s="18">
        <v>0</v>
      </c>
      <c r="C588" s="18">
        <v>0</v>
      </c>
      <c r="D588" s="43" t="s">
        <v>163</v>
      </c>
      <c r="E588" s="44">
        <v>41.05133576644927</v>
      </c>
      <c r="F588" s="44">
        <v>44.268314709995131</v>
      </c>
      <c r="G588" s="44">
        <v>26.863218699195411</v>
      </c>
      <c r="H588" s="44">
        <v>0</v>
      </c>
      <c r="I588" s="44">
        <v>0</v>
      </c>
      <c r="J588" s="44">
        <v>0</v>
      </c>
      <c r="K588" s="44">
        <v>0</v>
      </c>
      <c r="L588" s="44">
        <v>0</v>
      </c>
      <c r="M588" s="20">
        <v>0</v>
      </c>
    </row>
    <row r="589" spans="1:13" x14ac:dyDescent="0.25">
      <c r="A589" s="18" t="str">
        <f>B555&amp;C555&amp;D589</f>
        <v>CONSUMO PER CAPITA (kg ó litros por individuo)TotalAlimentacionCON LA PAREJA</v>
      </c>
      <c r="B589" s="18">
        <v>0</v>
      </c>
      <c r="C589" s="18">
        <v>0</v>
      </c>
      <c r="D589" s="20" t="s">
        <v>164</v>
      </c>
      <c r="E589" s="20">
        <v>18.687322374793336</v>
      </c>
      <c r="F589" s="20">
        <v>21.237386048218994</v>
      </c>
      <c r="G589" s="20">
        <v>13.25587414832458</v>
      </c>
      <c r="H589" s="20">
        <v>0</v>
      </c>
      <c r="I589" s="20">
        <v>0</v>
      </c>
      <c r="J589" s="20">
        <v>0</v>
      </c>
      <c r="K589" s="20">
        <v>0</v>
      </c>
      <c r="L589" s="20">
        <v>0</v>
      </c>
      <c r="M589" s="20">
        <v>0</v>
      </c>
    </row>
    <row r="590" spans="1:13" x14ac:dyDescent="0.25">
      <c r="A590" s="18" t="str">
        <f>B555&amp;C555&amp;D590</f>
        <v>CONSUMO PER CAPITA (kg ó litros por individuo)TotalAlimentacionESTABA SOLO/A</v>
      </c>
      <c r="B590" s="18">
        <v>0</v>
      </c>
      <c r="C590" s="18">
        <v>0</v>
      </c>
      <c r="D590" s="43" t="s">
        <v>165</v>
      </c>
      <c r="E590" s="44">
        <v>22.713914566540836</v>
      </c>
      <c r="F590" s="44">
        <v>20.179812950113124</v>
      </c>
      <c r="G590" s="44">
        <v>16.004967487816341</v>
      </c>
      <c r="H590" s="44">
        <v>0</v>
      </c>
      <c r="I590" s="44">
        <v>0</v>
      </c>
      <c r="J590" s="44">
        <v>0</v>
      </c>
      <c r="K590" s="44">
        <v>0</v>
      </c>
      <c r="L590" s="44">
        <v>0</v>
      </c>
      <c r="M590" s="20">
        <v>0</v>
      </c>
    </row>
    <row r="591" spans="1:13" x14ac:dyDescent="0.25">
      <c r="A591" s="18" t="str">
        <f>B555&amp;C555&amp;D591</f>
        <v>CONSUMO PER CAPITA (kg ó litros por individuo)TotalAlimentacionOTROS</v>
      </c>
      <c r="B591" s="18">
        <v>0</v>
      </c>
      <c r="C591" s="18">
        <v>0</v>
      </c>
      <c r="D591" s="20" t="s">
        <v>166</v>
      </c>
      <c r="E591" s="20">
        <v>1.26627070023861</v>
      </c>
      <c r="F591" s="20">
        <v>1.175995794651016</v>
      </c>
      <c r="G591" s="20">
        <v>0.55138362832045162</v>
      </c>
      <c r="H591" s="20">
        <v>0</v>
      </c>
      <c r="I591" s="20">
        <v>0</v>
      </c>
      <c r="J591" s="20">
        <v>0</v>
      </c>
      <c r="K591" s="20">
        <v>0</v>
      </c>
      <c r="L591" s="20">
        <v>0</v>
      </c>
      <c r="M591" s="20">
        <v>0</v>
      </c>
    </row>
    <row r="592" spans="1:13" x14ac:dyDescent="0.25">
      <c r="A592" s="18" t="str">
        <f>B555&amp;C555&amp;D592</f>
        <v>CONSUMO PER CAPITA (kg ó litros por individuo)TotalAlimentacionESTAR TRABAJANDO</v>
      </c>
      <c r="B592" s="18">
        <v>0</v>
      </c>
      <c r="C592" s="18">
        <v>0</v>
      </c>
      <c r="D592" s="43" t="s">
        <v>167</v>
      </c>
      <c r="E592" s="44">
        <v>15.260398014936692</v>
      </c>
      <c r="F592" s="44">
        <v>14.158025300287145</v>
      </c>
      <c r="G592" s="44">
        <v>9.7441043108072165</v>
      </c>
      <c r="H592" s="44">
        <v>0</v>
      </c>
      <c r="I592" s="44">
        <v>0</v>
      </c>
      <c r="J592" s="44">
        <v>0</v>
      </c>
      <c r="K592" s="44">
        <v>0</v>
      </c>
      <c r="L592" s="44">
        <v>0</v>
      </c>
      <c r="M592" s="20">
        <v>0</v>
      </c>
    </row>
    <row r="593" spans="1:13" x14ac:dyDescent="0.25">
      <c r="A593" s="18" t="str">
        <f>B555&amp;C555&amp;D593</f>
        <v>CONSUMO PER CAPITA (kg ó litros por individuo)TotalAlimentacionCOMIDA DE NEGOCIOS</v>
      </c>
      <c r="B593" s="18">
        <v>0</v>
      </c>
      <c r="C593" s="18">
        <v>0</v>
      </c>
      <c r="D593" s="20" t="s">
        <v>168</v>
      </c>
      <c r="E593" s="20">
        <v>3.3538458604861145</v>
      </c>
      <c r="F593" s="20">
        <v>0.67319830388777047</v>
      </c>
      <c r="G593" s="20">
        <v>0.29942515750929116</v>
      </c>
      <c r="H593" s="20">
        <v>0</v>
      </c>
      <c r="I593" s="20">
        <v>0</v>
      </c>
      <c r="J593" s="20">
        <v>0</v>
      </c>
      <c r="K593" s="20">
        <v>0</v>
      </c>
      <c r="L593" s="20">
        <v>0</v>
      </c>
      <c r="M593" s="20">
        <v>0</v>
      </c>
    </row>
    <row r="594" spans="1:13" x14ac:dyDescent="0.25">
      <c r="A594" s="18" t="str">
        <f>B555&amp;C555&amp;D594</f>
        <v>CONSUMO PER CAPITA (kg ó litros por individuo)TotalAlimentacionPOR PLACER/RELAX</v>
      </c>
      <c r="B594" s="18">
        <v>0</v>
      </c>
      <c r="C594" s="18">
        <v>0</v>
      </c>
      <c r="D594" s="43" t="s">
        <v>169</v>
      </c>
      <c r="E594" s="44">
        <v>21.584205597388848</v>
      </c>
      <c r="F594" s="44">
        <v>22.530461355538108</v>
      </c>
      <c r="G594" s="44">
        <v>13.3283316944429</v>
      </c>
      <c r="H594" s="44">
        <v>0</v>
      </c>
      <c r="I594" s="44">
        <v>0</v>
      </c>
      <c r="J594" s="44">
        <v>0</v>
      </c>
      <c r="K594" s="44">
        <v>0</v>
      </c>
      <c r="L594" s="44">
        <v>0</v>
      </c>
      <c r="M594" s="20">
        <v>0</v>
      </c>
    </row>
    <row r="595" spans="1:13" x14ac:dyDescent="0.25">
      <c r="A595" s="18" t="str">
        <f>B555&amp;C555&amp;D595</f>
        <v>CONSUMO PER CAPITA (kg ó litros por individuo)TotalAlimentacionTENER HAMBRE/SIN PLANIFICAR</v>
      </c>
      <c r="B595" s="18">
        <v>0</v>
      </c>
      <c r="C595" s="18">
        <v>0</v>
      </c>
      <c r="D595" s="20" t="s">
        <v>170</v>
      </c>
      <c r="E595" s="20">
        <v>28.154649213456597</v>
      </c>
      <c r="F595" s="20">
        <v>35.546920313895853</v>
      </c>
      <c r="G595" s="20">
        <v>23.66025653675597</v>
      </c>
      <c r="H595" s="20">
        <v>0</v>
      </c>
      <c r="I595" s="20">
        <v>0</v>
      </c>
      <c r="J595" s="20">
        <v>0</v>
      </c>
      <c r="K595" s="20">
        <v>0</v>
      </c>
      <c r="L595" s="20">
        <v>0</v>
      </c>
      <c r="M595" s="20">
        <v>0</v>
      </c>
    </row>
    <row r="596" spans="1:13" x14ac:dyDescent="0.25">
      <c r="A596" s="18" t="str">
        <f>B555&amp;C555&amp;D596</f>
        <v>CONSUMO PER CAPITA (kg ó litros por individuo)TotalAlimentacionESTAR DE COMPRAS</v>
      </c>
      <c r="B596" s="18">
        <v>0</v>
      </c>
      <c r="C596" s="18">
        <v>0</v>
      </c>
      <c r="D596" s="43" t="s">
        <v>171</v>
      </c>
      <c r="E596" s="44">
        <v>4.6062155378891134</v>
      </c>
      <c r="F596" s="44">
        <v>4.6914818646029399</v>
      </c>
      <c r="G596" s="44">
        <v>3.6542335753111246</v>
      </c>
      <c r="H596" s="44">
        <v>0</v>
      </c>
      <c r="I596" s="44">
        <v>0</v>
      </c>
      <c r="J596" s="44">
        <v>0</v>
      </c>
      <c r="K596" s="44">
        <v>0</v>
      </c>
      <c r="L596" s="44">
        <v>0</v>
      </c>
      <c r="M596" s="20">
        <v>0</v>
      </c>
    </row>
    <row r="597" spans="1:13" x14ac:dyDescent="0.25">
      <c r="A597" s="18" t="str">
        <f>B555&amp;C555&amp;D597</f>
        <v>CONSUMO PER CAPITA (kg ó litros por individuo)TotalAlimentacionNO COCINAR EN CASA</v>
      </c>
      <c r="B597" s="18">
        <v>0</v>
      </c>
      <c r="C597" s="18">
        <v>0</v>
      </c>
      <c r="D597" s="20" t="s">
        <v>172</v>
      </c>
      <c r="E597" s="20">
        <v>5.8750688953406724</v>
      </c>
      <c r="F597" s="20">
        <v>6.6413172179519577</v>
      </c>
      <c r="G597" s="20">
        <v>4.6608742723566712</v>
      </c>
      <c r="H597" s="20">
        <v>0</v>
      </c>
      <c r="I597" s="20">
        <v>0</v>
      </c>
      <c r="J597" s="20">
        <v>0</v>
      </c>
      <c r="K597" s="20">
        <v>0</v>
      </c>
      <c r="L597" s="20">
        <v>0</v>
      </c>
      <c r="M597" s="20">
        <v>0</v>
      </c>
    </row>
    <row r="598" spans="1:13" x14ac:dyDescent="0.25">
      <c r="A598" s="18" t="str">
        <f>B555&amp;C555&amp;D598</f>
        <v>CONSUMO PER CAPITA (kg ó litros por individuo)TotalAlimentacionCELEBRACION/FIESTA/SALIR TOMAR</v>
      </c>
      <c r="B598" s="18">
        <v>0</v>
      </c>
      <c r="C598" s="18">
        <v>0</v>
      </c>
      <c r="D598" s="43" t="s">
        <v>173</v>
      </c>
      <c r="E598" s="44">
        <v>35.094089755227763</v>
      </c>
      <c r="F598" s="44">
        <v>40.059827086214689</v>
      </c>
      <c r="G598" s="44">
        <v>22.183329858865626</v>
      </c>
      <c r="H598" s="44">
        <v>0</v>
      </c>
      <c r="I598" s="44">
        <v>0</v>
      </c>
      <c r="J598" s="44">
        <v>0</v>
      </c>
      <c r="K598" s="44">
        <v>0</v>
      </c>
      <c r="L598" s="44">
        <v>0</v>
      </c>
      <c r="M598" s="20">
        <v>0</v>
      </c>
    </row>
    <row r="599" spans="1:13" x14ac:dyDescent="0.25">
      <c r="A599" s="18" t="str">
        <f>B555&amp;C555&amp;D599</f>
        <v>CONSUMO PER CAPITA (kg ó litros por individuo)TotalAlimentacionVIENDO DEPORTES</v>
      </c>
      <c r="B599" s="18">
        <v>0</v>
      </c>
      <c r="C599" s="18">
        <v>0</v>
      </c>
      <c r="D599" s="20" t="s">
        <v>174</v>
      </c>
      <c r="E599" s="20">
        <v>2.3835252478715554</v>
      </c>
      <c r="F599" s="20">
        <v>2.1844690847338555</v>
      </c>
      <c r="G599" s="20">
        <v>1.1041380426373624</v>
      </c>
      <c r="H599" s="20">
        <v>0</v>
      </c>
      <c r="I599" s="20">
        <v>0</v>
      </c>
      <c r="J599" s="20">
        <v>0</v>
      </c>
      <c r="K599" s="20">
        <v>0</v>
      </c>
      <c r="L599" s="20">
        <v>0</v>
      </c>
      <c r="M599" s="20">
        <v>0</v>
      </c>
    </row>
    <row r="600" spans="1:13" x14ac:dyDescent="0.25">
      <c r="A600" s="18" t="str">
        <f>B555&amp;C555&amp;D600</f>
        <v>CONSUMO PER CAPITA (kg ó litros por individuo)TotalAlimentacionOTROS MOTIVOS</v>
      </c>
      <c r="B600" s="18">
        <v>0</v>
      </c>
      <c r="C600" s="18">
        <v>0</v>
      </c>
      <c r="D600" s="43" t="s">
        <v>175</v>
      </c>
      <c r="E600" s="44">
        <v>11.868612089708588</v>
      </c>
      <c r="F600" s="44">
        <v>10.138295451344479</v>
      </c>
      <c r="G600" s="44">
        <v>6.1306699079591178</v>
      </c>
      <c r="H600" s="44">
        <v>0</v>
      </c>
      <c r="I600" s="44">
        <v>0</v>
      </c>
      <c r="J600" s="44">
        <v>0</v>
      </c>
      <c r="K600" s="44">
        <v>0</v>
      </c>
      <c r="L600" s="44">
        <v>0</v>
      </c>
      <c r="M600" s="20">
        <v>0</v>
      </c>
    </row>
    <row r="601" spans="1:13" x14ac:dyDescent="0.25">
      <c r="A601" s="18" t="str">
        <f>B555&amp;C601&amp;D601</f>
        <v>CONSUMO PER CAPITA (kg ó litros por individuo).T.Alimentos TOTAL INGT.ESPAÑA</v>
      </c>
      <c r="B601" s="18">
        <v>0</v>
      </c>
      <c r="C601" s="18" t="s">
        <v>126</v>
      </c>
      <c r="D601" s="20" t="s">
        <v>36</v>
      </c>
      <c r="E601" s="20">
        <v>39.896413362442068</v>
      </c>
      <c r="F601" s="20">
        <v>38.714529487621746</v>
      </c>
      <c r="G601" s="20">
        <v>24.504418506990142</v>
      </c>
      <c r="H601" s="20">
        <v>0</v>
      </c>
      <c r="I601" s="20">
        <v>0</v>
      </c>
      <c r="J601" s="20">
        <v>0</v>
      </c>
      <c r="K601" s="20">
        <v>0</v>
      </c>
      <c r="L601" s="20">
        <v>0</v>
      </c>
      <c r="M601" s="20">
        <v>0</v>
      </c>
    </row>
    <row r="602" spans="1:13" x14ac:dyDescent="0.25">
      <c r="A602" s="18" t="str">
        <f>B555&amp;C601&amp;D602</f>
        <v>CONSUMO PER CAPITA (kg ó litros por individuo).T.Alimentos TOTAL INGHiper+Super+Discount+G.A</v>
      </c>
      <c r="B602" s="18">
        <v>0</v>
      </c>
      <c r="C602" s="18">
        <v>0</v>
      </c>
      <c r="D602" s="43" t="s">
        <v>23</v>
      </c>
      <c r="E602" s="44">
        <v>1.9093829372851252</v>
      </c>
      <c r="F602" s="44">
        <v>1.6201190024856624</v>
      </c>
      <c r="G602" s="44">
        <v>1.4550583321922002</v>
      </c>
      <c r="H602" s="44">
        <v>0</v>
      </c>
      <c r="I602" s="44">
        <v>0</v>
      </c>
      <c r="J602" s="44">
        <v>0</v>
      </c>
      <c r="K602" s="44">
        <v>0</v>
      </c>
      <c r="L602" s="44">
        <v>0</v>
      </c>
      <c r="M602" s="20">
        <v>0</v>
      </c>
    </row>
    <row r="603" spans="1:13" x14ac:dyDescent="0.25">
      <c r="A603" s="18" t="str">
        <f>B555&amp;C601&amp;D603</f>
        <v>CONSUMO PER CAPITA (kg ó litros por individuo).T.Alimentos TOTAL INGRestaurantes</v>
      </c>
      <c r="B603" s="18">
        <v>0</v>
      </c>
      <c r="C603" s="18">
        <v>0</v>
      </c>
      <c r="D603" s="20" t="s">
        <v>24</v>
      </c>
      <c r="E603" s="20">
        <v>11.352928689112124</v>
      </c>
      <c r="F603" s="20">
        <v>10.27040635495929</v>
      </c>
      <c r="G603" s="20">
        <v>5.3183454732292645</v>
      </c>
      <c r="H603" s="20">
        <v>0</v>
      </c>
      <c r="I603" s="20">
        <v>0</v>
      </c>
      <c r="J603" s="20">
        <v>0</v>
      </c>
      <c r="K603" s="20">
        <v>0</v>
      </c>
      <c r="L603" s="20">
        <v>0</v>
      </c>
      <c r="M603" s="20">
        <v>0</v>
      </c>
    </row>
    <row r="604" spans="1:13" x14ac:dyDescent="0.25">
      <c r="A604" s="18" t="str">
        <f>B555&amp;C601&amp;D604</f>
        <v>CONSUMO PER CAPITA (kg ó litros por individuo).T.Alimentos TOTAL INGRestaurantes Fast Food</v>
      </c>
      <c r="B604" s="18">
        <v>0</v>
      </c>
      <c r="C604" s="18">
        <v>0</v>
      </c>
      <c r="D604" s="43" t="s">
        <v>25</v>
      </c>
      <c r="E604" s="44">
        <v>8.7425088371893391</v>
      </c>
      <c r="F604" s="44">
        <v>8.7543339392138364</v>
      </c>
      <c r="G604" s="44">
        <v>6.1380140237151402</v>
      </c>
      <c r="H604" s="44">
        <v>0</v>
      </c>
      <c r="I604" s="44">
        <v>0</v>
      </c>
      <c r="J604" s="44">
        <v>0</v>
      </c>
      <c r="K604" s="44">
        <v>0</v>
      </c>
      <c r="L604" s="44">
        <v>0</v>
      </c>
      <c r="M604" s="20">
        <v>0</v>
      </c>
    </row>
    <row r="605" spans="1:13" x14ac:dyDescent="0.25">
      <c r="A605" s="18" t="str">
        <f>B555&amp;C601&amp;D605</f>
        <v>CONSUMO PER CAPITA (kg ó litros por individuo).T.Alimentos TOTAL INGBares/Cafeterias/Cervecerias</v>
      </c>
      <c r="B605" s="18">
        <v>0</v>
      </c>
      <c r="C605" s="18">
        <v>0</v>
      </c>
      <c r="D605" s="20" t="s">
        <v>26</v>
      </c>
      <c r="E605" s="20">
        <v>11.194748294970349</v>
      </c>
      <c r="F605" s="20">
        <v>11.64709421309345</v>
      </c>
      <c r="G605" s="20">
        <v>6.9872701266173651</v>
      </c>
      <c r="H605" s="20">
        <v>0</v>
      </c>
      <c r="I605" s="20">
        <v>0</v>
      </c>
      <c r="J605" s="20">
        <v>0</v>
      </c>
      <c r="K605" s="20">
        <v>0</v>
      </c>
      <c r="L605" s="20">
        <v>0</v>
      </c>
      <c r="M605" s="20">
        <v>0</v>
      </c>
    </row>
    <row r="606" spans="1:13" x14ac:dyDescent="0.25">
      <c r="A606" s="18" t="str">
        <f>B555&amp;C601&amp;D606</f>
        <v>CONSUMO PER CAPITA (kg ó litros por individuo).T.Alimentos TOTAL INGPanaderias/Pastelerias</v>
      </c>
      <c r="B606" s="18">
        <v>0</v>
      </c>
      <c r="C606" s="18">
        <v>0</v>
      </c>
      <c r="D606" s="43" t="s">
        <v>27</v>
      </c>
      <c r="E606" s="44">
        <v>0.85441796745344156</v>
      </c>
      <c r="F606" s="44">
        <v>0.90538010053962259</v>
      </c>
      <c r="G606" s="44">
        <v>0.71975455704831204</v>
      </c>
      <c r="H606" s="44">
        <v>0</v>
      </c>
      <c r="I606" s="44">
        <v>0</v>
      </c>
      <c r="J606" s="44">
        <v>0</v>
      </c>
      <c r="K606" s="44">
        <v>0</v>
      </c>
      <c r="L606" s="44">
        <v>0</v>
      </c>
      <c r="M606" s="20">
        <v>0</v>
      </c>
    </row>
    <row r="607" spans="1:13" x14ac:dyDescent="0.25">
      <c r="A607" s="18" t="str">
        <f>B555&amp;C601&amp;D607</f>
        <v>CONSUMO PER CAPITA (kg ó litros por individuo).T.Alimentos TOTAL INGTda.Alimentacion/Delicatesen</v>
      </c>
      <c r="B607" s="18">
        <v>0</v>
      </c>
      <c r="C607" s="18">
        <v>0</v>
      </c>
      <c r="D607" s="20" t="s">
        <v>141</v>
      </c>
      <c r="E607" s="20">
        <v>0.28925864495139314</v>
      </c>
      <c r="F607" s="20">
        <v>0.27426802980364401</v>
      </c>
      <c r="G607" s="20">
        <v>0.22899910890000472</v>
      </c>
      <c r="H607" s="20">
        <v>0</v>
      </c>
      <c r="I607" s="20">
        <v>0</v>
      </c>
      <c r="J607" s="20">
        <v>0</v>
      </c>
      <c r="K607" s="20">
        <v>0</v>
      </c>
      <c r="L607" s="20">
        <v>0</v>
      </c>
      <c r="M607" s="20">
        <v>0</v>
      </c>
    </row>
    <row r="608" spans="1:13" x14ac:dyDescent="0.25">
      <c r="A608" s="18" t="str">
        <f>B555&amp;C601&amp;D608</f>
        <v>CONSUMO PER CAPITA (kg ó litros por individuo).T.Alimentos TOTAL INGCanal Conveniencia/24h</v>
      </c>
      <c r="B608" s="18">
        <v>0</v>
      </c>
      <c r="C608" s="18">
        <v>0</v>
      </c>
      <c r="D608" s="43" t="s">
        <v>142</v>
      </c>
      <c r="E608" s="44" t="s">
        <v>192</v>
      </c>
      <c r="F608" s="44" t="s">
        <v>192</v>
      </c>
      <c r="G608" s="44">
        <v>1.8483211112992441</v>
      </c>
      <c r="H608" s="44">
        <v>0</v>
      </c>
      <c r="I608" s="44">
        <v>0</v>
      </c>
      <c r="J608" s="44">
        <v>0</v>
      </c>
      <c r="K608" s="44">
        <v>0</v>
      </c>
      <c r="L608" s="44">
        <v>0</v>
      </c>
      <c r="M608" s="20">
        <v>0</v>
      </c>
    </row>
    <row r="609" spans="1:13" x14ac:dyDescent="0.25">
      <c r="A609" s="18" t="str">
        <f>B555&amp;C601&amp;D609</f>
        <v>CONSUMO PER CAPITA (kg ó litros por individuo).T.Alimentos TOTAL INGHoteles</v>
      </c>
      <c r="B609" s="18">
        <v>0</v>
      </c>
      <c r="C609" s="18">
        <v>0</v>
      </c>
      <c r="D609" s="20" t="s">
        <v>29</v>
      </c>
      <c r="E609" s="20">
        <v>0.28534987778121379</v>
      </c>
      <c r="F609" s="20">
        <v>0.26971923063097675</v>
      </c>
      <c r="G609" s="20">
        <v>0.11807473587232389</v>
      </c>
      <c r="H609" s="20">
        <v>0</v>
      </c>
      <c r="I609" s="20">
        <v>0</v>
      </c>
      <c r="J609" s="20">
        <v>0</v>
      </c>
      <c r="K609" s="20">
        <v>0</v>
      </c>
      <c r="L609" s="20">
        <v>0</v>
      </c>
      <c r="M609" s="20">
        <v>0</v>
      </c>
    </row>
    <row r="610" spans="1:13" x14ac:dyDescent="0.25">
      <c r="A610" s="18" t="str">
        <f>B555&amp;C601&amp;D610</f>
        <v>CONSUMO PER CAPITA (kg ó litros por individuo).T.Alimentos TOTAL INGEstaciones de servicio</v>
      </c>
      <c r="B610" s="18">
        <v>0</v>
      </c>
      <c r="C610" s="18">
        <v>0</v>
      </c>
      <c r="D610" s="43" t="s">
        <v>30</v>
      </c>
      <c r="E610" s="44">
        <v>0.6683181098127694</v>
      </c>
      <c r="F610" s="44">
        <v>0.39109621912197429</v>
      </c>
      <c r="G610" s="44">
        <v>0.31386730442610367</v>
      </c>
      <c r="H610" s="44">
        <v>0</v>
      </c>
      <c r="I610" s="44">
        <v>0</v>
      </c>
      <c r="J610" s="44">
        <v>0</v>
      </c>
      <c r="K610" s="44">
        <v>0</v>
      </c>
      <c r="L610" s="44">
        <v>0</v>
      </c>
      <c r="M610" s="20">
        <v>0</v>
      </c>
    </row>
    <row r="611" spans="1:13" x14ac:dyDescent="0.25">
      <c r="A611" s="18" t="str">
        <f>B555&amp;C601&amp;D611</f>
        <v>CONSUMO PER CAPITA (kg ó litros por individuo).T.Alimentos TOTAL INGMaquinas dispensadoras</v>
      </c>
      <c r="B611" s="18">
        <v>0</v>
      </c>
      <c r="C611" s="18">
        <v>0</v>
      </c>
      <c r="D611" s="20" t="s">
        <v>31</v>
      </c>
      <c r="E611" s="20">
        <v>7.3957629949716663E-2</v>
      </c>
      <c r="F611" s="20">
        <v>9.816624576392155E-2</v>
      </c>
      <c r="G611" s="20">
        <v>6.537401231980576E-2</v>
      </c>
      <c r="H611" s="20">
        <v>0</v>
      </c>
      <c r="I611" s="20">
        <v>0</v>
      </c>
      <c r="J611" s="20">
        <v>0</v>
      </c>
      <c r="K611" s="20">
        <v>0</v>
      </c>
      <c r="L611" s="20">
        <v>0</v>
      </c>
      <c r="M611" s="20">
        <v>0</v>
      </c>
    </row>
    <row r="612" spans="1:13" x14ac:dyDescent="0.25">
      <c r="A612" s="18" t="str">
        <f>B555&amp;C601&amp;D612</f>
        <v>CONSUMO PER CAPITA (kg ó litros por individuo).T.Alimentos TOTAL INGServicio en la empresa</v>
      </c>
      <c r="B612" s="18">
        <v>0</v>
      </c>
      <c r="C612" s="18">
        <v>0</v>
      </c>
      <c r="D612" s="43" t="s">
        <v>32</v>
      </c>
      <c r="E612" s="44">
        <v>0.6801304341121317</v>
      </c>
      <c r="F612" s="44">
        <v>0.60231540669641437</v>
      </c>
      <c r="G612" s="44">
        <v>0.26078246912955405</v>
      </c>
      <c r="H612" s="44">
        <v>0</v>
      </c>
      <c r="I612" s="44">
        <v>0</v>
      </c>
      <c r="J612" s="44">
        <v>0</v>
      </c>
      <c r="K612" s="44">
        <v>0</v>
      </c>
      <c r="L612" s="44">
        <v>0</v>
      </c>
      <c r="M612" s="20">
        <v>0</v>
      </c>
    </row>
    <row r="613" spans="1:13" x14ac:dyDescent="0.25">
      <c r="A613" s="18" t="str">
        <f>B555&amp;C601&amp;D613</f>
        <v>CONSUMO PER CAPITA (kg ó litros por individuo).T.Alimentos TOTAL INGResto de canales</v>
      </c>
      <c r="B613" s="18">
        <v>0</v>
      </c>
      <c r="C613" s="18">
        <v>0</v>
      </c>
      <c r="D613" s="20" t="s">
        <v>33</v>
      </c>
      <c r="E613" s="20">
        <v>3.845414129280075</v>
      </c>
      <c r="F613" s="20">
        <v>3.8816391843156954</v>
      </c>
      <c r="G613" s="20">
        <v>1.0505595622705703</v>
      </c>
      <c r="H613" s="20">
        <v>0</v>
      </c>
      <c r="I613" s="20">
        <v>0</v>
      </c>
      <c r="J613" s="20">
        <v>0</v>
      </c>
      <c r="K613" s="20">
        <v>0</v>
      </c>
      <c r="L613" s="20">
        <v>0</v>
      </c>
      <c r="M613" s="20">
        <v>0</v>
      </c>
    </row>
    <row r="614" spans="1:13" x14ac:dyDescent="0.25">
      <c r="A614" s="18" t="str">
        <f>B555&amp;C601&amp;D614</f>
        <v>CONSUMO PER CAPITA (kg ó litros por individuo).T.Alimentos TOTAL INGEN LA CALLE</v>
      </c>
      <c r="B614" s="18">
        <v>0</v>
      </c>
      <c r="C614" s="18">
        <v>0</v>
      </c>
      <c r="D614" s="43" t="s">
        <v>143</v>
      </c>
      <c r="E614" s="44">
        <v>1.9677067942880526</v>
      </c>
      <c r="F614" s="44">
        <v>1.5132791913183916</v>
      </c>
      <c r="G614" s="44">
        <v>1.181730511510777</v>
      </c>
      <c r="H614" s="44">
        <v>0</v>
      </c>
      <c r="I614" s="44">
        <v>0</v>
      </c>
      <c r="J614" s="44">
        <v>0</v>
      </c>
      <c r="K614" s="44">
        <v>0</v>
      </c>
      <c r="L614" s="44">
        <v>0</v>
      </c>
      <c r="M614" s="20">
        <v>0</v>
      </c>
    </row>
    <row r="615" spans="1:13" x14ac:dyDescent="0.25">
      <c r="A615" s="18" t="str">
        <f>B555&amp;C601&amp;D615</f>
        <v>CONSUMO PER CAPITA (kg ó litros por individuo).T.Alimentos TOTAL INGEN CASA DE OTROS</v>
      </c>
      <c r="B615" s="18">
        <v>0</v>
      </c>
      <c r="C615" s="18">
        <v>0</v>
      </c>
      <c r="D615" s="20" t="s">
        <v>144</v>
      </c>
      <c r="E615" s="20">
        <v>1.3922800884071103</v>
      </c>
      <c r="F615" s="20">
        <v>1.4304403620004738</v>
      </c>
      <c r="G615" s="20">
        <v>1.5392404265689015</v>
      </c>
      <c r="H615" s="20">
        <v>0</v>
      </c>
      <c r="I615" s="20">
        <v>0</v>
      </c>
      <c r="J615" s="20">
        <v>0</v>
      </c>
      <c r="K615" s="20">
        <v>0</v>
      </c>
      <c r="L615" s="20">
        <v>0</v>
      </c>
      <c r="M615" s="20">
        <v>0</v>
      </c>
    </row>
    <row r="616" spans="1:13" x14ac:dyDescent="0.25">
      <c r="A616" s="18" t="str">
        <f>B555&amp;C601&amp;D616</f>
        <v>CONSUMO PER CAPITA (kg ó litros por individuo).T.Alimentos TOTAL INGEN EL ESTABLECIMIENTO</v>
      </c>
      <c r="B616" s="18">
        <v>0</v>
      </c>
      <c r="C616" s="18">
        <v>0</v>
      </c>
      <c r="D616" s="43" t="s">
        <v>145</v>
      </c>
      <c r="E616" s="44">
        <v>29.924310931424351</v>
      </c>
      <c r="F616" s="44">
        <v>29.260847661132924</v>
      </c>
      <c r="G616" s="44">
        <v>14.669871153627851</v>
      </c>
      <c r="H616" s="44">
        <v>0</v>
      </c>
      <c r="I616" s="44">
        <v>0</v>
      </c>
      <c r="J616" s="44">
        <v>0</v>
      </c>
      <c r="K616" s="44">
        <v>0</v>
      </c>
      <c r="L616" s="44">
        <v>0</v>
      </c>
      <c r="M616" s="20">
        <v>0</v>
      </c>
    </row>
    <row r="617" spans="1:13" x14ac:dyDescent="0.25">
      <c r="A617" s="18" t="str">
        <f>B555&amp;C601&amp;D617</f>
        <v>CONSUMO PER CAPITA (kg ó litros por individuo).T.Alimentos TOTAL INGEN EL TRABAJO</v>
      </c>
      <c r="B617" s="18">
        <v>0</v>
      </c>
      <c r="C617" s="18">
        <v>0</v>
      </c>
      <c r="D617" s="20" t="s">
        <v>146</v>
      </c>
      <c r="E617" s="20">
        <v>1.1145409027073272</v>
      </c>
      <c r="F617" s="20">
        <v>0.96447655735742654</v>
      </c>
      <c r="G617" s="20">
        <v>0.66721689182299471</v>
      </c>
      <c r="H617" s="20">
        <v>0</v>
      </c>
      <c r="I617" s="20">
        <v>0</v>
      </c>
      <c r="J617" s="20">
        <v>0</v>
      </c>
      <c r="K617" s="20">
        <v>0</v>
      </c>
      <c r="L617" s="20">
        <v>0</v>
      </c>
      <c r="M617" s="20">
        <v>0</v>
      </c>
    </row>
    <row r="618" spans="1:13" x14ac:dyDescent="0.25">
      <c r="A618" s="18" t="str">
        <f>B555&amp;C601&amp;D618</f>
        <v>CONSUMO PER CAPITA (kg ó litros por individuo).T.Alimentos TOTAL INGEN COLEGIO/INSTITUTO/UNIV.</v>
      </c>
      <c r="B618" s="18">
        <v>0</v>
      </c>
      <c r="C618" s="18">
        <v>0</v>
      </c>
      <c r="D618" s="43" t="s">
        <v>147</v>
      </c>
      <c r="E618" s="44">
        <v>0.12029391982988297</v>
      </c>
      <c r="F618" s="44">
        <v>0.17295441071188417</v>
      </c>
      <c r="G618" s="44">
        <v>8.3801946033272651E-2</v>
      </c>
      <c r="H618" s="44">
        <v>0</v>
      </c>
      <c r="I618" s="44">
        <v>0</v>
      </c>
      <c r="J618" s="44">
        <v>0</v>
      </c>
      <c r="K618" s="44">
        <v>0</v>
      </c>
      <c r="L618" s="44">
        <v>0</v>
      </c>
      <c r="M618" s="20">
        <v>0</v>
      </c>
    </row>
    <row r="619" spans="1:13" x14ac:dyDescent="0.25">
      <c r="A619" s="18" t="str">
        <f>B555&amp;C601&amp;D619</f>
        <v>CONSUMO PER CAPITA (kg ó litros por individuo).T.Alimentos TOTAL INGEN MI CASA</v>
      </c>
      <c r="B619" s="18">
        <v>0</v>
      </c>
      <c r="C619" s="18">
        <v>0</v>
      </c>
      <c r="D619" s="20" t="s">
        <v>148</v>
      </c>
      <c r="E619" s="20">
        <v>3.9286826946318185</v>
      </c>
      <c r="F619" s="20">
        <v>4.618985451544936</v>
      </c>
      <c r="G619" s="20">
        <v>5.7043757534633857</v>
      </c>
      <c r="H619" s="20">
        <v>0</v>
      </c>
      <c r="I619" s="20">
        <v>0</v>
      </c>
      <c r="J619" s="20">
        <v>0</v>
      </c>
      <c r="K619" s="20">
        <v>0</v>
      </c>
      <c r="L619" s="20">
        <v>0</v>
      </c>
      <c r="M619" s="20">
        <v>0</v>
      </c>
    </row>
    <row r="620" spans="1:13" x14ac:dyDescent="0.25">
      <c r="A620" s="18" t="str">
        <f>B555&amp;C601&amp;D620</f>
        <v>CONSUMO PER CAPITA (kg ó litros por individuo).T.Alimentos TOTAL INGEN M.TRANSP.(AVION,TREN,AUTOC,E</v>
      </c>
      <c r="B620" s="18">
        <v>0</v>
      </c>
      <c r="C620" s="18">
        <v>0</v>
      </c>
      <c r="D620" s="43" t="s">
        <v>149</v>
      </c>
      <c r="E620" s="44" t="s">
        <v>192</v>
      </c>
      <c r="F620" s="44" t="s">
        <v>192</v>
      </c>
      <c r="G620" s="44">
        <v>5.4688681961626573E-2</v>
      </c>
      <c r="H620" s="44">
        <v>0</v>
      </c>
      <c r="I620" s="44">
        <v>0</v>
      </c>
      <c r="J620" s="44">
        <v>0</v>
      </c>
      <c r="K620" s="44">
        <v>0</v>
      </c>
      <c r="L620" s="44">
        <v>0</v>
      </c>
      <c r="M620" s="20">
        <v>0</v>
      </c>
    </row>
    <row r="621" spans="1:13" x14ac:dyDescent="0.25">
      <c r="A621" s="18" t="str">
        <f>B555&amp;C601&amp;D621</f>
        <v>CONSUMO PER CAPITA (kg ó litros por individuo).T.Alimentos TOTAL INGEN OTRO LUGAR</v>
      </c>
      <c r="B621" s="18">
        <v>0</v>
      </c>
      <c r="C621" s="18">
        <v>0</v>
      </c>
      <c r="D621" s="20" t="s">
        <v>150</v>
      </c>
      <c r="E621" s="20">
        <v>1.4486028654916956</v>
      </c>
      <c r="F621" s="20">
        <v>0.75355488758064415</v>
      </c>
      <c r="G621" s="20">
        <v>0.60349497784045558</v>
      </c>
      <c r="H621" s="20">
        <v>0</v>
      </c>
      <c r="I621" s="20">
        <v>0</v>
      </c>
      <c r="J621" s="20">
        <v>0</v>
      </c>
      <c r="K621" s="20">
        <v>0</v>
      </c>
      <c r="L621" s="20">
        <v>0</v>
      </c>
      <c r="M621" s="20">
        <v>0</v>
      </c>
    </row>
    <row r="622" spans="1:13" x14ac:dyDescent="0.25">
      <c r="A622" s="18" t="str">
        <f>B555&amp;C601&amp;D622</f>
        <v>CONSUMO PER CAPITA (kg ó litros por individuo).T.Alimentos TOTAL INGDESAYUNO</v>
      </c>
      <c r="B622" s="18">
        <v>0</v>
      </c>
      <c r="C622" s="18">
        <v>0</v>
      </c>
      <c r="D622" s="43" t="s">
        <v>151</v>
      </c>
      <c r="E622" s="44">
        <v>4.4192146028423904</v>
      </c>
      <c r="F622" s="44">
        <v>4.2855494785282673</v>
      </c>
      <c r="G622" s="44">
        <v>2.777586263133053</v>
      </c>
      <c r="H622" s="44">
        <v>0</v>
      </c>
      <c r="I622" s="44">
        <v>0</v>
      </c>
      <c r="J622" s="44">
        <v>0</v>
      </c>
      <c r="K622" s="44">
        <v>0</v>
      </c>
      <c r="L622" s="44">
        <v>0</v>
      </c>
      <c r="M622" s="20">
        <v>0</v>
      </c>
    </row>
    <row r="623" spans="1:13" x14ac:dyDescent="0.25">
      <c r="A623" s="18" t="str">
        <f>B555&amp;C601&amp;D623</f>
        <v>CONSUMO PER CAPITA (kg ó litros por individuo).T.Alimentos TOTAL INGAPERITIVO/ANTES DE COMER</v>
      </c>
      <c r="B623" s="18">
        <v>0</v>
      </c>
      <c r="C623" s="18">
        <v>0</v>
      </c>
      <c r="D623" s="20" t="s">
        <v>152</v>
      </c>
      <c r="E623" s="20">
        <v>1.6318636544588891</v>
      </c>
      <c r="F623" s="20">
        <v>1.6082934552006154</v>
      </c>
      <c r="G623" s="20">
        <v>1.0583253607974574</v>
      </c>
      <c r="H623" s="20">
        <v>0</v>
      </c>
      <c r="I623" s="20">
        <v>0</v>
      </c>
      <c r="J623" s="20">
        <v>0</v>
      </c>
      <c r="K623" s="20">
        <v>0</v>
      </c>
      <c r="L623" s="20">
        <v>0</v>
      </c>
      <c r="M623" s="20">
        <v>0</v>
      </c>
    </row>
    <row r="624" spans="1:13" x14ac:dyDescent="0.25">
      <c r="A624" s="18" t="str">
        <f>B555&amp;C601&amp;D624</f>
        <v>CONSUMO PER CAPITA (kg ó litros por individuo).T.Alimentos TOTAL INGCOMIDA</v>
      </c>
      <c r="B624" s="18">
        <v>0</v>
      </c>
      <c r="C624" s="18">
        <v>0</v>
      </c>
      <c r="D624" s="43" t="s">
        <v>153</v>
      </c>
      <c r="E624" s="44">
        <v>18.630843775812924</v>
      </c>
      <c r="F624" s="44">
        <v>18.469683960781655</v>
      </c>
      <c r="G624" s="44">
        <v>11.237552091427995</v>
      </c>
      <c r="H624" s="44">
        <v>0</v>
      </c>
      <c r="I624" s="44">
        <v>0</v>
      </c>
      <c r="J624" s="44">
        <v>0</v>
      </c>
      <c r="K624" s="44">
        <v>0</v>
      </c>
      <c r="L624" s="44">
        <v>0</v>
      </c>
      <c r="M624" s="20">
        <v>0</v>
      </c>
    </row>
    <row r="625" spans="1:13" x14ac:dyDescent="0.25">
      <c r="A625" s="18" t="str">
        <f>B555&amp;C601&amp;D625</f>
        <v>CONSUMO PER CAPITA (kg ó litros por individuo).T.Alimentos TOTAL INGTARDE/MERIENDA</v>
      </c>
      <c r="B625" s="18">
        <v>0</v>
      </c>
      <c r="C625" s="18">
        <v>0</v>
      </c>
      <c r="D625" s="20" t="s">
        <v>154</v>
      </c>
      <c r="E625" s="20">
        <v>2.803680369132572</v>
      </c>
      <c r="F625" s="20">
        <v>2.5026788038072652</v>
      </c>
      <c r="G625" s="20">
        <v>1.563318589466697</v>
      </c>
      <c r="H625" s="20">
        <v>0</v>
      </c>
      <c r="I625" s="20">
        <v>0</v>
      </c>
      <c r="J625" s="20">
        <v>0</v>
      </c>
      <c r="K625" s="20">
        <v>0</v>
      </c>
      <c r="L625" s="20">
        <v>0</v>
      </c>
      <c r="M625" s="20">
        <v>0</v>
      </c>
    </row>
    <row r="626" spans="1:13" x14ac:dyDescent="0.25">
      <c r="A626" s="18" t="str">
        <f>B555&amp;C601&amp;D626</f>
        <v>CONSUMO PER CAPITA (kg ó litros por individuo).T.Alimentos TOTAL INGANTES DE CENAR</v>
      </c>
      <c r="B626" s="18">
        <v>0</v>
      </c>
      <c r="C626" s="18">
        <v>0</v>
      </c>
      <c r="D626" s="43" t="s">
        <v>155</v>
      </c>
      <c r="E626" s="44">
        <v>0.73065301297390162</v>
      </c>
      <c r="F626" s="44">
        <v>0.61411973328984526</v>
      </c>
      <c r="G626" s="44">
        <v>0.42577905077370315</v>
      </c>
      <c r="H626" s="44">
        <v>0</v>
      </c>
      <c r="I626" s="44">
        <v>0</v>
      </c>
      <c r="J626" s="44">
        <v>0</v>
      </c>
      <c r="K626" s="44">
        <v>0</v>
      </c>
      <c r="L626" s="44">
        <v>0</v>
      </c>
      <c r="M626" s="20">
        <v>0</v>
      </c>
    </row>
    <row r="627" spans="1:13" x14ac:dyDescent="0.25">
      <c r="A627" s="18" t="str">
        <f>B555&amp;C601&amp;D627</f>
        <v>CONSUMO PER CAPITA (kg ó litros por individuo).T.Alimentos TOTAL INGCENA</v>
      </c>
      <c r="B627" s="18">
        <v>0</v>
      </c>
      <c r="C627" s="18">
        <v>0</v>
      </c>
      <c r="D627" s="20" t="s">
        <v>156</v>
      </c>
      <c r="E627" s="20">
        <v>10.675544620620155</v>
      </c>
      <c r="F627" s="20">
        <v>10.374920420453718</v>
      </c>
      <c r="G627" s="20">
        <v>6.7960803125420934</v>
      </c>
      <c r="H627" s="20">
        <v>0</v>
      </c>
      <c r="I627" s="20">
        <v>0</v>
      </c>
      <c r="J627" s="20">
        <v>0</v>
      </c>
      <c r="K627" s="20">
        <v>0</v>
      </c>
      <c r="L627" s="20">
        <v>0</v>
      </c>
      <c r="M627" s="20">
        <v>0</v>
      </c>
    </row>
    <row r="628" spans="1:13" x14ac:dyDescent="0.25">
      <c r="A628" s="18" t="str">
        <f>B555&amp;C601&amp;D628</f>
        <v>CONSUMO PER CAPITA (kg ó litros por individuo).T.Alimentos TOTAL INGDESPUES DE LA CENA</v>
      </c>
      <c r="B628" s="18">
        <v>0</v>
      </c>
      <c r="C628" s="18">
        <v>0</v>
      </c>
      <c r="D628" s="43" t="s">
        <v>157</v>
      </c>
      <c r="E628" s="44">
        <v>0.29996550696798846</v>
      </c>
      <c r="F628" s="44">
        <v>0.29591337446152038</v>
      </c>
      <c r="G628" s="44">
        <v>0.15450892251869688</v>
      </c>
      <c r="H628" s="44">
        <v>0</v>
      </c>
      <c r="I628" s="44">
        <v>0</v>
      </c>
      <c r="J628" s="44">
        <v>0</v>
      </c>
      <c r="K628" s="44">
        <v>0</v>
      </c>
      <c r="L628" s="44">
        <v>0</v>
      </c>
      <c r="M628" s="20">
        <v>0</v>
      </c>
    </row>
    <row r="629" spans="1:13" x14ac:dyDescent="0.25">
      <c r="A629" s="18" t="str">
        <f>B555&amp;C601&amp;D629</f>
        <v>CONSUMO PER CAPITA (kg ó litros por individuo).T.Alimentos TOTAL INGDURANTE EL DIA</v>
      </c>
      <c r="B629" s="18">
        <v>0</v>
      </c>
      <c r="C629" s="18">
        <v>0</v>
      </c>
      <c r="D629" s="20" t="s">
        <v>158</v>
      </c>
      <c r="E629" s="20">
        <v>0.70465362782992869</v>
      </c>
      <c r="F629" s="20">
        <v>0.56337449395554473</v>
      </c>
      <c r="G629" s="20">
        <v>0.49127242145586542</v>
      </c>
      <c r="H629" s="20">
        <v>0</v>
      </c>
      <c r="I629" s="20">
        <v>0</v>
      </c>
      <c r="J629" s="20">
        <v>0</v>
      </c>
      <c r="K629" s="20">
        <v>0</v>
      </c>
      <c r="L629" s="20">
        <v>0</v>
      </c>
      <c r="M629" s="20">
        <v>0</v>
      </c>
    </row>
    <row r="630" spans="1:13" x14ac:dyDescent="0.25">
      <c r="A630" s="18" t="str">
        <f>B555&amp;C601&amp;D630</f>
        <v>CONSUMO PER CAPITA (kg ó litros por individuo).T.Alimentos TOTAL INGCON AMIGOS</v>
      </c>
      <c r="B630" s="18">
        <v>0</v>
      </c>
      <c r="C630" s="18">
        <v>0</v>
      </c>
      <c r="D630" s="43" t="s">
        <v>159</v>
      </c>
      <c r="E630" s="44">
        <v>6.9057288152674685</v>
      </c>
      <c r="F630" s="44">
        <v>8.8607570922854713</v>
      </c>
      <c r="G630" s="44">
        <v>4.9935894741655762</v>
      </c>
      <c r="H630" s="44">
        <v>0</v>
      </c>
      <c r="I630" s="44">
        <v>0</v>
      </c>
      <c r="J630" s="44">
        <v>0</v>
      </c>
      <c r="K630" s="44">
        <v>0</v>
      </c>
      <c r="L630" s="44">
        <v>0</v>
      </c>
      <c r="M630" s="20">
        <v>0</v>
      </c>
    </row>
    <row r="631" spans="1:13" x14ac:dyDescent="0.25">
      <c r="A631" s="18" t="str">
        <f>B555&amp;C601&amp;D631</f>
        <v>CONSUMO PER CAPITA (kg ó litros por individuo).T.Alimentos TOTAL INGCON CLIENTES</v>
      </c>
      <c r="B631" s="18">
        <v>0</v>
      </c>
      <c r="C631" s="18">
        <v>0</v>
      </c>
      <c r="D631" s="20" t="s">
        <v>160</v>
      </c>
      <c r="E631" s="20">
        <v>0.21764036313519103</v>
      </c>
      <c r="F631" s="20">
        <v>0.22882532232715272</v>
      </c>
      <c r="G631" s="20">
        <v>0.16203962448504988</v>
      </c>
      <c r="H631" s="20">
        <v>0</v>
      </c>
      <c r="I631" s="20">
        <v>0</v>
      </c>
      <c r="J631" s="20">
        <v>0</v>
      </c>
      <c r="K631" s="20">
        <v>0</v>
      </c>
      <c r="L631" s="20">
        <v>0</v>
      </c>
      <c r="M631" s="20">
        <v>0</v>
      </c>
    </row>
    <row r="632" spans="1:13" x14ac:dyDescent="0.25">
      <c r="A632" s="18" t="str">
        <f>B555&amp;C601&amp;D632</f>
        <v>CONSUMO PER CAPITA (kg ó litros por individuo).T.Alimentos TOTAL INGCON COMPAÑEROS DE TRABAJO</v>
      </c>
      <c r="B632" s="18">
        <v>0</v>
      </c>
      <c r="C632" s="18">
        <v>0</v>
      </c>
      <c r="D632" s="43" t="s">
        <v>161</v>
      </c>
      <c r="E632" s="44">
        <v>4.3560200992470612</v>
      </c>
      <c r="F632" s="44">
        <v>2.1909754717892373</v>
      </c>
      <c r="G632" s="44">
        <v>1.0521398832254043</v>
      </c>
      <c r="H632" s="44">
        <v>0</v>
      </c>
      <c r="I632" s="44">
        <v>0</v>
      </c>
      <c r="J632" s="44">
        <v>0</v>
      </c>
      <c r="K632" s="44">
        <v>0</v>
      </c>
      <c r="L632" s="44">
        <v>0</v>
      </c>
      <c r="M632" s="20">
        <v>0</v>
      </c>
    </row>
    <row r="633" spans="1:13" x14ac:dyDescent="0.25">
      <c r="A633" s="18" t="str">
        <f>B555&amp;C601&amp;D633</f>
        <v>CONSUMO PER CAPITA (kg ó litros por individuo).T.Alimentos TOTAL INGCON COMPAÑEROS DE CLASE</v>
      </c>
      <c r="B633" s="18">
        <v>0</v>
      </c>
      <c r="C633" s="18">
        <v>0</v>
      </c>
      <c r="D633" s="20" t="s">
        <v>162</v>
      </c>
      <c r="E633" s="20">
        <v>3.9884351372567362</v>
      </c>
      <c r="F633" s="20">
        <v>0.19846465807556807</v>
      </c>
      <c r="G633" s="20">
        <v>8.1052699814698037E-2</v>
      </c>
      <c r="H633" s="20">
        <v>0</v>
      </c>
      <c r="I633" s="20">
        <v>0</v>
      </c>
      <c r="J633" s="20">
        <v>0</v>
      </c>
      <c r="K633" s="20">
        <v>0</v>
      </c>
      <c r="L633" s="20">
        <v>0</v>
      </c>
      <c r="M633" s="20">
        <v>0</v>
      </c>
    </row>
    <row r="634" spans="1:13" x14ac:dyDescent="0.25">
      <c r="A634" s="18" t="str">
        <f>B555&amp;C601&amp;D634</f>
        <v>CONSUMO PER CAPITA (kg ó litros por individuo).T.Alimentos TOTAL INGCON FAMILIA</v>
      </c>
      <c r="B634" s="18">
        <v>0</v>
      </c>
      <c r="C634" s="18">
        <v>0</v>
      </c>
      <c r="D634" s="43" t="s">
        <v>163</v>
      </c>
      <c r="E634" s="44">
        <v>10.606505960370251</v>
      </c>
      <c r="F634" s="44">
        <v>15.276674210731697</v>
      </c>
      <c r="G634" s="44">
        <v>10.14800768914602</v>
      </c>
      <c r="H634" s="44">
        <v>0</v>
      </c>
      <c r="I634" s="44">
        <v>0</v>
      </c>
      <c r="J634" s="44">
        <v>0</v>
      </c>
      <c r="K634" s="44">
        <v>0</v>
      </c>
      <c r="L634" s="44">
        <v>0</v>
      </c>
      <c r="M634" s="20">
        <v>0</v>
      </c>
    </row>
    <row r="635" spans="1:13" x14ac:dyDescent="0.25">
      <c r="A635" s="18" t="str">
        <f>B555&amp;C601&amp;D635</f>
        <v>CONSUMO PER CAPITA (kg ó litros por individuo).T.Alimentos TOTAL INGCON LA PAREJA</v>
      </c>
      <c r="B635" s="18">
        <v>0</v>
      </c>
      <c r="C635" s="18">
        <v>0</v>
      </c>
      <c r="D635" s="20" t="s">
        <v>164</v>
      </c>
      <c r="E635" s="20">
        <v>5.4725734555562786</v>
      </c>
      <c r="F635" s="20">
        <v>7.5419077701492263</v>
      </c>
      <c r="G635" s="20">
        <v>4.8028098191317188</v>
      </c>
      <c r="H635" s="20">
        <v>0</v>
      </c>
      <c r="I635" s="20">
        <v>0</v>
      </c>
      <c r="J635" s="20">
        <v>0</v>
      </c>
      <c r="K635" s="20">
        <v>0</v>
      </c>
      <c r="L635" s="20">
        <v>0</v>
      </c>
      <c r="M635" s="20">
        <v>0</v>
      </c>
    </row>
    <row r="636" spans="1:13" x14ac:dyDescent="0.25">
      <c r="A636" s="18" t="str">
        <f>B555&amp;C601&amp;D636</f>
        <v>CONSUMO PER CAPITA (kg ó litros por individuo).T.Alimentos TOTAL INGESTABA SOLO/A</v>
      </c>
      <c r="B636" s="18">
        <v>0</v>
      </c>
      <c r="C636" s="18">
        <v>0</v>
      </c>
      <c r="D636" s="43" t="s">
        <v>165</v>
      </c>
      <c r="E636" s="44">
        <v>6.9291829770953797</v>
      </c>
      <c r="F636" s="44">
        <v>4.193045448208836</v>
      </c>
      <c r="G636" s="44">
        <v>3.1282173130077373</v>
      </c>
      <c r="H636" s="44">
        <v>0</v>
      </c>
      <c r="I636" s="44">
        <v>0</v>
      </c>
      <c r="J636" s="44">
        <v>0</v>
      </c>
      <c r="K636" s="44">
        <v>0</v>
      </c>
      <c r="L636" s="44">
        <v>0</v>
      </c>
      <c r="M636" s="20">
        <v>0</v>
      </c>
    </row>
    <row r="637" spans="1:13" x14ac:dyDescent="0.25">
      <c r="A637" s="18" t="str">
        <f>B555&amp;C601&amp;D637</f>
        <v>CONSUMO PER CAPITA (kg ó litros por individuo).T.Alimentos TOTAL INGOTROS</v>
      </c>
      <c r="B637" s="18">
        <v>0</v>
      </c>
      <c r="C637" s="18">
        <v>0</v>
      </c>
      <c r="D637" s="20" t="s">
        <v>166</v>
      </c>
      <c r="E637" s="20">
        <v>0.29281047002109151</v>
      </c>
      <c r="F637" s="20">
        <v>0.22388881371274866</v>
      </c>
      <c r="G637" s="20">
        <v>0.13656299516473314</v>
      </c>
      <c r="H637" s="20">
        <v>0</v>
      </c>
      <c r="I637" s="20">
        <v>0</v>
      </c>
      <c r="J637" s="20">
        <v>0</v>
      </c>
      <c r="K637" s="20">
        <v>0</v>
      </c>
      <c r="L637" s="20">
        <v>0</v>
      </c>
      <c r="M637" s="20">
        <v>0</v>
      </c>
    </row>
    <row r="638" spans="1:13" x14ac:dyDescent="0.25">
      <c r="A638" s="18" t="str">
        <f>B555&amp;C601&amp;D638</f>
        <v>CONSUMO PER CAPITA (kg ó litros por individuo).T.Alimentos TOTAL INGESTAR TRABAJANDO</v>
      </c>
      <c r="B638" s="18">
        <v>0</v>
      </c>
      <c r="C638" s="18">
        <v>0</v>
      </c>
      <c r="D638" s="43" t="s">
        <v>167</v>
      </c>
      <c r="E638" s="44">
        <v>3.5789250686320044</v>
      </c>
      <c r="F638" s="44">
        <v>3.2853161076023003</v>
      </c>
      <c r="G638" s="44">
        <v>1.9181880184116582</v>
      </c>
      <c r="H638" s="44">
        <v>0</v>
      </c>
      <c r="I638" s="44">
        <v>0</v>
      </c>
      <c r="J638" s="44">
        <v>0</v>
      </c>
      <c r="K638" s="44">
        <v>0</v>
      </c>
      <c r="L638" s="44">
        <v>0</v>
      </c>
      <c r="M638" s="20">
        <v>0</v>
      </c>
    </row>
    <row r="639" spans="1:13" x14ac:dyDescent="0.25">
      <c r="A639" s="18" t="str">
        <f>B555&amp;C601&amp;D639</f>
        <v>CONSUMO PER CAPITA (kg ó litros por individuo).T.Alimentos TOTAL INGCOMIDA DE NEGOCIOS</v>
      </c>
      <c r="B639" s="18">
        <v>0</v>
      </c>
      <c r="C639" s="18">
        <v>0</v>
      </c>
      <c r="D639" s="20" t="s">
        <v>168</v>
      </c>
      <c r="E639" s="20">
        <v>2.9801161132593292</v>
      </c>
      <c r="F639" s="20">
        <v>0.26280106617244015</v>
      </c>
      <c r="G639" s="20">
        <v>0.10191108810123857</v>
      </c>
      <c r="H639" s="20">
        <v>0</v>
      </c>
      <c r="I639" s="20">
        <v>0</v>
      </c>
      <c r="J639" s="20">
        <v>0</v>
      </c>
      <c r="K639" s="20">
        <v>0</v>
      </c>
      <c r="L639" s="20">
        <v>0</v>
      </c>
      <c r="M639" s="20">
        <v>0</v>
      </c>
    </row>
    <row r="640" spans="1:13" x14ac:dyDescent="0.25">
      <c r="A640" s="18" t="str">
        <f>B555&amp;C601&amp;D640</f>
        <v>CONSUMO PER CAPITA (kg ó litros por individuo).T.Alimentos TOTAL INGPOR PLACER/RELAX</v>
      </c>
      <c r="B640" s="18">
        <v>0</v>
      </c>
      <c r="C640" s="18">
        <v>0</v>
      </c>
      <c r="D640" s="43" t="s">
        <v>169</v>
      </c>
      <c r="E640" s="44">
        <v>5.1394980289699603</v>
      </c>
      <c r="F640" s="44">
        <v>7.1975584965071402</v>
      </c>
      <c r="G640" s="44">
        <v>4.1273958413502001</v>
      </c>
      <c r="H640" s="44">
        <v>0</v>
      </c>
      <c r="I640" s="44">
        <v>0</v>
      </c>
      <c r="J640" s="44">
        <v>0</v>
      </c>
      <c r="K640" s="44">
        <v>0</v>
      </c>
      <c r="L640" s="44">
        <v>0</v>
      </c>
      <c r="M640" s="20">
        <v>0</v>
      </c>
    </row>
    <row r="641" spans="1:13" x14ac:dyDescent="0.25">
      <c r="A641" s="18" t="str">
        <f>B555&amp;C601&amp;D641</f>
        <v>CONSUMO PER CAPITA (kg ó litros por individuo).T.Alimentos TOTAL INGTENER HAMBRE/SIN PLANIFICAR</v>
      </c>
      <c r="B641" s="18">
        <v>0</v>
      </c>
      <c r="C641" s="18">
        <v>0</v>
      </c>
      <c r="D641" s="20" t="s">
        <v>170</v>
      </c>
      <c r="E641" s="20">
        <v>6.1459197361423277</v>
      </c>
      <c r="F641" s="20">
        <v>10.234226831012023</v>
      </c>
      <c r="G641" s="20">
        <v>7.3691492445874482</v>
      </c>
      <c r="H641" s="20">
        <v>0</v>
      </c>
      <c r="I641" s="20">
        <v>0</v>
      </c>
      <c r="J641" s="20">
        <v>0</v>
      </c>
      <c r="K641" s="20">
        <v>0</v>
      </c>
      <c r="L641" s="20">
        <v>0</v>
      </c>
      <c r="M641" s="20">
        <v>0</v>
      </c>
    </row>
    <row r="642" spans="1:13" x14ac:dyDescent="0.25">
      <c r="A642" s="18" t="str">
        <f>B555&amp;C601&amp;D642</f>
        <v>CONSUMO PER CAPITA (kg ó litros por individuo).T.Alimentos TOTAL INGESTAR DE COMPRAS</v>
      </c>
      <c r="B642" s="18">
        <v>0</v>
      </c>
      <c r="C642" s="18">
        <v>0</v>
      </c>
      <c r="D642" s="43" t="s">
        <v>171</v>
      </c>
      <c r="E642" s="44">
        <v>1.3807813559116591</v>
      </c>
      <c r="F642" s="44">
        <v>1.6987807062784668</v>
      </c>
      <c r="G642" s="44">
        <v>1.0786423201189683</v>
      </c>
      <c r="H642" s="44">
        <v>0</v>
      </c>
      <c r="I642" s="44">
        <v>0</v>
      </c>
      <c r="J642" s="44">
        <v>0</v>
      </c>
      <c r="K642" s="44">
        <v>0</v>
      </c>
      <c r="L642" s="44">
        <v>0</v>
      </c>
      <c r="M642" s="20">
        <v>0</v>
      </c>
    </row>
    <row r="643" spans="1:13" x14ac:dyDescent="0.25">
      <c r="A643" s="18" t="str">
        <f>B555&amp;C601&amp;D643</f>
        <v>CONSUMO PER CAPITA (kg ó litros por individuo).T.Alimentos TOTAL INGNO COCINAR EN CASA</v>
      </c>
      <c r="B643" s="18">
        <v>0</v>
      </c>
      <c r="C643" s="18">
        <v>0</v>
      </c>
      <c r="D643" s="20" t="s">
        <v>172</v>
      </c>
      <c r="E643" s="20">
        <v>2.3498317615027404</v>
      </c>
      <c r="F643" s="20">
        <v>3.3974597055869955</v>
      </c>
      <c r="G643" s="20">
        <v>2.8349358310628783</v>
      </c>
      <c r="H643" s="20">
        <v>0</v>
      </c>
      <c r="I643" s="20">
        <v>0</v>
      </c>
      <c r="J643" s="20">
        <v>0</v>
      </c>
      <c r="K643" s="20">
        <v>0</v>
      </c>
      <c r="L643" s="20">
        <v>0</v>
      </c>
      <c r="M643" s="20">
        <v>0</v>
      </c>
    </row>
    <row r="644" spans="1:13" x14ac:dyDescent="0.25">
      <c r="A644" s="18" t="str">
        <f>B555&amp;C601&amp;D644</f>
        <v>CONSUMO PER CAPITA (kg ó litros por individuo).T.Alimentos TOTAL INGCELEBRACION/FIESTA/SALIR TOMAR</v>
      </c>
      <c r="B644" s="18">
        <v>0</v>
      </c>
      <c r="C644" s="18">
        <v>0</v>
      </c>
      <c r="D644" s="43" t="s">
        <v>173</v>
      </c>
      <c r="E644" s="44">
        <v>5.8942615806329766</v>
      </c>
      <c r="F644" s="44">
        <v>9.7442709739618465</v>
      </c>
      <c r="G644" s="44">
        <v>5.2793335541390523</v>
      </c>
      <c r="H644" s="44">
        <v>0</v>
      </c>
      <c r="I644" s="44">
        <v>0</v>
      </c>
      <c r="J644" s="44">
        <v>0</v>
      </c>
      <c r="K644" s="44">
        <v>0</v>
      </c>
      <c r="L644" s="44">
        <v>0</v>
      </c>
      <c r="M644" s="20">
        <v>0</v>
      </c>
    </row>
    <row r="645" spans="1:13" x14ac:dyDescent="0.25">
      <c r="A645" s="18" t="str">
        <f>B555&amp;C601&amp;D645</f>
        <v>CONSUMO PER CAPITA (kg ó litros por individuo).T.Alimentos TOTAL INGVIENDO DEPORTES</v>
      </c>
      <c r="B645" s="18">
        <v>0</v>
      </c>
      <c r="C645" s="18">
        <v>0</v>
      </c>
      <c r="D645" s="20" t="s">
        <v>174</v>
      </c>
      <c r="E645" s="20">
        <v>0.47123450055205263</v>
      </c>
      <c r="F645" s="20">
        <v>0.33180028648951432</v>
      </c>
      <c r="G645" s="20">
        <v>0.1746213698597239</v>
      </c>
      <c r="H645" s="20">
        <v>0</v>
      </c>
      <c r="I645" s="20">
        <v>0</v>
      </c>
      <c r="J645" s="20">
        <v>0</v>
      </c>
      <c r="K645" s="20">
        <v>0</v>
      </c>
      <c r="L645" s="20">
        <v>0</v>
      </c>
      <c r="M645" s="20">
        <v>0</v>
      </c>
    </row>
    <row r="646" spans="1:13" x14ac:dyDescent="0.25">
      <c r="A646" s="18" t="str">
        <f>B555&amp;C601&amp;D646</f>
        <v>CONSUMO PER CAPITA (kg ó litros por individuo).T.Alimentos TOTAL INGOTROS MOTIVOS</v>
      </c>
      <c r="B646" s="18">
        <v>0</v>
      </c>
      <c r="C646" s="18">
        <v>0</v>
      </c>
      <c r="D646" s="43" t="s">
        <v>175</v>
      </c>
      <c r="E646" s="44">
        <v>2.0686386553816267</v>
      </c>
      <c r="F646" s="44">
        <v>2.5623220713484733</v>
      </c>
      <c r="G646" s="44">
        <v>1.6202427878971248</v>
      </c>
      <c r="H646" s="44">
        <v>0</v>
      </c>
      <c r="I646" s="44">
        <v>0</v>
      </c>
      <c r="J646" s="44">
        <v>0</v>
      </c>
      <c r="K646" s="44">
        <v>0</v>
      </c>
      <c r="L646" s="44">
        <v>0</v>
      </c>
      <c r="M646" s="20">
        <v>0</v>
      </c>
    </row>
    <row r="647" spans="1:13" x14ac:dyDescent="0.25">
      <c r="A647" s="18" t="str">
        <f>B555&amp;C647&amp;D647</f>
        <v>CONSUMO PER CAPITA (kg ó litros por individuo)Total BebidasT.ESPAÑA</v>
      </c>
      <c r="B647" s="18">
        <v>0</v>
      </c>
      <c r="C647" s="18" t="s">
        <v>177</v>
      </c>
      <c r="D647" s="20" t="s">
        <v>36</v>
      </c>
      <c r="E647" s="20">
        <v>95.600639899946643</v>
      </c>
      <c r="F647" s="20">
        <v>95.432333499115856</v>
      </c>
      <c r="G647" s="20">
        <v>58.245278177074248</v>
      </c>
      <c r="H647" s="20">
        <v>0</v>
      </c>
      <c r="I647" s="20">
        <v>0</v>
      </c>
      <c r="J647" s="20">
        <v>0</v>
      </c>
      <c r="K647" s="20">
        <v>0</v>
      </c>
      <c r="L647" s="20">
        <v>0</v>
      </c>
      <c r="M647" s="20">
        <v>0</v>
      </c>
    </row>
    <row r="648" spans="1:13" x14ac:dyDescent="0.25">
      <c r="A648" s="18" t="str">
        <f>B555&amp;C647&amp;D648</f>
        <v>CONSUMO PER CAPITA (kg ó litros por individuo)Total BebidasHiper+Super+Discount+G.A</v>
      </c>
      <c r="B648" s="18">
        <v>0</v>
      </c>
      <c r="C648" s="18">
        <v>0</v>
      </c>
      <c r="D648" s="43" t="s">
        <v>23</v>
      </c>
      <c r="E648" s="44">
        <v>13.216948611051809</v>
      </c>
      <c r="F648" s="44">
        <v>12.317717108520373</v>
      </c>
      <c r="G648" s="44">
        <v>9.2214578930683953</v>
      </c>
      <c r="H648" s="44">
        <v>0</v>
      </c>
      <c r="I648" s="44">
        <v>0</v>
      </c>
      <c r="J648" s="44">
        <v>0</v>
      </c>
      <c r="K648" s="44">
        <v>0</v>
      </c>
      <c r="L648" s="44">
        <v>0</v>
      </c>
      <c r="M648" s="20">
        <v>0</v>
      </c>
    </row>
    <row r="649" spans="1:13" x14ac:dyDescent="0.25">
      <c r="A649" s="18" t="str">
        <f>B555&amp;C647&amp;D649</f>
        <v>CONSUMO PER CAPITA (kg ó litros por individuo)Total BebidasRestaurantes</v>
      </c>
      <c r="B649" s="18">
        <v>0</v>
      </c>
      <c r="C649" s="18">
        <v>0</v>
      </c>
      <c r="D649" s="20" t="s">
        <v>24</v>
      </c>
      <c r="E649" s="20">
        <v>15.979421318944436</v>
      </c>
      <c r="F649" s="20">
        <v>16.230762494741928</v>
      </c>
      <c r="G649" s="20">
        <v>8.1247992179949797</v>
      </c>
      <c r="H649" s="20">
        <v>0</v>
      </c>
      <c r="I649" s="20">
        <v>0</v>
      </c>
      <c r="J649" s="20">
        <v>0</v>
      </c>
      <c r="K649" s="20">
        <v>0</v>
      </c>
      <c r="L649" s="20">
        <v>0</v>
      </c>
      <c r="M649" s="20">
        <v>0</v>
      </c>
    </row>
    <row r="650" spans="1:13" x14ac:dyDescent="0.25">
      <c r="A650" s="18" t="str">
        <f>B555&amp;C647&amp;D650</f>
        <v>CONSUMO PER CAPITA (kg ó litros por individuo)Total BebidasRestaurantes Fast Food</v>
      </c>
      <c r="B650" s="18">
        <v>0</v>
      </c>
      <c r="C650" s="18">
        <v>0</v>
      </c>
      <c r="D650" s="43" t="s">
        <v>25</v>
      </c>
      <c r="E650" s="44">
        <v>4.0621889827555817</v>
      </c>
      <c r="F650" s="44">
        <v>4.3304223248144726</v>
      </c>
      <c r="G650" s="44">
        <v>2.504528328192511</v>
      </c>
      <c r="H650" s="44">
        <v>0</v>
      </c>
      <c r="I650" s="44">
        <v>0</v>
      </c>
      <c r="J650" s="44">
        <v>0</v>
      </c>
      <c r="K650" s="44">
        <v>0</v>
      </c>
      <c r="L650" s="44">
        <v>0</v>
      </c>
      <c r="M650" s="20">
        <v>0</v>
      </c>
    </row>
    <row r="651" spans="1:13" x14ac:dyDescent="0.25">
      <c r="A651" s="18" t="str">
        <f>B555&amp;C647&amp;D651</f>
        <v>CONSUMO PER CAPITA (kg ó litros por individuo)Total BebidasBares/Cafeterias/Cervecerias</v>
      </c>
      <c r="B651" s="18">
        <v>0</v>
      </c>
      <c r="C651" s="18">
        <v>0</v>
      </c>
      <c r="D651" s="20" t="s">
        <v>26</v>
      </c>
      <c r="E651" s="20">
        <v>44.211498754849991</v>
      </c>
      <c r="F651" s="20">
        <v>44.673305365117663</v>
      </c>
      <c r="G651" s="20">
        <v>26.501481043734756</v>
      </c>
      <c r="H651" s="20">
        <v>0</v>
      </c>
      <c r="I651" s="20">
        <v>0</v>
      </c>
      <c r="J651" s="20">
        <v>0</v>
      </c>
      <c r="K651" s="20">
        <v>0</v>
      </c>
      <c r="L651" s="20">
        <v>0</v>
      </c>
      <c r="M651" s="20">
        <v>0</v>
      </c>
    </row>
    <row r="652" spans="1:13" x14ac:dyDescent="0.25">
      <c r="A652" s="18" t="str">
        <f>B555&amp;C647&amp;D652</f>
        <v>CONSUMO PER CAPITA (kg ó litros por individuo)Total BebidasPanaderias/Pastelerias</v>
      </c>
      <c r="B652" s="18">
        <v>0</v>
      </c>
      <c r="C652" s="18">
        <v>0</v>
      </c>
      <c r="D652" s="43" t="s">
        <v>27</v>
      </c>
      <c r="E652" s="44">
        <v>1.724981620822486</v>
      </c>
      <c r="F652" s="44">
        <v>1.566131649799164</v>
      </c>
      <c r="G652" s="44">
        <v>0.86973835923194009</v>
      </c>
      <c r="H652" s="44">
        <v>0</v>
      </c>
      <c r="I652" s="44">
        <v>0</v>
      </c>
      <c r="J652" s="44">
        <v>0</v>
      </c>
      <c r="K652" s="44">
        <v>0</v>
      </c>
      <c r="L652" s="44">
        <v>0</v>
      </c>
      <c r="M652" s="20">
        <v>0</v>
      </c>
    </row>
    <row r="653" spans="1:13" x14ac:dyDescent="0.25">
      <c r="A653" s="18" t="str">
        <f>B555&amp;C647&amp;D653</f>
        <v>CONSUMO PER CAPITA (kg ó litros por individuo)Total BebidasTda.Alimentacion/Delicatesen</v>
      </c>
      <c r="B653" s="18">
        <v>0</v>
      </c>
      <c r="C653" s="18">
        <v>0</v>
      </c>
      <c r="D653" s="20" t="s">
        <v>141</v>
      </c>
      <c r="E653" s="20">
        <v>1.997498622370049</v>
      </c>
      <c r="F653" s="20">
        <v>2.1724387581015501</v>
      </c>
      <c r="G653" s="20">
        <v>2.1392390362837466</v>
      </c>
      <c r="H653" s="20">
        <v>0</v>
      </c>
      <c r="I653" s="20">
        <v>0</v>
      </c>
      <c r="J653" s="20">
        <v>0</v>
      </c>
      <c r="K653" s="20">
        <v>0</v>
      </c>
      <c r="L653" s="20">
        <v>0</v>
      </c>
      <c r="M653" s="20">
        <v>0</v>
      </c>
    </row>
    <row r="654" spans="1:13" x14ac:dyDescent="0.25">
      <c r="A654" s="18" t="str">
        <f>B555&amp;C647&amp;D654</f>
        <v>CONSUMO PER CAPITA (kg ó litros por individuo)Total BebidasCanal Conveniencia/24h</v>
      </c>
      <c r="B654" s="18">
        <v>0</v>
      </c>
      <c r="C654" s="18">
        <v>0</v>
      </c>
      <c r="D654" s="43" t="s">
        <v>142</v>
      </c>
      <c r="E654" s="44" t="s">
        <v>192</v>
      </c>
      <c r="F654" s="44" t="s">
        <v>192</v>
      </c>
      <c r="G654" s="44">
        <v>1.299950857471764</v>
      </c>
      <c r="H654" s="44">
        <v>0</v>
      </c>
      <c r="I654" s="44">
        <v>0</v>
      </c>
      <c r="J654" s="44">
        <v>0</v>
      </c>
      <c r="K654" s="44">
        <v>0</v>
      </c>
      <c r="L654" s="44">
        <v>0</v>
      </c>
      <c r="M654" s="20">
        <v>0</v>
      </c>
    </row>
    <row r="655" spans="1:13" x14ac:dyDescent="0.25">
      <c r="A655" s="18" t="str">
        <f>B555&amp;C647&amp;D655</f>
        <v>CONSUMO PER CAPITA (kg ó litros por individuo)Total BebidasHoteles</v>
      </c>
      <c r="B655" s="18">
        <v>0</v>
      </c>
      <c r="C655" s="18">
        <v>0</v>
      </c>
      <c r="D655" s="20" t="s">
        <v>29</v>
      </c>
      <c r="E655" s="20">
        <v>1.0683208965374298</v>
      </c>
      <c r="F655" s="20">
        <v>0.9667626726427978</v>
      </c>
      <c r="G655" s="20">
        <v>0.27156801232164346</v>
      </c>
      <c r="H655" s="20">
        <v>0</v>
      </c>
      <c r="I655" s="20">
        <v>0</v>
      </c>
      <c r="J655" s="20">
        <v>0</v>
      </c>
      <c r="K655" s="20">
        <v>0</v>
      </c>
      <c r="L655" s="20">
        <v>0</v>
      </c>
      <c r="M655" s="20">
        <v>0</v>
      </c>
    </row>
    <row r="656" spans="1:13" x14ac:dyDescent="0.25">
      <c r="A656" s="18" t="str">
        <f>B555&amp;C647&amp;D656</f>
        <v>CONSUMO PER CAPITA (kg ó litros por individuo)Total BebidasEstaciones de servicio</v>
      </c>
      <c r="B656" s="18">
        <v>0</v>
      </c>
      <c r="C656" s="18">
        <v>0</v>
      </c>
      <c r="D656" s="43" t="s">
        <v>30</v>
      </c>
      <c r="E656" s="44">
        <v>1.9281162493600537</v>
      </c>
      <c r="F656" s="44">
        <v>0.67517632439955222</v>
      </c>
      <c r="G656" s="44">
        <v>1.4150543007617689</v>
      </c>
      <c r="H656" s="44">
        <v>0</v>
      </c>
      <c r="I656" s="44">
        <v>0</v>
      </c>
      <c r="J656" s="44">
        <v>0</v>
      </c>
      <c r="K656" s="44">
        <v>0</v>
      </c>
      <c r="L656" s="44">
        <v>0</v>
      </c>
      <c r="M656" s="20">
        <v>0</v>
      </c>
    </row>
    <row r="657" spans="1:13" x14ac:dyDescent="0.25">
      <c r="A657" s="18" t="str">
        <f>B555&amp;C647&amp;D657</f>
        <v>CONSUMO PER CAPITA (kg ó litros por individuo)Total BebidasMaquinas dispensadoras</v>
      </c>
      <c r="B657" s="18">
        <v>0</v>
      </c>
      <c r="C657" s="18">
        <v>0</v>
      </c>
      <c r="D657" s="20" t="s">
        <v>31</v>
      </c>
      <c r="E657" s="20">
        <v>2.1981065387456065</v>
      </c>
      <c r="F657" s="20">
        <v>2.1291164731246268</v>
      </c>
      <c r="G657" s="20">
        <v>1.7620850353360931</v>
      </c>
      <c r="H657" s="20">
        <v>0</v>
      </c>
      <c r="I657" s="20">
        <v>0</v>
      </c>
      <c r="J657" s="20">
        <v>0</v>
      </c>
      <c r="K657" s="20">
        <v>0</v>
      </c>
      <c r="L657" s="20">
        <v>0</v>
      </c>
      <c r="M657" s="20">
        <v>0</v>
      </c>
    </row>
    <row r="658" spans="1:13" x14ac:dyDescent="0.25">
      <c r="A658" s="18" t="str">
        <f>B555&amp;C647&amp;D658</f>
        <v>CONSUMO PER CAPITA (kg ó litros por individuo)Total BebidasServicio en la empresa</v>
      </c>
      <c r="B658" s="18">
        <v>0</v>
      </c>
      <c r="C658" s="18">
        <v>0</v>
      </c>
      <c r="D658" s="43" t="s">
        <v>32</v>
      </c>
      <c r="E658" s="44">
        <v>1.1306544667791885</v>
      </c>
      <c r="F658" s="44">
        <v>1.6185810305233674</v>
      </c>
      <c r="G658" s="44">
        <v>1.1875133703208143</v>
      </c>
      <c r="H658" s="44">
        <v>0</v>
      </c>
      <c r="I658" s="44">
        <v>0</v>
      </c>
      <c r="J658" s="44">
        <v>0</v>
      </c>
      <c r="K658" s="44">
        <v>0</v>
      </c>
      <c r="L658" s="44">
        <v>0</v>
      </c>
      <c r="M658" s="20">
        <v>0</v>
      </c>
    </row>
    <row r="659" spans="1:13" x14ac:dyDescent="0.25">
      <c r="A659" s="18" t="str">
        <f>B555&amp;C647&amp;D659</f>
        <v>CONSUMO PER CAPITA (kg ó litros por individuo)Total BebidasResto de canales</v>
      </c>
      <c r="B659" s="18">
        <v>0</v>
      </c>
      <c r="C659" s="18">
        <v>0</v>
      </c>
      <c r="D659" s="20" t="s">
        <v>33</v>
      </c>
      <c r="E659" s="20">
        <v>8.082909415106375</v>
      </c>
      <c r="F659" s="20">
        <v>8.7519133676586041</v>
      </c>
      <c r="G659" s="20">
        <v>2.9478555001303364</v>
      </c>
      <c r="H659" s="20">
        <v>0</v>
      </c>
      <c r="I659" s="20">
        <v>0</v>
      </c>
      <c r="J659" s="20">
        <v>0</v>
      </c>
      <c r="K659" s="20">
        <v>0</v>
      </c>
      <c r="L659" s="20">
        <v>0</v>
      </c>
      <c r="M659" s="20">
        <v>0</v>
      </c>
    </row>
    <row r="660" spans="1:13" x14ac:dyDescent="0.25">
      <c r="A660" s="18" t="str">
        <f>B555&amp;C647&amp;D660</f>
        <v>CONSUMO PER CAPITA (kg ó litros por individuo)Total BebidasEN LA CALLE</v>
      </c>
      <c r="B660" s="18">
        <v>0</v>
      </c>
      <c r="C660" s="18">
        <v>0</v>
      </c>
      <c r="D660" s="43" t="s">
        <v>143</v>
      </c>
      <c r="E660" s="44">
        <v>6.61224009813842</v>
      </c>
      <c r="F660" s="44">
        <v>6.1498298306351318</v>
      </c>
      <c r="G660" s="44">
        <v>4.2602266074363326</v>
      </c>
      <c r="H660" s="44">
        <v>0</v>
      </c>
      <c r="I660" s="44">
        <v>0</v>
      </c>
      <c r="J660" s="44">
        <v>0</v>
      </c>
      <c r="K660" s="44">
        <v>0</v>
      </c>
      <c r="L660" s="44">
        <v>0</v>
      </c>
      <c r="M660" s="20">
        <v>0</v>
      </c>
    </row>
    <row r="661" spans="1:13" x14ac:dyDescent="0.25">
      <c r="A661" s="18" t="str">
        <f>B555&amp;C647&amp;D661</f>
        <v>CONSUMO PER CAPITA (kg ó litros por individuo)Total BebidasEN CASA DE OTROS</v>
      </c>
      <c r="B661" s="18">
        <v>0</v>
      </c>
      <c r="C661" s="18">
        <v>0</v>
      </c>
      <c r="D661" s="20" t="s">
        <v>144</v>
      </c>
      <c r="E661" s="20">
        <v>3.2680959131891991</v>
      </c>
      <c r="F661" s="20">
        <v>3.5621648940422084</v>
      </c>
      <c r="G661" s="20">
        <v>3.6012734371477646</v>
      </c>
      <c r="H661" s="20">
        <v>0</v>
      </c>
      <c r="I661" s="20">
        <v>0</v>
      </c>
      <c r="J661" s="20">
        <v>0</v>
      </c>
      <c r="K661" s="20">
        <v>0</v>
      </c>
      <c r="L661" s="20">
        <v>0</v>
      </c>
      <c r="M661" s="20">
        <v>0</v>
      </c>
    </row>
    <row r="662" spans="1:13" x14ac:dyDescent="0.25">
      <c r="A662" s="18" t="str">
        <f>B555&amp;C647&amp;D662</f>
        <v>CONSUMO PER CAPITA (kg ó litros por individuo)Total BebidasEN EL ESTABLECIMIENTO</v>
      </c>
      <c r="B662" s="18">
        <v>0</v>
      </c>
      <c r="C662" s="18">
        <v>0</v>
      </c>
      <c r="D662" s="43" t="s">
        <v>145</v>
      </c>
      <c r="E662" s="44">
        <v>69.598673105750507</v>
      </c>
      <c r="F662" s="44">
        <v>71.540778417966649</v>
      </c>
      <c r="G662" s="44">
        <v>39.985252416219907</v>
      </c>
      <c r="H662" s="44">
        <v>0</v>
      </c>
      <c r="I662" s="44">
        <v>0</v>
      </c>
      <c r="J662" s="44">
        <v>0</v>
      </c>
      <c r="K662" s="44">
        <v>0</v>
      </c>
      <c r="L662" s="44">
        <v>0</v>
      </c>
      <c r="M662" s="20">
        <v>0</v>
      </c>
    </row>
    <row r="663" spans="1:13" x14ac:dyDescent="0.25">
      <c r="A663" s="18" t="str">
        <f>B555&amp;C647&amp;D663</f>
        <v>CONSUMO PER CAPITA (kg ó litros por individuo)Total BebidasEN EL TRABAJO</v>
      </c>
      <c r="B663" s="18">
        <v>0</v>
      </c>
      <c r="C663" s="18">
        <v>0</v>
      </c>
      <c r="D663" s="20" t="s">
        <v>146</v>
      </c>
      <c r="E663" s="20">
        <v>6.9455418760587007</v>
      </c>
      <c r="F663" s="20">
        <v>7.2426520691387761</v>
      </c>
      <c r="G663" s="20">
        <v>5.216500542087366</v>
      </c>
      <c r="H663" s="20">
        <v>0</v>
      </c>
      <c r="I663" s="20">
        <v>0</v>
      </c>
      <c r="J663" s="20">
        <v>0</v>
      </c>
      <c r="K663" s="20">
        <v>0</v>
      </c>
      <c r="L663" s="20">
        <v>0</v>
      </c>
      <c r="M663" s="20">
        <v>0</v>
      </c>
    </row>
    <row r="664" spans="1:13" x14ac:dyDescent="0.25">
      <c r="A664" s="18" t="str">
        <f>B555&amp;C647&amp;D664</f>
        <v>CONSUMO PER CAPITA (kg ó litros por individuo)Total BebidasEN COLEGIO/INSTITUTO/UNIV.</v>
      </c>
      <c r="B664" s="18">
        <v>0</v>
      </c>
      <c r="C664" s="18">
        <v>0</v>
      </c>
      <c r="D664" s="43" t="s">
        <v>147</v>
      </c>
      <c r="E664" s="44">
        <v>0.29175275262031619</v>
      </c>
      <c r="F664" s="44">
        <v>0.24617573692472569</v>
      </c>
      <c r="G664" s="44">
        <v>0.11329066805848587</v>
      </c>
      <c r="H664" s="44">
        <v>0</v>
      </c>
      <c r="I664" s="44">
        <v>0</v>
      </c>
      <c r="J664" s="44">
        <v>0</v>
      </c>
      <c r="K664" s="44">
        <v>0</v>
      </c>
      <c r="L664" s="44">
        <v>0</v>
      </c>
      <c r="M664" s="20">
        <v>0</v>
      </c>
    </row>
    <row r="665" spans="1:13" x14ac:dyDescent="0.25">
      <c r="A665" s="18" t="str">
        <f>B555&amp;C647&amp;D665</f>
        <v>CONSUMO PER CAPITA (kg ó litros por individuo)Total BebidasEN MI CASA</v>
      </c>
      <c r="B665" s="18">
        <v>0</v>
      </c>
      <c r="C665" s="18">
        <v>0</v>
      </c>
      <c r="D665" s="20" t="s">
        <v>148</v>
      </c>
      <c r="E665" s="20">
        <v>1.3543283966464519</v>
      </c>
      <c r="F665" s="20">
        <v>2.9039581597755899</v>
      </c>
      <c r="G665" s="20">
        <v>2.4315847049165007</v>
      </c>
      <c r="H665" s="20">
        <v>0</v>
      </c>
      <c r="I665" s="20">
        <v>0</v>
      </c>
      <c r="J665" s="20">
        <v>0</v>
      </c>
      <c r="K665" s="20">
        <v>0</v>
      </c>
      <c r="L665" s="20">
        <v>0</v>
      </c>
      <c r="M665" s="20">
        <v>0</v>
      </c>
    </row>
    <row r="666" spans="1:13" x14ac:dyDescent="0.25">
      <c r="A666" s="18" t="str">
        <f>B555&amp;C647&amp;D666</f>
        <v>CONSUMO PER CAPITA (kg ó litros por individuo)Total BebidasEN M.TRANSP.(AVION,TREN,AUTOC,E</v>
      </c>
      <c r="B666" s="18">
        <v>0</v>
      </c>
      <c r="C666" s="18">
        <v>0</v>
      </c>
      <c r="D666" s="43" t="s">
        <v>149</v>
      </c>
      <c r="E666" s="44" t="s">
        <v>192</v>
      </c>
      <c r="F666" s="44" t="s">
        <v>192</v>
      </c>
      <c r="G666" s="44">
        <v>0.25007622636031596</v>
      </c>
      <c r="H666" s="44">
        <v>0</v>
      </c>
      <c r="I666" s="44">
        <v>0</v>
      </c>
      <c r="J666" s="44">
        <v>0</v>
      </c>
      <c r="K666" s="44">
        <v>0</v>
      </c>
      <c r="L666" s="44">
        <v>0</v>
      </c>
      <c r="M666" s="20">
        <v>0</v>
      </c>
    </row>
    <row r="667" spans="1:13" x14ac:dyDescent="0.25">
      <c r="A667" s="18" t="str">
        <f>B555&amp;C647&amp;D667</f>
        <v>CONSUMO PER CAPITA (kg ó litros por individuo)Total BebidasEN OTRO LUGAR</v>
      </c>
      <c r="B667" s="18">
        <v>0</v>
      </c>
      <c r="C667" s="18">
        <v>0</v>
      </c>
      <c r="D667" s="20" t="s">
        <v>150</v>
      </c>
      <c r="E667" s="20">
        <v>7.5300181504233423</v>
      </c>
      <c r="F667" s="20">
        <v>3.7867653270278177</v>
      </c>
      <c r="G667" s="20">
        <v>2.3870652867580899</v>
      </c>
      <c r="H667" s="20">
        <v>0</v>
      </c>
      <c r="I667" s="20">
        <v>0</v>
      </c>
      <c r="J667" s="20">
        <v>0</v>
      </c>
      <c r="K667" s="20">
        <v>0</v>
      </c>
      <c r="L667" s="20">
        <v>0</v>
      </c>
      <c r="M667" s="20">
        <v>0</v>
      </c>
    </row>
    <row r="668" spans="1:13" x14ac:dyDescent="0.25">
      <c r="A668" s="18" t="str">
        <f>B555&amp;C647&amp;D668</f>
        <v>CONSUMO PER CAPITA (kg ó litros por individuo)Total BebidasDESAYUNO</v>
      </c>
      <c r="B668" s="18">
        <v>0</v>
      </c>
      <c r="C668" s="18">
        <v>0</v>
      </c>
      <c r="D668" s="43" t="s">
        <v>151</v>
      </c>
      <c r="E668" s="44">
        <v>10.889811320185594</v>
      </c>
      <c r="F668" s="44">
        <v>10.821146102273289</v>
      </c>
      <c r="G668" s="44">
        <v>7.2784966399149811</v>
      </c>
      <c r="H668" s="44">
        <v>0</v>
      </c>
      <c r="I668" s="44">
        <v>0</v>
      </c>
      <c r="J668" s="44">
        <v>0</v>
      </c>
      <c r="K668" s="44">
        <v>0</v>
      </c>
      <c r="L668" s="44">
        <v>0</v>
      </c>
      <c r="M668" s="20">
        <v>0</v>
      </c>
    </row>
    <row r="669" spans="1:13" x14ac:dyDescent="0.25">
      <c r="A669" s="18" t="str">
        <f>B555&amp;C647&amp;D669</f>
        <v>CONSUMO PER CAPITA (kg ó litros por individuo)Total BebidasAPERITIVO/ANTES DE COMER</v>
      </c>
      <c r="B669" s="18">
        <v>0</v>
      </c>
      <c r="C669" s="18">
        <v>0</v>
      </c>
      <c r="D669" s="20" t="s">
        <v>152</v>
      </c>
      <c r="E669" s="20">
        <v>15.07462604738839</v>
      </c>
      <c r="F669" s="20">
        <v>15.570689568379917</v>
      </c>
      <c r="G669" s="20">
        <v>10.310768250617398</v>
      </c>
      <c r="H669" s="20">
        <v>0</v>
      </c>
      <c r="I669" s="20">
        <v>0</v>
      </c>
      <c r="J669" s="20">
        <v>0</v>
      </c>
      <c r="K669" s="20">
        <v>0</v>
      </c>
      <c r="L669" s="20">
        <v>0</v>
      </c>
      <c r="M669" s="20">
        <v>0</v>
      </c>
    </row>
    <row r="670" spans="1:13" x14ac:dyDescent="0.25">
      <c r="A670" s="18" t="str">
        <f>B555&amp;C647&amp;D670</f>
        <v>CONSUMO PER CAPITA (kg ó litros por individuo)Total BebidasCOMIDA</v>
      </c>
      <c r="B670" s="18">
        <v>0</v>
      </c>
      <c r="C670" s="18">
        <v>0</v>
      </c>
      <c r="D670" s="43" t="s">
        <v>153</v>
      </c>
      <c r="E670" s="44">
        <v>24.648830102308668</v>
      </c>
      <c r="F670" s="44">
        <v>25.318232342222803</v>
      </c>
      <c r="G670" s="44">
        <v>14.145304112837346</v>
      </c>
      <c r="H670" s="44">
        <v>0</v>
      </c>
      <c r="I670" s="44">
        <v>0</v>
      </c>
      <c r="J670" s="44">
        <v>0</v>
      </c>
      <c r="K670" s="44">
        <v>0</v>
      </c>
      <c r="L670" s="44">
        <v>0</v>
      </c>
      <c r="M670" s="20">
        <v>0</v>
      </c>
    </row>
    <row r="671" spans="1:13" x14ac:dyDescent="0.25">
      <c r="A671" s="18" t="str">
        <f>B555&amp;C647&amp;D671</f>
        <v>CONSUMO PER CAPITA (kg ó litros por individuo)Total BebidasTARDE/MERIENDA</v>
      </c>
      <c r="B671" s="18">
        <v>0</v>
      </c>
      <c r="C671" s="18">
        <v>0</v>
      </c>
      <c r="D671" s="20" t="s">
        <v>154</v>
      </c>
      <c r="E671" s="20">
        <v>12.659077452700062</v>
      </c>
      <c r="F671" s="20">
        <v>12.053677696886098</v>
      </c>
      <c r="G671" s="20">
        <v>7.5983119092512803</v>
      </c>
      <c r="H671" s="20">
        <v>0</v>
      </c>
      <c r="I671" s="20">
        <v>0</v>
      </c>
      <c r="J671" s="20">
        <v>0</v>
      </c>
      <c r="K671" s="20">
        <v>0</v>
      </c>
      <c r="L671" s="20">
        <v>0</v>
      </c>
      <c r="M671" s="20">
        <v>0</v>
      </c>
    </row>
    <row r="672" spans="1:13" x14ac:dyDescent="0.25">
      <c r="A672" s="18" t="str">
        <f>B555&amp;C647&amp;D672</f>
        <v>CONSUMO PER CAPITA (kg ó litros por individuo)Total BebidasANTES DE CENAR</v>
      </c>
      <c r="B672" s="18">
        <v>0</v>
      </c>
      <c r="C672" s="18">
        <v>0</v>
      </c>
      <c r="D672" s="43" t="s">
        <v>155</v>
      </c>
      <c r="E672" s="44">
        <v>6.9778340793902895</v>
      </c>
      <c r="F672" s="44">
        <v>7.138256252159052</v>
      </c>
      <c r="G672" s="44">
        <v>4.7087557954745938</v>
      </c>
      <c r="H672" s="44">
        <v>0</v>
      </c>
      <c r="I672" s="44">
        <v>0</v>
      </c>
      <c r="J672" s="44">
        <v>0</v>
      </c>
      <c r="K672" s="44">
        <v>0</v>
      </c>
      <c r="L672" s="44">
        <v>0</v>
      </c>
      <c r="M672" s="20">
        <v>0</v>
      </c>
    </row>
    <row r="673" spans="1:13" x14ac:dyDescent="0.25">
      <c r="A673" s="18" t="str">
        <f>B555&amp;C647&amp;D673</f>
        <v>CONSUMO PER CAPITA (kg ó litros por individuo)Total BebidasCENA</v>
      </c>
      <c r="B673" s="18">
        <v>0</v>
      </c>
      <c r="C673" s="18">
        <v>0</v>
      </c>
      <c r="D673" s="20" t="s">
        <v>156</v>
      </c>
      <c r="E673" s="20">
        <v>13.716457301286466</v>
      </c>
      <c r="F673" s="20">
        <v>13.928787902985595</v>
      </c>
      <c r="G673" s="20">
        <v>7.1715195667656717</v>
      </c>
      <c r="H673" s="20">
        <v>0</v>
      </c>
      <c r="I673" s="20">
        <v>0</v>
      </c>
      <c r="J673" s="20">
        <v>0</v>
      </c>
      <c r="K673" s="20">
        <v>0</v>
      </c>
      <c r="L673" s="20">
        <v>0</v>
      </c>
      <c r="M673" s="20">
        <v>0</v>
      </c>
    </row>
    <row r="674" spans="1:13" x14ac:dyDescent="0.25">
      <c r="A674" s="18" t="str">
        <f>B555&amp;C647&amp;D674</f>
        <v>CONSUMO PER CAPITA (kg ó litros por individuo)Total BebidasDESPUES DE LA CENA</v>
      </c>
      <c r="B674" s="18">
        <v>0</v>
      </c>
      <c r="C674" s="18">
        <v>0</v>
      </c>
      <c r="D674" s="43" t="s">
        <v>157</v>
      </c>
      <c r="E674" s="44">
        <v>3.2741921005391257</v>
      </c>
      <c r="F674" s="44">
        <v>2.9915409061208385</v>
      </c>
      <c r="G674" s="44">
        <v>1.4506814270027935</v>
      </c>
      <c r="H674" s="44">
        <v>0</v>
      </c>
      <c r="I674" s="44">
        <v>0</v>
      </c>
      <c r="J674" s="44">
        <v>0</v>
      </c>
      <c r="K674" s="44">
        <v>0</v>
      </c>
      <c r="L674" s="44">
        <v>0</v>
      </c>
      <c r="M674" s="20">
        <v>0</v>
      </c>
    </row>
    <row r="675" spans="1:13" x14ac:dyDescent="0.25">
      <c r="A675" s="18" t="str">
        <f>B555&amp;C647&amp;D675</f>
        <v>CONSUMO PER CAPITA (kg ó litros por individuo)Total BebidasDURANTE EL DIA</v>
      </c>
      <c r="B675" s="18">
        <v>0</v>
      </c>
      <c r="C675" s="18">
        <v>0</v>
      </c>
      <c r="D675" s="20" t="s">
        <v>158</v>
      </c>
      <c r="E675" s="20">
        <v>8.3598151608400997</v>
      </c>
      <c r="F675" s="20">
        <v>7.609996614271612</v>
      </c>
      <c r="G675" s="20">
        <v>5.581445221251891</v>
      </c>
      <c r="H675" s="20">
        <v>0</v>
      </c>
      <c r="I675" s="20">
        <v>0</v>
      </c>
      <c r="J675" s="20">
        <v>0</v>
      </c>
      <c r="K675" s="20">
        <v>0</v>
      </c>
      <c r="L675" s="20">
        <v>0</v>
      </c>
      <c r="M675" s="20">
        <v>0</v>
      </c>
    </row>
    <row r="676" spans="1:13" x14ac:dyDescent="0.25">
      <c r="A676" s="18" t="str">
        <f>B555&amp;C647&amp;D676</f>
        <v>CONSUMO PER CAPITA (kg ó litros por individuo)Total BebidasCON AMIGOS</v>
      </c>
      <c r="B676" s="18">
        <v>0</v>
      </c>
      <c r="C676" s="18">
        <v>0</v>
      </c>
      <c r="D676" s="43" t="s">
        <v>159</v>
      </c>
      <c r="E676" s="44">
        <v>29.104347810581245</v>
      </c>
      <c r="F676" s="44">
        <v>29.869335378460487</v>
      </c>
      <c r="G676" s="44">
        <v>16.817565902596861</v>
      </c>
      <c r="H676" s="44">
        <v>0</v>
      </c>
      <c r="I676" s="44">
        <v>0</v>
      </c>
      <c r="J676" s="44">
        <v>0</v>
      </c>
      <c r="K676" s="44">
        <v>0</v>
      </c>
      <c r="L676" s="44">
        <v>0</v>
      </c>
      <c r="M676" s="20">
        <v>0</v>
      </c>
    </row>
    <row r="677" spans="1:13" x14ac:dyDescent="0.25">
      <c r="A677" s="18" t="str">
        <f>B555&amp;C647&amp;D677</f>
        <v>CONSUMO PER CAPITA (kg ó litros por individuo)Total BebidasCON CLIENTES</v>
      </c>
      <c r="B677" s="18">
        <v>0</v>
      </c>
      <c r="C677" s="18">
        <v>0</v>
      </c>
      <c r="D677" s="20" t="s">
        <v>160</v>
      </c>
      <c r="E677" s="20">
        <v>0.61968623257266198</v>
      </c>
      <c r="F677" s="20">
        <v>0.69600649951111349</v>
      </c>
      <c r="G677" s="20">
        <v>0.40362541576956956</v>
      </c>
      <c r="H677" s="20">
        <v>0</v>
      </c>
      <c r="I677" s="20">
        <v>0</v>
      </c>
      <c r="J677" s="20">
        <v>0</v>
      </c>
      <c r="K677" s="20">
        <v>0</v>
      </c>
      <c r="L677" s="20">
        <v>0</v>
      </c>
      <c r="M677" s="20">
        <v>0</v>
      </c>
    </row>
    <row r="678" spans="1:13" x14ac:dyDescent="0.25">
      <c r="A678" s="18" t="str">
        <f>B555&amp;C647&amp;D678</f>
        <v>CONSUMO PER CAPITA (kg ó litros por individuo)Total BebidasCON COMPAÑEROS DE TRABAJO</v>
      </c>
      <c r="B678" s="18">
        <v>0</v>
      </c>
      <c r="C678" s="18">
        <v>0</v>
      </c>
      <c r="D678" s="43" t="s">
        <v>161</v>
      </c>
      <c r="E678" s="44">
        <v>6.9500426569808864</v>
      </c>
      <c r="F678" s="44">
        <v>6.6395828235438934</v>
      </c>
      <c r="G678" s="44">
        <v>3.8763104042026524</v>
      </c>
      <c r="H678" s="44">
        <v>0</v>
      </c>
      <c r="I678" s="44">
        <v>0</v>
      </c>
      <c r="J678" s="44">
        <v>0</v>
      </c>
      <c r="K678" s="44">
        <v>0</v>
      </c>
      <c r="L678" s="44">
        <v>0</v>
      </c>
      <c r="M678" s="20">
        <v>0</v>
      </c>
    </row>
    <row r="679" spans="1:13" x14ac:dyDescent="0.25">
      <c r="A679" s="18" t="str">
        <f>B555&amp;C647&amp;D679</f>
        <v>CONSUMO PER CAPITA (kg ó litros por individuo)Total BebidasCON COMPAÑEROS DE CLASE</v>
      </c>
      <c r="B679" s="18">
        <v>0</v>
      </c>
      <c r="C679" s="18">
        <v>0</v>
      </c>
      <c r="D679" s="20" t="s">
        <v>162</v>
      </c>
      <c r="E679" s="20">
        <v>0.3960239617237839</v>
      </c>
      <c r="F679" s="20">
        <v>0.33605495145236092</v>
      </c>
      <c r="G679" s="20">
        <v>0.18498804434979038</v>
      </c>
      <c r="H679" s="20">
        <v>0</v>
      </c>
      <c r="I679" s="20">
        <v>0</v>
      </c>
      <c r="J679" s="20">
        <v>0</v>
      </c>
      <c r="K679" s="20">
        <v>0</v>
      </c>
      <c r="L679" s="20">
        <v>0</v>
      </c>
      <c r="M679" s="20">
        <v>0</v>
      </c>
    </row>
    <row r="680" spans="1:13" x14ac:dyDescent="0.25">
      <c r="A680" s="18" t="str">
        <f>B555&amp;C647&amp;D680</f>
        <v>CONSUMO PER CAPITA (kg ó litros por individuo)Total BebidasCON FAMILIA</v>
      </c>
      <c r="B680" s="18">
        <v>0</v>
      </c>
      <c r="C680" s="18">
        <v>0</v>
      </c>
      <c r="D680" s="43" t="s">
        <v>163</v>
      </c>
      <c r="E680" s="44">
        <v>29.474629543667408</v>
      </c>
      <c r="F680" s="44">
        <v>28.131215804715286</v>
      </c>
      <c r="G680" s="44">
        <v>16.036457500875766</v>
      </c>
      <c r="H680" s="44">
        <v>0</v>
      </c>
      <c r="I680" s="44">
        <v>0</v>
      </c>
      <c r="J680" s="44">
        <v>0</v>
      </c>
      <c r="K680" s="44">
        <v>0</v>
      </c>
      <c r="L680" s="44">
        <v>0</v>
      </c>
      <c r="M680" s="20">
        <v>0</v>
      </c>
    </row>
    <row r="681" spans="1:13" x14ac:dyDescent="0.25">
      <c r="A681" s="18" t="str">
        <f>B555&amp;C647&amp;D681</f>
        <v>CONSUMO PER CAPITA (kg ó litros por individuo)Total BebidasCON LA PAREJA</v>
      </c>
      <c r="B681" s="18">
        <v>0</v>
      </c>
      <c r="C681" s="18">
        <v>0</v>
      </c>
      <c r="D681" s="20" t="s">
        <v>164</v>
      </c>
      <c r="E681" s="20">
        <v>12.983669243354386</v>
      </c>
      <c r="F681" s="20">
        <v>13.458390909018661</v>
      </c>
      <c r="G681" s="20">
        <v>8.2419334501433443</v>
      </c>
      <c r="H681" s="20">
        <v>0</v>
      </c>
      <c r="I681" s="20">
        <v>0</v>
      </c>
      <c r="J681" s="20">
        <v>0</v>
      </c>
      <c r="K681" s="20">
        <v>0</v>
      </c>
      <c r="L681" s="20">
        <v>0</v>
      </c>
      <c r="M681" s="20">
        <v>0</v>
      </c>
    </row>
    <row r="682" spans="1:13" x14ac:dyDescent="0.25">
      <c r="A682" s="18" t="str">
        <f>B555&amp;C647&amp;D682</f>
        <v>CONSUMO PER CAPITA (kg ó litros por individuo)Total BebidasESTABA SOLO/A</v>
      </c>
      <c r="B682" s="18">
        <v>0</v>
      </c>
      <c r="C682" s="18">
        <v>0</v>
      </c>
      <c r="D682" s="43" t="s">
        <v>165</v>
      </c>
      <c r="E682" s="44">
        <v>15.148717033000052</v>
      </c>
      <c r="F682" s="44">
        <v>15.401831231783413</v>
      </c>
      <c r="G682" s="44">
        <v>12.298071426859707</v>
      </c>
      <c r="H682" s="44">
        <v>0</v>
      </c>
      <c r="I682" s="44">
        <v>0</v>
      </c>
      <c r="J682" s="44">
        <v>0</v>
      </c>
      <c r="K682" s="44">
        <v>0</v>
      </c>
      <c r="L682" s="44">
        <v>0</v>
      </c>
      <c r="M682" s="20">
        <v>0</v>
      </c>
    </row>
    <row r="683" spans="1:13" x14ac:dyDescent="0.25">
      <c r="A683" s="18" t="str">
        <f>B555&amp;C647&amp;D683</f>
        <v>CONSUMO PER CAPITA (kg ó litros por individuo)Total BebidasOTROS</v>
      </c>
      <c r="B683" s="18">
        <v>0</v>
      </c>
      <c r="C683" s="18">
        <v>0</v>
      </c>
      <c r="D683" s="20" t="s">
        <v>166</v>
      </c>
      <c r="E683" s="20">
        <v>0.92353122139501798</v>
      </c>
      <c r="F683" s="20">
        <v>0.89990473489642064</v>
      </c>
      <c r="G683" s="20">
        <v>0.38632280090252324</v>
      </c>
      <c r="H683" s="20">
        <v>0</v>
      </c>
      <c r="I683" s="20">
        <v>0</v>
      </c>
      <c r="J683" s="20">
        <v>0</v>
      </c>
      <c r="K683" s="20">
        <v>0</v>
      </c>
      <c r="L683" s="20">
        <v>0</v>
      </c>
      <c r="M683" s="20">
        <v>0</v>
      </c>
    </row>
    <row r="684" spans="1:13" x14ac:dyDescent="0.25">
      <c r="A684" s="18" t="str">
        <f>B555&amp;C647&amp;D684</f>
        <v>CONSUMO PER CAPITA (kg ó litros por individuo)Total BebidasESTAR TRABAJANDO</v>
      </c>
      <c r="B684" s="18">
        <v>0</v>
      </c>
      <c r="C684" s="18">
        <v>0</v>
      </c>
      <c r="D684" s="43" t="s">
        <v>167</v>
      </c>
      <c r="E684" s="44">
        <v>11.476541776760683</v>
      </c>
      <c r="F684" s="44">
        <v>10.719848808550738</v>
      </c>
      <c r="G684" s="44">
        <v>7.6873205346725761</v>
      </c>
      <c r="H684" s="44">
        <v>0</v>
      </c>
      <c r="I684" s="44">
        <v>0</v>
      </c>
      <c r="J684" s="44">
        <v>0</v>
      </c>
      <c r="K684" s="44">
        <v>0</v>
      </c>
      <c r="L684" s="44">
        <v>0</v>
      </c>
      <c r="M684" s="20">
        <v>0</v>
      </c>
    </row>
    <row r="685" spans="1:13" x14ac:dyDescent="0.25">
      <c r="A685" s="18" t="str">
        <f>B555&amp;C647&amp;D685</f>
        <v>CONSUMO PER CAPITA (kg ó litros por individuo)Total BebidasCOMIDA DE NEGOCIOS</v>
      </c>
      <c r="B685" s="18">
        <v>0</v>
      </c>
      <c r="C685" s="18">
        <v>0</v>
      </c>
      <c r="D685" s="20" t="s">
        <v>168</v>
      </c>
      <c r="E685" s="20">
        <v>0.36681082119907432</v>
      </c>
      <c r="F685" s="20">
        <v>0.39974626480223896</v>
      </c>
      <c r="G685" s="20">
        <v>0.19428174499185813</v>
      </c>
      <c r="H685" s="20">
        <v>0</v>
      </c>
      <c r="I685" s="20">
        <v>0</v>
      </c>
      <c r="J685" s="20">
        <v>0</v>
      </c>
      <c r="K685" s="20">
        <v>0</v>
      </c>
      <c r="L685" s="20">
        <v>0</v>
      </c>
      <c r="M685" s="20">
        <v>0</v>
      </c>
    </row>
    <row r="686" spans="1:13" x14ac:dyDescent="0.25">
      <c r="A686" s="18" t="str">
        <f>B555&amp;C647&amp;D686</f>
        <v>CONSUMO PER CAPITA (kg ó litros por individuo)Total BebidasPOR PLACER/RELAX</v>
      </c>
      <c r="B686" s="18">
        <v>0</v>
      </c>
      <c r="C686" s="18">
        <v>0</v>
      </c>
      <c r="D686" s="43" t="s">
        <v>169</v>
      </c>
      <c r="E686" s="44">
        <v>15.925112645554547</v>
      </c>
      <c r="F686" s="44">
        <v>14.898670597807007</v>
      </c>
      <c r="G686" s="44">
        <v>8.8533857880463902</v>
      </c>
      <c r="H686" s="44">
        <v>0</v>
      </c>
      <c r="I686" s="44">
        <v>0</v>
      </c>
      <c r="J686" s="44">
        <v>0</v>
      </c>
      <c r="K686" s="44">
        <v>0</v>
      </c>
      <c r="L686" s="44">
        <v>0</v>
      </c>
      <c r="M686" s="20">
        <v>0</v>
      </c>
    </row>
    <row r="687" spans="1:13" x14ac:dyDescent="0.25">
      <c r="A687" s="18" t="str">
        <f>B555&amp;C647&amp;D687</f>
        <v>CONSUMO PER CAPITA (kg ó litros por individuo)Total BebidasTENER HAMBRE/SIN PLANIFICAR</v>
      </c>
      <c r="B687" s="18">
        <v>0</v>
      </c>
      <c r="C687" s="18">
        <v>0</v>
      </c>
      <c r="D687" s="20" t="s">
        <v>170</v>
      </c>
      <c r="E687" s="20">
        <v>21.139430490225983</v>
      </c>
      <c r="F687" s="20">
        <v>24.401302382757233</v>
      </c>
      <c r="G687" s="20">
        <v>15.534469995184461</v>
      </c>
      <c r="H687" s="20">
        <v>0</v>
      </c>
      <c r="I687" s="20">
        <v>0</v>
      </c>
      <c r="J687" s="20">
        <v>0</v>
      </c>
      <c r="K687" s="20">
        <v>0</v>
      </c>
      <c r="L687" s="20">
        <v>0</v>
      </c>
      <c r="M687" s="20">
        <v>0</v>
      </c>
    </row>
    <row r="688" spans="1:13" x14ac:dyDescent="0.25">
      <c r="A688" s="18" t="str">
        <f>B555&amp;C647&amp;D688</f>
        <v>CONSUMO PER CAPITA (kg ó litros por individuo)Total BebidasESTAR DE COMPRAS</v>
      </c>
      <c r="B688" s="18">
        <v>0</v>
      </c>
      <c r="C688" s="18">
        <v>0</v>
      </c>
      <c r="D688" s="43" t="s">
        <v>171</v>
      </c>
      <c r="E688" s="44">
        <v>3.0712245484335297</v>
      </c>
      <c r="F688" s="44">
        <v>2.8368849322461038</v>
      </c>
      <c r="G688" s="44">
        <v>2.4248399900345454</v>
      </c>
      <c r="H688" s="44">
        <v>0</v>
      </c>
      <c r="I688" s="44">
        <v>0</v>
      </c>
      <c r="J688" s="44">
        <v>0</v>
      </c>
      <c r="K688" s="44">
        <v>0</v>
      </c>
      <c r="L688" s="44">
        <v>0</v>
      </c>
      <c r="M688" s="20">
        <v>0</v>
      </c>
    </row>
    <row r="689" spans="1:13" x14ac:dyDescent="0.25">
      <c r="A689" s="18" t="str">
        <f>B555&amp;C647&amp;D689</f>
        <v>CONSUMO PER CAPITA (kg ó litros por individuo)Total BebidasNO COCINAR EN CASA</v>
      </c>
      <c r="B689" s="18">
        <v>0</v>
      </c>
      <c r="C689" s="18">
        <v>0</v>
      </c>
      <c r="D689" s="20" t="s">
        <v>172</v>
      </c>
      <c r="E689" s="20">
        <v>3.453480411241125</v>
      </c>
      <c r="F689" s="20">
        <v>3.1839993559365745</v>
      </c>
      <c r="G689" s="20">
        <v>1.7728241791471004</v>
      </c>
      <c r="H689" s="20">
        <v>0</v>
      </c>
      <c r="I689" s="20">
        <v>0</v>
      </c>
      <c r="J689" s="20">
        <v>0</v>
      </c>
      <c r="K689" s="20">
        <v>0</v>
      </c>
      <c r="L689" s="20">
        <v>0</v>
      </c>
      <c r="M689" s="20">
        <v>0</v>
      </c>
    </row>
    <row r="690" spans="1:13" x14ac:dyDescent="0.25">
      <c r="A690" s="18" t="str">
        <f>B555&amp;C647&amp;D690</f>
        <v>CONSUMO PER CAPITA (kg ó litros por individuo)Total BebidasCELEBRACION/FIESTA/SALIR TOMAR</v>
      </c>
      <c r="B690" s="18">
        <v>0</v>
      </c>
      <c r="C690" s="18">
        <v>0</v>
      </c>
      <c r="D690" s="43" t="s">
        <v>173</v>
      </c>
      <c r="E690" s="44">
        <v>28.780157048363542</v>
      </c>
      <c r="F690" s="44">
        <v>29.873133550586459</v>
      </c>
      <c r="G690" s="44">
        <v>16.622179299962589</v>
      </c>
      <c r="H690" s="44">
        <v>0</v>
      </c>
      <c r="I690" s="44">
        <v>0</v>
      </c>
      <c r="J690" s="44">
        <v>0</v>
      </c>
      <c r="K690" s="44">
        <v>0</v>
      </c>
      <c r="L690" s="44">
        <v>0</v>
      </c>
      <c r="M690" s="20">
        <v>0</v>
      </c>
    </row>
    <row r="691" spans="1:13" x14ac:dyDescent="0.25">
      <c r="A691" s="18" t="str">
        <f>B555&amp;C647&amp;D691</f>
        <v>CONSUMO PER CAPITA (kg ó litros por individuo)Total BebidasVIENDO DEPORTES</v>
      </c>
      <c r="B691" s="18">
        <v>0</v>
      </c>
      <c r="C691" s="18">
        <v>0</v>
      </c>
      <c r="D691" s="20" t="s">
        <v>174</v>
      </c>
      <c r="E691" s="20">
        <v>1.7995604843454391</v>
      </c>
      <c r="F691" s="20">
        <v>1.7785330571785123</v>
      </c>
      <c r="G691" s="20">
        <v>0.87598427963602521</v>
      </c>
      <c r="H691" s="20">
        <v>0</v>
      </c>
      <c r="I691" s="20">
        <v>0</v>
      </c>
      <c r="J691" s="20">
        <v>0</v>
      </c>
      <c r="K691" s="20">
        <v>0</v>
      </c>
      <c r="L691" s="20">
        <v>0</v>
      </c>
      <c r="M691" s="20">
        <v>0</v>
      </c>
    </row>
    <row r="692" spans="1:13" x14ac:dyDescent="0.25">
      <c r="A692" s="18" t="str">
        <f>B555&amp;C647&amp;D692</f>
        <v>CONSUMO PER CAPITA (kg ó litros por individuo)Total BebidasOTROS MOTIVOS</v>
      </c>
      <c r="B692" s="18">
        <v>0</v>
      </c>
      <c r="C692" s="18">
        <v>0</v>
      </c>
      <c r="D692" s="43" t="s">
        <v>175</v>
      </c>
      <c r="E692" s="44">
        <v>9.4822917728990035</v>
      </c>
      <c r="F692" s="44">
        <v>7.3402080985690974</v>
      </c>
      <c r="G692" s="44">
        <v>4.2800026940688465</v>
      </c>
      <c r="H692" s="44">
        <v>0</v>
      </c>
      <c r="I692" s="44">
        <v>0</v>
      </c>
      <c r="J692" s="44">
        <v>0</v>
      </c>
      <c r="K692" s="44">
        <v>0</v>
      </c>
      <c r="L692" s="44">
        <v>0</v>
      </c>
      <c r="M692" s="20">
        <v>0</v>
      </c>
    </row>
    <row r="693" spans="1:13" x14ac:dyDescent="0.25">
      <c r="A693" s="18" t="str">
        <f>B555&amp;C693&amp;D693</f>
        <v>CONSUMO PER CAPITA (kg ó litros por individuo)Total Bebidas FriasT.ESPAÑA</v>
      </c>
      <c r="B693" s="18">
        <v>0</v>
      </c>
      <c r="C693" s="18" t="s">
        <v>178</v>
      </c>
      <c r="D693" s="20" t="s">
        <v>36</v>
      </c>
      <c r="E693" s="20">
        <v>84.692072845281885</v>
      </c>
      <c r="F693" s="20">
        <v>84.518679158726442</v>
      </c>
      <c r="G693" s="20">
        <v>51.569599570462024</v>
      </c>
      <c r="H693" s="20">
        <v>0</v>
      </c>
      <c r="I693" s="20">
        <v>0</v>
      </c>
      <c r="J693" s="20">
        <v>0</v>
      </c>
      <c r="K693" s="20">
        <v>0</v>
      </c>
      <c r="L693" s="20">
        <v>0</v>
      </c>
      <c r="M693" s="20">
        <v>0</v>
      </c>
    </row>
    <row r="694" spans="1:13" x14ac:dyDescent="0.25">
      <c r="A694" s="18" t="str">
        <f>B555&amp;C693&amp;D694</f>
        <v>CONSUMO PER CAPITA (kg ó litros por individuo)Total Bebidas FriasHiper+Super+Discount+G.A</v>
      </c>
      <c r="B694" s="18">
        <v>0</v>
      </c>
      <c r="C694" s="18">
        <v>0</v>
      </c>
      <c r="D694" s="43" t="s">
        <v>23</v>
      </c>
      <c r="E694" s="44">
        <v>13.068333419607008</v>
      </c>
      <c r="F694" s="44">
        <v>12.136463646933461</v>
      </c>
      <c r="G694" s="44">
        <v>9.0673306305193915</v>
      </c>
      <c r="H694" s="44">
        <v>0</v>
      </c>
      <c r="I694" s="44">
        <v>0</v>
      </c>
      <c r="J694" s="44">
        <v>0</v>
      </c>
      <c r="K694" s="44">
        <v>0</v>
      </c>
      <c r="L694" s="44">
        <v>0</v>
      </c>
      <c r="M694" s="20">
        <v>0</v>
      </c>
    </row>
    <row r="695" spans="1:13" x14ac:dyDescent="0.25">
      <c r="A695" s="18" t="str">
        <f>B555&amp;C693&amp;D695</f>
        <v>CONSUMO PER CAPITA (kg ó litros por individuo)Total Bebidas FriasRestaurantes</v>
      </c>
      <c r="B695" s="18">
        <v>0</v>
      </c>
      <c r="C695" s="18">
        <v>0</v>
      </c>
      <c r="D695" s="20" t="s">
        <v>24</v>
      </c>
      <c r="E695" s="20">
        <v>15.464209228753809</v>
      </c>
      <c r="F695" s="20">
        <v>15.700929257614979</v>
      </c>
      <c r="G695" s="20">
        <v>7.8617501294983843</v>
      </c>
      <c r="H695" s="20">
        <v>0</v>
      </c>
      <c r="I695" s="20">
        <v>0</v>
      </c>
      <c r="J695" s="20">
        <v>0</v>
      </c>
      <c r="K695" s="20">
        <v>0</v>
      </c>
      <c r="L695" s="20">
        <v>0</v>
      </c>
      <c r="M695" s="20">
        <v>0</v>
      </c>
    </row>
    <row r="696" spans="1:13" x14ac:dyDescent="0.25">
      <c r="A696" s="18" t="str">
        <f>B555&amp;C693&amp;D696</f>
        <v>CONSUMO PER CAPITA (kg ó litros por individuo)Total Bebidas FriasRestaurantes Fast Food</v>
      </c>
      <c r="B696" s="18">
        <v>0</v>
      </c>
      <c r="C696" s="18">
        <v>0</v>
      </c>
      <c r="D696" s="43" t="s">
        <v>25</v>
      </c>
      <c r="E696" s="44">
        <v>3.8692995692077967</v>
      </c>
      <c r="F696" s="44">
        <v>4.1532974902247872</v>
      </c>
      <c r="G696" s="44">
        <v>2.4233974989298201</v>
      </c>
      <c r="H696" s="44">
        <v>0</v>
      </c>
      <c r="I696" s="44">
        <v>0</v>
      </c>
      <c r="J696" s="44">
        <v>0</v>
      </c>
      <c r="K696" s="44">
        <v>0</v>
      </c>
      <c r="L696" s="44">
        <v>0</v>
      </c>
      <c r="M696" s="20">
        <v>0</v>
      </c>
    </row>
    <row r="697" spans="1:13" x14ac:dyDescent="0.25">
      <c r="A697" s="18" t="str">
        <f>B555&amp;C693&amp;D697</f>
        <v>CONSUMO PER CAPITA (kg ó litros por individuo)Total Bebidas FriasBares/Cafeterias/Cervecerias</v>
      </c>
      <c r="B697" s="18">
        <v>0</v>
      </c>
      <c r="C697" s="18">
        <v>0</v>
      </c>
      <c r="D697" s="20" t="s">
        <v>26</v>
      </c>
      <c r="E697" s="20">
        <v>36.719859539709965</v>
      </c>
      <c r="F697" s="20">
        <v>37.164683149881668</v>
      </c>
      <c r="G697" s="20">
        <v>21.904042412800166</v>
      </c>
      <c r="H697" s="20">
        <v>0</v>
      </c>
      <c r="I697" s="20">
        <v>0</v>
      </c>
      <c r="J697" s="20">
        <v>0</v>
      </c>
      <c r="K697" s="20">
        <v>0</v>
      </c>
      <c r="L697" s="20">
        <v>0</v>
      </c>
      <c r="M697" s="20">
        <v>0</v>
      </c>
    </row>
    <row r="698" spans="1:13" x14ac:dyDescent="0.25">
      <c r="A698" s="18" t="str">
        <f>B555&amp;C693&amp;D698</f>
        <v>CONSUMO PER CAPITA (kg ó litros por individuo)Total Bebidas FriasPanaderias/Pastelerias</v>
      </c>
      <c r="B698" s="18">
        <v>0</v>
      </c>
      <c r="C698" s="18">
        <v>0</v>
      </c>
      <c r="D698" s="43" t="s">
        <v>27</v>
      </c>
      <c r="E698" s="44">
        <v>1.037300949166825</v>
      </c>
      <c r="F698" s="44">
        <v>0.8763015246154896</v>
      </c>
      <c r="G698" s="44">
        <v>0.55148493277405952</v>
      </c>
      <c r="H698" s="44">
        <v>0</v>
      </c>
      <c r="I698" s="44">
        <v>0</v>
      </c>
      <c r="J698" s="44">
        <v>0</v>
      </c>
      <c r="K698" s="44">
        <v>0</v>
      </c>
      <c r="L698" s="44">
        <v>0</v>
      </c>
      <c r="M698" s="20">
        <v>0</v>
      </c>
    </row>
    <row r="699" spans="1:13" x14ac:dyDescent="0.25">
      <c r="A699" s="18" t="str">
        <f>B555&amp;C693&amp;D699</f>
        <v>CONSUMO PER CAPITA (kg ó litros por individuo)Total Bebidas FriasTda.Alimentacion/Delicatesen</v>
      </c>
      <c r="B699" s="18">
        <v>0</v>
      </c>
      <c r="C699" s="18">
        <v>0</v>
      </c>
      <c r="D699" s="20" t="s">
        <v>141</v>
      </c>
      <c r="E699" s="20">
        <v>1.9845473874775095</v>
      </c>
      <c r="F699" s="20">
        <v>2.159009812431417</v>
      </c>
      <c r="G699" s="20">
        <v>2.123675085006298</v>
      </c>
      <c r="H699" s="20">
        <v>0</v>
      </c>
      <c r="I699" s="20">
        <v>0</v>
      </c>
      <c r="J699" s="20">
        <v>0</v>
      </c>
      <c r="K699" s="20">
        <v>0</v>
      </c>
      <c r="L699" s="20">
        <v>0</v>
      </c>
      <c r="M699" s="20">
        <v>0</v>
      </c>
    </row>
    <row r="700" spans="1:13" x14ac:dyDescent="0.25">
      <c r="A700" s="18" t="str">
        <f>B555&amp;C693&amp;D700</f>
        <v>CONSUMO PER CAPITA (kg ó litros por individuo)Total Bebidas FriasCanal Conveniencia/24h</v>
      </c>
      <c r="B700" s="18">
        <v>0</v>
      </c>
      <c r="C700" s="18">
        <v>0</v>
      </c>
      <c r="D700" s="43" t="s">
        <v>142</v>
      </c>
      <c r="E700" s="44" t="s">
        <v>192</v>
      </c>
      <c r="F700" s="44" t="s">
        <v>192</v>
      </c>
      <c r="G700" s="44">
        <v>1.2775524534939005</v>
      </c>
      <c r="H700" s="44">
        <v>0</v>
      </c>
      <c r="I700" s="44">
        <v>0</v>
      </c>
      <c r="J700" s="44">
        <v>0</v>
      </c>
      <c r="K700" s="44">
        <v>0</v>
      </c>
      <c r="L700" s="44">
        <v>0</v>
      </c>
      <c r="M700" s="20">
        <v>0</v>
      </c>
    </row>
    <row r="701" spans="1:13" x14ac:dyDescent="0.25">
      <c r="A701" s="18" t="str">
        <f>B555&amp;C693&amp;D701</f>
        <v>CONSUMO PER CAPITA (kg ó litros por individuo)Total Bebidas FriasHoteles</v>
      </c>
      <c r="B701" s="18">
        <v>0</v>
      </c>
      <c r="C701" s="18">
        <v>0</v>
      </c>
      <c r="D701" s="20" t="s">
        <v>29</v>
      </c>
      <c r="E701" s="20">
        <v>0.96648880177318119</v>
      </c>
      <c r="F701" s="20">
        <v>0.89344603382271448</v>
      </c>
      <c r="G701" s="20">
        <v>0.24710722680338051</v>
      </c>
      <c r="H701" s="20">
        <v>0</v>
      </c>
      <c r="I701" s="20">
        <v>0</v>
      </c>
      <c r="J701" s="20">
        <v>0</v>
      </c>
      <c r="K701" s="20">
        <v>0</v>
      </c>
      <c r="L701" s="20">
        <v>0</v>
      </c>
      <c r="M701" s="20">
        <v>0</v>
      </c>
    </row>
    <row r="702" spans="1:13" x14ac:dyDescent="0.25">
      <c r="A702" s="18" t="str">
        <f>B555&amp;C693&amp;D702</f>
        <v>CONSUMO PER CAPITA (kg ó litros por individuo)Total Bebidas FriasEstaciones de servicio</v>
      </c>
      <c r="B702" s="18">
        <v>0</v>
      </c>
      <c r="C702" s="18">
        <v>0</v>
      </c>
      <c r="D702" s="43" t="s">
        <v>30</v>
      </c>
      <c r="E702" s="44">
        <v>1.6822074305672223</v>
      </c>
      <c r="F702" s="44">
        <v>0.57756392183738525</v>
      </c>
      <c r="G702" s="44">
        <v>1.2338488063771993</v>
      </c>
      <c r="H702" s="44">
        <v>0</v>
      </c>
      <c r="I702" s="44">
        <v>0</v>
      </c>
      <c r="J702" s="44">
        <v>0</v>
      </c>
      <c r="K702" s="44">
        <v>0</v>
      </c>
      <c r="L702" s="44">
        <v>0</v>
      </c>
      <c r="M702" s="20">
        <v>0</v>
      </c>
    </row>
    <row r="703" spans="1:13" x14ac:dyDescent="0.25">
      <c r="A703" s="18" t="str">
        <f>B555&amp;C693&amp;D703</f>
        <v>CONSUMO PER CAPITA (kg ó litros por individuo)Total Bebidas FriasMaquinas dispensadoras</v>
      </c>
      <c r="B703" s="18">
        <v>0</v>
      </c>
      <c r="C703" s="18">
        <v>0</v>
      </c>
      <c r="D703" s="20" t="s">
        <v>31</v>
      </c>
      <c r="E703" s="20">
        <v>1.4163237915704263</v>
      </c>
      <c r="F703" s="20">
        <v>1.3626696727886731</v>
      </c>
      <c r="G703" s="20">
        <v>1.1450318912903623</v>
      </c>
      <c r="H703" s="20">
        <v>0</v>
      </c>
      <c r="I703" s="20">
        <v>0</v>
      </c>
      <c r="J703" s="20">
        <v>0</v>
      </c>
      <c r="K703" s="20">
        <v>0</v>
      </c>
      <c r="L703" s="20">
        <v>0</v>
      </c>
      <c r="M703" s="20">
        <v>0</v>
      </c>
    </row>
    <row r="704" spans="1:13" x14ac:dyDescent="0.25">
      <c r="A704" s="18" t="str">
        <f>B555&amp;C693&amp;D704</f>
        <v>CONSUMO PER CAPITA (kg ó litros por individuo)Total Bebidas FriasServicio en la empresa</v>
      </c>
      <c r="B704" s="18">
        <v>0</v>
      </c>
      <c r="C704" s="18">
        <v>0</v>
      </c>
      <c r="D704" s="43" t="s">
        <v>32</v>
      </c>
      <c r="E704" s="44">
        <v>0.84549557272315023</v>
      </c>
      <c r="F704" s="44">
        <v>1.2896597472281885</v>
      </c>
      <c r="G704" s="44">
        <v>0.97626205688054069</v>
      </c>
      <c r="H704" s="44">
        <v>0</v>
      </c>
      <c r="I704" s="44">
        <v>0</v>
      </c>
      <c r="J704" s="44">
        <v>0</v>
      </c>
      <c r="K704" s="44">
        <v>0</v>
      </c>
      <c r="L704" s="44">
        <v>0</v>
      </c>
      <c r="M704" s="20">
        <v>0</v>
      </c>
    </row>
    <row r="705" spans="1:13" x14ac:dyDescent="0.25">
      <c r="A705" s="18" t="str">
        <f>B555&amp;C693&amp;D705</f>
        <v>CONSUMO PER CAPITA (kg ó litros por individuo)Total Bebidas FriasResto de canales</v>
      </c>
      <c r="B705" s="18">
        <v>0</v>
      </c>
      <c r="C705" s="18">
        <v>0</v>
      </c>
      <c r="D705" s="20" t="s">
        <v>33</v>
      </c>
      <c r="E705" s="20">
        <v>7.638008875643</v>
      </c>
      <c r="F705" s="20">
        <v>8.2046369959915086</v>
      </c>
      <c r="G705" s="20">
        <v>2.7581214281036095</v>
      </c>
      <c r="H705" s="20">
        <v>0</v>
      </c>
      <c r="I705" s="20">
        <v>0</v>
      </c>
      <c r="J705" s="20">
        <v>0</v>
      </c>
      <c r="K705" s="20">
        <v>0</v>
      </c>
      <c r="L705" s="20">
        <v>0</v>
      </c>
      <c r="M705" s="20">
        <v>0</v>
      </c>
    </row>
    <row r="706" spans="1:13" x14ac:dyDescent="0.25">
      <c r="A706" s="18" t="str">
        <f>B555&amp;C693&amp;D706</f>
        <v>CONSUMO PER CAPITA (kg ó litros por individuo)Total Bebidas FriasEN LA CALLE</v>
      </c>
      <c r="B706" s="18">
        <v>0</v>
      </c>
      <c r="C706" s="18">
        <v>0</v>
      </c>
      <c r="D706" s="43" t="s">
        <v>143</v>
      </c>
      <c r="E706" s="44">
        <v>6.321489471801236</v>
      </c>
      <c r="F706" s="44">
        <v>5.9231610682122104</v>
      </c>
      <c r="G706" s="44">
        <v>3.9570701026997011</v>
      </c>
      <c r="H706" s="44">
        <v>0</v>
      </c>
      <c r="I706" s="44">
        <v>0</v>
      </c>
      <c r="J706" s="44">
        <v>0</v>
      </c>
      <c r="K706" s="44">
        <v>0</v>
      </c>
      <c r="L706" s="44">
        <v>0</v>
      </c>
      <c r="M706" s="20">
        <v>0</v>
      </c>
    </row>
    <row r="707" spans="1:13" x14ac:dyDescent="0.25">
      <c r="A707" s="18" t="str">
        <f>B555&amp;C693&amp;D707</f>
        <v>CONSUMO PER CAPITA (kg ó litros por individuo)Total Bebidas FriasEN CASA DE OTROS</v>
      </c>
      <c r="B707" s="18">
        <v>0</v>
      </c>
      <c r="C707" s="18">
        <v>0</v>
      </c>
      <c r="D707" s="20" t="s">
        <v>144</v>
      </c>
      <c r="E707" s="20">
        <v>3.2320671271993318</v>
      </c>
      <c r="F707" s="20">
        <v>3.5286943076478332</v>
      </c>
      <c r="G707" s="20">
        <v>3.5458374488738311</v>
      </c>
      <c r="H707" s="20">
        <v>0</v>
      </c>
      <c r="I707" s="20">
        <v>0</v>
      </c>
      <c r="J707" s="20">
        <v>0</v>
      </c>
      <c r="K707" s="20">
        <v>0</v>
      </c>
      <c r="L707" s="20">
        <v>0</v>
      </c>
      <c r="M707" s="20">
        <v>0</v>
      </c>
    </row>
    <row r="708" spans="1:13" x14ac:dyDescent="0.25">
      <c r="A708" s="18" t="str">
        <f>B555&amp;C693&amp;D708</f>
        <v>CONSUMO PER CAPITA (kg ó litros por individuo)Total Bebidas FriasEN EL ESTABLECIMIENTO</v>
      </c>
      <c r="B708" s="18">
        <v>0</v>
      </c>
      <c r="C708" s="18">
        <v>0</v>
      </c>
      <c r="D708" s="43" t="s">
        <v>145</v>
      </c>
      <c r="E708" s="44">
        <v>60.320031922004866</v>
      </c>
      <c r="F708" s="44">
        <v>62.167824963835479</v>
      </c>
      <c r="G708" s="44">
        <v>34.648464482152953</v>
      </c>
      <c r="H708" s="44">
        <v>0</v>
      </c>
      <c r="I708" s="44">
        <v>0</v>
      </c>
      <c r="J708" s="44">
        <v>0</v>
      </c>
      <c r="K708" s="44">
        <v>0</v>
      </c>
      <c r="L708" s="44">
        <v>0</v>
      </c>
      <c r="M708" s="20">
        <v>0</v>
      </c>
    </row>
    <row r="709" spans="1:13" x14ac:dyDescent="0.25">
      <c r="A709" s="18" t="str">
        <f>B555&amp;C693&amp;D709</f>
        <v>CONSUMO PER CAPITA (kg ó litros por individuo)Total Bebidas FriasEN EL TRABAJO</v>
      </c>
      <c r="B709" s="18">
        <v>0</v>
      </c>
      <c r="C709" s="18">
        <v>0</v>
      </c>
      <c r="D709" s="20" t="s">
        <v>146</v>
      </c>
      <c r="E709" s="20">
        <v>5.9061508769078248</v>
      </c>
      <c r="F709" s="20">
        <v>6.1709311170874548</v>
      </c>
      <c r="G709" s="20">
        <v>4.3847101380310542</v>
      </c>
      <c r="H709" s="20">
        <v>0</v>
      </c>
      <c r="I709" s="20">
        <v>0</v>
      </c>
      <c r="J709" s="20">
        <v>0</v>
      </c>
      <c r="K709" s="20">
        <v>0</v>
      </c>
      <c r="L709" s="20">
        <v>0</v>
      </c>
      <c r="M709" s="20">
        <v>0</v>
      </c>
    </row>
    <row r="710" spans="1:13" x14ac:dyDescent="0.25">
      <c r="A710" s="18" t="str">
        <f>B555&amp;C693&amp;D710</f>
        <v>CONSUMO PER CAPITA (kg ó litros por individuo)Total Bebidas FriasEN COLEGIO/INSTITUTO/UNIV.</v>
      </c>
      <c r="B710" s="18">
        <v>0</v>
      </c>
      <c r="C710" s="18">
        <v>0</v>
      </c>
      <c r="D710" s="43" t="s">
        <v>147</v>
      </c>
      <c r="E710" s="44">
        <v>0.24962986935486214</v>
      </c>
      <c r="F710" s="44">
        <v>0.20300581745021556</v>
      </c>
      <c r="G710" s="44">
        <v>9.4180383662938419E-2</v>
      </c>
      <c r="H710" s="44">
        <v>0</v>
      </c>
      <c r="I710" s="44">
        <v>0</v>
      </c>
      <c r="J710" s="44">
        <v>0</v>
      </c>
      <c r="K710" s="44">
        <v>0</v>
      </c>
      <c r="L710" s="44">
        <v>0</v>
      </c>
      <c r="M710" s="20">
        <v>0</v>
      </c>
    </row>
    <row r="711" spans="1:13" x14ac:dyDescent="0.25">
      <c r="A711" s="18" t="str">
        <f>B555&amp;C693&amp;D711</f>
        <v>CONSUMO PER CAPITA (kg ó litros por individuo)Total Bebidas FriasEN MI CASA</v>
      </c>
      <c r="B711" s="18">
        <v>0</v>
      </c>
      <c r="C711" s="18">
        <v>0</v>
      </c>
      <c r="D711" s="20" t="s">
        <v>148</v>
      </c>
      <c r="E711" s="20">
        <v>1.3325331549244164</v>
      </c>
      <c r="F711" s="20">
        <v>2.8468435952494029</v>
      </c>
      <c r="G711" s="20">
        <v>2.3866224094567179</v>
      </c>
      <c r="H711" s="20">
        <v>0</v>
      </c>
      <c r="I711" s="20">
        <v>0</v>
      </c>
      <c r="J711" s="20">
        <v>0</v>
      </c>
      <c r="K711" s="20">
        <v>0</v>
      </c>
      <c r="L711" s="20">
        <v>0</v>
      </c>
      <c r="M711" s="20">
        <v>0</v>
      </c>
    </row>
    <row r="712" spans="1:13" x14ac:dyDescent="0.25">
      <c r="A712" s="18" t="str">
        <f>B555&amp;C693&amp;D712</f>
        <v>CONSUMO PER CAPITA (kg ó litros por individuo)Total Bebidas FriasEN M.TRANSP.(AVION,TREN,AUTOC,E</v>
      </c>
      <c r="B712" s="18">
        <v>0</v>
      </c>
      <c r="C712" s="18">
        <v>0</v>
      </c>
      <c r="D712" s="43" t="s">
        <v>149</v>
      </c>
      <c r="E712" s="44" t="s">
        <v>192</v>
      </c>
      <c r="F712" s="44" t="s">
        <v>192</v>
      </c>
      <c r="G712" s="44">
        <v>0.23838555926534657</v>
      </c>
      <c r="H712" s="44">
        <v>0</v>
      </c>
      <c r="I712" s="44">
        <v>0</v>
      </c>
      <c r="J712" s="44">
        <v>0</v>
      </c>
      <c r="K712" s="44">
        <v>0</v>
      </c>
      <c r="L712" s="44">
        <v>0</v>
      </c>
      <c r="M712" s="20">
        <v>0</v>
      </c>
    </row>
    <row r="713" spans="1:13" x14ac:dyDescent="0.25">
      <c r="A713" s="18" t="str">
        <f>B555&amp;C693&amp;D713</f>
        <v>CONSUMO PER CAPITA (kg ó litros por individuo)Total Bebidas FriasEN OTRO LUGAR</v>
      </c>
      <c r="B713" s="18">
        <v>0</v>
      </c>
      <c r="C713" s="18">
        <v>0</v>
      </c>
      <c r="D713" s="20" t="s">
        <v>150</v>
      </c>
      <c r="E713" s="20">
        <v>7.330175438446747</v>
      </c>
      <c r="F713" s="20">
        <v>3.678209164364262</v>
      </c>
      <c r="G713" s="20">
        <v>2.314326034358448</v>
      </c>
      <c r="H713" s="20">
        <v>0</v>
      </c>
      <c r="I713" s="20">
        <v>0</v>
      </c>
      <c r="J713" s="20">
        <v>0</v>
      </c>
      <c r="K713" s="20">
        <v>0</v>
      </c>
      <c r="L713" s="20">
        <v>0</v>
      </c>
      <c r="M713" s="20">
        <v>0</v>
      </c>
    </row>
    <row r="714" spans="1:13" x14ac:dyDescent="0.25">
      <c r="A714" s="18" t="str">
        <f>B555&amp;C693&amp;D714</f>
        <v>CONSUMO PER CAPITA (kg ó litros por individuo)Total Bebidas FriasDESAYUNO</v>
      </c>
      <c r="B714" s="18">
        <v>0</v>
      </c>
      <c r="C714" s="18">
        <v>0</v>
      </c>
      <c r="D714" s="43" t="s">
        <v>151</v>
      </c>
      <c r="E714" s="44">
        <v>4.4774154869350182</v>
      </c>
      <c r="F714" s="44">
        <v>4.3152186991548023</v>
      </c>
      <c r="G714" s="44">
        <v>3.1909048500177741</v>
      </c>
      <c r="H714" s="44">
        <v>0</v>
      </c>
      <c r="I714" s="44">
        <v>0</v>
      </c>
      <c r="J714" s="44">
        <v>0</v>
      </c>
      <c r="K714" s="44">
        <v>0</v>
      </c>
      <c r="L714" s="44">
        <v>0</v>
      </c>
      <c r="M714" s="20">
        <v>0</v>
      </c>
    </row>
    <row r="715" spans="1:13" x14ac:dyDescent="0.25">
      <c r="A715" s="18" t="str">
        <f>B555&amp;C693&amp;D715</f>
        <v>CONSUMO PER CAPITA (kg ó litros por individuo)Total Bebidas FriasAPERITIVO/ANTES DE COMER</v>
      </c>
      <c r="B715" s="18">
        <v>0</v>
      </c>
      <c r="C715" s="18">
        <v>0</v>
      </c>
      <c r="D715" s="20" t="s">
        <v>152</v>
      </c>
      <c r="E715" s="20">
        <v>14.113943363038443</v>
      </c>
      <c r="F715" s="20">
        <v>14.620190956561533</v>
      </c>
      <c r="G715" s="20">
        <v>9.7184792685752743</v>
      </c>
      <c r="H715" s="20">
        <v>0</v>
      </c>
      <c r="I715" s="20">
        <v>0</v>
      </c>
      <c r="J715" s="20">
        <v>0</v>
      </c>
      <c r="K715" s="20">
        <v>0</v>
      </c>
      <c r="L715" s="20">
        <v>0</v>
      </c>
      <c r="M715" s="20">
        <v>0</v>
      </c>
    </row>
    <row r="716" spans="1:13" x14ac:dyDescent="0.25">
      <c r="A716" s="18" t="str">
        <f>B555&amp;C693&amp;D716</f>
        <v>CONSUMO PER CAPITA (kg ó litros por individuo)Total Bebidas FriasCOMIDA</v>
      </c>
      <c r="B716" s="18">
        <v>0</v>
      </c>
      <c r="C716" s="18">
        <v>0</v>
      </c>
      <c r="D716" s="43" t="s">
        <v>153</v>
      </c>
      <c r="E716" s="44">
        <v>23.853061992213462</v>
      </c>
      <c r="F716" s="44">
        <v>24.503069710348687</v>
      </c>
      <c r="G716" s="44">
        <v>13.71043404325494</v>
      </c>
      <c r="H716" s="44">
        <v>0</v>
      </c>
      <c r="I716" s="44">
        <v>0</v>
      </c>
      <c r="J716" s="44">
        <v>0</v>
      </c>
      <c r="K716" s="44">
        <v>0</v>
      </c>
      <c r="L716" s="44">
        <v>0</v>
      </c>
      <c r="M716" s="20">
        <v>0</v>
      </c>
    </row>
    <row r="717" spans="1:13" x14ac:dyDescent="0.25">
      <c r="A717" s="18" t="str">
        <f>B555&amp;C693&amp;D717</f>
        <v>CONSUMO PER CAPITA (kg ó litros por individuo)Total Bebidas FriasTARDE/MERIENDA</v>
      </c>
      <c r="B717" s="18">
        <v>0</v>
      </c>
      <c r="C717" s="18">
        <v>0</v>
      </c>
      <c r="D717" s="20" t="s">
        <v>154</v>
      </c>
      <c r="E717" s="20">
        <v>10.744245937687865</v>
      </c>
      <c r="F717" s="20">
        <v>10.221531161940046</v>
      </c>
      <c r="G717" s="20">
        <v>6.5010335429035244</v>
      </c>
      <c r="H717" s="20">
        <v>0</v>
      </c>
      <c r="I717" s="20">
        <v>0</v>
      </c>
      <c r="J717" s="20">
        <v>0</v>
      </c>
      <c r="K717" s="20">
        <v>0</v>
      </c>
      <c r="L717" s="20">
        <v>0</v>
      </c>
      <c r="M717" s="20">
        <v>0</v>
      </c>
    </row>
    <row r="718" spans="1:13" x14ac:dyDescent="0.25">
      <c r="A718" s="18" t="str">
        <f>B555&amp;C693&amp;D718</f>
        <v>CONSUMO PER CAPITA (kg ó litros por individuo)Total Bebidas FriasANTES DE CENAR</v>
      </c>
      <c r="B718" s="18">
        <v>0</v>
      </c>
      <c r="C718" s="18">
        <v>0</v>
      </c>
      <c r="D718" s="43" t="s">
        <v>155</v>
      </c>
      <c r="E718" s="44">
        <v>6.8216961956571671</v>
      </c>
      <c r="F718" s="44">
        <v>6.9988269652533974</v>
      </c>
      <c r="G718" s="44">
        <v>4.6144783168945605</v>
      </c>
      <c r="H718" s="44">
        <v>0</v>
      </c>
      <c r="I718" s="44">
        <v>0</v>
      </c>
      <c r="J718" s="44">
        <v>0</v>
      </c>
      <c r="K718" s="44">
        <v>0</v>
      </c>
      <c r="L718" s="44">
        <v>0</v>
      </c>
      <c r="M718" s="20">
        <v>0</v>
      </c>
    </row>
    <row r="719" spans="1:13" x14ac:dyDescent="0.25">
      <c r="A719" s="18" t="str">
        <f>B555&amp;C693&amp;D719</f>
        <v>CONSUMO PER CAPITA (kg ó litros por individuo)Total Bebidas FriasCENA</v>
      </c>
      <c r="B719" s="18">
        <v>0</v>
      </c>
      <c r="C719" s="18">
        <v>0</v>
      </c>
      <c r="D719" s="20" t="s">
        <v>156</v>
      </c>
      <c r="E719" s="20">
        <v>13.513509690302318</v>
      </c>
      <c r="F719" s="20">
        <v>13.71505624428309</v>
      </c>
      <c r="G719" s="20">
        <v>7.0713264652433363</v>
      </c>
      <c r="H719" s="20">
        <v>0</v>
      </c>
      <c r="I719" s="20">
        <v>0</v>
      </c>
      <c r="J719" s="20">
        <v>0</v>
      </c>
      <c r="K719" s="20">
        <v>0</v>
      </c>
      <c r="L719" s="20">
        <v>0</v>
      </c>
      <c r="M719" s="20">
        <v>0</v>
      </c>
    </row>
    <row r="720" spans="1:13" x14ac:dyDescent="0.25">
      <c r="A720" s="18" t="str">
        <f>B555&amp;C693&amp;D720</f>
        <v>CONSUMO PER CAPITA (kg ó litros por individuo)Total Bebidas FriasDESPUES DE LA CENA</v>
      </c>
      <c r="B720" s="18">
        <v>0</v>
      </c>
      <c r="C720" s="18">
        <v>0</v>
      </c>
      <c r="D720" s="43" t="s">
        <v>157</v>
      </c>
      <c r="E720" s="44">
        <v>3.0839279433623714</v>
      </c>
      <c r="F720" s="44">
        <v>2.8059032191275564</v>
      </c>
      <c r="G720" s="44">
        <v>1.3662707850750051</v>
      </c>
      <c r="H720" s="44">
        <v>0</v>
      </c>
      <c r="I720" s="44">
        <v>0</v>
      </c>
      <c r="J720" s="44">
        <v>0</v>
      </c>
      <c r="K720" s="44">
        <v>0</v>
      </c>
      <c r="L720" s="44">
        <v>0</v>
      </c>
      <c r="M720" s="20">
        <v>0</v>
      </c>
    </row>
    <row r="721" spans="1:13" x14ac:dyDescent="0.25">
      <c r="A721" s="18" t="str">
        <f>B555&amp;C693&amp;D721</f>
        <v>CONSUMO PER CAPITA (kg ó litros por individuo)Total Bebidas FriasDURANTE EL DIA</v>
      </c>
      <c r="B721" s="18">
        <v>0</v>
      </c>
      <c r="C721" s="18">
        <v>0</v>
      </c>
      <c r="D721" s="20" t="s">
        <v>158</v>
      </c>
      <c r="E721" s="20">
        <v>8.0842783787883779</v>
      </c>
      <c r="F721" s="20">
        <v>7.3388741448158399</v>
      </c>
      <c r="G721" s="20">
        <v>5.3966723343650518</v>
      </c>
      <c r="H721" s="20">
        <v>0</v>
      </c>
      <c r="I721" s="20">
        <v>0</v>
      </c>
      <c r="J721" s="20">
        <v>0</v>
      </c>
      <c r="K721" s="20">
        <v>0</v>
      </c>
      <c r="L721" s="20">
        <v>0</v>
      </c>
      <c r="M721" s="20">
        <v>0</v>
      </c>
    </row>
    <row r="722" spans="1:13" x14ac:dyDescent="0.25">
      <c r="A722" s="18" t="str">
        <f>B555&amp;C693&amp;D722</f>
        <v>CONSUMO PER CAPITA (kg ó litros por individuo)Total Bebidas FriasCON AMIGOS</v>
      </c>
      <c r="B722" s="18">
        <v>0</v>
      </c>
      <c r="C722" s="18">
        <v>0</v>
      </c>
      <c r="D722" s="43" t="s">
        <v>159</v>
      </c>
      <c r="E722" s="44">
        <v>26.958061301155134</v>
      </c>
      <c r="F722" s="44">
        <v>27.700131731898356</v>
      </c>
      <c r="G722" s="44">
        <v>15.536636748924108</v>
      </c>
      <c r="H722" s="44">
        <v>0</v>
      </c>
      <c r="I722" s="44">
        <v>0</v>
      </c>
      <c r="J722" s="44">
        <v>0</v>
      </c>
      <c r="K722" s="44">
        <v>0</v>
      </c>
      <c r="L722" s="44">
        <v>0</v>
      </c>
      <c r="M722" s="20">
        <v>0</v>
      </c>
    </row>
    <row r="723" spans="1:13" x14ac:dyDescent="0.25">
      <c r="A723" s="18" t="str">
        <f>B555&amp;C693&amp;D723</f>
        <v>CONSUMO PER CAPITA (kg ó litros por individuo)Total Bebidas FriasCON CLIENTES</v>
      </c>
      <c r="B723" s="18">
        <v>0</v>
      </c>
      <c r="C723" s="18">
        <v>0</v>
      </c>
      <c r="D723" s="20" t="s">
        <v>160</v>
      </c>
      <c r="E723" s="20">
        <v>0.45968053235007217</v>
      </c>
      <c r="F723" s="20">
        <v>0.57145003870858313</v>
      </c>
      <c r="G723" s="20">
        <v>0.32189594437909802</v>
      </c>
      <c r="H723" s="20">
        <v>0</v>
      </c>
      <c r="I723" s="20">
        <v>0</v>
      </c>
      <c r="J723" s="20">
        <v>0</v>
      </c>
      <c r="K723" s="20">
        <v>0</v>
      </c>
      <c r="L723" s="20">
        <v>0</v>
      </c>
      <c r="M723" s="20">
        <v>0</v>
      </c>
    </row>
    <row r="724" spans="1:13" x14ac:dyDescent="0.25">
      <c r="A724" s="18" t="str">
        <f>B555&amp;C693&amp;D724</f>
        <v>CONSUMO PER CAPITA (kg ó litros por individuo)Total Bebidas FriasCON COMPAÑEROS DE TRABAJO</v>
      </c>
      <c r="B724" s="18">
        <v>0</v>
      </c>
      <c r="C724" s="18">
        <v>0</v>
      </c>
      <c r="D724" s="43" t="s">
        <v>161</v>
      </c>
      <c r="E724" s="44">
        <v>5.1124394932688926</v>
      </c>
      <c r="F724" s="44">
        <v>4.8494793397018583</v>
      </c>
      <c r="G724" s="44">
        <v>2.7068923403768164</v>
      </c>
      <c r="H724" s="44">
        <v>0</v>
      </c>
      <c r="I724" s="44">
        <v>0</v>
      </c>
      <c r="J724" s="44">
        <v>0</v>
      </c>
      <c r="K724" s="44">
        <v>0</v>
      </c>
      <c r="L724" s="44">
        <v>0</v>
      </c>
      <c r="M724" s="20">
        <v>0</v>
      </c>
    </row>
    <row r="725" spans="1:13" x14ac:dyDescent="0.25">
      <c r="A725" s="18" t="str">
        <f>B555&amp;C693&amp;D725</f>
        <v>CONSUMO PER CAPITA (kg ó litros por individuo)Total Bebidas FriasCON COMPAÑEROS DE CLASE</v>
      </c>
      <c r="B725" s="18">
        <v>0</v>
      </c>
      <c r="C725" s="18">
        <v>0</v>
      </c>
      <c r="D725" s="20" t="s">
        <v>162</v>
      </c>
      <c r="E725" s="20">
        <v>0.33094267646124553</v>
      </c>
      <c r="F725" s="20">
        <v>0.27140957866596233</v>
      </c>
      <c r="G725" s="20">
        <v>0.15353264510416037</v>
      </c>
      <c r="H725" s="20">
        <v>0</v>
      </c>
      <c r="I725" s="20">
        <v>0</v>
      </c>
      <c r="J725" s="20">
        <v>0</v>
      </c>
      <c r="K725" s="20">
        <v>0</v>
      </c>
      <c r="L725" s="20">
        <v>0</v>
      </c>
      <c r="M725" s="20">
        <v>0</v>
      </c>
    </row>
    <row r="726" spans="1:13" x14ac:dyDescent="0.25">
      <c r="A726" s="18" t="str">
        <f>B555&amp;C693&amp;D726</f>
        <v>CONSUMO PER CAPITA (kg ó litros por individuo)Total Bebidas FriasCON FAMILIA</v>
      </c>
      <c r="B726" s="18">
        <v>0</v>
      </c>
      <c r="C726" s="18">
        <v>0</v>
      </c>
      <c r="D726" s="43" t="s">
        <v>163</v>
      </c>
      <c r="E726" s="44">
        <v>27.348908913057556</v>
      </c>
      <c r="F726" s="44">
        <v>26.067943883587798</v>
      </c>
      <c r="G726" s="44">
        <v>14.920666540913913</v>
      </c>
      <c r="H726" s="44">
        <v>0</v>
      </c>
      <c r="I726" s="44">
        <v>0</v>
      </c>
      <c r="J726" s="44">
        <v>0</v>
      </c>
      <c r="K726" s="44">
        <v>0</v>
      </c>
      <c r="L726" s="44">
        <v>0</v>
      </c>
      <c r="M726" s="20">
        <v>0</v>
      </c>
    </row>
    <row r="727" spans="1:13" x14ac:dyDescent="0.25">
      <c r="A727" s="18" t="str">
        <f>B555&amp;C693&amp;D727</f>
        <v>CONSUMO PER CAPITA (kg ó litros por individuo)Total Bebidas FriasCON LA PAREJA</v>
      </c>
      <c r="B727" s="18">
        <v>0</v>
      </c>
      <c r="C727" s="18">
        <v>0</v>
      </c>
      <c r="D727" s="20" t="s">
        <v>164</v>
      </c>
      <c r="E727" s="20">
        <v>11.483870339108401</v>
      </c>
      <c r="F727" s="20">
        <v>11.861693372436298</v>
      </c>
      <c r="G727" s="20">
        <v>7.3069723418728039</v>
      </c>
      <c r="H727" s="20">
        <v>0</v>
      </c>
      <c r="I727" s="20">
        <v>0</v>
      </c>
      <c r="J727" s="20">
        <v>0</v>
      </c>
      <c r="K727" s="20">
        <v>0</v>
      </c>
      <c r="L727" s="20">
        <v>0</v>
      </c>
      <c r="M727" s="20">
        <v>0</v>
      </c>
    </row>
    <row r="728" spans="1:13" x14ac:dyDescent="0.25">
      <c r="A728" s="18" t="str">
        <f>B555&amp;C693&amp;D728</f>
        <v>CONSUMO PER CAPITA (kg ó litros por individuo)Total Bebidas FriasESTABA SOLO/A</v>
      </c>
      <c r="B728" s="18">
        <v>0</v>
      </c>
      <c r="C728" s="18">
        <v>0</v>
      </c>
      <c r="D728" s="43" t="s">
        <v>165</v>
      </c>
      <c r="E728" s="44">
        <v>12.196992621734909</v>
      </c>
      <c r="F728" s="44">
        <v>12.381843359422822</v>
      </c>
      <c r="G728" s="44">
        <v>10.281411299949285</v>
      </c>
      <c r="H728" s="44">
        <v>0</v>
      </c>
      <c r="I728" s="44">
        <v>0</v>
      </c>
      <c r="J728" s="44">
        <v>0</v>
      </c>
      <c r="K728" s="44">
        <v>0</v>
      </c>
      <c r="L728" s="44">
        <v>0</v>
      </c>
      <c r="M728" s="20">
        <v>0</v>
      </c>
    </row>
    <row r="729" spans="1:13" x14ac:dyDescent="0.25">
      <c r="A729" s="18" t="str">
        <f>B555&amp;C693&amp;D729</f>
        <v>CONSUMO PER CAPITA (kg ó litros por individuo)Total Bebidas FriasOTROS</v>
      </c>
      <c r="B729" s="18">
        <v>0</v>
      </c>
      <c r="C729" s="18">
        <v>0</v>
      </c>
      <c r="D729" s="20" t="s">
        <v>166</v>
      </c>
      <c r="E729" s="20">
        <v>0.80118131020329264</v>
      </c>
      <c r="F729" s="20">
        <v>0.81471551481894633</v>
      </c>
      <c r="G729" s="20">
        <v>0.34159627570914081</v>
      </c>
      <c r="H729" s="20">
        <v>0</v>
      </c>
      <c r="I729" s="20">
        <v>0</v>
      </c>
      <c r="J729" s="20">
        <v>0</v>
      </c>
      <c r="K729" s="20">
        <v>0</v>
      </c>
      <c r="L729" s="20">
        <v>0</v>
      </c>
      <c r="M729" s="20">
        <v>0</v>
      </c>
    </row>
    <row r="730" spans="1:13" x14ac:dyDescent="0.25">
      <c r="A730" s="18" t="str">
        <f>B555&amp;C693&amp;D730</f>
        <v>CONSUMO PER CAPITA (kg ó litros por individuo)Total Bebidas FriasESTAR TRABAJANDO</v>
      </c>
      <c r="B730" s="18">
        <v>0</v>
      </c>
      <c r="C730" s="18">
        <v>0</v>
      </c>
      <c r="D730" s="43" t="s">
        <v>167</v>
      </c>
      <c r="E730" s="44">
        <v>8.7334279598411388</v>
      </c>
      <c r="F730" s="44">
        <v>8.0216870265342717</v>
      </c>
      <c r="G730" s="44">
        <v>5.8893406161889414</v>
      </c>
      <c r="H730" s="44">
        <v>0</v>
      </c>
      <c r="I730" s="44">
        <v>0</v>
      </c>
      <c r="J730" s="44">
        <v>0</v>
      </c>
      <c r="K730" s="44">
        <v>0</v>
      </c>
      <c r="L730" s="44">
        <v>0</v>
      </c>
      <c r="M730" s="20">
        <v>0</v>
      </c>
    </row>
    <row r="731" spans="1:13" x14ac:dyDescent="0.25">
      <c r="A731" s="18" t="str">
        <f>B555&amp;C693&amp;D731</f>
        <v>CONSUMO PER CAPITA (kg ó litros por individuo)Total Bebidas FriasCOMIDA DE NEGOCIOS</v>
      </c>
      <c r="B731" s="18">
        <v>0</v>
      </c>
      <c r="C731" s="18">
        <v>0</v>
      </c>
      <c r="D731" s="20" t="s">
        <v>168</v>
      </c>
      <c r="E731" s="20">
        <v>0.34506331129914652</v>
      </c>
      <c r="F731" s="20">
        <v>0.37868522781344544</v>
      </c>
      <c r="G731" s="20">
        <v>0.18285821453586959</v>
      </c>
      <c r="H731" s="20">
        <v>0</v>
      </c>
      <c r="I731" s="20">
        <v>0</v>
      </c>
      <c r="J731" s="20">
        <v>0</v>
      </c>
      <c r="K731" s="20">
        <v>0</v>
      </c>
      <c r="L731" s="20">
        <v>0</v>
      </c>
      <c r="M731" s="20">
        <v>0</v>
      </c>
    </row>
    <row r="732" spans="1:13" x14ac:dyDescent="0.25">
      <c r="A732" s="18" t="str">
        <f>B555&amp;C693&amp;D732</f>
        <v>CONSUMO PER CAPITA (kg ó litros por individuo)Total Bebidas FriasPOR PLACER/RELAX</v>
      </c>
      <c r="B732" s="18">
        <v>0</v>
      </c>
      <c r="C732" s="18">
        <v>0</v>
      </c>
      <c r="D732" s="43" t="s">
        <v>169</v>
      </c>
      <c r="E732" s="44">
        <v>14.197841328083094</v>
      </c>
      <c r="F732" s="44">
        <v>13.382651115741108</v>
      </c>
      <c r="G732" s="44">
        <v>7.8862324955912273</v>
      </c>
      <c r="H732" s="44">
        <v>0</v>
      </c>
      <c r="I732" s="44">
        <v>0</v>
      </c>
      <c r="J732" s="44">
        <v>0</v>
      </c>
      <c r="K732" s="44">
        <v>0</v>
      </c>
      <c r="L732" s="44">
        <v>0</v>
      </c>
      <c r="M732" s="20">
        <v>0</v>
      </c>
    </row>
    <row r="733" spans="1:13" x14ac:dyDescent="0.25">
      <c r="A733" s="18" t="str">
        <f>B555&amp;C693&amp;D733</f>
        <v>CONSUMO PER CAPITA (kg ó litros por individuo)Total Bebidas FriasTENER HAMBRE/SIN PLANIFICAR</v>
      </c>
      <c r="B733" s="18">
        <v>0</v>
      </c>
      <c r="C733" s="18">
        <v>0</v>
      </c>
      <c r="D733" s="20" t="s">
        <v>170</v>
      </c>
      <c r="E733" s="20">
        <v>18.756982837767385</v>
      </c>
      <c r="F733" s="20">
        <v>21.575950940441746</v>
      </c>
      <c r="G733" s="20">
        <v>13.795595534224242</v>
      </c>
      <c r="H733" s="20">
        <v>0</v>
      </c>
      <c r="I733" s="20">
        <v>0</v>
      </c>
      <c r="J733" s="20">
        <v>0</v>
      </c>
      <c r="K733" s="20">
        <v>0</v>
      </c>
      <c r="L733" s="20">
        <v>0</v>
      </c>
      <c r="M733" s="20">
        <v>0</v>
      </c>
    </row>
    <row r="734" spans="1:13" x14ac:dyDescent="0.25">
      <c r="A734" s="18" t="str">
        <f>B555&amp;C693&amp;D734</f>
        <v>CONSUMO PER CAPITA (kg ó litros por individuo)Total Bebidas FriasESTAR DE COMPRAS</v>
      </c>
      <c r="B734" s="18">
        <v>0</v>
      </c>
      <c r="C734" s="18">
        <v>0</v>
      </c>
      <c r="D734" s="43" t="s">
        <v>171</v>
      </c>
      <c r="E734" s="44">
        <v>2.7431840884572547</v>
      </c>
      <c r="F734" s="44">
        <v>2.5039236081856382</v>
      </c>
      <c r="G734" s="44">
        <v>2.2091603280629246</v>
      </c>
      <c r="H734" s="44">
        <v>0</v>
      </c>
      <c r="I734" s="44">
        <v>0</v>
      </c>
      <c r="J734" s="44">
        <v>0</v>
      </c>
      <c r="K734" s="44">
        <v>0</v>
      </c>
      <c r="L734" s="44">
        <v>0</v>
      </c>
      <c r="M734" s="20">
        <v>0</v>
      </c>
    </row>
    <row r="735" spans="1:13" x14ac:dyDescent="0.25">
      <c r="A735" s="18" t="str">
        <f>B555&amp;C693&amp;D735</f>
        <v>CONSUMO PER CAPITA (kg ó litros por individuo)Total Bebidas FriasNO COCINAR EN CASA</v>
      </c>
      <c r="B735" s="18">
        <v>0</v>
      </c>
      <c r="C735" s="18">
        <v>0</v>
      </c>
      <c r="D735" s="20" t="s">
        <v>172</v>
      </c>
      <c r="E735" s="20">
        <v>3.1614076669732745</v>
      </c>
      <c r="F735" s="20">
        <v>2.9154375727763053</v>
      </c>
      <c r="G735" s="20">
        <v>1.6336514593168541</v>
      </c>
      <c r="H735" s="20">
        <v>0</v>
      </c>
      <c r="I735" s="20">
        <v>0</v>
      </c>
      <c r="J735" s="20">
        <v>0</v>
      </c>
      <c r="K735" s="20">
        <v>0</v>
      </c>
      <c r="L735" s="20">
        <v>0</v>
      </c>
      <c r="M735" s="20">
        <v>0</v>
      </c>
    </row>
    <row r="736" spans="1:13" x14ac:dyDescent="0.25">
      <c r="A736" s="18" t="str">
        <f>B555&amp;C693&amp;D736</f>
        <v>CONSUMO PER CAPITA (kg ó litros por individuo)Total Bebidas FriasCELEBRACION/FIESTA/SALIR TOMAR</v>
      </c>
      <c r="B736" s="18">
        <v>0</v>
      </c>
      <c r="C736" s="18">
        <v>0</v>
      </c>
      <c r="D736" s="43" t="s">
        <v>173</v>
      </c>
      <c r="E736" s="44">
        <v>26.602405921337532</v>
      </c>
      <c r="F736" s="44">
        <v>27.625490286318161</v>
      </c>
      <c r="G736" s="44">
        <v>15.298415579354417</v>
      </c>
      <c r="H736" s="44">
        <v>0</v>
      </c>
      <c r="I736" s="44">
        <v>0</v>
      </c>
      <c r="J736" s="44">
        <v>0</v>
      </c>
      <c r="K736" s="44">
        <v>0</v>
      </c>
      <c r="L736" s="44">
        <v>0</v>
      </c>
      <c r="M736" s="20">
        <v>0</v>
      </c>
    </row>
    <row r="737" spans="1:13" x14ac:dyDescent="0.25">
      <c r="A737" s="18" t="str">
        <f>B555&amp;C693&amp;D737</f>
        <v>CONSUMO PER CAPITA (kg ó litros por individuo)Total Bebidas FriasVIENDO DEPORTES</v>
      </c>
      <c r="B737" s="18">
        <v>0</v>
      </c>
      <c r="C737" s="18">
        <v>0</v>
      </c>
      <c r="D737" s="20" t="s">
        <v>174</v>
      </c>
      <c r="E737" s="20">
        <v>1.7457199954561864</v>
      </c>
      <c r="F737" s="20">
        <v>1.7190606987036487</v>
      </c>
      <c r="G737" s="20">
        <v>0.84614755150099563</v>
      </c>
      <c r="H737" s="20">
        <v>0</v>
      </c>
      <c r="I737" s="20">
        <v>0</v>
      </c>
      <c r="J737" s="20">
        <v>0</v>
      </c>
      <c r="K737" s="20">
        <v>0</v>
      </c>
      <c r="L737" s="20">
        <v>0</v>
      </c>
      <c r="M737" s="20">
        <v>0</v>
      </c>
    </row>
    <row r="738" spans="1:13" x14ac:dyDescent="0.25">
      <c r="A738" s="18" t="str">
        <f>B555&amp;C693&amp;D738</f>
        <v>CONSUMO PER CAPITA (kg ó litros por individuo)Total Bebidas FriasOTROS MOTIVOS</v>
      </c>
      <c r="B738" s="18">
        <v>0</v>
      </c>
      <c r="C738" s="18">
        <v>0</v>
      </c>
      <c r="D738" s="43" t="s">
        <v>175</v>
      </c>
      <c r="E738" s="44">
        <v>8.3185654925200865</v>
      </c>
      <c r="F738" s="44">
        <v>6.3957843306332851</v>
      </c>
      <c r="G738" s="44">
        <v>3.8281992471955788</v>
      </c>
      <c r="H738" s="44">
        <v>0</v>
      </c>
      <c r="I738" s="44">
        <v>0</v>
      </c>
      <c r="J738" s="44">
        <v>0</v>
      </c>
      <c r="K738" s="44">
        <v>0</v>
      </c>
      <c r="L738" s="44">
        <v>0</v>
      </c>
      <c r="M738" s="20">
        <v>0</v>
      </c>
    </row>
    <row r="739" spans="1:13" x14ac:dyDescent="0.25">
      <c r="A739" s="18" t="str">
        <f>B555&amp;C739&amp;D739</f>
        <v>CONSUMO PER CAPITA (kg ó litros por individuo)Total Bebidas CalientesT.ESPAÑA</v>
      </c>
      <c r="B739" s="18">
        <v>0</v>
      </c>
      <c r="C739" s="18" t="s">
        <v>179</v>
      </c>
      <c r="D739" s="20" t="s">
        <v>36</v>
      </c>
      <c r="E739" s="20">
        <v>10.908571293386997</v>
      </c>
      <c r="F739" s="20">
        <v>10.913660468498035</v>
      </c>
      <c r="G739" s="20">
        <v>6.6756742598277263</v>
      </c>
      <c r="H739" s="20">
        <v>0</v>
      </c>
      <c r="I739" s="20">
        <v>0</v>
      </c>
      <c r="J739" s="20">
        <v>0</v>
      </c>
      <c r="K739" s="20">
        <v>0</v>
      </c>
      <c r="L739" s="20">
        <v>0</v>
      </c>
      <c r="M739" s="20">
        <v>0</v>
      </c>
    </row>
    <row r="740" spans="1:13" x14ac:dyDescent="0.25">
      <c r="A740" s="18" t="str">
        <f>B555&amp;C739&amp;D740</f>
        <v>CONSUMO PER CAPITA (kg ó litros por individuo)Total Bebidas CalientesHiper+Super+Discount+G.A</v>
      </c>
      <c r="B740" s="18">
        <v>0</v>
      </c>
      <c r="C740" s="18">
        <v>0</v>
      </c>
      <c r="D740" s="43" t="s">
        <v>23</v>
      </c>
      <c r="E740" s="44">
        <v>0.14861456565616357</v>
      </c>
      <c r="F740" s="44">
        <v>0.18125679636231623</v>
      </c>
      <c r="G740" s="44">
        <v>0.1541261401227956</v>
      </c>
      <c r="H740" s="44">
        <v>0</v>
      </c>
      <c r="I740" s="44">
        <v>0</v>
      </c>
      <c r="J740" s="44">
        <v>0</v>
      </c>
      <c r="K740" s="44">
        <v>0</v>
      </c>
      <c r="L740" s="44">
        <v>0</v>
      </c>
      <c r="M740" s="20">
        <v>0</v>
      </c>
    </row>
    <row r="741" spans="1:13" x14ac:dyDescent="0.25">
      <c r="A741" s="18" t="str">
        <f>B555&amp;C739&amp;D741</f>
        <v>CONSUMO PER CAPITA (kg ó litros por individuo)Total Bebidas CalientesRestaurantes</v>
      </c>
      <c r="B741" s="18">
        <v>0</v>
      </c>
      <c r="C741" s="18">
        <v>0</v>
      </c>
      <c r="D741" s="20" t="s">
        <v>24</v>
      </c>
      <c r="E741" s="20">
        <v>0.51520935728858896</v>
      </c>
      <c r="F741" s="20">
        <v>0.52982929468987727</v>
      </c>
      <c r="G741" s="20">
        <v>0.26305201238032994</v>
      </c>
      <c r="H741" s="20">
        <v>0</v>
      </c>
      <c r="I741" s="20">
        <v>0</v>
      </c>
      <c r="J741" s="20">
        <v>0</v>
      </c>
      <c r="K741" s="20">
        <v>0</v>
      </c>
      <c r="L741" s="20">
        <v>0</v>
      </c>
      <c r="M741" s="20">
        <v>0</v>
      </c>
    </row>
    <row r="742" spans="1:13" x14ac:dyDescent="0.25">
      <c r="A742" s="18" t="str">
        <f>B555&amp;C739&amp;D742</f>
        <v>CONSUMO PER CAPITA (kg ó litros por individuo)Total Bebidas CalientesRestaurantes Fast Food</v>
      </c>
      <c r="B742" s="18">
        <v>0</v>
      </c>
      <c r="C742" s="18">
        <v>0</v>
      </c>
      <c r="D742" s="43" t="s">
        <v>25</v>
      </c>
      <c r="E742" s="44">
        <v>0.19289001498751701</v>
      </c>
      <c r="F742" s="44">
        <v>0.17712341502546317</v>
      </c>
      <c r="G742" s="44">
        <v>8.1132204916537123E-2</v>
      </c>
      <c r="H742" s="44">
        <v>0</v>
      </c>
      <c r="I742" s="44">
        <v>0</v>
      </c>
      <c r="J742" s="44">
        <v>0</v>
      </c>
      <c r="K742" s="44">
        <v>0</v>
      </c>
      <c r="L742" s="44">
        <v>0</v>
      </c>
      <c r="M742" s="20">
        <v>0</v>
      </c>
    </row>
    <row r="743" spans="1:13" x14ac:dyDescent="0.25">
      <c r="A743" s="18" t="str">
        <f>B555&amp;C739&amp;D743</f>
        <v>CONSUMO PER CAPITA (kg ó litros por individuo)Total Bebidas CalientesBares/Cafeterias/Cervecerias</v>
      </c>
      <c r="B743" s="18">
        <v>0</v>
      </c>
      <c r="C743" s="18">
        <v>0</v>
      </c>
      <c r="D743" s="20" t="s">
        <v>26</v>
      </c>
      <c r="E743" s="20">
        <v>7.4916430239552216</v>
      </c>
      <c r="F743" s="20">
        <v>7.5086165836227341</v>
      </c>
      <c r="G743" s="20">
        <v>4.5974423827958164</v>
      </c>
      <c r="H743" s="20">
        <v>0</v>
      </c>
      <c r="I743" s="20">
        <v>0</v>
      </c>
      <c r="J743" s="20">
        <v>0</v>
      </c>
      <c r="K743" s="20">
        <v>0</v>
      </c>
      <c r="L743" s="20">
        <v>0</v>
      </c>
      <c r="M743" s="20">
        <v>0</v>
      </c>
    </row>
    <row r="744" spans="1:13" x14ac:dyDescent="0.25">
      <c r="A744" s="18" t="str">
        <f>B555&amp;C739&amp;D744</f>
        <v>CONSUMO PER CAPITA (kg ó litros por individuo)Total Bebidas CalientesPanaderias/Pastelerias</v>
      </c>
      <c r="B744" s="18">
        <v>0</v>
      </c>
      <c r="C744" s="18">
        <v>0</v>
      </c>
      <c r="D744" s="43" t="s">
        <v>27</v>
      </c>
      <c r="E744" s="44">
        <v>0.68768039319348206</v>
      </c>
      <c r="F744" s="44">
        <v>0.68982996276965214</v>
      </c>
      <c r="G744" s="44">
        <v>0.318253365782797</v>
      </c>
      <c r="H744" s="44">
        <v>0</v>
      </c>
      <c r="I744" s="44">
        <v>0</v>
      </c>
      <c r="J744" s="44">
        <v>0</v>
      </c>
      <c r="K744" s="44">
        <v>0</v>
      </c>
      <c r="L744" s="44">
        <v>0</v>
      </c>
      <c r="M744" s="20">
        <v>0</v>
      </c>
    </row>
    <row r="745" spans="1:13" x14ac:dyDescent="0.25">
      <c r="A745" s="18" t="str">
        <f>B555&amp;C739&amp;D745</f>
        <v>CONSUMO PER CAPITA (kg ó litros por individuo)Total Bebidas CalientesTda.Alimentacion/Delicatesen</v>
      </c>
      <c r="B745" s="18">
        <v>0</v>
      </c>
      <c r="C745" s="18">
        <v>0</v>
      </c>
      <c r="D745" s="20" t="s">
        <v>141</v>
      </c>
      <c r="E745" s="20">
        <v>1.2951497350167188E-2</v>
      </c>
      <c r="F745" s="20">
        <v>1.3428759896384193E-2</v>
      </c>
      <c r="G745" s="20">
        <v>1.5564136076590344E-2</v>
      </c>
      <c r="H745" s="20">
        <v>0</v>
      </c>
      <c r="I745" s="20">
        <v>0</v>
      </c>
      <c r="J745" s="20">
        <v>0</v>
      </c>
      <c r="K745" s="20">
        <v>0</v>
      </c>
      <c r="L745" s="20">
        <v>0</v>
      </c>
      <c r="M745" s="20">
        <v>0</v>
      </c>
    </row>
    <row r="746" spans="1:13" x14ac:dyDescent="0.25">
      <c r="A746" s="18" t="str">
        <f>B555&amp;C739&amp;D746</f>
        <v>CONSUMO PER CAPITA (kg ó litros por individuo)Total Bebidas CalientesCanal Conveniencia/24h</v>
      </c>
      <c r="B746" s="18">
        <v>0</v>
      </c>
      <c r="C746" s="18">
        <v>0</v>
      </c>
      <c r="D746" s="43" t="s">
        <v>142</v>
      </c>
      <c r="E746" s="44" t="s">
        <v>192</v>
      </c>
      <c r="F746" s="44" t="s">
        <v>192</v>
      </c>
      <c r="G746" s="44">
        <v>2.2398339535288695E-2</v>
      </c>
      <c r="H746" s="44">
        <v>0</v>
      </c>
      <c r="I746" s="44">
        <v>0</v>
      </c>
      <c r="J746" s="44">
        <v>0</v>
      </c>
      <c r="K746" s="44">
        <v>0</v>
      </c>
      <c r="L746" s="44">
        <v>0</v>
      </c>
      <c r="M746" s="20">
        <v>0</v>
      </c>
    </row>
    <row r="747" spans="1:13" x14ac:dyDescent="0.25">
      <c r="A747" s="18" t="str">
        <f>B555&amp;C739&amp;D747</f>
        <v>CONSUMO PER CAPITA (kg ó litros por individuo)Total Bebidas CalientesHoteles</v>
      </c>
      <c r="B747" s="18">
        <v>0</v>
      </c>
      <c r="C747" s="18">
        <v>0</v>
      </c>
      <c r="D747" s="20" t="s">
        <v>29</v>
      </c>
      <c r="E747" s="20">
        <v>0.1018323478556019</v>
      </c>
      <c r="F747" s="20">
        <v>7.3316496996882474E-2</v>
      </c>
      <c r="G747" s="20">
        <v>2.4460774340787059E-2</v>
      </c>
      <c r="H747" s="20">
        <v>0</v>
      </c>
      <c r="I747" s="20">
        <v>0</v>
      </c>
      <c r="J747" s="20">
        <v>0</v>
      </c>
      <c r="K747" s="20">
        <v>0</v>
      </c>
      <c r="L747" s="20">
        <v>0</v>
      </c>
      <c r="M747" s="20">
        <v>0</v>
      </c>
    </row>
    <row r="748" spans="1:13" x14ac:dyDescent="0.25">
      <c r="A748" s="18" t="str">
        <f>B555&amp;C739&amp;D748</f>
        <v>CONSUMO PER CAPITA (kg ó litros por individuo)Total Bebidas CalientesEstaciones de servicio</v>
      </c>
      <c r="B748" s="18">
        <v>0</v>
      </c>
      <c r="C748" s="18">
        <v>0</v>
      </c>
      <c r="D748" s="43" t="s">
        <v>30</v>
      </c>
      <c r="E748" s="44">
        <v>0.24590855691435357</v>
      </c>
      <c r="F748" s="44">
        <v>9.7612360853821634E-2</v>
      </c>
      <c r="G748" s="44">
        <v>0.18120578254779032</v>
      </c>
      <c r="H748" s="44">
        <v>0</v>
      </c>
      <c r="I748" s="44">
        <v>0</v>
      </c>
      <c r="J748" s="44">
        <v>0</v>
      </c>
      <c r="K748" s="44">
        <v>0</v>
      </c>
      <c r="L748" s="44">
        <v>0</v>
      </c>
      <c r="M748" s="20">
        <v>0</v>
      </c>
    </row>
    <row r="749" spans="1:13" x14ac:dyDescent="0.25">
      <c r="A749" s="18" t="str">
        <f>B555&amp;C739&amp;D749</f>
        <v>CONSUMO PER CAPITA (kg ó litros por individuo)Total Bebidas CalientesMaquinas dispensadoras</v>
      </c>
      <c r="B749" s="18">
        <v>0</v>
      </c>
      <c r="C749" s="18">
        <v>0</v>
      </c>
      <c r="D749" s="20" t="s">
        <v>31</v>
      </c>
      <c r="E749" s="20">
        <v>0.78178304802157994</v>
      </c>
      <c r="F749" s="20">
        <v>0.76644661424776361</v>
      </c>
      <c r="G749" s="20">
        <v>0.61705333727254541</v>
      </c>
      <c r="H749" s="20">
        <v>0</v>
      </c>
      <c r="I749" s="20">
        <v>0</v>
      </c>
      <c r="J749" s="20">
        <v>0</v>
      </c>
      <c r="K749" s="20">
        <v>0</v>
      </c>
      <c r="L749" s="20">
        <v>0</v>
      </c>
      <c r="M749" s="20">
        <v>0</v>
      </c>
    </row>
    <row r="750" spans="1:13" x14ac:dyDescent="0.25">
      <c r="A750" s="18" t="str">
        <f>B555&amp;C739&amp;D750</f>
        <v>CONSUMO PER CAPITA (kg ó litros por individuo)Total Bebidas CalientesServicio en la empresa</v>
      </c>
      <c r="B750" s="18">
        <v>0</v>
      </c>
      <c r="C750" s="18">
        <v>0</v>
      </c>
      <c r="D750" s="43" t="s">
        <v>32</v>
      </c>
      <c r="E750" s="44">
        <v>0.28515926512029754</v>
      </c>
      <c r="F750" s="44">
        <v>0.3289208867883443</v>
      </c>
      <c r="G750" s="44">
        <v>0.21125093851661519</v>
      </c>
      <c r="H750" s="44">
        <v>0</v>
      </c>
      <c r="I750" s="44">
        <v>0</v>
      </c>
      <c r="J750" s="44">
        <v>0</v>
      </c>
      <c r="K750" s="44">
        <v>0</v>
      </c>
      <c r="L750" s="44">
        <v>0</v>
      </c>
      <c r="M750" s="20">
        <v>0</v>
      </c>
    </row>
    <row r="751" spans="1:13" x14ac:dyDescent="0.25">
      <c r="A751" s="18" t="str">
        <f>B555&amp;C739&amp;D751</f>
        <v>CONSUMO PER CAPITA (kg ó litros por individuo)Total Bebidas CalientesResto de canales</v>
      </c>
      <c r="B751" s="18">
        <v>0</v>
      </c>
      <c r="C751" s="18">
        <v>0</v>
      </c>
      <c r="D751" s="20" t="s">
        <v>33</v>
      </c>
      <c r="E751" s="20">
        <v>0.44490136675489983</v>
      </c>
      <c r="F751" s="20">
        <v>0.54727638934477074</v>
      </c>
      <c r="G751" s="20">
        <v>0.1897343578267677</v>
      </c>
      <c r="H751" s="20">
        <v>0</v>
      </c>
      <c r="I751" s="20">
        <v>0</v>
      </c>
      <c r="J751" s="20">
        <v>0</v>
      </c>
      <c r="K751" s="20">
        <v>0</v>
      </c>
      <c r="L751" s="20">
        <v>0</v>
      </c>
      <c r="M751" s="20">
        <v>0</v>
      </c>
    </row>
    <row r="752" spans="1:13" x14ac:dyDescent="0.25">
      <c r="A752" s="18" t="str">
        <f>B555&amp;C739&amp;D752</f>
        <v>CONSUMO PER CAPITA (kg ó litros por individuo)Total Bebidas CalientesEN LA CALLE</v>
      </c>
      <c r="B752" s="18">
        <v>0</v>
      </c>
      <c r="C752" s="18">
        <v>0</v>
      </c>
      <c r="D752" s="43" t="s">
        <v>143</v>
      </c>
      <c r="E752" s="44">
        <v>0.29075132222489625</v>
      </c>
      <c r="F752" s="44">
        <v>0.22666771679979081</v>
      </c>
      <c r="G752" s="44">
        <v>0.30315631791321745</v>
      </c>
      <c r="H752" s="44">
        <v>0</v>
      </c>
      <c r="I752" s="44">
        <v>0</v>
      </c>
      <c r="J752" s="44">
        <v>0</v>
      </c>
      <c r="K752" s="44">
        <v>0</v>
      </c>
      <c r="L752" s="44">
        <v>0</v>
      </c>
      <c r="M752" s="20">
        <v>0</v>
      </c>
    </row>
    <row r="753" spans="1:13" x14ac:dyDescent="0.25">
      <c r="A753" s="18" t="str">
        <f>B555&amp;C739&amp;D753</f>
        <v>CONSUMO PER CAPITA (kg ó litros por individuo)Total Bebidas CalientesEN CASA DE OTROS</v>
      </c>
      <c r="B753" s="18">
        <v>0</v>
      </c>
      <c r="C753" s="18">
        <v>0</v>
      </c>
      <c r="D753" s="20" t="s">
        <v>144</v>
      </c>
      <c r="E753" s="20">
        <v>3.602998505050975E-2</v>
      </c>
      <c r="F753" s="20">
        <v>3.3470626553467435E-2</v>
      </c>
      <c r="G753" s="20">
        <v>5.5436945506269868E-2</v>
      </c>
      <c r="H753" s="20">
        <v>0</v>
      </c>
      <c r="I753" s="20">
        <v>0</v>
      </c>
      <c r="J753" s="20">
        <v>0</v>
      </c>
      <c r="K753" s="20">
        <v>0</v>
      </c>
      <c r="L753" s="20">
        <v>0</v>
      </c>
      <c r="M753" s="20">
        <v>0</v>
      </c>
    </row>
    <row r="754" spans="1:13" x14ac:dyDescent="0.25">
      <c r="A754" s="18" t="str">
        <f>B555&amp;C739&amp;D754</f>
        <v>CONSUMO PER CAPITA (kg ó litros por individuo)Total Bebidas CalientesEN EL ESTABLECIMIENTO</v>
      </c>
      <c r="B754" s="18">
        <v>0</v>
      </c>
      <c r="C754" s="18">
        <v>0</v>
      </c>
      <c r="D754" s="43" t="s">
        <v>145</v>
      </c>
      <c r="E754" s="44">
        <v>9.2786404679543448</v>
      </c>
      <c r="F754" s="44">
        <v>9.3729642774561572</v>
      </c>
      <c r="G754" s="44">
        <v>5.3367878729984488</v>
      </c>
      <c r="H754" s="44">
        <v>0</v>
      </c>
      <c r="I754" s="44">
        <v>0</v>
      </c>
      <c r="J754" s="44">
        <v>0</v>
      </c>
      <c r="K754" s="44">
        <v>0</v>
      </c>
      <c r="L754" s="44">
        <v>0</v>
      </c>
      <c r="M754" s="20">
        <v>0</v>
      </c>
    </row>
    <row r="755" spans="1:13" x14ac:dyDescent="0.25">
      <c r="A755" s="18" t="str">
        <f>B555&amp;C739&amp;D755</f>
        <v>CONSUMO PER CAPITA (kg ó litros por individuo)Total Bebidas CalientesEN EL TRABAJO</v>
      </c>
      <c r="B755" s="18">
        <v>0</v>
      </c>
      <c r="C755" s="18">
        <v>0</v>
      </c>
      <c r="D755" s="20" t="s">
        <v>146</v>
      </c>
      <c r="E755" s="20">
        <v>1.039389409355123</v>
      </c>
      <c r="F755" s="20">
        <v>1.0717201870930151</v>
      </c>
      <c r="G755" s="20">
        <v>0.83178990081875459</v>
      </c>
      <c r="H755" s="20">
        <v>0</v>
      </c>
      <c r="I755" s="20">
        <v>0</v>
      </c>
      <c r="J755" s="20">
        <v>0</v>
      </c>
      <c r="K755" s="20">
        <v>0</v>
      </c>
      <c r="L755" s="20">
        <v>0</v>
      </c>
      <c r="M755" s="20">
        <v>0</v>
      </c>
    </row>
    <row r="756" spans="1:13" x14ac:dyDescent="0.25">
      <c r="A756" s="18" t="str">
        <f>B555&amp;C739&amp;D756</f>
        <v>CONSUMO PER CAPITA (kg ó litros por individuo)Total Bebidas CalientesEN COLEGIO/INSTITUTO/UNIV.</v>
      </c>
      <c r="B756" s="18">
        <v>0</v>
      </c>
      <c r="C756" s="18">
        <v>0</v>
      </c>
      <c r="D756" s="43" t="s">
        <v>147</v>
      </c>
      <c r="E756" s="44">
        <v>4.2122775881186167E-2</v>
      </c>
      <c r="F756" s="44">
        <v>4.316989457382997E-2</v>
      </c>
      <c r="G756" s="44">
        <v>1.9110327663099322E-2</v>
      </c>
      <c r="H756" s="44">
        <v>0</v>
      </c>
      <c r="I756" s="44">
        <v>0</v>
      </c>
      <c r="J756" s="44">
        <v>0</v>
      </c>
      <c r="K756" s="44">
        <v>0</v>
      </c>
      <c r="L756" s="44">
        <v>0</v>
      </c>
      <c r="M756" s="20">
        <v>0</v>
      </c>
    </row>
    <row r="757" spans="1:13" x14ac:dyDescent="0.25">
      <c r="A757" s="18" t="str">
        <f>B555&amp;C739&amp;D757</f>
        <v>CONSUMO PER CAPITA (kg ó litros por individuo)Total Bebidas CalientesEN MI CASA</v>
      </c>
      <c r="B757" s="18">
        <v>0</v>
      </c>
      <c r="C757" s="18">
        <v>0</v>
      </c>
      <c r="D757" s="20" t="s">
        <v>148</v>
      </c>
      <c r="E757" s="20">
        <v>2.1795636187176417E-2</v>
      </c>
      <c r="F757" s="20">
        <v>5.711286804826856E-2</v>
      </c>
      <c r="G757" s="20">
        <v>4.4963355385209007E-2</v>
      </c>
      <c r="H757" s="20">
        <v>0</v>
      </c>
      <c r="I757" s="20">
        <v>0</v>
      </c>
      <c r="J757" s="20">
        <v>0</v>
      </c>
      <c r="K757" s="20">
        <v>0</v>
      </c>
      <c r="L757" s="20">
        <v>0</v>
      </c>
      <c r="M757" s="20">
        <v>0</v>
      </c>
    </row>
    <row r="758" spans="1:13" x14ac:dyDescent="0.25">
      <c r="A758" s="18" t="str">
        <f>B555&amp;C739&amp;D758</f>
        <v>CONSUMO PER CAPITA (kg ó litros por individuo)Total Bebidas CalientesEN M.TRANSP.(AVION,TREN,AUTOC,E</v>
      </c>
      <c r="B758" s="18">
        <v>0</v>
      </c>
      <c r="C758" s="18">
        <v>0</v>
      </c>
      <c r="D758" s="43" t="s">
        <v>149</v>
      </c>
      <c r="E758" s="44" t="s">
        <v>192</v>
      </c>
      <c r="F758" s="44" t="s">
        <v>192</v>
      </c>
      <c r="G758" s="44">
        <v>1.1690679116732102E-2</v>
      </c>
      <c r="H758" s="44">
        <v>0</v>
      </c>
      <c r="I758" s="44">
        <v>0</v>
      </c>
      <c r="J758" s="44">
        <v>0</v>
      </c>
      <c r="K758" s="44">
        <v>0</v>
      </c>
      <c r="L758" s="44">
        <v>0</v>
      </c>
      <c r="M758" s="20">
        <v>0</v>
      </c>
    </row>
    <row r="759" spans="1:13" x14ac:dyDescent="0.25">
      <c r="A759" s="18" t="str">
        <f>B555&amp;C739&amp;D759</f>
        <v>CONSUMO PER CAPITA (kg ó litros por individuo)Total Bebidas CalientesEN OTRO LUGAR</v>
      </c>
      <c r="B759" s="18">
        <v>0</v>
      </c>
      <c r="C759" s="18">
        <v>0</v>
      </c>
      <c r="D759" s="20" t="s">
        <v>150</v>
      </c>
      <c r="E759" s="20">
        <v>0.19984177159339847</v>
      </c>
      <c r="F759" s="20">
        <v>0.1085540454340231</v>
      </c>
      <c r="G759" s="20">
        <v>7.2738861767573978E-2</v>
      </c>
      <c r="H759" s="20">
        <v>0</v>
      </c>
      <c r="I759" s="20">
        <v>0</v>
      </c>
      <c r="J759" s="20">
        <v>0</v>
      </c>
      <c r="K759" s="20">
        <v>0</v>
      </c>
      <c r="L759" s="20">
        <v>0</v>
      </c>
      <c r="M759" s="20">
        <v>0</v>
      </c>
    </row>
    <row r="760" spans="1:13" x14ac:dyDescent="0.25">
      <c r="A760" s="18" t="str">
        <f>B555&amp;C739&amp;D760</f>
        <v>CONSUMO PER CAPITA (kg ó litros por individuo)Total Bebidas CalientesDESAYUNO</v>
      </c>
      <c r="B760" s="18">
        <v>0</v>
      </c>
      <c r="C760" s="18">
        <v>0</v>
      </c>
      <c r="D760" s="43" t="s">
        <v>151</v>
      </c>
      <c r="E760" s="44">
        <v>6.4123981808889425</v>
      </c>
      <c r="F760" s="44">
        <v>6.5059290051620797</v>
      </c>
      <c r="G760" s="44">
        <v>4.0875894035302665</v>
      </c>
      <c r="H760" s="44">
        <v>0</v>
      </c>
      <c r="I760" s="44">
        <v>0</v>
      </c>
      <c r="J760" s="44">
        <v>0</v>
      </c>
      <c r="K760" s="44">
        <v>0</v>
      </c>
      <c r="L760" s="44">
        <v>0</v>
      </c>
      <c r="M760" s="20">
        <v>0</v>
      </c>
    </row>
    <row r="761" spans="1:13" x14ac:dyDescent="0.25">
      <c r="A761" s="18" t="str">
        <f>B555&amp;C739&amp;D761</f>
        <v>CONSUMO PER CAPITA (kg ó litros por individuo)Total Bebidas CalientesAPERITIVO/ANTES DE COMER</v>
      </c>
      <c r="B761" s="18">
        <v>0</v>
      </c>
      <c r="C761" s="18">
        <v>0</v>
      </c>
      <c r="D761" s="20" t="s">
        <v>152</v>
      </c>
      <c r="E761" s="20">
        <v>0.96068233377386747</v>
      </c>
      <c r="F761" s="20">
        <v>0.95050047764536882</v>
      </c>
      <c r="G761" s="20">
        <v>0.5922857332504885</v>
      </c>
      <c r="H761" s="20">
        <v>0</v>
      </c>
      <c r="I761" s="20">
        <v>0</v>
      </c>
      <c r="J761" s="20">
        <v>0</v>
      </c>
      <c r="K761" s="20">
        <v>0</v>
      </c>
      <c r="L761" s="20">
        <v>0</v>
      </c>
      <c r="M761" s="20">
        <v>0</v>
      </c>
    </row>
    <row r="762" spans="1:13" x14ac:dyDescent="0.25">
      <c r="A762" s="18" t="str">
        <f>B555&amp;C739&amp;D762</f>
        <v>CONSUMO PER CAPITA (kg ó litros por individuo)Total Bebidas CalientesCOMIDA</v>
      </c>
      <c r="B762" s="18">
        <v>0</v>
      </c>
      <c r="C762" s="18">
        <v>0</v>
      </c>
      <c r="D762" s="43" t="s">
        <v>153</v>
      </c>
      <c r="E762" s="44">
        <v>0.79577357796075066</v>
      </c>
      <c r="F762" s="44">
        <v>0.81516048455857559</v>
      </c>
      <c r="G762" s="44">
        <v>0.43487072174450098</v>
      </c>
      <c r="H762" s="44">
        <v>0</v>
      </c>
      <c r="I762" s="44">
        <v>0</v>
      </c>
      <c r="J762" s="44">
        <v>0</v>
      </c>
      <c r="K762" s="44">
        <v>0</v>
      </c>
      <c r="L762" s="44">
        <v>0</v>
      </c>
      <c r="M762" s="20">
        <v>0</v>
      </c>
    </row>
    <row r="763" spans="1:13" x14ac:dyDescent="0.25">
      <c r="A763" s="18" t="str">
        <f>B555&amp;C739&amp;D763</f>
        <v>CONSUMO PER CAPITA (kg ó litros por individuo)Total Bebidas CalientesTARDE/MERIENDA</v>
      </c>
      <c r="B763" s="18">
        <v>0</v>
      </c>
      <c r="C763" s="18">
        <v>0</v>
      </c>
      <c r="D763" s="20" t="s">
        <v>154</v>
      </c>
      <c r="E763" s="20">
        <v>1.9148306500401584</v>
      </c>
      <c r="F763" s="20">
        <v>1.832143513350871</v>
      </c>
      <c r="G763" s="20">
        <v>1.0972766560668981</v>
      </c>
      <c r="H763" s="20">
        <v>0</v>
      </c>
      <c r="I763" s="20">
        <v>0</v>
      </c>
      <c r="J763" s="20">
        <v>0</v>
      </c>
      <c r="K763" s="20">
        <v>0</v>
      </c>
      <c r="L763" s="20">
        <v>0</v>
      </c>
      <c r="M763" s="20">
        <v>0</v>
      </c>
    </row>
    <row r="764" spans="1:13" x14ac:dyDescent="0.25">
      <c r="A764" s="18" t="str">
        <f>B555&amp;C739&amp;D764</f>
        <v>CONSUMO PER CAPITA (kg ó litros por individuo)Total Bebidas CalientesANTES DE CENAR</v>
      </c>
      <c r="B764" s="18">
        <v>0</v>
      </c>
      <c r="C764" s="18">
        <v>0</v>
      </c>
      <c r="D764" s="43" t="s">
        <v>155</v>
      </c>
      <c r="E764" s="44">
        <v>0.15613746521781272</v>
      </c>
      <c r="F764" s="44">
        <v>0.13942948397079344</v>
      </c>
      <c r="G764" s="44">
        <v>9.4277425164530276E-2</v>
      </c>
      <c r="H764" s="44">
        <v>0</v>
      </c>
      <c r="I764" s="44">
        <v>0</v>
      </c>
      <c r="J764" s="44">
        <v>0</v>
      </c>
      <c r="K764" s="44">
        <v>0</v>
      </c>
      <c r="L764" s="44">
        <v>0</v>
      </c>
      <c r="M764" s="20">
        <v>0</v>
      </c>
    </row>
    <row r="765" spans="1:13" x14ac:dyDescent="0.25">
      <c r="A765" s="18" t="str">
        <f>B555&amp;C739&amp;D765</f>
        <v>CONSUMO PER CAPITA (kg ó litros por individuo)Total Bebidas CalientesCENA</v>
      </c>
      <c r="B765" s="18">
        <v>0</v>
      </c>
      <c r="C765" s="18">
        <v>0</v>
      </c>
      <c r="D765" s="20" t="s">
        <v>156</v>
      </c>
      <c r="E765" s="20">
        <v>0.20294674510470481</v>
      </c>
      <c r="F765" s="20">
        <v>0.21373256723712417</v>
      </c>
      <c r="G765" s="20">
        <v>0.10019129784439267</v>
      </c>
      <c r="H765" s="20">
        <v>0</v>
      </c>
      <c r="I765" s="20">
        <v>0</v>
      </c>
      <c r="J765" s="20">
        <v>0</v>
      </c>
      <c r="K765" s="20">
        <v>0</v>
      </c>
      <c r="L765" s="20">
        <v>0</v>
      </c>
      <c r="M765" s="20">
        <v>0</v>
      </c>
    </row>
    <row r="766" spans="1:13" x14ac:dyDescent="0.25">
      <c r="A766" s="18" t="str">
        <f>B555&amp;C739&amp;D766</f>
        <v>CONSUMO PER CAPITA (kg ó litros por individuo)Total Bebidas CalientesDESPUES DE LA CENA</v>
      </c>
      <c r="B766" s="18">
        <v>0</v>
      </c>
      <c r="C766" s="18">
        <v>0</v>
      </c>
      <c r="D766" s="43" t="s">
        <v>157</v>
      </c>
      <c r="E766" s="44">
        <v>0.1902642026277398</v>
      </c>
      <c r="F766" s="44">
        <v>0.18563858792306978</v>
      </c>
      <c r="G766" s="44">
        <v>8.4410374844558031E-2</v>
      </c>
      <c r="H766" s="44">
        <v>0</v>
      </c>
      <c r="I766" s="44">
        <v>0</v>
      </c>
      <c r="J766" s="44">
        <v>0</v>
      </c>
      <c r="K766" s="44">
        <v>0</v>
      </c>
      <c r="L766" s="44">
        <v>0</v>
      </c>
      <c r="M766" s="20">
        <v>0</v>
      </c>
    </row>
    <row r="767" spans="1:13" x14ac:dyDescent="0.25">
      <c r="A767" s="18" t="str">
        <f>B555&amp;C739&amp;D767</f>
        <v>CONSUMO PER CAPITA (kg ó litros por individuo)Total Bebidas CalientesDURANTE EL DIA</v>
      </c>
      <c r="B767" s="18">
        <v>0</v>
      </c>
      <c r="C767" s="18">
        <v>0</v>
      </c>
      <c r="D767" s="20" t="s">
        <v>158</v>
      </c>
      <c r="E767" s="20">
        <v>0.2755392011155936</v>
      </c>
      <c r="F767" s="20">
        <v>0.27112351526308814</v>
      </c>
      <c r="G767" s="20">
        <v>0.18477255283068628</v>
      </c>
      <c r="H767" s="20">
        <v>0</v>
      </c>
      <c r="I767" s="20">
        <v>0</v>
      </c>
      <c r="J767" s="20">
        <v>0</v>
      </c>
      <c r="K767" s="20">
        <v>0</v>
      </c>
      <c r="L767" s="20">
        <v>0</v>
      </c>
      <c r="M767" s="20">
        <v>0</v>
      </c>
    </row>
    <row r="768" spans="1:13" x14ac:dyDescent="0.25">
      <c r="A768" s="18" t="str">
        <f>B555&amp;C739&amp;D768</f>
        <v>CONSUMO PER CAPITA (kg ó litros por individuo)Total Bebidas CalientesCON AMIGOS</v>
      </c>
      <c r="B768" s="18">
        <v>0</v>
      </c>
      <c r="C768" s="18">
        <v>0</v>
      </c>
      <c r="D768" s="43" t="s">
        <v>159</v>
      </c>
      <c r="E768" s="44">
        <v>2.1462888862335876</v>
      </c>
      <c r="F768" s="44">
        <v>2.1692101923968736</v>
      </c>
      <c r="G768" s="44">
        <v>1.2809276243182208</v>
      </c>
      <c r="H768" s="44">
        <v>0</v>
      </c>
      <c r="I768" s="44">
        <v>0</v>
      </c>
      <c r="J768" s="44">
        <v>0</v>
      </c>
      <c r="K768" s="44">
        <v>0</v>
      </c>
      <c r="L768" s="44">
        <v>0</v>
      </c>
      <c r="M768" s="20">
        <v>0</v>
      </c>
    </row>
    <row r="769" spans="1:13" x14ac:dyDescent="0.25">
      <c r="A769" s="18" t="str">
        <f>B555&amp;C739&amp;D769</f>
        <v>CONSUMO PER CAPITA (kg ó litros por individuo)Total Bebidas CalientesCON CLIENTES</v>
      </c>
      <c r="B769" s="18">
        <v>0</v>
      </c>
      <c r="C769" s="18">
        <v>0</v>
      </c>
      <c r="D769" s="20" t="s">
        <v>160</v>
      </c>
      <c r="E769" s="20">
        <v>0.16000580887787513</v>
      </c>
      <c r="F769" s="20">
        <v>0.12455664001581494</v>
      </c>
      <c r="G769" s="20">
        <v>8.1729463425483165E-2</v>
      </c>
      <c r="H769" s="20">
        <v>0</v>
      </c>
      <c r="I769" s="20">
        <v>0</v>
      </c>
      <c r="J769" s="20">
        <v>0</v>
      </c>
      <c r="K769" s="20">
        <v>0</v>
      </c>
      <c r="L769" s="20">
        <v>0</v>
      </c>
      <c r="M769" s="20">
        <v>0</v>
      </c>
    </row>
    <row r="770" spans="1:13" x14ac:dyDescent="0.25">
      <c r="A770" s="18" t="str">
        <f>B555&amp;C739&amp;D770</f>
        <v>CONSUMO PER CAPITA (kg ó litros por individuo)Total Bebidas CalientesCON COMPAÑEROS DE TRABAJO</v>
      </c>
      <c r="B770" s="18">
        <v>0</v>
      </c>
      <c r="C770" s="18">
        <v>0</v>
      </c>
      <c r="D770" s="43" t="s">
        <v>161</v>
      </c>
      <c r="E770" s="44">
        <v>1.8375985882609864</v>
      </c>
      <c r="F770" s="44">
        <v>1.7901039577276157</v>
      </c>
      <c r="G770" s="44">
        <v>1.1694158895809246</v>
      </c>
      <c r="H770" s="44">
        <v>0</v>
      </c>
      <c r="I770" s="44">
        <v>0</v>
      </c>
      <c r="J770" s="44">
        <v>0</v>
      </c>
      <c r="K770" s="44">
        <v>0</v>
      </c>
      <c r="L770" s="44">
        <v>0</v>
      </c>
      <c r="M770" s="20">
        <v>0</v>
      </c>
    </row>
    <row r="771" spans="1:13" x14ac:dyDescent="0.25">
      <c r="A771" s="18" t="str">
        <f>B555&amp;C739&amp;D771</f>
        <v>CONSUMO PER CAPITA (kg ó litros por individuo)Total Bebidas CalientesCON COMPAÑEROS DE CLASE</v>
      </c>
      <c r="B771" s="18">
        <v>0</v>
      </c>
      <c r="C771" s="18">
        <v>0</v>
      </c>
      <c r="D771" s="20" t="s">
        <v>162</v>
      </c>
      <c r="E771" s="20">
        <v>6.5081430114102251E-2</v>
      </c>
      <c r="F771" s="20">
        <v>6.4645347205466816E-2</v>
      </c>
      <c r="G771" s="20">
        <v>3.1455419616086042E-2</v>
      </c>
      <c r="H771" s="20">
        <v>0</v>
      </c>
      <c r="I771" s="20">
        <v>0</v>
      </c>
      <c r="J771" s="20">
        <v>0</v>
      </c>
      <c r="K771" s="20">
        <v>0</v>
      </c>
      <c r="L771" s="20">
        <v>0</v>
      </c>
      <c r="M771" s="20">
        <v>0</v>
      </c>
    </row>
    <row r="772" spans="1:13" x14ac:dyDescent="0.25">
      <c r="A772" s="18" t="str">
        <f>B555&amp;C739&amp;D772</f>
        <v>CONSUMO PER CAPITA (kg ó litros por individuo)Total Bebidas CalientesCON FAMILIA</v>
      </c>
      <c r="B772" s="18">
        <v>0</v>
      </c>
      <c r="C772" s="18">
        <v>0</v>
      </c>
      <c r="D772" s="43" t="s">
        <v>163</v>
      </c>
      <c r="E772" s="44">
        <v>2.1257205286124696</v>
      </c>
      <c r="F772" s="44">
        <v>2.0632666190021416</v>
      </c>
      <c r="G772" s="44">
        <v>1.1157888940389447</v>
      </c>
      <c r="H772" s="44">
        <v>0</v>
      </c>
      <c r="I772" s="44">
        <v>0</v>
      </c>
      <c r="J772" s="44">
        <v>0</v>
      </c>
      <c r="K772" s="44">
        <v>0</v>
      </c>
      <c r="L772" s="44">
        <v>0</v>
      </c>
      <c r="M772" s="20">
        <v>0</v>
      </c>
    </row>
    <row r="773" spans="1:13" x14ac:dyDescent="0.25">
      <c r="A773" s="18" t="str">
        <f>B555&amp;C739&amp;D773</f>
        <v>CONSUMO PER CAPITA (kg ó litros por individuo)Total Bebidas CalientesCON LA PAREJA</v>
      </c>
      <c r="B773" s="18">
        <v>0</v>
      </c>
      <c r="C773" s="18">
        <v>0</v>
      </c>
      <c r="D773" s="20" t="s">
        <v>164</v>
      </c>
      <c r="E773" s="20">
        <v>1.4998017263666217</v>
      </c>
      <c r="F773" s="20">
        <v>1.5966936242691516</v>
      </c>
      <c r="G773" s="20">
        <v>0.93496423127815054</v>
      </c>
      <c r="H773" s="20">
        <v>0</v>
      </c>
      <c r="I773" s="20">
        <v>0</v>
      </c>
      <c r="J773" s="20">
        <v>0</v>
      </c>
      <c r="K773" s="20">
        <v>0</v>
      </c>
      <c r="L773" s="20">
        <v>0</v>
      </c>
      <c r="M773" s="20">
        <v>0</v>
      </c>
    </row>
    <row r="774" spans="1:13" x14ac:dyDescent="0.25">
      <c r="A774" s="18" t="str">
        <f>B555&amp;C739&amp;D774</f>
        <v>CONSUMO PER CAPITA (kg ó litros por individuo)Total Bebidas CalientesESTABA SOLO/A</v>
      </c>
      <c r="B774" s="18">
        <v>0</v>
      </c>
      <c r="C774" s="18">
        <v>0</v>
      </c>
      <c r="D774" s="43" t="s">
        <v>165</v>
      </c>
      <c r="E774" s="44">
        <v>2.9517249384965067</v>
      </c>
      <c r="F774" s="44">
        <v>3.0199928519088335</v>
      </c>
      <c r="G774" s="44">
        <v>2.0166648387557768</v>
      </c>
      <c r="H774" s="44">
        <v>0</v>
      </c>
      <c r="I774" s="44">
        <v>0</v>
      </c>
      <c r="J774" s="44">
        <v>0</v>
      </c>
      <c r="K774" s="44">
        <v>0</v>
      </c>
      <c r="L774" s="44">
        <v>0</v>
      </c>
      <c r="M774" s="20">
        <v>0</v>
      </c>
    </row>
    <row r="775" spans="1:13" x14ac:dyDescent="0.25">
      <c r="A775" s="18" t="str">
        <f>B555&amp;C739&amp;D775</f>
        <v>CONSUMO PER CAPITA (kg ó litros por individuo)Total Bebidas CalientesOTROS</v>
      </c>
      <c r="B775" s="18">
        <v>0</v>
      </c>
      <c r="C775" s="18">
        <v>0</v>
      </c>
      <c r="D775" s="20" t="s">
        <v>166</v>
      </c>
      <c r="E775" s="20">
        <v>0.12235001621045884</v>
      </c>
      <c r="F775" s="20">
        <v>8.5189258343460542E-2</v>
      </c>
      <c r="G775" s="20">
        <v>4.4726570619698355E-2</v>
      </c>
      <c r="H775" s="20">
        <v>0</v>
      </c>
      <c r="I775" s="20">
        <v>0</v>
      </c>
      <c r="J775" s="20">
        <v>0</v>
      </c>
      <c r="K775" s="20">
        <v>0</v>
      </c>
      <c r="L775" s="20">
        <v>0</v>
      </c>
      <c r="M775" s="20">
        <v>0</v>
      </c>
    </row>
    <row r="776" spans="1:13" x14ac:dyDescent="0.25">
      <c r="A776" s="18" t="str">
        <f>B555&amp;C739&amp;D776</f>
        <v>CONSUMO PER CAPITA (kg ó litros por individuo)Total Bebidas CalientesESTAR TRABAJANDO</v>
      </c>
      <c r="B776" s="18">
        <v>0</v>
      </c>
      <c r="C776" s="18">
        <v>0</v>
      </c>
      <c r="D776" s="43" t="s">
        <v>167</v>
      </c>
      <c r="E776" s="44">
        <v>2.7431168087940185</v>
      </c>
      <c r="F776" s="44">
        <v>2.6981660153407141</v>
      </c>
      <c r="G776" s="44">
        <v>1.7979761020954697</v>
      </c>
      <c r="H776" s="44">
        <v>0</v>
      </c>
      <c r="I776" s="44">
        <v>0</v>
      </c>
      <c r="J776" s="44">
        <v>0</v>
      </c>
      <c r="K776" s="44">
        <v>0</v>
      </c>
      <c r="L776" s="44">
        <v>0</v>
      </c>
      <c r="M776" s="20">
        <v>0</v>
      </c>
    </row>
    <row r="777" spans="1:13" x14ac:dyDescent="0.25">
      <c r="A777" s="18" t="str">
        <f>B555&amp;C739&amp;D777</f>
        <v>CONSUMO PER CAPITA (kg ó litros por individuo)Total Bebidas CalientesCOMIDA DE NEGOCIOS</v>
      </c>
      <c r="B777" s="18">
        <v>0</v>
      </c>
      <c r="C777" s="18">
        <v>0</v>
      </c>
      <c r="D777" s="20" t="s">
        <v>168</v>
      </c>
      <c r="E777" s="20">
        <v>2.1747535341518274E-2</v>
      </c>
      <c r="F777" s="20">
        <v>2.1061015947283653E-2</v>
      </c>
      <c r="G777" s="20">
        <v>1.1423482356435553E-2</v>
      </c>
      <c r="H777" s="20">
        <v>0</v>
      </c>
      <c r="I777" s="20">
        <v>0</v>
      </c>
      <c r="J777" s="20">
        <v>0</v>
      </c>
      <c r="K777" s="20">
        <v>0</v>
      </c>
      <c r="L777" s="20">
        <v>0</v>
      </c>
      <c r="M777" s="20">
        <v>0</v>
      </c>
    </row>
    <row r="778" spans="1:13" x14ac:dyDescent="0.25">
      <c r="A778" s="18" t="str">
        <f>B555&amp;C739&amp;D778</f>
        <v>CONSUMO PER CAPITA (kg ó litros por individuo)Total Bebidas CalientesPOR PLACER/RELAX</v>
      </c>
      <c r="B778" s="18">
        <v>0</v>
      </c>
      <c r="C778" s="18">
        <v>0</v>
      </c>
      <c r="D778" s="43" t="s">
        <v>169</v>
      </c>
      <c r="E778" s="44">
        <v>1.7272711478510283</v>
      </c>
      <c r="F778" s="44">
        <v>1.5160162444030483</v>
      </c>
      <c r="G778" s="44">
        <v>0.96715142482774297</v>
      </c>
      <c r="H778" s="44">
        <v>0</v>
      </c>
      <c r="I778" s="44">
        <v>0</v>
      </c>
      <c r="J778" s="44">
        <v>0</v>
      </c>
      <c r="K778" s="44">
        <v>0</v>
      </c>
      <c r="L778" s="44">
        <v>0</v>
      </c>
      <c r="M778" s="20">
        <v>0</v>
      </c>
    </row>
    <row r="779" spans="1:13" x14ac:dyDescent="0.25">
      <c r="A779" s="18" t="str">
        <f>B555&amp;C739&amp;D779</f>
        <v>CONSUMO PER CAPITA (kg ó litros por individuo)Total Bebidas CalientesTENER HAMBRE/SIN PLANIFICAR</v>
      </c>
      <c r="B779" s="18">
        <v>0</v>
      </c>
      <c r="C779" s="18">
        <v>0</v>
      </c>
      <c r="D779" s="20" t="s">
        <v>170</v>
      </c>
      <c r="E779" s="20">
        <v>2.3824493122541357</v>
      </c>
      <c r="F779" s="20">
        <v>2.8253492633927055</v>
      </c>
      <c r="G779" s="20">
        <v>1.7388701655207803</v>
      </c>
      <c r="H779" s="20">
        <v>0</v>
      </c>
      <c r="I779" s="20">
        <v>0</v>
      </c>
      <c r="J779" s="20">
        <v>0</v>
      </c>
      <c r="K779" s="20">
        <v>0</v>
      </c>
      <c r="L779" s="20">
        <v>0</v>
      </c>
      <c r="M779" s="20">
        <v>0</v>
      </c>
    </row>
    <row r="780" spans="1:13" x14ac:dyDescent="0.25">
      <c r="A780" s="18" t="str">
        <f>B555&amp;C739&amp;D780</f>
        <v>CONSUMO PER CAPITA (kg ó litros por individuo)Total Bebidas CalientesESTAR DE COMPRAS</v>
      </c>
      <c r="B780" s="18">
        <v>0</v>
      </c>
      <c r="C780" s="18">
        <v>0</v>
      </c>
      <c r="D780" s="43" t="s">
        <v>171</v>
      </c>
      <c r="E780" s="44">
        <v>0.3280405170065141</v>
      </c>
      <c r="F780" s="44">
        <v>0.33296102068212607</v>
      </c>
      <c r="G780" s="44">
        <v>0.21568119232532174</v>
      </c>
      <c r="H780" s="44">
        <v>0</v>
      </c>
      <c r="I780" s="44">
        <v>0</v>
      </c>
      <c r="J780" s="44">
        <v>0</v>
      </c>
      <c r="K780" s="44">
        <v>0</v>
      </c>
      <c r="L780" s="44">
        <v>0</v>
      </c>
      <c r="M780" s="20">
        <v>0</v>
      </c>
    </row>
    <row r="781" spans="1:13" x14ac:dyDescent="0.25">
      <c r="A781" s="18" t="str">
        <f>B555&amp;C739&amp;D781</f>
        <v>CONSUMO PER CAPITA (kg ó litros por individuo)Total Bebidas CalientesNO COCINAR EN CASA</v>
      </c>
      <c r="B781" s="18">
        <v>0</v>
      </c>
      <c r="C781" s="18">
        <v>0</v>
      </c>
      <c r="D781" s="20" t="s">
        <v>172</v>
      </c>
      <c r="E781" s="20">
        <v>0.2920731243692169</v>
      </c>
      <c r="F781" s="20">
        <v>0.26856194010147894</v>
      </c>
      <c r="G781" s="20">
        <v>0.13917185337474025</v>
      </c>
      <c r="H781" s="20">
        <v>0</v>
      </c>
      <c r="I781" s="20">
        <v>0</v>
      </c>
      <c r="J781" s="20">
        <v>0</v>
      </c>
      <c r="K781" s="20">
        <v>0</v>
      </c>
      <c r="L781" s="20">
        <v>0</v>
      </c>
      <c r="M781" s="20">
        <v>0</v>
      </c>
    </row>
    <row r="782" spans="1:13" x14ac:dyDescent="0.25">
      <c r="A782" s="18" t="str">
        <f>B555&amp;C739&amp;D782</f>
        <v>CONSUMO PER CAPITA (kg ó litros por individuo)Total Bebidas CalientesCELEBRACION/FIESTA/SALIR TOMAR</v>
      </c>
      <c r="B782" s="18">
        <v>0</v>
      </c>
      <c r="C782" s="18">
        <v>0</v>
      </c>
      <c r="D782" s="43" t="s">
        <v>173</v>
      </c>
      <c r="E782" s="44">
        <v>2.1777576424065255</v>
      </c>
      <c r="F782" s="44">
        <v>2.247648661980068</v>
      </c>
      <c r="G782" s="44">
        <v>1.3237633545100163</v>
      </c>
      <c r="H782" s="44">
        <v>0</v>
      </c>
      <c r="I782" s="44">
        <v>0</v>
      </c>
      <c r="J782" s="44">
        <v>0</v>
      </c>
      <c r="K782" s="44">
        <v>0</v>
      </c>
      <c r="L782" s="44">
        <v>0</v>
      </c>
      <c r="M782" s="20">
        <v>0</v>
      </c>
    </row>
    <row r="783" spans="1:13" x14ac:dyDescent="0.25">
      <c r="A783" s="18" t="str">
        <f>B555&amp;C739&amp;D783</f>
        <v>CONSUMO PER CAPITA (kg ó litros por individuo)Total Bebidas CalientesVIENDO DEPORTES</v>
      </c>
      <c r="B783" s="18">
        <v>0</v>
      </c>
      <c r="C783" s="18">
        <v>0</v>
      </c>
      <c r="D783" s="20" t="s">
        <v>174</v>
      </c>
      <c r="E783" s="20">
        <v>5.3840911149079816E-2</v>
      </c>
      <c r="F783" s="20">
        <v>5.9472720393707573E-2</v>
      </c>
      <c r="G783" s="20">
        <v>2.9836839041249241E-2</v>
      </c>
      <c r="H783" s="20">
        <v>0</v>
      </c>
      <c r="I783" s="20">
        <v>0</v>
      </c>
      <c r="J783" s="20">
        <v>0</v>
      </c>
      <c r="K783" s="20">
        <v>0</v>
      </c>
      <c r="L783" s="20">
        <v>0</v>
      </c>
      <c r="M783" s="20">
        <v>0</v>
      </c>
    </row>
    <row r="784" spans="1:13" x14ac:dyDescent="0.25">
      <c r="A784" s="18" t="str">
        <f>B555&amp;C739&amp;D784</f>
        <v>CONSUMO PER CAPITA (kg ó litros por individuo)Total Bebidas CalientesOTROS MOTIVOS</v>
      </c>
      <c r="B784" s="18">
        <v>0</v>
      </c>
      <c r="C784" s="18">
        <v>0</v>
      </c>
      <c r="D784" s="43" t="s">
        <v>175</v>
      </c>
      <c r="E784" s="44">
        <v>1.1637274764180392</v>
      </c>
      <c r="F784" s="44">
        <v>0.94442414212049663</v>
      </c>
      <c r="G784" s="44">
        <v>0.45180064052107655</v>
      </c>
      <c r="H784" s="44">
        <v>0</v>
      </c>
      <c r="I784" s="44">
        <v>0</v>
      </c>
      <c r="J784" s="44">
        <v>0</v>
      </c>
      <c r="K784" s="44">
        <v>0</v>
      </c>
      <c r="L784" s="44">
        <v>0</v>
      </c>
      <c r="M784" s="20">
        <v>0</v>
      </c>
    </row>
    <row r="785" spans="1:13" x14ac:dyDescent="0.25">
      <c r="A785" s="18" t="str">
        <f>B555&amp;C785&amp;D785</f>
        <v>CONSUMO PER CAPITA (kg ó litros por individuo)Total AperitivosT.ESPAÑA</v>
      </c>
      <c r="B785" s="18">
        <v>0</v>
      </c>
      <c r="C785" s="18" t="s">
        <v>180</v>
      </c>
      <c r="D785" s="20" t="s">
        <v>36</v>
      </c>
      <c r="E785" s="20">
        <v>2.6817557658994313</v>
      </c>
      <c r="F785" s="20">
        <v>2.4711498355972088</v>
      </c>
      <c r="G785" s="20">
        <v>2.0156516066160042</v>
      </c>
      <c r="H785" s="20">
        <v>0</v>
      </c>
      <c r="I785" s="20">
        <v>0</v>
      </c>
      <c r="J785" s="20">
        <v>0</v>
      </c>
      <c r="K785" s="20">
        <v>0</v>
      </c>
      <c r="L785" s="20">
        <v>0</v>
      </c>
      <c r="M785" s="20">
        <v>0</v>
      </c>
    </row>
    <row r="786" spans="1:13" x14ac:dyDescent="0.25">
      <c r="A786" s="18" t="str">
        <f>B555&amp;C785&amp;D786</f>
        <v>CONSUMO PER CAPITA (kg ó litros por individuo)Total AperitivosHiper+Super+Discount+G.A</v>
      </c>
      <c r="B786" s="18">
        <v>0</v>
      </c>
      <c r="C786" s="18">
        <v>0</v>
      </c>
      <c r="D786" s="43" t="s">
        <v>23</v>
      </c>
      <c r="E786" s="44">
        <v>1.2739019358871642</v>
      </c>
      <c r="F786" s="44">
        <v>1.1636024419795135</v>
      </c>
      <c r="G786" s="44">
        <v>1.0407053240568491</v>
      </c>
      <c r="H786" s="44">
        <v>0</v>
      </c>
      <c r="I786" s="44">
        <v>0</v>
      </c>
      <c r="J786" s="44">
        <v>0</v>
      </c>
      <c r="K786" s="44">
        <v>0</v>
      </c>
      <c r="L786" s="44">
        <v>0</v>
      </c>
      <c r="M786" s="20">
        <v>0</v>
      </c>
    </row>
    <row r="787" spans="1:13" x14ac:dyDescent="0.25">
      <c r="A787" s="18" t="str">
        <f>B555&amp;C785&amp;D787</f>
        <v>CONSUMO PER CAPITA (kg ó litros por individuo)Total AperitivosRestaurantes</v>
      </c>
      <c r="B787" s="18">
        <v>0</v>
      </c>
      <c r="C787" s="18">
        <v>0</v>
      </c>
      <c r="D787" s="20" t="s">
        <v>24</v>
      </c>
      <c r="E787" s="20">
        <v>7.1404194738327237E-2</v>
      </c>
      <c r="F787" s="20">
        <v>3.8686003997079138E-2</v>
      </c>
      <c r="G787" s="20">
        <v>1.1532913987738647E-2</v>
      </c>
      <c r="H787" s="20">
        <v>0</v>
      </c>
      <c r="I787" s="20">
        <v>0</v>
      </c>
      <c r="J787" s="20">
        <v>0</v>
      </c>
      <c r="K787" s="20">
        <v>0</v>
      </c>
      <c r="L787" s="20">
        <v>0</v>
      </c>
      <c r="M787" s="20">
        <v>0</v>
      </c>
    </row>
    <row r="788" spans="1:13" x14ac:dyDescent="0.25">
      <c r="A788" s="18" t="str">
        <f>B555&amp;C785&amp;D788</f>
        <v>CONSUMO PER CAPITA (kg ó litros por individuo)Total AperitivosRestaurantes Fast Food</v>
      </c>
      <c r="B788" s="18">
        <v>0</v>
      </c>
      <c r="C788" s="18">
        <v>0</v>
      </c>
      <c r="D788" s="43" t="s">
        <v>25</v>
      </c>
      <c r="E788" s="44">
        <v>2.35668123997579E-2</v>
      </c>
      <c r="F788" s="44">
        <v>3.4204751041828026E-2</v>
      </c>
      <c r="G788" s="44">
        <v>3.4771515533211297E-2</v>
      </c>
      <c r="H788" s="44">
        <v>0</v>
      </c>
      <c r="I788" s="44">
        <v>0</v>
      </c>
      <c r="J788" s="44">
        <v>0</v>
      </c>
      <c r="K788" s="44">
        <v>0</v>
      </c>
      <c r="L788" s="44">
        <v>0</v>
      </c>
      <c r="M788" s="20">
        <v>0</v>
      </c>
    </row>
    <row r="789" spans="1:13" x14ac:dyDescent="0.25">
      <c r="A789" s="18" t="str">
        <f>B555&amp;C785&amp;D789</f>
        <v>CONSUMO PER CAPITA (kg ó litros por individuo)Total AperitivosBares/Cafeterias/Cervecerias</v>
      </c>
      <c r="B789" s="18">
        <v>0</v>
      </c>
      <c r="C789" s="18">
        <v>0</v>
      </c>
      <c r="D789" s="20" t="s">
        <v>26</v>
      </c>
      <c r="E789" s="20">
        <v>0.23394970590591646</v>
      </c>
      <c r="F789" s="20">
        <v>0.22371629870277812</v>
      </c>
      <c r="G789" s="20">
        <v>0.1333130605087379</v>
      </c>
      <c r="H789" s="20">
        <v>0</v>
      </c>
      <c r="I789" s="20">
        <v>0</v>
      </c>
      <c r="J789" s="20">
        <v>0</v>
      </c>
      <c r="K789" s="20">
        <v>0</v>
      </c>
      <c r="L789" s="20">
        <v>0</v>
      </c>
      <c r="M789" s="20">
        <v>0</v>
      </c>
    </row>
    <row r="790" spans="1:13" x14ac:dyDescent="0.25">
      <c r="A790" s="18" t="str">
        <f>B555&amp;C785&amp;D790</f>
        <v>CONSUMO PER CAPITA (kg ó litros por individuo)Total AperitivosPanaderias/Pastelerias</v>
      </c>
      <c r="B790" s="18">
        <v>0</v>
      </c>
      <c r="C790" s="18">
        <v>0</v>
      </c>
      <c r="D790" s="43" t="s">
        <v>27</v>
      </c>
      <c r="E790" s="44">
        <v>6.7674404960517104E-2</v>
      </c>
      <c r="F790" s="44">
        <v>6.6249756018237502E-2</v>
      </c>
      <c r="G790" s="44">
        <v>5.134857381182107E-2</v>
      </c>
      <c r="H790" s="44">
        <v>0</v>
      </c>
      <c r="I790" s="44">
        <v>0</v>
      </c>
      <c r="J790" s="44">
        <v>0</v>
      </c>
      <c r="K790" s="44">
        <v>0</v>
      </c>
      <c r="L790" s="44">
        <v>0</v>
      </c>
      <c r="M790" s="20">
        <v>0</v>
      </c>
    </row>
    <row r="791" spans="1:13" x14ac:dyDescent="0.25">
      <c r="A791" s="18" t="str">
        <f>B555&amp;C785&amp;D791</f>
        <v>CONSUMO PER CAPITA (kg ó litros por individuo)Total AperitivosTda.Alimentacion/Delicatesen</v>
      </c>
      <c r="B791" s="18">
        <v>0</v>
      </c>
      <c r="C791" s="18">
        <v>0</v>
      </c>
      <c r="D791" s="20" t="s">
        <v>141</v>
      </c>
      <c r="E791" s="20">
        <v>0.18835564575046779</v>
      </c>
      <c r="F791" s="20">
        <v>0.16955707662571534</v>
      </c>
      <c r="G791" s="20">
        <v>0.17883369100145832</v>
      </c>
      <c r="H791" s="20">
        <v>0</v>
      </c>
      <c r="I791" s="20">
        <v>0</v>
      </c>
      <c r="J791" s="20">
        <v>0</v>
      </c>
      <c r="K791" s="20">
        <v>0</v>
      </c>
      <c r="L791" s="20">
        <v>0</v>
      </c>
      <c r="M791" s="20">
        <v>0</v>
      </c>
    </row>
    <row r="792" spans="1:13" x14ac:dyDescent="0.25">
      <c r="A792" s="18" t="str">
        <f>B555&amp;C785&amp;D792</f>
        <v>CONSUMO PER CAPITA (kg ó litros por individuo)Total AperitivosCanal Conveniencia/24h</v>
      </c>
      <c r="B792" s="18">
        <v>0</v>
      </c>
      <c r="C792" s="18">
        <v>0</v>
      </c>
      <c r="D792" s="43" t="s">
        <v>142</v>
      </c>
      <c r="E792" s="44" t="s">
        <v>192</v>
      </c>
      <c r="F792" s="44" t="s">
        <v>192</v>
      </c>
      <c r="G792" s="44">
        <v>0.34398735397190799</v>
      </c>
      <c r="H792" s="44">
        <v>0</v>
      </c>
      <c r="I792" s="44">
        <v>0</v>
      </c>
      <c r="J792" s="44">
        <v>0</v>
      </c>
      <c r="K792" s="44">
        <v>0</v>
      </c>
      <c r="L792" s="44">
        <v>0</v>
      </c>
      <c r="M792" s="20">
        <v>0</v>
      </c>
    </row>
    <row r="793" spans="1:13" x14ac:dyDescent="0.25">
      <c r="A793" s="18" t="str">
        <f>B555&amp;C785&amp;D793</f>
        <v>CONSUMO PER CAPITA (kg ó litros por individuo)Total AperitivosHoteles</v>
      </c>
      <c r="B793" s="18">
        <v>0</v>
      </c>
      <c r="C793" s="18">
        <v>0</v>
      </c>
      <c r="D793" s="20" t="s">
        <v>29</v>
      </c>
      <c r="E793" s="20">
        <v>4.1904912036004492E-3</v>
      </c>
      <c r="F793" s="20">
        <v>3.5393824621988237E-3</v>
      </c>
      <c r="G793" s="20">
        <v>2.1974437908303373E-3</v>
      </c>
      <c r="H793" s="20">
        <v>0</v>
      </c>
      <c r="I793" s="20">
        <v>0</v>
      </c>
      <c r="J793" s="20">
        <v>0</v>
      </c>
      <c r="K793" s="20">
        <v>0</v>
      </c>
      <c r="L793" s="20">
        <v>0</v>
      </c>
      <c r="M793" s="20">
        <v>0</v>
      </c>
    </row>
    <row r="794" spans="1:13" x14ac:dyDescent="0.25">
      <c r="A794" s="18" t="str">
        <f>B555&amp;C785&amp;D794</f>
        <v>CONSUMO PER CAPITA (kg ó litros por individuo)Total AperitivosEstaciones de servicio</v>
      </c>
      <c r="B794" s="18">
        <v>0</v>
      </c>
      <c r="C794" s="18">
        <v>0</v>
      </c>
      <c r="D794" s="43" t="s">
        <v>30</v>
      </c>
      <c r="E794" s="44">
        <v>5.8583064815474997E-2</v>
      </c>
      <c r="F794" s="44">
        <v>3.3179222114720075E-2</v>
      </c>
      <c r="G794" s="44">
        <v>6.4337238558329068E-2</v>
      </c>
      <c r="H794" s="44">
        <v>0</v>
      </c>
      <c r="I794" s="44">
        <v>0</v>
      </c>
      <c r="J794" s="44">
        <v>0</v>
      </c>
      <c r="K794" s="44">
        <v>0</v>
      </c>
      <c r="L794" s="44">
        <v>0</v>
      </c>
      <c r="M794" s="20">
        <v>0</v>
      </c>
    </row>
    <row r="795" spans="1:13" x14ac:dyDescent="0.25">
      <c r="A795" s="18" t="str">
        <f>B555&amp;C785&amp;D795</f>
        <v>CONSUMO PER CAPITA (kg ó litros por individuo)Total AperitivosMaquinas dispensadoras</v>
      </c>
      <c r="B795" s="18">
        <v>0</v>
      </c>
      <c r="C795" s="18">
        <v>0</v>
      </c>
      <c r="D795" s="43" t="s">
        <v>31</v>
      </c>
      <c r="E795" s="44">
        <v>6.4241680702022186E-2</v>
      </c>
      <c r="F795" s="44">
        <v>6.3098607431442827E-2</v>
      </c>
      <c r="G795" s="44">
        <v>4.3606440638955024E-2</v>
      </c>
      <c r="H795" s="44">
        <v>0</v>
      </c>
      <c r="I795" s="44">
        <v>0</v>
      </c>
      <c r="J795" s="44">
        <v>0</v>
      </c>
      <c r="K795" s="44">
        <v>0</v>
      </c>
      <c r="L795" s="44">
        <v>0</v>
      </c>
      <c r="M795" s="20">
        <v>0</v>
      </c>
    </row>
    <row r="796" spans="1:13" x14ac:dyDescent="0.25">
      <c r="A796" s="18" t="str">
        <f>B555&amp;C785&amp;D796</f>
        <v>CONSUMO PER CAPITA (kg ó litros por individuo)Total AperitivosServicio en la empresa</v>
      </c>
      <c r="B796" s="18">
        <v>0</v>
      </c>
      <c r="C796" s="18">
        <v>0</v>
      </c>
      <c r="D796" s="43" t="s">
        <v>32</v>
      </c>
      <c r="E796" s="44">
        <v>1.4465896912795996E-2</v>
      </c>
      <c r="F796" s="44">
        <v>2.9286457360746931E-2</v>
      </c>
      <c r="G796" s="44">
        <v>1.0026337754852531E-2</v>
      </c>
      <c r="H796" s="44">
        <v>0</v>
      </c>
      <c r="I796" s="44">
        <v>0</v>
      </c>
      <c r="J796" s="44">
        <v>0</v>
      </c>
      <c r="K796" s="44">
        <v>0</v>
      </c>
      <c r="L796" s="44">
        <v>0</v>
      </c>
      <c r="M796" s="20">
        <v>0</v>
      </c>
    </row>
    <row r="797" spans="1:13" x14ac:dyDescent="0.25">
      <c r="A797" s="18" t="str">
        <f>B555&amp;C785&amp;D797</f>
        <v>CONSUMO PER CAPITA (kg ó litros por individuo)Total AperitivosResto de canales</v>
      </c>
      <c r="B797" s="18">
        <v>0</v>
      </c>
      <c r="C797" s="18">
        <v>0</v>
      </c>
      <c r="D797" s="43" t="s">
        <v>33</v>
      </c>
      <c r="E797" s="44">
        <v>0.68142105096603722</v>
      </c>
      <c r="F797" s="44">
        <v>0.65201408807173533</v>
      </c>
      <c r="G797" s="44">
        <v>0.10099182513147612</v>
      </c>
      <c r="H797" s="44">
        <v>0</v>
      </c>
      <c r="I797" s="44">
        <v>0</v>
      </c>
      <c r="J797" s="44">
        <v>0</v>
      </c>
      <c r="K797" s="44">
        <v>0</v>
      </c>
      <c r="L797" s="44">
        <v>0</v>
      </c>
      <c r="M797" s="20">
        <v>0</v>
      </c>
    </row>
    <row r="798" spans="1:13" x14ac:dyDescent="0.25">
      <c r="A798" s="18" t="str">
        <f>B555&amp;C785&amp;D798</f>
        <v>CONSUMO PER CAPITA (kg ó litros por individuo)Total AperitivosEN LA CALLE</v>
      </c>
      <c r="B798" s="18">
        <v>0</v>
      </c>
      <c r="C798" s="18">
        <v>0</v>
      </c>
      <c r="D798" s="43" t="s">
        <v>143</v>
      </c>
      <c r="E798" s="44">
        <v>0.84956267907524952</v>
      </c>
      <c r="F798" s="44">
        <v>0.82300686614972463</v>
      </c>
      <c r="G798" s="44">
        <v>0.6377426565175911</v>
      </c>
      <c r="H798" s="44">
        <v>0</v>
      </c>
      <c r="I798" s="44">
        <v>0</v>
      </c>
      <c r="J798" s="44">
        <v>0</v>
      </c>
      <c r="K798" s="44">
        <v>0</v>
      </c>
      <c r="L798" s="44">
        <v>0</v>
      </c>
      <c r="M798" s="20">
        <v>0</v>
      </c>
    </row>
    <row r="799" spans="1:13" x14ac:dyDescent="0.25">
      <c r="A799" s="18" t="str">
        <f>B555&amp;C785&amp;D799</f>
        <v>CONSUMO PER CAPITA (kg ó litros por individuo)Total AperitivosEN CASA DE OTROS</v>
      </c>
      <c r="B799" s="18">
        <v>0</v>
      </c>
      <c r="C799" s="18">
        <v>0</v>
      </c>
      <c r="D799" s="43" t="s">
        <v>144</v>
      </c>
      <c r="E799" s="44">
        <v>0.3771691790641879</v>
      </c>
      <c r="F799" s="44">
        <v>0.33233957461923141</v>
      </c>
      <c r="G799" s="44">
        <v>0.43174120420287843</v>
      </c>
      <c r="H799" s="44">
        <v>0</v>
      </c>
      <c r="I799" s="44">
        <v>0</v>
      </c>
      <c r="J799" s="44">
        <v>0</v>
      </c>
      <c r="K799" s="44">
        <v>0</v>
      </c>
      <c r="L799" s="44">
        <v>0</v>
      </c>
      <c r="M799" s="20">
        <v>0</v>
      </c>
    </row>
    <row r="800" spans="1:13" x14ac:dyDescent="0.25">
      <c r="A800" s="18" t="str">
        <f>B555&amp;C785&amp;D800</f>
        <v>CONSUMO PER CAPITA (kg ó litros por individuo)Total AperitivosEN EL ESTABLECIMIENTO</v>
      </c>
      <c r="B800" s="18">
        <v>0</v>
      </c>
      <c r="C800" s="18">
        <v>0</v>
      </c>
      <c r="D800" s="43" t="s">
        <v>145</v>
      </c>
      <c r="E800" s="44">
        <v>0.44724793734080942</v>
      </c>
      <c r="F800" s="44">
        <v>0.42004792426068194</v>
      </c>
      <c r="G800" s="44">
        <v>0.26867432770399874</v>
      </c>
      <c r="H800" s="44">
        <v>0</v>
      </c>
      <c r="I800" s="44">
        <v>0</v>
      </c>
      <c r="J800" s="44">
        <v>0</v>
      </c>
      <c r="K800" s="44">
        <v>0</v>
      </c>
      <c r="L800" s="44">
        <v>0</v>
      </c>
      <c r="M800" s="20">
        <v>0</v>
      </c>
    </row>
    <row r="801" spans="1:13" x14ac:dyDescent="0.25">
      <c r="A801" s="18" t="str">
        <f>B555&amp;C785&amp;D801</f>
        <v>CONSUMO PER CAPITA (kg ó litros por individuo)Total AperitivosEN EL TRABAJO</v>
      </c>
      <c r="B801" s="18">
        <v>0</v>
      </c>
      <c r="C801" s="18">
        <v>0</v>
      </c>
      <c r="D801" s="43" t="s">
        <v>146</v>
      </c>
      <c r="E801" s="44">
        <v>0.22565172571090494</v>
      </c>
      <c r="F801" s="44">
        <v>0.19694017381748954</v>
      </c>
      <c r="G801" s="44">
        <v>0.1798233790130962</v>
      </c>
      <c r="H801" s="44">
        <v>0</v>
      </c>
      <c r="I801" s="44">
        <v>0</v>
      </c>
      <c r="J801" s="44">
        <v>0</v>
      </c>
      <c r="K801" s="44">
        <v>0</v>
      </c>
      <c r="L801" s="44">
        <v>0</v>
      </c>
      <c r="M801" s="20">
        <v>0</v>
      </c>
    </row>
    <row r="802" spans="1:13" x14ac:dyDescent="0.25">
      <c r="A802" s="18" t="str">
        <f>B555&amp;C785&amp;D802</f>
        <v>CONSUMO PER CAPITA (kg ó litros por individuo)Total AperitivosEN COLEGIO/INSTITUTO/UNIV.</v>
      </c>
      <c r="B802" s="18">
        <v>0</v>
      </c>
      <c r="C802" s="18">
        <v>0</v>
      </c>
      <c r="D802" s="43" t="s">
        <v>147</v>
      </c>
      <c r="E802" s="44">
        <v>3.6947601724302226E-2</v>
      </c>
      <c r="F802" s="44">
        <v>3.8402712971349312E-2</v>
      </c>
      <c r="G802" s="44">
        <v>1.0889381498911627E-2</v>
      </c>
      <c r="H802" s="44">
        <v>0</v>
      </c>
      <c r="I802" s="44">
        <v>0</v>
      </c>
      <c r="J802" s="44">
        <v>0</v>
      </c>
      <c r="K802" s="44">
        <v>0</v>
      </c>
      <c r="L802" s="44">
        <v>0</v>
      </c>
      <c r="M802" s="20">
        <v>0</v>
      </c>
    </row>
    <row r="803" spans="1:13" x14ac:dyDescent="0.25">
      <c r="A803" s="18" t="str">
        <f>B555&amp;C785&amp;D803</f>
        <v>CONSUMO PER CAPITA (kg ó litros por individuo)Total AperitivosEN MI CASA</v>
      </c>
      <c r="B803" s="18">
        <v>0</v>
      </c>
      <c r="C803" s="18">
        <v>0</v>
      </c>
      <c r="D803" s="43" t="s">
        <v>148</v>
      </c>
      <c r="E803" s="44">
        <v>0.11610625488929155</v>
      </c>
      <c r="F803" s="44">
        <v>0.29281785213765193</v>
      </c>
      <c r="G803" s="44">
        <v>0.19908147018912314</v>
      </c>
      <c r="H803" s="44">
        <v>0</v>
      </c>
      <c r="I803" s="44">
        <v>0</v>
      </c>
      <c r="J803" s="44">
        <v>0</v>
      </c>
      <c r="K803" s="44">
        <v>0</v>
      </c>
      <c r="L803" s="44">
        <v>0</v>
      </c>
      <c r="M803" s="20">
        <v>0</v>
      </c>
    </row>
    <row r="804" spans="1:13" x14ac:dyDescent="0.25">
      <c r="A804" s="18" t="str">
        <f>B555&amp;C785&amp;D804</f>
        <v>CONSUMO PER CAPITA (kg ó litros por individuo)Total AperitivosEN M.TRANSP.(AVION,TREN,AUTOC,E</v>
      </c>
      <c r="B804" s="18">
        <v>0</v>
      </c>
      <c r="C804" s="18">
        <v>0</v>
      </c>
      <c r="D804" s="43" t="s">
        <v>149</v>
      </c>
      <c r="E804" s="44" t="s">
        <v>192</v>
      </c>
      <c r="F804" s="44" t="s">
        <v>192</v>
      </c>
      <c r="G804" s="44">
        <v>2.875915359316002E-2</v>
      </c>
      <c r="H804" s="44">
        <v>0</v>
      </c>
      <c r="I804" s="44">
        <v>0</v>
      </c>
      <c r="J804" s="44">
        <v>0</v>
      </c>
      <c r="K804" s="44">
        <v>0</v>
      </c>
      <c r="L804" s="44">
        <v>0</v>
      </c>
      <c r="M804" s="20">
        <v>0</v>
      </c>
    </row>
    <row r="805" spans="1:13" x14ac:dyDescent="0.25">
      <c r="A805" s="18" t="str">
        <f>B555&amp;C785&amp;D805</f>
        <v>CONSUMO PER CAPITA (kg ó litros por individuo)Total AperitivosEN OTRO LUGAR</v>
      </c>
      <c r="B805" s="18">
        <v>0</v>
      </c>
      <c r="C805" s="18">
        <v>0</v>
      </c>
      <c r="D805" s="43" t="s">
        <v>150</v>
      </c>
      <c r="E805" s="44">
        <v>0.62906993252409082</v>
      </c>
      <c r="F805" s="44">
        <v>0.37357880893993145</v>
      </c>
      <c r="G805" s="44">
        <v>0.25894036405250137</v>
      </c>
      <c r="H805" s="44">
        <v>0</v>
      </c>
      <c r="I805" s="44">
        <v>0</v>
      </c>
      <c r="J805" s="44">
        <v>0</v>
      </c>
      <c r="K805" s="44">
        <v>0</v>
      </c>
      <c r="L805" s="44">
        <v>0</v>
      </c>
      <c r="M805" s="20">
        <v>0</v>
      </c>
    </row>
    <row r="806" spans="1:13" x14ac:dyDescent="0.25">
      <c r="A806" s="18" t="str">
        <f>B555&amp;C785&amp;D806</f>
        <v>CONSUMO PER CAPITA (kg ó litros por individuo)Total AperitivosDESAYUNO</v>
      </c>
      <c r="B806" s="18">
        <v>0</v>
      </c>
      <c r="C806" s="18">
        <v>0</v>
      </c>
      <c r="D806" s="43" t="s">
        <v>151</v>
      </c>
      <c r="E806" s="44">
        <v>0.10565368576860096</v>
      </c>
      <c r="F806" s="44">
        <v>0.10261528817266931</v>
      </c>
      <c r="G806" s="44">
        <v>8.6891659766102691E-2</v>
      </c>
      <c r="H806" s="44">
        <v>0</v>
      </c>
      <c r="I806" s="44">
        <v>0</v>
      </c>
      <c r="J806" s="44">
        <v>0</v>
      </c>
      <c r="K806" s="44">
        <v>0</v>
      </c>
      <c r="L806" s="44">
        <v>0</v>
      </c>
      <c r="M806" s="20">
        <v>0</v>
      </c>
    </row>
    <row r="807" spans="1:13" x14ac:dyDescent="0.25">
      <c r="A807" s="18" t="str">
        <f>B555&amp;C785&amp;D807</f>
        <v>CONSUMO PER CAPITA (kg ó litros por individuo)Total AperitivosAPERITIVO/ANTES DE COMER</v>
      </c>
      <c r="B807" s="18">
        <v>0</v>
      </c>
      <c r="C807" s="18">
        <v>0</v>
      </c>
      <c r="D807" s="43" t="s">
        <v>152</v>
      </c>
      <c r="E807" s="44">
        <v>0.5251681895042104</v>
      </c>
      <c r="F807" s="44">
        <v>0.50863593581830657</v>
      </c>
      <c r="G807" s="44">
        <v>0.44841023372092748</v>
      </c>
      <c r="H807" s="44">
        <v>0</v>
      </c>
      <c r="I807" s="44">
        <v>0</v>
      </c>
      <c r="J807" s="44">
        <v>0</v>
      </c>
      <c r="K807" s="44">
        <v>0</v>
      </c>
      <c r="L807" s="44">
        <v>0</v>
      </c>
      <c r="M807" s="20">
        <v>0</v>
      </c>
    </row>
    <row r="808" spans="1:13" x14ac:dyDescent="0.25">
      <c r="A808" s="18" t="str">
        <f>B555&amp;C785&amp;D808</f>
        <v>CONSUMO PER CAPITA (kg ó litros por individuo)Total AperitivosCOMIDA</v>
      </c>
      <c r="B808" s="18">
        <v>0</v>
      </c>
      <c r="C808" s="18">
        <v>0</v>
      </c>
      <c r="D808" s="43" t="s">
        <v>153</v>
      </c>
      <c r="E808" s="44">
        <v>0.25915810677677886</v>
      </c>
      <c r="F808" s="44">
        <v>0.17700916792540894</v>
      </c>
      <c r="G808" s="44">
        <v>0.17571509583484798</v>
      </c>
      <c r="H808" s="44">
        <v>0</v>
      </c>
      <c r="I808" s="44">
        <v>0</v>
      </c>
      <c r="J808" s="44">
        <v>0</v>
      </c>
      <c r="K808" s="44">
        <v>0</v>
      </c>
      <c r="L808" s="44">
        <v>0</v>
      </c>
      <c r="M808" s="20">
        <v>0</v>
      </c>
    </row>
    <row r="809" spans="1:13" x14ac:dyDescent="0.25">
      <c r="A809" s="18" t="str">
        <f>B555&amp;C785&amp;D809</f>
        <v>CONSUMO PER CAPITA (kg ó litros por individuo)Total AperitivosTARDE/MERIENDA</v>
      </c>
      <c r="B809" s="18">
        <v>0</v>
      </c>
      <c r="C809" s="18">
        <v>0</v>
      </c>
      <c r="D809" s="43" t="s">
        <v>154</v>
      </c>
      <c r="E809" s="44">
        <v>0.96034690486121543</v>
      </c>
      <c r="F809" s="44">
        <v>0.87387330175831024</v>
      </c>
      <c r="G809" s="44">
        <v>0.61060329615557407</v>
      </c>
      <c r="H809" s="44">
        <v>0</v>
      </c>
      <c r="I809" s="44">
        <v>0</v>
      </c>
      <c r="J809" s="44">
        <v>0</v>
      </c>
      <c r="K809" s="44">
        <v>0</v>
      </c>
      <c r="L809" s="44">
        <v>0</v>
      </c>
      <c r="M809" s="20">
        <v>0</v>
      </c>
    </row>
    <row r="810" spans="1:13" x14ac:dyDescent="0.25">
      <c r="A810" s="18" t="str">
        <f>B555&amp;C785&amp;D810</f>
        <v>CONSUMO PER CAPITA (kg ó litros por individuo)Total AperitivosANTES DE CENAR</v>
      </c>
      <c r="B810" s="18">
        <v>0</v>
      </c>
      <c r="C810" s="18">
        <v>0</v>
      </c>
      <c r="D810" s="43" t="s">
        <v>155</v>
      </c>
      <c r="E810" s="44">
        <v>0.20295007208844776</v>
      </c>
      <c r="F810" s="44">
        <v>0.18016878624518134</v>
      </c>
      <c r="G810" s="44">
        <v>0.13459955949937938</v>
      </c>
      <c r="H810" s="44">
        <v>0</v>
      </c>
      <c r="I810" s="44">
        <v>0</v>
      </c>
      <c r="J810" s="44">
        <v>0</v>
      </c>
      <c r="K810" s="44">
        <v>0</v>
      </c>
      <c r="L810" s="44">
        <v>0</v>
      </c>
      <c r="M810" s="20">
        <v>0</v>
      </c>
    </row>
    <row r="811" spans="1:13" x14ac:dyDescent="0.25">
      <c r="A811" s="18" t="str">
        <f>B555&amp;C785&amp;D811</f>
        <v>CONSUMO PER CAPITA (kg ó litros por individuo)Total AperitivosCENA</v>
      </c>
      <c r="B811" s="18">
        <v>0</v>
      </c>
      <c r="C811" s="18">
        <v>0</v>
      </c>
      <c r="D811" s="43" t="s">
        <v>156</v>
      </c>
      <c r="E811" s="44">
        <v>0.11252146719254889</v>
      </c>
      <c r="F811" s="44">
        <v>0.12904853220108706</v>
      </c>
      <c r="G811" s="44">
        <v>8.6993123504277098E-2</v>
      </c>
      <c r="H811" s="44">
        <v>0</v>
      </c>
      <c r="I811" s="44">
        <v>0</v>
      </c>
      <c r="J811" s="44">
        <v>0</v>
      </c>
      <c r="K811" s="44">
        <v>0</v>
      </c>
      <c r="L811" s="44">
        <v>0</v>
      </c>
      <c r="M811" s="20">
        <v>0</v>
      </c>
    </row>
    <row r="812" spans="1:13" x14ac:dyDescent="0.25">
      <c r="A812" s="18" t="str">
        <f>B555&amp;C785&amp;D812</f>
        <v>CONSUMO PER CAPITA (kg ó litros por individuo)Total AperitivosDESPUES DE LA CENA</v>
      </c>
      <c r="B812" s="18">
        <v>0</v>
      </c>
      <c r="C812" s="18">
        <v>0</v>
      </c>
      <c r="D812" s="43" t="s">
        <v>157</v>
      </c>
      <c r="E812" s="44">
        <v>8.9828695704688766E-2</v>
      </c>
      <c r="F812" s="44">
        <v>7.9193645500505408E-2</v>
      </c>
      <c r="G812" s="44">
        <v>5.446325057033443E-2</v>
      </c>
      <c r="H812" s="44">
        <v>0</v>
      </c>
      <c r="I812" s="44">
        <v>0</v>
      </c>
      <c r="J812" s="44">
        <v>0</v>
      </c>
      <c r="K812" s="44">
        <v>0</v>
      </c>
      <c r="L812" s="44">
        <v>0</v>
      </c>
      <c r="M812" s="20">
        <v>0</v>
      </c>
    </row>
    <row r="813" spans="1:13" x14ac:dyDescent="0.25">
      <c r="A813" s="18" t="str">
        <f>B555&amp;C785&amp;D813</f>
        <v>CONSUMO PER CAPITA (kg ó litros por individuo)Total AperitivosDURANTE EL DIA</v>
      </c>
      <c r="B813" s="18">
        <v>0</v>
      </c>
      <c r="C813" s="18">
        <v>0</v>
      </c>
      <c r="D813" s="43" t="s">
        <v>158</v>
      </c>
      <c r="E813" s="44">
        <v>0.42612830872500895</v>
      </c>
      <c r="F813" s="44">
        <v>0.42658946293389716</v>
      </c>
      <c r="G813" s="44">
        <v>0.41797565359690869</v>
      </c>
      <c r="H813" s="44">
        <v>0</v>
      </c>
      <c r="I813" s="44">
        <v>0</v>
      </c>
      <c r="J813" s="44">
        <v>0</v>
      </c>
      <c r="K813" s="44">
        <v>0</v>
      </c>
      <c r="L813" s="44">
        <v>0</v>
      </c>
      <c r="M813" s="20">
        <v>0</v>
      </c>
    </row>
    <row r="814" spans="1:13" x14ac:dyDescent="0.25">
      <c r="A814" s="18" t="str">
        <f>B555&amp;C785&amp;D814</f>
        <v>CONSUMO PER CAPITA (kg ó litros por individuo)Total AperitivosCON AMIGOS</v>
      </c>
      <c r="B814" s="18">
        <v>0</v>
      </c>
      <c r="C814" s="18">
        <v>0</v>
      </c>
      <c r="D814" s="43" t="s">
        <v>159</v>
      </c>
      <c r="E814" s="44">
        <v>0.64284047595398486</v>
      </c>
      <c r="F814" s="44">
        <v>0.60097331452365488</v>
      </c>
      <c r="G814" s="44">
        <v>0.43544880773268141</v>
      </c>
      <c r="H814" s="44">
        <v>0</v>
      </c>
      <c r="I814" s="44">
        <v>0</v>
      </c>
      <c r="J814" s="44">
        <v>0</v>
      </c>
      <c r="K814" s="44">
        <v>0</v>
      </c>
      <c r="L814" s="44">
        <v>0</v>
      </c>
      <c r="M814" s="20">
        <v>0</v>
      </c>
    </row>
    <row r="815" spans="1:13" x14ac:dyDescent="0.25">
      <c r="A815" s="18" t="str">
        <f>B555&amp;C785&amp;D815</f>
        <v>CONSUMO PER CAPITA (kg ó litros por individuo)Total AperitivosCON CLIENTES</v>
      </c>
      <c r="B815" s="18">
        <v>0</v>
      </c>
      <c r="C815" s="18">
        <v>0</v>
      </c>
      <c r="D815" s="43" t="s">
        <v>160</v>
      </c>
      <c r="E815" s="44">
        <v>1.2675443357307154E-2</v>
      </c>
      <c r="F815" s="44">
        <v>1.2763858819069848E-2</v>
      </c>
      <c r="G815" s="44">
        <v>4.2502109937312474E-3</v>
      </c>
      <c r="H815" s="44">
        <v>0</v>
      </c>
      <c r="I815" s="44">
        <v>0</v>
      </c>
      <c r="J815" s="44">
        <v>0</v>
      </c>
      <c r="K815" s="44">
        <v>0</v>
      </c>
      <c r="L815" s="44">
        <v>0</v>
      </c>
      <c r="M815" s="20">
        <v>0</v>
      </c>
    </row>
    <row r="816" spans="1:13" x14ac:dyDescent="0.25">
      <c r="A816" s="18" t="str">
        <f>B555&amp;C785&amp;D816</f>
        <v>CONSUMO PER CAPITA (kg ó litros por individuo)Total AperitivosCON COMPAÑEROS DE TRABAJO</v>
      </c>
      <c r="B816" s="18">
        <v>0</v>
      </c>
      <c r="C816" s="18">
        <v>0</v>
      </c>
      <c r="D816" s="43" t="s">
        <v>161</v>
      </c>
      <c r="E816" s="44">
        <v>0.10609107281799149</v>
      </c>
      <c r="F816" s="44">
        <v>0.10317007759014118</v>
      </c>
      <c r="G816" s="44">
        <v>7.1844429261468223E-2</v>
      </c>
      <c r="H816" s="44">
        <v>0</v>
      </c>
      <c r="I816" s="44">
        <v>0</v>
      </c>
      <c r="J816" s="44">
        <v>0</v>
      </c>
      <c r="K816" s="44">
        <v>0</v>
      </c>
      <c r="L816" s="44">
        <v>0</v>
      </c>
      <c r="M816" s="20">
        <v>0</v>
      </c>
    </row>
    <row r="817" spans="1:13" x14ac:dyDescent="0.25">
      <c r="A817" s="18" t="str">
        <f>B555&amp;C785&amp;D817</f>
        <v>CONSUMO PER CAPITA (kg ó litros por individuo)Total AperitivosCON COMPAÑEROS DE CLASE</v>
      </c>
      <c r="B817" s="18">
        <v>0</v>
      </c>
      <c r="C817" s="18">
        <v>0</v>
      </c>
      <c r="D817" s="43" t="s">
        <v>162</v>
      </c>
      <c r="E817" s="44">
        <v>2.7941985521173888E-2</v>
      </c>
      <c r="F817" s="44">
        <v>2.5569217552218738E-2</v>
      </c>
      <c r="G817" s="44">
        <v>7.0529352677954227E-3</v>
      </c>
      <c r="H817" s="44">
        <v>0</v>
      </c>
      <c r="I817" s="44">
        <v>0</v>
      </c>
      <c r="J817" s="44">
        <v>0</v>
      </c>
      <c r="K817" s="44">
        <v>0</v>
      </c>
      <c r="L817" s="44">
        <v>0</v>
      </c>
      <c r="M817" s="20">
        <v>0</v>
      </c>
    </row>
    <row r="818" spans="1:13" x14ac:dyDescent="0.25">
      <c r="A818" s="18" t="str">
        <f>B555&amp;C785&amp;D818</f>
        <v>CONSUMO PER CAPITA (kg ó litros por individuo)Total AperitivosCON FAMILIA</v>
      </c>
      <c r="B818" s="18">
        <v>0</v>
      </c>
      <c r="C818" s="18">
        <v>0</v>
      </c>
      <c r="D818" s="43" t="s">
        <v>163</v>
      </c>
      <c r="E818" s="44">
        <v>0.97020494975950733</v>
      </c>
      <c r="F818" s="44">
        <v>0.86043339274178565</v>
      </c>
      <c r="G818" s="44">
        <v>0.67875121871541721</v>
      </c>
      <c r="H818" s="44">
        <v>0</v>
      </c>
      <c r="I818" s="44">
        <v>0</v>
      </c>
      <c r="J818" s="44">
        <v>0</v>
      </c>
      <c r="K818" s="44">
        <v>0</v>
      </c>
      <c r="L818" s="44">
        <v>0</v>
      </c>
      <c r="M818" s="20">
        <v>0</v>
      </c>
    </row>
    <row r="819" spans="1:13" x14ac:dyDescent="0.25">
      <c r="A819" s="18" t="str">
        <f>B555&amp;C785&amp;D819</f>
        <v>CONSUMO PER CAPITA (kg ó litros por individuo)Total AperitivosCON LA PAREJA</v>
      </c>
      <c r="B819" s="18">
        <v>0</v>
      </c>
      <c r="C819" s="18">
        <v>0</v>
      </c>
      <c r="D819" s="43" t="s">
        <v>164</v>
      </c>
      <c r="E819" s="44">
        <v>0.23108130735529506</v>
      </c>
      <c r="F819" s="44">
        <v>0.237087612717713</v>
      </c>
      <c r="G819" s="44">
        <v>0.21112803505779906</v>
      </c>
      <c r="H819" s="44">
        <v>0</v>
      </c>
      <c r="I819" s="44">
        <v>0</v>
      </c>
      <c r="J819" s="44">
        <v>0</v>
      </c>
      <c r="K819" s="44">
        <v>0</v>
      </c>
      <c r="L819" s="44">
        <v>0</v>
      </c>
      <c r="M819" s="20">
        <v>0</v>
      </c>
    </row>
    <row r="820" spans="1:13" x14ac:dyDescent="0.25">
      <c r="A820" s="18" t="str">
        <f>B555&amp;C785&amp;D820</f>
        <v>CONSUMO PER CAPITA (kg ó litros por individuo)Total AperitivosESTABA SOLO/A</v>
      </c>
      <c r="B820" s="18">
        <v>0</v>
      </c>
      <c r="C820" s="18">
        <v>0</v>
      </c>
      <c r="D820" s="43" t="s">
        <v>165</v>
      </c>
      <c r="E820" s="44">
        <v>0.63601775959826401</v>
      </c>
      <c r="F820" s="44">
        <v>0.58493390917360866</v>
      </c>
      <c r="G820" s="44">
        <v>0.57867872805455078</v>
      </c>
      <c r="H820" s="44">
        <v>0</v>
      </c>
      <c r="I820" s="44">
        <v>0</v>
      </c>
      <c r="J820" s="44">
        <v>0</v>
      </c>
      <c r="K820" s="44">
        <v>0</v>
      </c>
      <c r="L820" s="44">
        <v>0</v>
      </c>
      <c r="M820" s="20">
        <v>0</v>
      </c>
    </row>
    <row r="821" spans="1:13" x14ac:dyDescent="0.25">
      <c r="A821" s="18" t="str">
        <f>B555&amp;C785&amp;D821</f>
        <v>CONSUMO PER CAPITA (kg ó litros por individuo)Total AperitivosOTROS</v>
      </c>
      <c r="B821" s="18">
        <v>0</v>
      </c>
      <c r="C821" s="18">
        <v>0</v>
      </c>
      <c r="D821" s="43" t="s">
        <v>166</v>
      </c>
      <c r="E821" s="44">
        <v>4.9929046561473935E-2</v>
      </c>
      <c r="F821" s="44">
        <v>5.2202337904496555E-2</v>
      </c>
      <c r="G821" s="44">
        <v>2.8497722255582374E-2</v>
      </c>
      <c r="H821" s="44">
        <v>0</v>
      </c>
      <c r="I821" s="44">
        <v>0</v>
      </c>
      <c r="J821" s="44">
        <v>0</v>
      </c>
      <c r="K821" s="44">
        <v>0</v>
      </c>
      <c r="L821" s="44">
        <v>0</v>
      </c>
      <c r="M821" s="20">
        <v>0</v>
      </c>
    </row>
    <row r="822" spans="1:13" x14ac:dyDescent="0.25">
      <c r="A822" s="18" t="str">
        <f>B555&amp;C785&amp;D822</f>
        <v>CONSUMO PER CAPITA (kg ó litros por individuo)Total AperitivosESTAR TRABAJANDO</v>
      </c>
      <c r="B822" s="18">
        <v>0</v>
      </c>
      <c r="C822" s="18">
        <v>0</v>
      </c>
      <c r="D822" s="43" t="s">
        <v>167</v>
      </c>
      <c r="E822" s="44">
        <v>0.20493286978982106</v>
      </c>
      <c r="F822" s="44">
        <v>0.15285796058931211</v>
      </c>
      <c r="G822" s="44">
        <v>0.13859599647263351</v>
      </c>
      <c r="H822" s="44">
        <v>0</v>
      </c>
      <c r="I822" s="44">
        <v>0</v>
      </c>
      <c r="J822" s="44">
        <v>0</v>
      </c>
      <c r="K822" s="44">
        <v>0</v>
      </c>
      <c r="L822" s="44">
        <v>0</v>
      </c>
      <c r="M822" s="20">
        <v>0</v>
      </c>
    </row>
    <row r="823" spans="1:13" x14ac:dyDescent="0.25">
      <c r="A823" s="18" t="str">
        <f>B555&amp;C785&amp;D823</f>
        <v>CONSUMO PER CAPITA (kg ó litros por individuo)Total AperitivosCOMIDA DE NEGOCIOS</v>
      </c>
      <c r="B823" s="18">
        <v>0</v>
      </c>
      <c r="C823" s="18">
        <v>0</v>
      </c>
      <c r="D823" s="43" t="s">
        <v>168</v>
      </c>
      <c r="E823" s="44">
        <v>6.9184901132563629E-3</v>
      </c>
      <c r="F823" s="44">
        <v>1.0650799698476095E-2</v>
      </c>
      <c r="G823" s="44">
        <v>3.2323757789910774E-3</v>
      </c>
      <c r="H823" s="44">
        <v>0</v>
      </c>
      <c r="I823" s="44">
        <v>0</v>
      </c>
      <c r="J823" s="44">
        <v>0</v>
      </c>
      <c r="K823" s="44">
        <v>0</v>
      </c>
      <c r="L823" s="44">
        <v>0</v>
      </c>
      <c r="M823" s="20">
        <v>0</v>
      </c>
    </row>
    <row r="824" spans="1:13" x14ac:dyDescent="0.25">
      <c r="A824" s="18" t="str">
        <f>B555&amp;C785&amp;D824</f>
        <v>CONSUMO PER CAPITA (kg ó litros por individuo)Total AperitivosPOR PLACER/RELAX</v>
      </c>
      <c r="B824" s="18">
        <v>0</v>
      </c>
      <c r="C824" s="18">
        <v>0</v>
      </c>
      <c r="D824" s="43" t="s">
        <v>169</v>
      </c>
      <c r="E824" s="44">
        <v>0.51958690260132889</v>
      </c>
      <c r="F824" s="44">
        <v>0.43423452677508179</v>
      </c>
      <c r="G824" s="44">
        <v>0.34754870057313653</v>
      </c>
      <c r="H824" s="44">
        <v>0</v>
      </c>
      <c r="I824" s="44">
        <v>0</v>
      </c>
      <c r="J824" s="44">
        <v>0</v>
      </c>
      <c r="K824" s="44">
        <v>0</v>
      </c>
      <c r="L824" s="44">
        <v>0</v>
      </c>
      <c r="M824" s="20">
        <v>0</v>
      </c>
    </row>
    <row r="825" spans="1:13" x14ac:dyDescent="0.25">
      <c r="A825" s="18" t="str">
        <f>B555&amp;C785&amp;D825</f>
        <v>CONSUMO PER CAPITA (kg ó litros por individuo)Total AperitivosTENER HAMBRE/SIN PLANIFICAR</v>
      </c>
      <c r="B825" s="18">
        <v>0</v>
      </c>
      <c r="C825" s="18">
        <v>0</v>
      </c>
      <c r="D825" s="43" t="s">
        <v>170</v>
      </c>
      <c r="E825" s="44">
        <v>0.86929877244887088</v>
      </c>
      <c r="F825" s="44">
        <v>0.91138908175892897</v>
      </c>
      <c r="G825" s="44">
        <v>0.75663661507837798</v>
      </c>
      <c r="H825" s="44">
        <v>0</v>
      </c>
      <c r="I825" s="44">
        <v>0</v>
      </c>
      <c r="J825" s="44">
        <v>0</v>
      </c>
      <c r="K825" s="44">
        <v>0</v>
      </c>
      <c r="L825" s="44">
        <v>0</v>
      </c>
      <c r="M825" s="20">
        <v>0</v>
      </c>
    </row>
    <row r="826" spans="1:13" x14ac:dyDescent="0.25">
      <c r="A826" s="18" t="str">
        <f>B555&amp;C785&amp;D826</f>
        <v>CONSUMO PER CAPITA (kg ó litros por individuo)Total AperitivosESTAR DE COMPRAS</v>
      </c>
      <c r="B826" s="18">
        <v>0</v>
      </c>
      <c r="C826" s="18">
        <v>0</v>
      </c>
      <c r="D826" s="43" t="s">
        <v>171</v>
      </c>
      <c r="E826" s="44">
        <v>0.15421013966650754</v>
      </c>
      <c r="F826" s="44">
        <v>0.15581799381085557</v>
      </c>
      <c r="G826" s="44">
        <v>0.15074878411409751</v>
      </c>
      <c r="H826" s="44">
        <v>0</v>
      </c>
      <c r="I826" s="44">
        <v>0</v>
      </c>
      <c r="J826" s="44">
        <v>0</v>
      </c>
      <c r="K826" s="44">
        <v>0</v>
      </c>
      <c r="L826" s="44">
        <v>0</v>
      </c>
      <c r="M826" s="20">
        <v>0</v>
      </c>
    </row>
    <row r="827" spans="1:13" x14ac:dyDescent="0.25">
      <c r="A827" s="18" t="str">
        <f>B555&amp;C785&amp;D827</f>
        <v>CONSUMO PER CAPITA (kg ó litros por individuo)Total AperitivosNO COCINAR EN CASA</v>
      </c>
      <c r="B827" s="18">
        <v>0</v>
      </c>
      <c r="C827" s="18">
        <v>0</v>
      </c>
      <c r="D827" s="43" t="s">
        <v>172</v>
      </c>
      <c r="E827" s="44">
        <v>7.1756162508937849E-2</v>
      </c>
      <c r="F827" s="44">
        <v>5.9856743843504E-2</v>
      </c>
      <c r="G827" s="44">
        <v>5.3113235436689603E-2</v>
      </c>
      <c r="H827" s="44">
        <v>0</v>
      </c>
      <c r="I827" s="44">
        <v>0</v>
      </c>
      <c r="J827" s="44">
        <v>0</v>
      </c>
      <c r="K827" s="44">
        <v>0</v>
      </c>
      <c r="L827" s="44">
        <v>0</v>
      </c>
      <c r="M827" s="20">
        <v>0</v>
      </c>
    </row>
    <row r="828" spans="1:13" x14ac:dyDescent="0.25">
      <c r="A828" s="18" t="str">
        <f>B555&amp;C785&amp;D828</f>
        <v>CONSUMO PER CAPITA (kg ó litros por individuo)Total AperitivosCELEBRACION/FIESTA/SALIR TOMAR</v>
      </c>
      <c r="B828" s="18">
        <v>0</v>
      </c>
      <c r="C828" s="18">
        <v>0</v>
      </c>
      <c r="D828" s="43" t="s">
        <v>173</v>
      </c>
      <c r="E828" s="44">
        <v>0.41966646132897217</v>
      </c>
      <c r="F828" s="44">
        <v>0.44242649678944707</v>
      </c>
      <c r="G828" s="44">
        <v>0.28182004704123392</v>
      </c>
      <c r="H828" s="44">
        <v>0</v>
      </c>
      <c r="I828" s="44">
        <v>0</v>
      </c>
      <c r="J828" s="44">
        <v>0</v>
      </c>
      <c r="K828" s="44">
        <v>0</v>
      </c>
      <c r="L828" s="44">
        <v>0</v>
      </c>
      <c r="M828" s="20">
        <v>0</v>
      </c>
    </row>
    <row r="829" spans="1:13" x14ac:dyDescent="0.25">
      <c r="A829" s="18" t="str">
        <f>B555&amp;C785&amp;D829</f>
        <v>CONSUMO PER CAPITA (kg ó litros por individuo)Total AperitivosVIENDO DEPORTES</v>
      </c>
      <c r="B829" s="18">
        <v>0</v>
      </c>
      <c r="C829" s="18">
        <v>0</v>
      </c>
      <c r="D829" s="43" t="s">
        <v>174</v>
      </c>
      <c r="E829" s="44">
        <v>0.11272979494670672</v>
      </c>
      <c r="F829" s="44">
        <v>7.4135181817698223E-2</v>
      </c>
      <c r="G829" s="44">
        <v>5.3532183814952665E-2</v>
      </c>
      <c r="H829" s="44">
        <v>0</v>
      </c>
      <c r="I829" s="44">
        <v>0</v>
      </c>
      <c r="J829" s="44">
        <v>0</v>
      </c>
      <c r="K829" s="44">
        <v>0</v>
      </c>
      <c r="L829" s="44">
        <v>0</v>
      </c>
      <c r="M829" s="20">
        <v>0</v>
      </c>
    </row>
    <row r="830" spans="1:13" x14ac:dyDescent="0.25">
      <c r="A830" s="18" t="str">
        <f>B555&amp;C785&amp;D830</f>
        <v>CONSUMO PER CAPITA (kg ó litros por individuo)Total AperitivosOTROS MOTIVOS</v>
      </c>
      <c r="B830" s="18">
        <v>0</v>
      </c>
      <c r="C830" s="18">
        <v>0</v>
      </c>
      <c r="D830" s="43" t="s">
        <v>175</v>
      </c>
      <c r="E830" s="44">
        <v>0.31768257407742956</v>
      </c>
      <c r="F830" s="44">
        <v>0.23576485555746668</v>
      </c>
      <c r="G830" s="44">
        <v>0.23042394512239672</v>
      </c>
      <c r="H830" s="44">
        <v>0</v>
      </c>
      <c r="I830" s="44">
        <v>0</v>
      </c>
      <c r="J830" s="44">
        <v>0</v>
      </c>
      <c r="K830" s="44">
        <v>0</v>
      </c>
      <c r="L830" s="44">
        <v>0</v>
      </c>
      <c r="M830" s="20">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2:P31"/>
  <sheetViews>
    <sheetView workbookViewId="0">
      <selection activeCell="E12" sqref="E12"/>
    </sheetView>
  </sheetViews>
  <sheetFormatPr baseColWidth="10" defaultRowHeight="15" x14ac:dyDescent="0.25"/>
  <cols>
    <col min="4" max="4" width="44.5703125" bestFit="1" customWidth="1"/>
    <col min="5" max="5" width="44.5703125" customWidth="1"/>
    <col min="6" max="6" width="15.85546875" customWidth="1"/>
    <col min="7" max="7" width="22.28515625" customWidth="1"/>
    <col min="11" max="11" width="3.85546875" customWidth="1"/>
    <col min="12" max="12" width="49.28515625" bestFit="1" customWidth="1"/>
    <col min="16" max="16" width="10.85546875" style="3"/>
  </cols>
  <sheetData>
    <row r="2" spans="3:16" x14ac:dyDescent="0.25">
      <c r="C2" s="111" t="s">
        <v>34</v>
      </c>
      <c r="D2" s="111"/>
      <c r="F2" s="111" t="s">
        <v>125</v>
      </c>
      <c r="G2" s="111"/>
      <c r="K2" s="111" t="s">
        <v>127</v>
      </c>
      <c r="L2" s="111"/>
      <c r="N2">
        <v>0</v>
      </c>
      <c r="O2">
        <v>0</v>
      </c>
      <c r="P2" s="3" t="s">
        <v>185</v>
      </c>
    </row>
    <row r="3" spans="3:16" x14ac:dyDescent="0.25">
      <c r="C3">
        <v>1</v>
      </c>
      <c r="D3" t="s">
        <v>130</v>
      </c>
      <c r="E3" t="s">
        <v>115</v>
      </c>
      <c r="F3">
        <v>1</v>
      </c>
      <c r="G3" t="s">
        <v>176</v>
      </c>
      <c r="K3">
        <v>1</v>
      </c>
      <c r="L3" t="s">
        <v>128</v>
      </c>
      <c r="N3" t="s">
        <v>126</v>
      </c>
      <c r="O3" t="s">
        <v>36</v>
      </c>
      <c r="P3" s="3">
        <v>100</v>
      </c>
    </row>
    <row r="4" spans="3:16" x14ac:dyDescent="0.25">
      <c r="C4">
        <v>2</v>
      </c>
      <c r="D4" t="s">
        <v>131</v>
      </c>
      <c r="E4" t="s">
        <v>116</v>
      </c>
      <c r="F4">
        <v>2</v>
      </c>
      <c r="G4" t="s">
        <v>126</v>
      </c>
      <c r="K4">
        <v>2</v>
      </c>
      <c r="L4" t="s">
        <v>129</v>
      </c>
      <c r="N4">
        <v>0</v>
      </c>
      <c r="O4" t="s">
        <v>1</v>
      </c>
      <c r="P4" s="3">
        <v>9.3799214146175096</v>
      </c>
    </row>
    <row r="5" spans="3:16" x14ac:dyDescent="0.25">
      <c r="C5">
        <v>3</v>
      </c>
      <c r="D5" t="s">
        <v>132</v>
      </c>
      <c r="E5" t="s">
        <v>117</v>
      </c>
      <c r="F5">
        <v>3</v>
      </c>
      <c r="G5" t="s">
        <v>177</v>
      </c>
      <c r="K5">
        <v>3</v>
      </c>
      <c r="L5" t="s">
        <v>122</v>
      </c>
      <c r="N5">
        <v>0</v>
      </c>
      <c r="O5" t="s">
        <v>2</v>
      </c>
      <c r="P5" s="3">
        <v>12.9598523413257</v>
      </c>
    </row>
    <row r="6" spans="3:16" x14ac:dyDescent="0.25">
      <c r="C6">
        <v>4</v>
      </c>
      <c r="D6" t="s">
        <v>133</v>
      </c>
      <c r="E6" t="s">
        <v>118</v>
      </c>
      <c r="F6">
        <v>4</v>
      </c>
      <c r="G6" t="s">
        <v>178</v>
      </c>
      <c r="N6">
        <v>0</v>
      </c>
      <c r="O6" t="s">
        <v>3</v>
      </c>
      <c r="P6" s="3">
        <v>15.440303660584201</v>
      </c>
    </row>
    <row r="7" spans="3:16" x14ac:dyDescent="0.25">
      <c r="C7">
        <v>5</v>
      </c>
      <c r="D7" t="s">
        <v>134</v>
      </c>
      <c r="E7" t="s">
        <v>119</v>
      </c>
      <c r="F7">
        <v>5</v>
      </c>
      <c r="G7" t="s">
        <v>179</v>
      </c>
      <c r="N7">
        <v>0</v>
      </c>
      <c r="O7" t="s">
        <v>4</v>
      </c>
      <c r="P7" s="3">
        <v>20.579939034457102</v>
      </c>
    </row>
    <row r="8" spans="3:16" x14ac:dyDescent="0.25">
      <c r="C8">
        <v>6</v>
      </c>
      <c r="D8" t="s">
        <v>135</v>
      </c>
      <c r="E8" t="s">
        <v>120</v>
      </c>
      <c r="F8">
        <v>6</v>
      </c>
      <c r="G8" t="s">
        <v>180</v>
      </c>
      <c r="N8">
        <v>0</v>
      </c>
      <c r="O8" t="s">
        <v>5</v>
      </c>
      <c r="P8" s="3">
        <v>13.520184794980899</v>
      </c>
    </row>
    <row r="9" spans="3:16" x14ac:dyDescent="0.25">
      <c r="C9">
        <v>7</v>
      </c>
      <c r="D9" t="s">
        <v>136</v>
      </c>
      <c r="E9" t="s">
        <v>121</v>
      </c>
      <c r="N9">
        <v>0</v>
      </c>
      <c r="O9" t="s">
        <v>6</v>
      </c>
      <c r="P9" s="3">
        <v>9.3999873610247295</v>
      </c>
    </row>
    <row r="10" spans="3:16" x14ac:dyDescent="0.25">
      <c r="C10">
        <v>8</v>
      </c>
      <c r="D10" t="s">
        <v>137</v>
      </c>
      <c r="E10" t="s">
        <v>186</v>
      </c>
      <c r="N10">
        <v>0</v>
      </c>
      <c r="O10" t="s">
        <v>7</v>
      </c>
      <c r="P10" s="3">
        <v>9.4199921462616505</v>
      </c>
    </row>
    <row r="11" spans="3:16" x14ac:dyDescent="0.25">
      <c r="C11">
        <v>9</v>
      </c>
      <c r="D11" t="s">
        <v>138</v>
      </c>
      <c r="E11" t="s">
        <v>122</v>
      </c>
      <c r="N11">
        <v>0</v>
      </c>
      <c r="O11" t="s">
        <v>8</v>
      </c>
      <c r="P11" s="3">
        <v>9.2998477439605001</v>
      </c>
    </row>
    <row r="12" spans="3:16" x14ac:dyDescent="0.25">
      <c r="C12">
        <v>10</v>
      </c>
      <c r="D12" t="s">
        <v>139</v>
      </c>
      <c r="E12" t="s">
        <v>123</v>
      </c>
      <c r="N12">
        <v>0</v>
      </c>
      <c r="O12" t="s">
        <v>9</v>
      </c>
      <c r="P12" s="3">
        <v>5.9999343137329904</v>
      </c>
    </row>
    <row r="13" spans="3:16" x14ac:dyDescent="0.25">
      <c r="C13">
        <v>11</v>
      </c>
      <c r="D13" t="s">
        <v>140</v>
      </c>
      <c r="E13" t="s">
        <v>124</v>
      </c>
      <c r="N13">
        <v>0</v>
      </c>
      <c r="O13" t="s">
        <v>10</v>
      </c>
      <c r="P13" s="3">
        <v>6.7585591632878401</v>
      </c>
    </row>
    <row r="14" spans="3:16" x14ac:dyDescent="0.25">
      <c r="N14">
        <v>0</v>
      </c>
      <c r="O14" t="s">
        <v>11</v>
      </c>
      <c r="P14" s="3">
        <v>8.0217165679374993</v>
      </c>
    </row>
    <row r="15" spans="3:16" x14ac:dyDescent="0.25">
      <c r="N15">
        <v>0</v>
      </c>
      <c r="O15" t="s">
        <v>12</v>
      </c>
      <c r="P15" s="3">
        <v>18.664717875107002</v>
      </c>
    </row>
    <row r="16" spans="3:16" x14ac:dyDescent="0.25">
      <c r="N16">
        <v>0</v>
      </c>
      <c r="O16" t="s">
        <v>13</v>
      </c>
      <c r="P16" s="3">
        <v>20.255506602607699</v>
      </c>
    </row>
    <row r="17" spans="14:16" x14ac:dyDescent="0.25">
      <c r="N17">
        <v>0</v>
      </c>
      <c r="O17" t="s">
        <v>14</v>
      </c>
      <c r="P17" s="3">
        <v>10.339859902904401</v>
      </c>
    </row>
    <row r="18" spans="14:16" x14ac:dyDescent="0.25">
      <c r="N18">
        <v>0</v>
      </c>
      <c r="O18" t="s">
        <v>15</v>
      </c>
      <c r="P18" s="3">
        <v>12.699587568584199</v>
      </c>
    </row>
    <row r="19" spans="14:16" x14ac:dyDescent="0.25">
      <c r="N19">
        <v>0</v>
      </c>
      <c r="O19" t="s">
        <v>16</v>
      </c>
      <c r="P19" s="3">
        <v>17.2601349324297</v>
      </c>
    </row>
    <row r="20" spans="14:16" x14ac:dyDescent="0.25">
      <c r="N20">
        <v>0</v>
      </c>
      <c r="O20" t="s">
        <v>39</v>
      </c>
      <c r="P20" s="3">
        <v>6.6580420539738903</v>
      </c>
    </row>
    <row r="21" spans="14:16" x14ac:dyDescent="0.25">
      <c r="N21">
        <v>0</v>
      </c>
      <c r="O21" t="s">
        <v>40</v>
      </c>
      <c r="P21" s="3">
        <v>6.41886975422526</v>
      </c>
    </row>
    <row r="22" spans="14:16" x14ac:dyDescent="0.25">
      <c r="N22">
        <v>0</v>
      </c>
      <c r="O22" t="s">
        <v>41</v>
      </c>
      <c r="P22" s="3">
        <v>14.439276629965599</v>
      </c>
    </row>
    <row r="23" spans="14:16" x14ac:dyDescent="0.25">
      <c r="N23">
        <v>0</v>
      </c>
      <c r="O23" t="s">
        <v>42</v>
      </c>
      <c r="P23" s="3">
        <v>30.7214670501778</v>
      </c>
    </row>
    <row r="24" spans="14:16" x14ac:dyDescent="0.25">
      <c r="N24">
        <v>0</v>
      </c>
      <c r="O24" t="s">
        <v>43</v>
      </c>
      <c r="P24" s="3">
        <v>19.461118777951601</v>
      </c>
    </row>
    <row r="25" spans="14:16" x14ac:dyDescent="0.25">
      <c r="N25">
        <v>0</v>
      </c>
      <c r="O25" t="s">
        <v>44</v>
      </c>
      <c r="P25" s="3">
        <v>22.3012479205135</v>
      </c>
    </row>
    <row r="26" spans="14:16" x14ac:dyDescent="0.25">
      <c r="N26">
        <v>0</v>
      </c>
      <c r="O26" t="s">
        <v>17</v>
      </c>
      <c r="P26" s="3">
        <v>21.460032305383798</v>
      </c>
    </row>
    <row r="27" spans="14:16" x14ac:dyDescent="0.25">
      <c r="N27">
        <v>0</v>
      </c>
      <c r="O27" t="s">
        <v>18</v>
      </c>
      <c r="P27" s="3">
        <v>32.930188565004201</v>
      </c>
    </row>
    <row r="28" spans="14:16" x14ac:dyDescent="0.25">
      <c r="N28">
        <v>0</v>
      </c>
      <c r="O28" t="s">
        <v>19</v>
      </c>
      <c r="P28" s="3">
        <v>26.296207420664899</v>
      </c>
    </row>
    <row r="29" spans="14:16" x14ac:dyDescent="0.25">
      <c r="N29">
        <v>0</v>
      </c>
      <c r="O29" t="s">
        <v>20</v>
      </c>
      <c r="P29" s="3">
        <v>19.313591157758999</v>
      </c>
    </row>
    <row r="30" spans="14:16" x14ac:dyDescent="0.25">
      <c r="N30">
        <v>0</v>
      </c>
      <c r="O30" t="s">
        <v>21</v>
      </c>
      <c r="P30" s="3">
        <v>49.5797977491696</v>
      </c>
    </row>
    <row r="31" spans="14:16" x14ac:dyDescent="0.25">
      <c r="N31">
        <v>0</v>
      </c>
      <c r="O31" t="s">
        <v>22</v>
      </c>
      <c r="P31" s="3">
        <v>50.420230278229702</v>
      </c>
    </row>
  </sheetData>
  <mergeCells count="3">
    <mergeCell ref="F2:G2"/>
    <mergeCell ref="C2:D2"/>
    <mergeCell ref="K2:L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92D050"/>
  </sheetPr>
  <dimension ref="A1:I527"/>
  <sheetViews>
    <sheetView showGridLines="0" showRowColHeaders="0" zoomScaleNormal="100" workbookViewId="0">
      <selection activeCell="I11" sqref="I11"/>
    </sheetView>
  </sheetViews>
  <sheetFormatPr baseColWidth="10" defaultRowHeight="15" x14ac:dyDescent="0.25"/>
  <cols>
    <col min="1" max="1" width="54.85546875" style="17" customWidth="1"/>
    <col min="2" max="2" width="8.42578125" style="17" customWidth="1"/>
    <col min="3" max="5" width="18.5703125" style="17" customWidth="1"/>
    <col min="6" max="6" width="2.42578125" style="17" customWidth="1"/>
    <col min="7" max="7" width="18.5703125" style="17" customWidth="1"/>
    <col min="8" max="8" width="1.28515625" style="17" customWidth="1"/>
    <col min="9" max="9" width="53.85546875" customWidth="1"/>
    <col min="10" max="10" width="21.7109375" bestFit="1" customWidth="1"/>
    <col min="11" max="11" width="25.7109375" customWidth="1"/>
    <col min="12" max="12" width="19.5703125" customWidth="1"/>
  </cols>
  <sheetData>
    <row r="1" spans="1:9" ht="48.75" customHeight="1" x14ac:dyDescent="0.25">
      <c r="A1" s="112" t="s">
        <v>182</v>
      </c>
      <c r="B1" s="112"/>
      <c r="C1" s="113"/>
      <c r="D1" s="113"/>
      <c r="E1" s="113"/>
      <c r="F1" s="113"/>
      <c r="G1" s="113"/>
      <c r="H1" s="113"/>
    </row>
    <row r="2" spans="1:9" x14ac:dyDescent="0.25">
      <c r="A2" s="5">
        <v>2</v>
      </c>
      <c r="B2" s="35"/>
      <c r="C2" s="22"/>
      <c r="D2" s="22"/>
      <c r="E2" s="22"/>
      <c r="F2" s="22"/>
      <c r="G2" s="22"/>
      <c r="H2" s="22"/>
    </row>
    <row r="3" spans="1:9" ht="21" customHeight="1" x14ac:dyDescent="0.25">
      <c r="A3" s="96"/>
      <c r="B3" s="40"/>
      <c r="C3" s="96"/>
      <c r="D3" s="96"/>
      <c r="E3" s="96"/>
      <c r="F3" s="96"/>
      <c r="G3" s="96"/>
      <c r="H3" s="22"/>
    </row>
    <row r="4" spans="1:9" ht="19.5" thickBot="1" x14ac:dyDescent="0.3">
      <c r="A4" s="80" t="s">
        <v>35</v>
      </c>
      <c r="B4" s="63"/>
      <c r="C4" s="96"/>
      <c r="D4" s="96"/>
      <c r="E4" s="96"/>
      <c r="F4" s="96"/>
      <c r="G4" s="96"/>
      <c r="H4" s="96"/>
      <c r="I4" s="7"/>
    </row>
    <row r="5" spans="1:9" ht="15.75" thickTop="1" x14ac:dyDescent="0.25">
      <c r="A5" s="60"/>
      <c r="B5" s="61"/>
      <c r="C5" s="96"/>
      <c r="D5" s="96"/>
      <c r="E5" s="96"/>
      <c r="F5" s="96"/>
      <c r="G5" s="96"/>
      <c r="H5" s="96"/>
      <c r="I5" s="7"/>
    </row>
    <row r="6" spans="1:9" ht="32.25" customHeight="1" x14ac:dyDescent="0.25">
      <c r="A6" s="62">
        <v>5</v>
      </c>
      <c r="B6" s="63"/>
      <c r="C6" s="61">
        <v>4</v>
      </c>
      <c r="D6" s="61">
        <v>5</v>
      </c>
      <c r="E6" s="61">
        <v>6</v>
      </c>
      <c r="F6" s="7"/>
      <c r="G6" s="7"/>
      <c r="H6" s="96"/>
      <c r="I6" s="7"/>
    </row>
    <row r="7" spans="1:9" ht="24.95" customHeight="1" x14ac:dyDescent="0.25">
      <c r="A7" s="64" t="str">
        <f>VLOOKUP(A6,DESPLEGABLES!C3:E13,3,0)</f>
        <v>FRECUENCIA COMPRA (Actos)</v>
      </c>
      <c r="B7" s="65"/>
      <c r="C7" s="58" t="str">
        <f>KPI_DATOS!D2</f>
        <v>AÑO 2018</v>
      </c>
      <c r="D7" s="58" t="str">
        <f>KPI_DATOS!E2</f>
        <v>AÑO 2019</v>
      </c>
      <c r="E7" s="58" t="str">
        <f>KPI_DATOS!F2</f>
        <v>AÑO 2020</v>
      </c>
      <c r="F7" s="13"/>
      <c r="G7" s="73" t="str">
        <f>"Evolucion "&amp;E7&amp;" vs "&amp;D7</f>
        <v>Evolucion AÑO 2020 vs AÑO 2019</v>
      </c>
      <c r="H7" s="96"/>
      <c r="I7" s="7"/>
    </row>
    <row r="8" spans="1:9" ht="24.95" customHeight="1" x14ac:dyDescent="0.25">
      <c r="A8" s="66" t="s">
        <v>184</v>
      </c>
      <c r="B8" s="67" t="s">
        <v>176</v>
      </c>
      <c r="C8" s="59">
        <f>IF($A$6&lt;4,VLOOKUP($A$7&amp;$B8,KPI_DATOS!$A:$L,C$6,0)/1000,VLOOKUP($A$7&amp;$B8,KPI_DATOS!$A:$L,C$6,0))</f>
        <v>150.48125564257839</v>
      </c>
      <c r="D8" s="59">
        <f>IF($A$6&lt;4,VLOOKUP($A$7&amp;$B8,KPI_DATOS!$A:$L,D$6,0)/1000,VLOOKUP($A$7&amp;$B8,KPI_DATOS!$A:$L,D$6,0))</f>
        <v>146.92036156515474</v>
      </c>
      <c r="E8" s="59">
        <f>IF($A$6&lt;4,VLOOKUP($A$7&amp;$B8,KPI_DATOS!$A:$L,E$6,0)/1000,VLOOKUP($A$7&amp;$B8,KPI_DATOS!$A:$L,E$6,0))</f>
        <v>94.90688763444939</v>
      </c>
      <c r="F8" s="13"/>
      <c r="G8" s="74">
        <f>IFERROR(IF($A$6=4,(E8-D8),((E8/D8-1)*100)),"-")</f>
        <v>-35.402495186236628</v>
      </c>
      <c r="H8" s="96"/>
      <c r="I8" s="97"/>
    </row>
    <row r="9" spans="1:9" ht="24.95" customHeight="1" x14ac:dyDescent="0.25">
      <c r="A9" s="98" t="s">
        <v>126</v>
      </c>
      <c r="B9" s="67"/>
      <c r="C9" s="59">
        <f>IF($A$6&lt;4,VLOOKUP($A$7&amp;$A9,KPI_DATOS!$A:$L,C$6,0)/1000,VLOOKUP($A$7&amp;$A9,KPI_DATOS!$A:$L,C$6,0))</f>
        <v>55.236347386587774</v>
      </c>
      <c r="D9" s="59">
        <f>IF($A$6&lt;4,VLOOKUP($A$7&amp;$A9,KPI_DATOS!$A:$L,D$6,0)/1000,VLOOKUP($A$7&amp;$A9,KPI_DATOS!$A:$L,D$6,0))</f>
        <v>57.586827525475371</v>
      </c>
      <c r="E9" s="59">
        <f>IF($A$6&lt;4,VLOOKUP($A$7&amp;$A9,KPI_DATOS!$A:$L,E$6,0)/1000,VLOOKUP($A$7&amp;$A9,KPI_DATOS!$A:$L,E$6,0))</f>
        <v>39.241576865366255</v>
      </c>
      <c r="F9" s="13"/>
      <c r="G9" s="74">
        <f t="shared" ref="G9:G13" si="0">IFERROR(IF($A$6=4,(E9-D9),((E9/D9-1)*100)),"-")</f>
        <v>-31.85667877257783</v>
      </c>
      <c r="H9" s="96"/>
      <c r="I9" s="97"/>
    </row>
    <row r="10" spans="1:9" ht="24.95" customHeight="1" x14ac:dyDescent="0.25">
      <c r="A10" s="98" t="s">
        <v>177</v>
      </c>
      <c r="B10" s="67"/>
      <c r="C10" s="59">
        <f>IF($A$6&lt;4,VLOOKUP($A$7&amp;$A10,KPI_DATOS!$A:$L,C$6,0)/1000,VLOOKUP($A$7&amp;$A10,KPI_DATOS!$A:$L,C$6,0))</f>
        <v>128.48377217523401</v>
      </c>
      <c r="D10" s="59">
        <f>IF($A$6&lt;4,VLOOKUP($A$7&amp;$A10,KPI_DATOS!$A:$L,D$6,0)/1000,VLOOKUP($A$7&amp;$A10,KPI_DATOS!$A:$L,D$6,0))</f>
        <v>125.65684143616738</v>
      </c>
      <c r="E10" s="59">
        <f>IF($A$6&lt;4,VLOOKUP($A$7&amp;$A10,KPI_DATOS!$A:$L,E$6,0)/1000,VLOOKUP($A$7&amp;$A10,KPI_DATOS!$A:$L,E$6,0))</f>
        <v>78.423868263432567</v>
      </c>
      <c r="F10" s="13"/>
      <c r="G10" s="74">
        <f t="shared" si="0"/>
        <v>-37.588859176226208</v>
      </c>
      <c r="H10" s="96"/>
      <c r="I10" s="97"/>
    </row>
    <row r="11" spans="1:9" ht="24.95" customHeight="1" x14ac:dyDescent="0.25">
      <c r="A11" s="99" t="s">
        <v>178</v>
      </c>
      <c r="B11" s="67"/>
      <c r="C11" s="59">
        <f>IF($A$6&lt;4,VLOOKUP($A$7&amp;$A11,KPI_DATOS!$A:$L,C$6,0)/1000,VLOOKUP($A$7&amp;$A11,KPI_DATOS!$A:$L,C$6,0))</f>
        <v>72.912902661541267</v>
      </c>
      <c r="D11" s="59">
        <f>IF($A$6&lt;4,VLOOKUP($A$7&amp;$A11,KPI_DATOS!$A:$L,D$6,0)/1000,VLOOKUP($A$7&amp;$A11,KPI_DATOS!$A:$L,D$6,0))</f>
        <v>71.363937343982144</v>
      </c>
      <c r="E11" s="59">
        <f>IF($A$6&lt;4,VLOOKUP($A$7&amp;$A11,KPI_DATOS!$A:$L,E$6,0)/1000,VLOOKUP($A$7&amp;$A11,KPI_DATOS!$A:$L,E$6,0))</f>
        <v>44.298685707064323</v>
      </c>
      <c r="F11" s="13"/>
      <c r="G11" s="74">
        <f t="shared" si="0"/>
        <v>-37.925670365496075</v>
      </c>
      <c r="H11" s="96"/>
      <c r="I11" s="97"/>
    </row>
    <row r="12" spans="1:9" ht="24.95" customHeight="1" x14ac:dyDescent="0.25">
      <c r="A12" s="99" t="s">
        <v>179</v>
      </c>
      <c r="B12" s="67"/>
      <c r="C12" s="59">
        <f>IF($A$6&lt;4,VLOOKUP($A$7&amp;$A12,KPI_DATOS!$A:$L,C$6,0)/1000,VLOOKUP($A$7&amp;$A12,KPI_DATOS!$A:$L,C$6,0))</f>
        <v>75.339670248761152</v>
      </c>
      <c r="D12" s="59">
        <f>IF($A$6&lt;4,VLOOKUP($A$7&amp;$A12,KPI_DATOS!$A:$L,D$6,0)/1000,VLOOKUP($A$7&amp;$A12,KPI_DATOS!$A:$L,D$6,0))</f>
        <v>74.896324119392744</v>
      </c>
      <c r="E12" s="59">
        <f>IF($A$6&lt;4,VLOOKUP($A$7&amp;$A12,KPI_DATOS!$A:$L,E$6,0)/1000,VLOOKUP($A$7&amp;$A12,KPI_DATOS!$A:$L,E$6,0))</f>
        <v>49.896990347007353</v>
      </c>
      <c r="F12" s="13"/>
      <c r="G12" s="74">
        <f t="shared" si="0"/>
        <v>-33.378585753466062</v>
      </c>
      <c r="H12" s="96"/>
      <c r="I12" s="97"/>
    </row>
    <row r="13" spans="1:9" ht="24.95" customHeight="1" x14ac:dyDescent="0.25">
      <c r="A13" s="98" t="s">
        <v>180</v>
      </c>
      <c r="B13" s="67"/>
      <c r="C13" s="59">
        <f>IF($A$6&lt;4,VLOOKUP($A$7&amp;$A13,KPI_DATOS!$A:$L,C$6,0)/1000,VLOOKUP($A$7&amp;$A13,KPI_DATOS!$A:$L,C$6,0))</f>
        <v>18.227368203315994</v>
      </c>
      <c r="D13" s="59">
        <f>IF($A$6&lt;4,VLOOKUP($A$7&amp;$A13,KPI_DATOS!$A:$L,D$6,0)/1000,VLOOKUP($A$7&amp;$A13,KPI_DATOS!$A:$L,D$6,0))</f>
        <v>17.438190773717071</v>
      </c>
      <c r="E13" s="59">
        <f>IF($A$6&lt;4,VLOOKUP($A$7&amp;$A13,KPI_DATOS!$A:$L,E$6,0)/1000,VLOOKUP($A$7&amp;$A13,KPI_DATOS!$A:$L,E$6,0))</f>
        <v>14.205746970726198</v>
      </c>
      <c r="F13" s="13"/>
      <c r="G13" s="74">
        <f t="shared" si="0"/>
        <v>-18.536577818972077</v>
      </c>
      <c r="H13" s="96"/>
      <c r="I13" s="97"/>
    </row>
    <row r="14" spans="1:9" ht="24.95" customHeight="1" x14ac:dyDescent="0.25">
      <c r="A14" s="7"/>
      <c r="B14" s="7"/>
      <c r="C14" s="7"/>
      <c r="D14" s="7"/>
      <c r="E14" s="7"/>
      <c r="F14" s="7"/>
      <c r="G14" s="7"/>
      <c r="H14" s="96"/>
      <c r="I14" s="97"/>
    </row>
    <row r="15" spans="1:9" ht="24.95" customHeight="1" x14ac:dyDescent="0.25">
      <c r="A15"/>
      <c r="B15"/>
      <c r="C15"/>
      <c r="D15"/>
      <c r="E15"/>
      <c r="F15"/>
      <c r="G15"/>
      <c r="H15" s="22"/>
      <c r="I15" s="41"/>
    </row>
    <row r="16" spans="1:9" ht="24.95" customHeight="1" x14ac:dyDescent="0.25">
      <c r="A16"/>
      <c r="B16"/>
      <c r="C16"/>
      <c r="D16"/>
      <c r="E16"/>
      <c r="F16"/>
      <c r="G16"/>
      <c r="H16" s="22"/>
      <c r="I16" s="41"/>
    </row>
    <row r="17" spans="1:8" ht="24.95" customHeight="1" x14ac:dyDescent="0.25">
      <c r="A17"/>
      <c r="B17"/>
      <c r="C17"/>
      <c r="D17"/>
      <c r="E17"/>
      <c r="F17"/>
      <c r="G17"/>
      <c r="H17" s="22"/>
    </row>
    <row r="18" spans="1:8" ht="24.95" customHeight="1" x14ac:dyDescent="0.25">
      <c r="A18"/>
      <c r="B18"/>
      <c r="C18"/>
      <c r="D18"/>
      <c r="E18"/>
      <c r="F18"/>
      <c r="G18"/>
      <c r="H18" s="22"/>
    </row>
    <row r="19" spans="1:8" ht="24.95" customHeight="1" x14ac:dyDescent="0.25">
      <c r="A19"/>
      <c r="B19"/>
      <c r="C19"/>
      <c r="D19"/>
      <c r="E19"/>
      <c r="F19"/>
      <c r="G19"/>
      <c r="H19" s="22"/>
    </row>
    <row r="20" spans="1:8" ht="24.95" customHeight="1" x14ac:dyDescent="0.25">
      <c r="A20"/>
      <c r="B20"/>
      <c r="C20"/>
      <c r="D20"/>
      <c r="E20"/>
      <c r="F20"/>
      <c r="G20"/>
      <c r="H20" s="22"/>
    </row>
    <row r="21" spans="1:8" ht="24.95" customHeight="1" x14ac:dyDescent="0.25">
      <c r="A21"/>
      <c r="B21"/>
      <c r="C21"/>
      <c r="D21"/>
      <c r="E21"/>
      <c r="F21"/>
      <c r="G21"/>
      <c r="H21" s="22"/>
    </row>
    <row r="22" spans="1:8" ht="24.95" customHeight="1" x14ac:dyDescent="0.25">
      <c r="A22"/>
      <c r="B22"/>
      <c r="C22"/>
      <c r="D22"/>
      <c r="E22"/>
      <c r="F22"/>
      <c r="G22"/>
      <c r="H22" s="22"/>
    </row>
    <row r="23" spans="1:8" ht="24.95" customHeight="1" x14ac:dyDescent="0.25">
      <c r="A23"/>
      <c r="B23"/>
      <c r="C23"/>
      <c r="D23"/>
      <c r="E23"/>
      <c r="F23"/>
      <c r="G23"/>
      <c r="H23" s="22"/>
    </row>
    <row r="24" spans="1:8" ht="24.95" customHeight="1" x14ac:dyDescent="0.25">
      <c r="A24"/>
      <c r="B24"/>
      <c r="C24"/>
      <c r="D24"/>
      <c r="E24"/>
      <c r="F24"/>
      <c r="G24"/>
      <c r="H24" s="22"/>
    </row>
    <row r="25" spans="1:8" ht="24.95" customHeight="1" x14ac:dyDescent="0.25">
      <c r="A25"/>
      <c r="B25"/>
      <c r="C25"/>
      <c r="D25"/>
      <c r="E25"/>
      <c r="F25"/>
      <c r="G25"/>
      <c r="H25" s="22"/>
    </row>
    <row r="26" spans="1:8" ht="24.95" customHeight="1" x14ac:dyDescent="0.25">
      <c r="A26"/>
      <c r="B26"/>
      <c r="C26"/>
      <c r="D26"/>
      <c r="E26"/>
      <c r="F26"/>
      <c r="G26"/>
      <c r="H26" s="22"/>
    </row>
    <row r="27" spans="1:8" ht="24.95" customHeight="1" x14ac:dyDescent="0.25">
      <c r="A27"/>
      <c r="B27"/>
      <c r="C27"/>
      <c r="D27"/>
      <c r="E27"/>
      <c r="F27"/>
      <c r="G27"/>
      <c r="H27" s="22"/>
    </row>
    <row r="28" spans="1:8" ht="24.95" customHeight="1" x14ac:dyDescent="0.25">
      <c r="A28"/>
      <c r="B28"/>
      <c r="C28"/>
      <c r="D28"/>
      <c r="E28"/>
      <c r="F28"/>
      <c r="G28"/>
      <c r="H28" s="22"/>
    </row>
    <row r="29" spans="1:8" ht="24.95" customHeight="1" x14ac:dyDescent="0.25">
      <c r="A29"/>
      <c r="B29"/>
      <c r="C29"/>
      <c r="D29"/>
      <c r="E29"/>
      <c r="F29"/>
      <c r="G29"/>
      <c r="H29" s="22"/>
    </row>
    <row r="30" spans="1:8" ht="24.95" customHeight="1" x14ac:dyDescent="0.25">
      <c r="A30"/>
      <c r="B30"/>
      <c r="C30"/>
      <c r="D30"/>
      <c r="E30"/>
      <c r="F30"/>
      <c r="G30"/>
      <c r="H30" s="22"/>
    </row>
    <row r="31" spans="1:8" ht="24.95" customHeight="1" x14ac:dyDescent="0.25">
      <c r="A31"/>
      <c r="B31"/>
      <c r="C31"/>
      <c r="D31"/>
      <c r="E31"/>
      <c r="F31"/>
      <c r="G31"/>
      <c r="H31" s="22"/>
    </row>
    <row r="32" spans="1:8" ht="24.95" customHeight="1" x14ac:dyDescent="0.25">
      <c r="A32"/>
      <c r="B32"/>
      <c r="C32"/>
      <c r="D32"/>
      <c r="E32"/>
      <c r="F32"/>
      <c r="G32"/>
      <c r="H32" s="22"/>
    </row>
    <row r="33" spans="1:8" ht="24.95" customHeight="1" x14ac:dyDescent="0.25">
      <c r="A33"/>
      <c r="B33"/>
      <c r="C33"/>
      <c r="D33"/>
      <c r="E33"/>
      <c r="F33"/>
      <c r="G33"/>
      <c r="H33" s="22"/>
    </row>
    <row r="34" spans="1:8" ht="24.95" customHeight="1" x14ac:dyDescent="0.25">
      <c r="A34"/>
      <c r="B34"/>
      <c r="C34"/>
      <c r="D34"/>
      <c r="E34"/>
      <c r="F34"/>
      <c r="G34"/>
      <c r="H34" s="22"/>
    </row>
    <row r="35" spans="1:8" ht="24.95" customHeight="1" x14ac:dyDescent="0.25">
      <c r="A35"/>
      <c r="B35"/>
      <c r="C35"/>
      <c r="D35"/>
      <c r="E35"/>
      <c r="F35"/>
      <c r="G35"/>
      <c r="H35" s="22"/>
    </row>
    <row r="36" spans="1:8" ht="24.95" customHeight="1" x14ac:dyDescent="0.25">
      <c r="A36"/>
      <c r="B36"/>
      <c r="C36"/>
      <c r="D36"/>
      <c r="E36"/>
      <c r="F36"/>
      <c r="G36"/>
      <c r="H36" s="22"/>
    </row>
    <row r="37" spans="1:8" ht="24.95" customHeight="1" x14ac:dyDescent="0.25">
      <c r="A37"/>
      <c r="B37"/>
      <c r="C37"/>
      <c r="D37"/>
      <c r="E37"/>
      <c r="F37"/>
      <c r="G37"/>
      <c r="H37" s="22"/>
    </row>
    <row r="38" spans="1:8" ht="24.95" customHeight="1" x14ac:dyDescent="0.25">
      <c r="A38"/>
      <c r="B38"/>
      <c r="C38"/>
      <c r="D38"/>
      <c r="E38"/>
      <c r="F38"/>
      <c r="G38"/>
      <c r="H38" s="22"/>
    </row>
    <row r="39" spans="1:8" ht="24.95" customHeight="1" x14ac:dyDescent="0.25">
      <c r="A39"/>
      <c r="B39"/>
      <c r="C39"/>
      <c r="D39"/>
      <c r="E39"/>
      <c r="F39"/>
      <c r="G39"/>
      <c r="H39" s="22"/>
    </row>
    <row r="40" spans="1:8" ht="24.95" customHeight="1" x14ac:dyDescent="0.25">
      <c r="A40"/>
      <c r="B40"/>
      <c r="C40"/>
      <c r="D40"/>
      <c r="E40"/>
      <c r="F40"/>
      <c r="G40"/>
      <c r="H40" s="22"/>
    </row>
    <row r="41" spans="1:8" ht="24.95" customHeight="1" x14ac:dyDescent="0.25">
      <c r="A41"/>
      <c r="B41"/>
      <c r="C41"/>
      <c r="D41"/>
      <c r="E41"/>
      <c r="F41"/>
      <c r="G41"/>
      <c r="H41" s="22"/>
    </row>
    <row r="42" spans="1:8" ht="24.95" customHeight="1" x14ac:dyDescent="0.25">
      <c r="A42"/>
      <c r="B42"/>
      <c r="C42"/>
      <c r="D42"/>
      <c r="E42"/>
      <c r="F42"/>
      <c r="G42"/>
      <c r="H42" s="22"/>
    </row>
    <row r="43" spans="1:8" ht="24.95" customHeight="1" x14ac:dyDescent="0.25">
      <c r="A43"/>
      <c r="B43"/>
      <c r="C43"/>
      <c r="D43"/>
      <c r="E43"/>
      <c r="F43"/>
      <c r="G43"/>
      <c r="H43" s="22"/>
    </row>
    <row r="44" spans="1:8" ht="24.95" customHeight="1" x14ac:dyDescent="0.25">
      <c r="A44"/>
      <c r="B44"/>
      <c r="C44"/>
      <c r="D44"/>
      <c r="E44"/>
      <c r="F44"/>
      <c r="G44"/>
      <c r="H44" s="22"/>
    </row>
    <row r="45" spans="1:8" ht="24.95" customHeight="1" x14ac:dyDescent="0.25">
      <c r="A45"/>
      <c r="B45"/>
      <c r="C45"/>
      <c r="D45"/>
      <c r="E45"/>
      <c r="F45" s="22"/>
      <c r="G45" s="22"/>
      <c r="H45" s="22"/>
    </row>
    <row r="46" spans="1:8" ht="24.95" customHeight="1" x14ac:dyDescent="0.25">
      <c r="A46"/>
      <c r="B46"/>
      <c r="C46"/>
      <c r="D46"/>
      <c r="E46"/>
      <c r="F46" s="22"/>
      <c r="G46" s="22"/>
      <c r="H46" s="22"/>
    </row>
    <row r="47" spans="1:8" ht="24.95" customHeight="1" x14ac:dyDescent="0.25">
      <c r="A47"/>
      <c r="B47"/>
      <c r="C47"/>
      <c r="D47"/>
      <c r="E47"/>
      <c r="F47" s="22"/>
      <c r="G47" s="22"/>
      <c r="H47" s="22"/>
    </row>
    <row r="48" spans="1:8" ht="24.95" customHeight="1" x14ac:dyDescent="0.25">
      <c r="A48"/>
      <c r="B48"/>
      <c r="C48"/>
      <c r="D48"/>
      <c r="E48"/>
      <c r="F48" s="22"/>
      <c r="G48" s="22"/>
      <c r="H48" s="22"/>
    </row>
    <row r="49" spans="1:8" ht="24.95" customHeight="1" x14ac:dyDescent="0.25">
      <c r="A49"/>
      <c r="B49"/>
      <c r="C49"/>
      <c r="D49"/>
      <c r="E49"/>
      <c r="F49" s="22"/>
      <c r="G49" s="22"/>
      <c r="H49" s="22"/>
    </row>
    <row r="50" spans="1:8" ht="24.95" customHeight="1" x14ac:dyDescent="0.25">
      <c r="A50"/>
      <c r="B50"/>
      <c r="C50"/>
      <c r="D50"/>
      <c r="E50"/>
      <c r="F50" s="22"/>
      <c r="G50" s="22"/>
      <c r="H50" s="22"/>
    </row>
    <row r="51" spans="1:8" ht="24.95" customHeight="1" x14ac:dyDescent="0.25">
      <c r="A51"/>
      <c r="B51"/>
      <c r="C51"/>
      <c r="D51"/>
      <c r="E51"/>
      <c r="F51" s="22"/>
      <c r="G51" s="22"/>
      <c r="H51" s="22"/>
    </row>
    <row r="52" spans="1:8" ht="24.95" customHeight="1" x14ac:dyDescent="0.25">
      <c r="A52"/>
      <c r="B52"/>
      <c r="C52"/>
      <c r="D52"/>
      <c r="E52"/>
      <c r="F52" s="22"/>
      <c r="G52" s="22"/>
      <c r="H52" s="22"/>
    </row>
    <row r="53" spans="1:8" ht="24.95" customHeight="1" x14ac:dyDescent="0.25">
      <c r="A53"/>
      <c r="B53"/>
      <c r="C53"/>
      <c r="D53"/>
      <c r="E53"/>
      <c r="F53" s="10"/>
    </row>
    <row r="54" spans="1:8" ht="24.95" customHeight="1" x14ac:dyDescent="0.25">
      <c r="A54"/>
      <c r="B54"/>
      <c r="C54"/>
      <c r="D54"/>
      <c r="E54"/>
    </row>
    <row r="55" spans="1:8" ht="24.95" customHeight="1" x14ac:dyDescent="0.25">
      <c r="A55"/>
      <c r="B55"/>
      <c r="C55"/>
      <c r="D55"/>
      <c r="E55"/>
    </row>
    <row r="56" spans="1:8" ht="24.95" customHeight="1" x14ac:dyDescent="0.25">
      <c r="A56"/>
      <c r="B56"/>
      <c r="C56"/>
      <c r="D56"/>
      <c r="E56"/>
    </row>
    <row r="57" spans="1:8" ht="24.95" customHeight="1" x14ac:dyDescent="0.25">
      <c r="A57"/>
      <c r="B57"/>
      <c r="C57"/>
      <c r="D57"/>
      <c r="E57"/>
    </row>
    <row r="58" spans="1:8" ht="24.95" customHeight="1" x14ac:dyDescent="0.25">
      <c r="A58"/>
      <c r="B58"/>
      <c r="C58"/>
      <c r="D58"/>
      <c r="E58"/>
    </row>
    <row r="59" spans="1:8" ht="24.95" customHeight="1" x14ac:dyDescent="0.25">
      <c r="A59"/>
      <c r="B59"/>
      <c r="C59"/>
      <c r="D59"/>
      <c r="E59"/>
    </row>
    <row r="60" spans="1:8" ht="24.95" customHeight="1" x14ac:dyDescent="0.25">
      <c r="A60"/>
      <c r="B60"/>
      <c r="C60"/>
      <c r="D60"/>
      <c r="E60"/>
    </row>
    <row r="61" spans="1:8" ht="24.95" customHeight="1" x14ac:dyDescent="0.25">
      <c r="A61"/>
      <c r="B61"/>
      <c r="C61"/>
      <c r="D61"/>
      <c r="E61"/>
    </row>
    <row r="62" spans="1:8" ht="24.95" customHeight="1" x14ac:dyDescent="0.25">
      <c r="A62"/>
      <c r="B62"/>
      <c r="C62"/>
      <c r="D62"/>
      <c r="E62"/>
    </row>
    <row r="63" spans="1:8" ht="24.95" customHeight="1" x14ac:dyDescent="0.25">
      <c r="A63"/>
      <c r="B63"/>
      <c r="C63"/>
      <c r="D63"/>
      <c r="E63"/>
    </row>
    <row r="64" spans="1:8" ht="24.95" customHeight="1" x14ac:dyDescent="0.25">
      <c r="A64"/>
      <c r="B64"/>
      <c r="C64"/>
      <c r="D64"/>
      <c r="E64"/>
    </row>
    <row r="65" spans="1:8" ht="24.95" customHeight="1" x14ac:dyDescent="0.25">
      <c r="A65"/>
      <c r="B65"/>
      <c r="C65"/>
      <c r="D65"/>
      <c r="E65"/>
    </row>
    <row r="66" spans="1:8" ht="24.95" customHeight="1" x14ac:dyDescent="0.25">
      <c r="A66"/>
      <c r="B66"/>
      <c r="C66"/>
      <c r="D66"/>
      <c r="E66"/>
    </row>
    <row r="67" spans="1:8" ht="24.95" customHeight="1" x14ac:dyDescent="0.25">
      <c r="A67"/>
      <c r="B67"/>
      <c r="C67"/>
      <c r="D67"/>
      <c r="E67"/>
    </row>
    <row r="68" spans="1:8" ht="24.95" customHeight="1" x14ac:dyDescent="0.25">
      <c r="A68"/>
      <c r="B68"/>
      <c r="C68"/>
      <c r="D68"/>
      <c r="E68"/>
    </row>
    <row r="69" spans="1:8" ht="24.95" customHeight="1" x14ac:dyDescent="0.25">
      <c r="A69"/>
      <c r="B69"/>
      <c r="C69"/>
      <c r="D69"/>
      <c r="E69"/>
    </row>
    <row r="70" spans="1:8" ht="24.95" customHeight="1" x14ac:dyDescent="0.25">
      <c r="A70"/>
      <c r="B70"/>
      <c r="C70"/>
      <c r="D70"/>
      <c r="E70"/>
    </row>
    <row r="71" spans="1:8" ht="24.95" customHeight="1" x14ac:dyDescent="0.25">
      <c r="A71"/>
      <c r="B71"/>
      <c r="C71"/>
      <c r="D71"/>
      <c r="E71"/>
    </row>
    <row r="72" spans="1:8" ht="24.95" customHeight="1" x14ac:dyDescent="0.25">
      <c r="A72"/>
      <c r="B72"/>
      <c r="C72"/>
      <c r="D72"/>
      <c r="E72"/>
    </row>
    <row r="73" spans="1:8" ht="24.95" customHeight="1" x14ac:dyDescent="0.25">
      <c r="A73"/>
      <c r="B73"/>
      <c r="C73"/>
      <c r="D73"/>
      <c r="E73"/>
    </row>
    <row r="74" spans="1:8" ht="24.95" customHeight="1" x14ac:dyDescent="0.25">
      <c r="A74"/>
      <c r="B74"/>
      <c r="C74"/>
      <c r="D74"/>
      <c r="E74"/>
      <c r="F74" s="38"/>
      <c r="G74" s="38"/>
      <c r="H74" s="38"/>
    </row>
    <row r="75" spans="1:8" ht="24.95" customHeight="1" x14ac:dyDescent="0.25">
      <c r="A75"/>
      <c r="B75"/>
      <c r="C75"/>
      <c r="D75"/>
      <c r="E75"/>
      <c r="F75" s="38"/>
      <c r="G75" s="38"/>
      <c r="H75" s="38"/>
    </row>
    <row r="76" spans="1:8" ht="24.95" customHeight="1" x14ac:dyDescent="0.25">
      <c r="A76"/>
      <c r="B76"/>
      <c r="C76"/>
      <c r="D76"/>
      <c r="E76"/>
    </row>
    <row r="77" spans="1:8" ht="24.95" customHeight="1" x14ac:dyDescent="0.25">
      <c r="A77"/>
      <c r="B77"/>
      <c r="C77"/>
      <c r="D77"/>
      <c r="E77"/>
      <c r="F77" s="10"/>
    </row>
    <row r="78" spans="1:8" ht="24.95" customHeight="1" x14ac:dyDescent="0.25">
      <c r="A78"/>
      <c r="B78"/>
      <c r="C78"/>
      <c r="D78"/>
      <c r="E78"/>
    </row>
    <row r="79" spans="1:8" ht="24.95" customHeight="1" x14ac:dyDescent="0.25">
      <c r="A79"/>
      <c r="B79"/>
      <c r="C79"/>
      <c r="D79"/>
      <c r="E79"/>
    </row>
    <row r="80" spans="1:8" ht="24.95" customHeight="1" x14ac:dyDescent="0.25">
      <c r="B80" s="38"/>
    </row>
    <row r="81" spans="2:2" ht="24.95" customHeight="1" x14ac:dyDescent="0.25">
      <c r="B81" s="38"/>
    </row>
    <row r="82" spans="2:2" x14ac:dyDescent="0.25">
      <c r="B82" s="38"/>
    </row>
    <row r="83" spans="2:2" x14ac:dyDescent="0.25">
      <c r="B83" s="38"/>
    </row>
    <row r="84" spans="2:2" x14ac:dyDescent="0.25">
      <c r="B84" s="38"/>
    </row>
    <row r="85" spans="2:2" x14ac:dyDescent="0.25">
      <c r="B85" s="38"/>
    </row>
    <row r="86" spans="2:2" x14ac:dyDescent="0.25">
      <c r="B86" s="38"/>
    </row>
    <row r="87" spans="2:2" x14ac:dyDescent="0.25">
      <c r="B87" s="38"/>
    </row>
    <row r="88" spans="2:2" x14ac:dyDescent="0.25">
      <c r="B88" s="38"/>
    </row>
    <row r="89" spans="2:2" x14ac:dyDescent="0.25">
      <c r="B89" s="38"/>
    </row>
    <row r="90" spans="2:2" x14ac:dyDescent="0.25">
      <c r="B90" s="38"/>
    </row>
    <row r="91" spans="2:2" x14ac:dyDescent="0.25">
      <c r="B91" s="38"/>
    </row>
    <row r="92" spans="2:2" x14ac:dyDescent="0.25">
      <c r="B92" s="38"/>
    </row>
    <row r="93" spans="2:2" x14ac:dyDescent="0.25">
      <c r="B93" s="38"/>
    </row>
    <row r="94" spans="2:2" x14ac:dyDescent="0.25">
      <c r="B94" s="38"/>
    </row>
    <row r="95" spans="2:2" x14ac:dyDescent="0.25">
      <c r="B95" s="38"/>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38"/>
    </row>
    <row r="102" spans="2:2" x14ac:dyDescent="0.25">
      <c r="B102" s="38"/>
    </row>
    <row r="103" spans="2:2" x14ac:dyDescent="0.25">
      <c r="B103" s="38"/>
    </row>
    <row r="104" spans="2:2" x14ac:dyDescent="0.25">
      <c r="B104" s="38"/>
    </row>
    <row r="105" spans="2:2" x14ac:dyDescent="0.25">
      <c r="B105" s="38"/>
    </row>
    <row r="106" spans="2:2" x14ac:dyDescent="0.25">
      <c r="B106" s="38"/>
    </row>
    <row r="107" spans="2:2" x14ac:dyDescent="0.25">
      <c r="B107" s="38"/>
    </row>
    <row r="108" spans="2:2" x14ac:dyDescent="0.25">
      <c r="B108" s="38"/>
    </row>
    <row r="109" spans="2:2" x14ac:dyDescent="0.25">
      <c r="B109" s="38"/>
    </row>
    <row r="110" spans="2:2" x14ac:dyDescent="0.25">
      <c r="B110" s="38"/>
    </row>
    <row r="111" spans="2:2" x14ac:dyDescent="0.25">
      <c r="B111" s="38"/>
    </row>
    <row r="112" spans="2:2" x14ac:dyDescent="0.25">
      <c r="B112" s="38"/>
    </row>
    <row r="113" spans="2:2" x14ac:dyDescent="0.25">
      <c r="B113" s="38"/>
    </row>
    <row r="114" spans="2:2" x14ac:dyDescent="0.25">
      <c r="B114" s="38"/>
    </row>
    <row r="115" spans="2:2" x14ac:dyDescent="0.25">
      <c r="B115" s="38"/>
    </row>
    <row r="116" spans="2:2" x14ac:dyDescent="0.25">
      <c r="B116" s="38"/>
    </row>
    <row r="117" spans="2:2" x14ac:dyDescent="0.25">
      <c r="B117" s="38"/>
    </row>
    <row r="118" spans="2:2" x14ac:dyDescent="0.25">
      <c r="B118" s="38"/>
    </row>
    <row r="119" spans="2:2" x14ac:dyDescent="0.25">
      <c r="B119" s="38"/>
    </row>
    <row r="120" spans="2:2" x14ac:dyDescent="0.25">
      <c r="B120" s="38"/>
    </row>
    <row r="121" spans="2:2" x14ac:dyDescent="0.25">
      <c r="B121" s="38"/>
    </row>
    <row r="122" spans="2:2" x14ac:dyDescent="0.25">
      <c r="B122" s="38"/>
    </row>
    <row r="123" spans="2:2" x14ac:dyDescent="0.25">
      <c r="B123" s="38"/>
    </row>
    <row r="124" spans="2:2" x14ac:dyDescent="0.25">
      <c r="B124" s="38"/>
    </row>
    <row r="125" spans="2:2" x14ac:dyDescent="0.25">
      <c r="B125" s="38"/>
    </row>
    <row r="126" spans="2:2" x14ac:dyDescent="0.25">
      <c r="B126" s="38"/>
    </row>
    <row r="127" spans="2:2" x14ac:dyDescent="0.25">
      <c r="B127" s="38"/>
    </row>
    <row r="128" spans="2:2" x14ac:dyDescent="0.25">
      <c r="B128" s="38"/>
    </row>
    <row r="129" spans="2:2" x14ac:dyDescent="0.25">
      <c r="B129" s="38"/>
    </row>
    <row r="130" spans="2:2" x14ac:dyDescent="0.25">
      <c r="B130" s="38"/>
    </row>
    <row r="131" spans="2:2" x14ac:dyDescent="0.25">
      <c r="B131" s="38"/>
    </row>
    <row r="132" spans="2:2" x14ac:dyDescent="0.25">
      <c r="B132" s="38"/>
    </row>
    <row r="133" spans="2:2" x14ac:dyDescent="0.25">
      <c r="B133" s="38"/>
    </row>
    <row r="134" spans="2:2" x14ac:dyDescent="0.25">
      <c r="B134" s="38"/>
    </row>
    <row r="135" spans="2:2" x14ac:dyDescent="0.25">
      <c r="B135" s="38"/>
    </row>
    <row r="136" spans="2:2" x14ac:dyDescent="0.25">
      <c r="B136" s="38"/>
    </row>
    <row r="137" spans="2:2" x14ac:dyDescent="0.25">
      <c r="B137" s="38"/>
    </row>
    <row r="138" spans="2:2" x14ac:dyDescent="0.25">
      <c r="B138" s="38"/>
    </row>
    <row r="139" spans="2:2" x14ac:dyDescent="0.25">
      <c r="B139" s="38"/>
    </row>
    <row r="140" spans="2:2" x14ac:dyDescent="0.25">
      <c r="B140" s="38"/>
    </row>
    <row r="141" spans="2:2" x14ac:dyDescent="0.25">
      <c r="B141" s="38"/>
    </row>
    <row r="142" spans="2:2" x14ac:dyDescent="0.25">
      <c r="B142" s="38"/>
    </row>
    <row r="143" spans="2:2" x14ac:dyDescent="0.25">
      <c r="B143" s="38"/>
    </row>
    <row r="144" spans="2:2" x14ac:dyDescent="0.25">
      <c r="B144" s="38"/>
    </row>
    <row r="145" spans="2:2" x14ac:dyDescent="0.25">
      <c r="B145" s="38"/>
    </row>
    <row r="146" spans="2:2" x14ac:dyDescent="0.25">
      <c r="B146" s="38"/>
    </row>
    <row r="147" spans="2:2" x14ac:dyDescent="0.25">
      <c r="B147" s="38"/>
    </row>
    <row r="148" spans="2:2" x14ac:dyDescent="0.25">
      <c r="B148" s="38"/>
    </row>
    <row r="149" spans="2:2" x14ac:dyDescent="0.25">
      <c r="B149" s="38"/>
    </row>
    <row r="150" spans="2:2" x14ac:dyDescent="0.25">
      <c r="B150" s="38"/>
    </row>
    <row r="151" spans="2:2" x14ac:dyDescent="0.25">
      <c r="B151" s="38"/>
    </row>
    <row r="152" spans="2:2" x14ac:dyDescent="0.25">
      <c r="B152" s="38"/>
    </row>
    <row r="153" spans="2:2" x14ac:dyDescent="0.25">
      <c r="B153" s="38"/>
    </row>
    <row r="154" spans="2:2" x14ac:dyDescent="0.25">
      <c r="B154" s="38"/>
    </row>
    <row r="155" spans="2:2" x14ac:dyDescent="0.25">
      <c r="B155" s="38"/>
    </row>
    <row r="156" spans="2:2" x14ac:dyDescent="0.25">
      <c r="B156" s="38"/>
    </row>
    <row r="157" spans="2:2" x14ac:dyDescent="0.25">
      <c r="B157" s="38"/>
    </row>
    <row r="158" spans="2:2" x14ac:dyDescent="0.25">
      <c r="B158" s="38"/>
    </row>
    <row r="159" spans="2:2" x14ac:dyDescent="0.25">
      <c r="B159" s="38"/>
    </row>
    <row r="160" spans="2:2" x14ac:dyDescent="0.25">
      <c r="B160" s="38"/>
    </row>
    <row r="161" spans="2:2" x14ac:dyDescent="0.25">
      <c r="B161" s="38"/>
    </row>
    <row r="162" spans="2:2" x14ac:dyDescent="0.25">
      <c r="B162" s="38"/>
    </row>
    <row r="163" spans="2:2" x14ac:dyDescent="0.25">
      <c r="B163" s="38"/>
    </row>
    <row r="164" spans="2:2" x14ac:dyDescent="0.25">
      <c r="B164" s="38"/>
    </row>
    <row r="165" spans="2:2" x14ac:dyDescent="0.25">
      <c r="B165" s="38"/>
    </row>
    <row r="166" spans="2:2" x14ac:dyDescent="0.25">
      <c r="B166" s="38"/>
    </row>
    <row r="167" spans="2:2" x14ac:dyDescent="0.25">
      <c r="B167" s="38"/>
    </row>
    <row r="168" spans="2:2" x14ac:dyDescent="0.25">
      <c r="B168" s="38"/>
    </row>
    <row r="169" spans="2:2" x14ac:dyDescent="0.25">
      <c r="B169" s="38"/>
    </row>
    <row r="170" spans="2:2" x14ac:dyDescent="0.25">
      <c r="B170" s="38"/>
    </row>
    <row r="171" spans="2:2" x14ac:dyDescent="0.25">
      <c r="B171" s="38"/>
    </row>
    <row r="172" spans="2:2" x14ac:dyDescent="0.25">
      <c r="B172" s="38"/>
    </row>
    <row r="173" spans="2:2" x14ac:dyDescent="0.25">
      <c r="B173" s="38"/>
    </row>
    <row r="174" spans="2:2" x14ac:dyDescent="0.25">
      <c r="B174" s="38"/>
    </row>
    <row r="175" spans="2:2" x14ac:dyDescent="0.25">
      <c r="B175" s="38"/>
    </row>
    <row r="176" spans="2:2" x14ac:dyDescent="0.25">
      <c r="B176" s="38"/>
    </row>
    <row r="177" spans="2:2" x14ac:dyDescent="0.25">
      <c r="B177" s="38"/>
    </row>
    <row r="178" spans="2:2" x14ac:dyDescent="0.25">
      <c r="B178" s="38"/>
    </row>
    <row r="179" spans="2:2" x14ac:dyDescent="0.25">
      <c r="B179" s="38"/>
    </row>
    <row r="180" spans="2:2" x14ac:dyDescent="0.25">
      <c r="B180" s="38"/>
    </row>
    <row r="181" spans="2:2" x14ac:dyDescent="0.25">
      <c r="B181" s="38"/>
    </row>
    <row r="182" spans="2:2" x14ac:dyDescent="0.25">
      <c r="B182" s="38"/>
    </row>
    <row r="183" spans="2:2" x14ac:dyDescent="0.25">
      <c r="B183" s="38"/>
    </row>
    <row r="184" spans="2:2" x14ac:dyDescent="0.25">
      <c r="B184" s="38"/>
    </row>
    <row r="185" spans="2:2" x14ac:dyDescent="0.25">
      <c r="B185" s="38"/>
    </row>
    <row r="186" spans="2:2" x14ac:dyDescent="0.25">
      <c r="B186" s="38"/>
    </row>
    <row r="187" spans="2:2" x14ac:dyDescent="0.25">
      <c r="B187" s="38"/>
    </row>
    <row r="188" spans="2:2" x14ac:dyDescent="0.25">
      <c r="B188" s="38"/>
    </row>
    <row r="189" spans="2:2" x14ac:dyDescent="0.25">
      <c r="B189" s="38"/>
    </row>
    <row r="190" spans="2:2" x14ac:dyDescent="0.25">
      <c r="B190" s="38"/>
    </row>
    <row r="191" spans="2:2" x14ac:dyDescent="0.25">
      <c r="B191" s="38"/>
    </row>
    <row r="192" spans="2:2" x14ac:dyDescent="0.25">
      <c r="B192" s="38"/>
    </row>
    <row r="193" spans="2:2" x14ac:dyDescent="0.25">
      <c r="B193" s="38"/>
    </row>
    <row r="194" spans="2:2" x14ac:dyDescent="0.25">
      <c r="B194" s="38"/>
    </row>
    <row r="195" spans="2:2" x14ac:dyDescent="0.25">
      <c r="B195" s="38"/>
    </row>
    <row r="196" spans="2:2" x14ac:dyDescent="0.25">
      <c r="B196" s="38"/>
    </row>
    <row r="197" spans="2:2" x14ac:dyDescent="0.25">
      <c r="B197" s="38"/>
    </row>
    <row r="198" spans="2:2" x14ac:dyDescent="0.25">
      <c r="B198" s="38"/>
    </row>
    <row r="199" spans="2:2" x14ac:dyDescent="0.25">
      <c r="B199" s="38"/>
    </row>
    <row r="200" spans="2:2" x14ac:dyDescent="0.25">
      <c r="B200" s="38"/>
    </row>
    <row r="201" spans="2:2" x14ac:dyDescent="0.25">
      <c r="B201" s="38"/>
    </row>
    <row r="202" spans="2:2" x14ac:dyDescent="0.25">
      <c r="B202" s="38"/>
    </row>
    <row r="203" spans="2:2" x14ac:dyDescent="0.25">
      <c r="B203" s="38"/>
    </row>
    <row r="204" spans="2:2" x14ac:dyDescent="0.25">
      <c r="B204" s="38"/>
    </row>
    <row r="205" spans="2:2" x14ac:dyDescent="0.25">
      <c r="B205" s="38"/>
    </row>
    <row r="206" spans="2:2" x14ac:dyDescent="0.25">
      <c r="B206" s="38"/>
    </row>
    <row r="207" spans="2:2" x14ac:dyDescent="0.25">
      <c r="B207" s="38"/>
    </row>
    <row r="208" spans="2:2" x14ac:dyDescent="0.25">
      <c r="B208" s="38"/>
    </row>
    <row r="209" spans="2:2" x14ac:dyDescent="0.25">
      <c r="B209" s="38"/>
    </row>
    <row r="210" spans="2:2" x14ac:dyDescent="0.25">
      <c r="B210" s="38"/>
    </row>
    <row r="211" spans="2:2" x14ac:dyDescent="0.25">
      <c r="B211" s="38"/>
    </row>
    <row r="212" spans="2:2" x14ac:dyDescent="0.25">
      <c r="B212" s="38"/>
    </row>
    <row r="213" spans="2:2" x14ac:dyDescent="0.25">
      <c r="B213" s="38"/>
    </row>
    <row r="214" spans="2:2" x14ac:dyDescent="0.25">
      <c r="B214" s="38"/>
    </row>
    <row r="215" spans="2:2" x14ac:dyDescent="0.25">
      <c r="B215" s="38"/>
    </row>
    <row r="216" spans="2:2" x14ac:dyDescent="0.25">
      <c r="B216" s="38"/>
    </row>
    <row r="217" spans="2:2" x14ac:dyDescent="0.25">
      <c r="B217" s="38"/>
    </row>
    <row r="218" spans="2:2" x14ac:dyDescent="0.25">
      <c r="B218" s="38"/>
    </row>
    <row r="219" spans="2:2" x14ac:dyDescent="0.25">
      <c r="B219" s="38"/>
    </row>
    <row r="220" spans="2:2" x14ac:dyDescent="0.25">
      <c r="B220" s="38"/>
    </row>
    <row r="221" spans="2:2" x14ac:dyDescent="0.25">
      <c r="B221" s="38"/>
    </row>
    <row r="222" spans="2:2" x14ac:dyDescent="0.25">
      <c r="B222" s="38"/>
    </row>
    <row r="223" spans="2:2" x14ac:dyDescent="0.25">
      <c r="B223" s="38"/>
    </row>
    <row r="224" spans="2:2" x14ac:dyDescent="0.25">
      <c r="B224" s="38"/>
    </row>
    <row r="225" spans="2:2" x14ac:dyDescent="0.25">
      <c r="B225" s="38"/>
    </row>
    <row r="226" spans="2:2" x14ac:dyDescent="0.25">
      <c r="B226" s="38"/>
    </row>
    <row r="227" spans="2:2" x14ac:dyDescent="0.25">
      <c r="B227" s="38"/>
    </row>
    <row r="228" spans="2:2" x14ac:dyDescent="0.25">
      <c r="B228" s="38"/>
    </row>
    <row r="229" spans="2:2" x14ac:dyDescent="0.25">
      <c r="B229" s="38"/>
    </row>
    <row r="230" spans="2:2" x14ac:dyDescent="0.25">
      <c r="B230" s="38"/>
    </row>
    <row r="231" spans="2:2" x14ac:dyDescent="0.25">
      <c r="B231" s="38"/>
    </row>
    <row r="232" spans="2:2" x14ac:dyDescent="0.25">
      <c r="B232" s="38"/>
    </row>
    <row r="233" spans="2:2" x14ac:dyDescent="0.25">
      <c r="B233" s="38"/>
    </row>
    <row r="234" spans="2:2" x14ac:dyDescent="0.25">
      <c r="B234" s="38"/>
    </row>
    <row r="235" spans="2:2" x14ac:dyDescent="0.25">
      <c r="B235" s="38"/>
    </row>
    <row r="236" spans="2:2" x14ac:dyDescent="0.25">
      <c r="B236" s="38"/>
    </row>
    <row r="237" spans="2:2" x14ac:dyDescent="0.25">
      <c r="B237" s="38"/>
    </row>
    <row r="238" spans="2:2" x14ac:dyDescent="0.25">
      <c r="B238" s="38"/>
    </row>
    <row r="239" spans="2:2" x14ac:dyDescent="0.25">
      <c r="B239" s="38"/>
    </row>
    <row r="240" spans="2:2" x14ac:dyDescent="0.25">
      <c r="B240" s="38"/>
    </row>
    <row r="241" spans="2:2" x14ac:dyDescent="0.25">
      <c r="B241" s="38"/>
    </row>
    <row r="242" spans="2:2" x14ac:dyDescent="0.25">
      <c r="B242" s="38"/>
    </row>
    <row r="243" spans="2:2" x14ac:dyDescent="0.25">
      <c r="B243" s="38"/>
    </row>
    <row r="244" spans="2:2" x14ac:dyDescent="0.25">
      <c r="B244" s="38"/>
    </row>
    <row r="245" spans="2:2" x14ac:dyDescent="0.25">
      <c r="B245" s="38"/>
    </row>
    <row r="246" spans="2:2" x14ac:dyDescent="0.25">
      <c r="B246" s="38"/>
    </row>
    <row r="247" spans="2:2" x14ac:dyDescent="0.25">
      <c r="B247" s="38"/>
    </row>
    <row r="248" spans="2:2" x14ac:dyDescent="0.25">
      <c r="B248" s="38"/>
    </row>
    <row r="249" spans="2:2" x14ac:dyDescent="0.25">
      <c r="B249" s="38"/>
    </row>
    <row r="250" spans="2:2" x14ac:dyDescent="0.25">
      <c r="B250" s="38"/>
    </row>
    <row r="251" spans="2:2" x14ac:dyDescent="0.25">
      <c r="B251" s="38"/>
    </row>
    <row r="252" spans="2:2" x14ac:dyDescent="0.25">
      <c r="B252" s="38"/>
    </row>
    <row r="253" spans="2:2" x14ac:dyDescent="0.25">
      <c r="B253" s="38"/>
    </row>
    <row r="254" spans="2:2" x14ac:dyDescent="0.25">
      <c r="B254" s="38"/>
    </row>
    <row r="255" spans="2:2" x14ac:dyDescent="0.25">
      <c r="B255" s="38"/>
    </row>
    <row r="256" spans="2:2" x14ac:dyDescent="0.25">
      <c r="B256" s="38"/>
    </row>
    <row r="257" spans="2:2" x14ac:dyDescent="0.25">
      <c r="B257" s="38"/>
    </row>
    <row r="258" spans="2:2" x14ac:dyDescent="0.25">
      <c r="B258" s="38"/>
    </row>
    <row r="259" spans="2:2" x14ac:dyDescent="0.25">
      <c r="B259" s="38"/>
    </row>
    <row r="260" spans="2:2" x14ac:dyDescent="0.25">
      <c r="B260" s="38"/>
    </row>
    <row r="261" spans="2:2" x14ac:dyDescent="0.25">
      <c r="B261" s="38"/>
    </row>
    <row r="262" spans="2:2" x14ac:dyDescent="0.25">
      <c r="B262" s="38"/>
    </row>
    <row r="263" spans="2:2" x14ac:dyDescent="0.25">
      <c r="B263" s="38"/>
    </row>
    <row r="264" spans="2:2" x14ac:dyDescent="0.25">
      <c r="B264" s="38"/>
    </row>
    <row r="265" spans="2:2" x14ac:dyDescent="0.25">
      <c r="B265" s="38"/>
    </row>
    <row r="266" spans="2:2" x14ac:dyDescent="0.25">
      <c r="B266" s="38"/>
    </row>
    <row r="267" spans="2:2" x14ac:dyDescent="0.25">
      <c r="B267" s="38"/>
    </row>
    <row r="268" spans="2:2" x14ac:dyDescent="0.25">
      <c r="B268" s="38"/>
    </row>
    <row r="269" spans="2:2" x14ac:dyDescent="0.25">
      <c r="B269" s="38"/>
    </row>
    <row r="270" spans="2:2" x14ac:dyDescent="0.25">
      <c r="B270" s="38"/>
    </row>
    <row r="271" spans="2:2" x14ac:dyDescent="0.25">
      <c r="B271" s="38"/>
    </row>
    <row r="272" spans="2:2" x14ac:dyDescent="0.25">
      <c r="B272" s="38"/>
    </row>
    <row r="273" spans="2:2" x14ac:dyDescent="0.25">
      <c r="B273" s="38"/>
    </row>
    <row r="274" spans="2:2" x14ac:dyDescent="0.25">
      <c r="B274" s="38"/>
    </row>
    <row r="275" spans="2:2" x14ac:dyDescent="0.25">
      <c r="B275" s="38"/>
    </row>
    <row r="276" spans="2:2" x14ac:dyDescent="0.25">
      <c r="B276" s="38"/>
    </row>
    <row r="277" spans="2:2" x14ac:dyDescent="0.25">
      <c r="B277" s="38"/>
    </row>
    <row r="278" spans="2:2" x14ac:dyDescent="0.25">
      <c r="B278" s="38"/>
    </row>
    <row r="279" spans="2:2" x14ac:dyDescent="0.25">
      <c r="B279" s="38"/>
    </row>
    <row r="280" spans="2:2" x14ac:dyDescent="0.25">
      <c r="B280" s="38"/>
    </row>
    <row r="281" spans="2:2" x14ac:dyDescent="0.25">
      <c r="B281" s="38"/>
    </row>
    <row r="282" spans="2:2" x14ac:dyDescent="0.25">
      <c r="B282" s="38"/>
    </row>
    <row r="283" spans="2:2" x14ac:dyDescent="0.25">
      <c r="B283" s="38"/>
    </row>
    <row r="284" spans="2:2" x14ac:dyDescent="0.25">
      <c r="B284" s="38"/>
    </row>
    <row r="285" spans="2:2" x14ac:dyDescent="0.25">
      <c r="B285" s="38"/>
    </row>
    <row r="286" spans="2:2" x14ac:dyDescent="0.25">
      <c r="B286" s="38"/>
    </row>
    <row r="287" spans="2:2" x14ac:dyDescent="0.25">
      <c r="B287" s="38"/>
    </row>
    <row r="288" spans="2:2" x14ac:dyDescent="0.25">
      <c r="B288" s="38"/>
    </row>
    <row r="289" spans="2:2" x14ac:dyDescent="0.25">
      <c r="B289" s="38"/>
    </row>
    <row r="290" spans="2:2" x14ac:dyDescent="0.25">
      <c r="B290" s="38"/>
    </row>
    <row r="291" spans="2:2" x14ac:dyDescent="0.25">
      <c r="B291" s="38"/>
    </row>
    <row r="292" spans="2:2" x14ac:dyDescent="0.25">
      <c r="B292" s="38"/>
    </row>
    <row r="293" spans="2:2" x14ac:dyDescent="0.25">
      <c r="B293" s="38"/>
    </row>
    <row r="294" spans="2:2" x14ac:dyDescent="0.25">
      <c r="B294" s="38"/>
    </row>
    <row r="295" spans="2:2" x14ac:dyDescent="0.25">
      <c r="B295" s="38"/>
    </row>
    <row r="296" spans="2:2" x14ac:dyDescent="0.25">
      <c r="B296" s="38"/>
    </row>
    <row r="297" spans="2:2" x14ac:dyDescent="0.25">
      <c r="B297" s="38"/>
    </row>
    <row r="298" spans="2:2" x14ac:dyDescent="0.25">
      <c r="B298" s="38"/>
    </row>
    <row r="299" spans="2:2" x14ac:dyDescent="0.25">
      <c r="B299" s="38"/>
    </row>
    <row r="300" spans="2:2" x14ac:dyDescent="0.25">
      <c r="B300" s="38"/>
    </row>
    <row r="301" spans="2:2" x14ac:dyDescent="0.25">
      <c r="B301" s="38"/>
    </row>
    <row r="302" spans="2:2" x14ac:dyDescent="0.25">
      <c r="B302" s="38"/>
    </row>
    <row r="303" spans="2:2" x14ac:dyDescent="0.25">
      <c r="B303" s="38"/>
    </row>
    <row r="304" spans="2:2" x14ac:dyDescent="0.25">
      <c r="B304" s="38"/>
    </row>
    <row r="305" spans="2:2" x14ac:dyDescent="0.25">
      <c r="B305" s="38"/>
    </row>
    <row r="306" spans="2:2" x14ac:dyDescent="0.25">
      <c r="B306" s="38"/>
    </row>
    <row r="307" spans="2:2" x14ac:dyDescent="0.25">
      <c r="B307" s="38"/>
    </row>
    <row r="308" spans="2:2" x14ac:dyDescent="0.25">
      <c r="B308" s="38"/>
    </row>
    <row r="309" spans="2:2" x14ac:dyDescent="0.25">
      <c r="B309" s="38"/>
    </row>
    <row r="310" spans="2:2" x14ac:dyDescent="0.25">
      <c r="B310" s="38"/>
    </row>
    <row r="311" spans="2:2" x14ac:dyDescent="0.25">
      <c r="B311" s="38"/>
    </row>
    <row r="312" spans="2:2" x14ac:dyDescent="0.25">
      <c r="B312" s="38"/>
    </row>
    <row r="313" spans="2:2" x14ac:dyDescent="0.25">
      <c r="B313" s="38"/>
    </row>
    <row r="314" spans="2:2" x14ac:dyDescent="0.25">
      <c r="B314" s="38"/>
    </row>
    <row r="315" spans="2:2" x14ac:dyDescent="0.25">
      <c r="B315" s="38"/>
    </row>
    <row r="316" spans="2:2" x14ac:dyDescent="0.25">
      <c r="B316" s="38"/>
    </row>
    <row r="317" spans="2:2" x14ac:dyDescent="0.25">
      <c r="B317" s="38"/>
    </row>
    <row r="318" spans="2:2" x14ac:dyDescent="0.25">
      <c r="B318" s="38"/>
    </row>
    <row r="319" spans="2:2" x14ac:dyDescent="0.25">
      <c r="B319" s="38"/>
    </row>
    <row r="320" spans="2:2" x14ac:dyDescent="0.25">
      <c r="B320" s="38"/>
    </row>
    <row r="321" spans="2:2" x14ac:dyDescent="0.25">
      <c r="B321" s="38"/>
    </row>
    <row r="322" spans="2:2" x14ac:dyDescent="0.25">
      <c r="B322" s="38"/>
    </row>
    <row r="323" spans="2:2" x14ac:dyDescent="0.25">
      <c r="B323" s="38"/>
    </row>
    <row r="324" spans="2:2" x14ac:dyDescent="0.25">
      <c r="B324" s="38"/>
    </row>
    <row r="325" spans="2:2" x14ac:dyDescent="0.25">
      <c r="B325" s="38"/>
    </row>
    <row r="326" spans="2:2" x14ac:dyDescent="0.25">
      <c r="B326" s="38"/>
    </row>
    <row r="327" spans="2:2" x14ac:dyDescent="0.25">
      <c r="B327" s="38"/>
    </row>
    <row r="328" spans="2:2" x14ac:dyDescent="0.25">
      <c r="B328" s="38"/>
    </row>
    <row r="329" spans="2:2" x14ac:dyDescent="0.25">
      <c r="B329" s="38"/>
    </row>
    <row r="330" spans="2:2" x14ac:dyDescent="0.25">
      <c r="B330" s="38"/>
    </row>
    <row r="331" spans="2:2" x14ac:dyDescent="0.25">
      <c r="B331" s="38"/>
    </row>
    <row r="332" spans="2:2" x14ac:dyDescent="0.25">
      <c r="B332" s="38"/>
    </row>
    <row r="333" spans="2:2" x14ac:dyDescent="0.25">
      <c r="B333" s="38"/>
    </row>
    <row r="334" spans="2:2" x14ac:dyDescent="0.25">
      <c r="B334" s="38"/>
    </row>
    <row r="335" spans="2:2" x14ac:dyDescent="0.25">
      <c r="B335" s="38"/>
    </row>
    <row r="336" spans="2:2" x14ac:dyDescent="0.25">
      <c r="B336" s="38"/>
    </row>
    <row r="337" spans="2:2" x14ac:dyDescent="0.25">
      <c r="B337" s="38"/>
    </row>
    <row r="338" spans="2:2" x14ac:dyDescent="0.25">
      <c r="B338" s="38"/>
    </row>
    <row r="339" spans="2:2" x14ac:dyDescent="0.25">
      <c r="B339" s="38"/>
    </row>
    <row r="340" spans="2:2" x14ac:dyDescent="0.25">
      <c r="B340" s="38"/>
    </row>
    <row r="341" spans="2:2" x14ac:dyDescent="0.25">
      <c r="B341" s="38"/>
    </row>
    <row r="342" spans="2:2" x14ac:dyDescent="0.25">
      <c r="B342" s="38"/>
    </row>
    <row r="343" spans="2:2" x14ac:dyDescent="0.25">
      <c r="B343" s="38"/>
    </row>
    <row r="344" spans="2:2" x14ac:dyDescent="0.25">
      <c r="B344"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1" spans="2:2" x14ac:dyDescent="0.25">
      <c r="B351" s="38"/>
    </row>
    <row r="352" spans="2:2" x14ac:dyDescent="0.25">
      <c r="B352" s="38"/>
    </row>
    <row r="353" spans="2:2" x14ac:dyDescent="0.25">
      <c r="B353" s="38"/>
    </row>
    <row r="354" spans="2:2" x14ac:dyDescent="0.25">
      <c r="B354" s="38"/>
    </row>
    <row r="355" spans="2:2" x14ac:dyDescent="0.25">
      <c r="B355" s="38"/>
    </row>
    <row r="356" spans="2:2" x14ac:dyDescent="0.25">
      <c r="B356" s="38"/>
    </row>
    <row r="357" spans="2:2" x14ac:dyDescent="0.25">
      <c r="B357" s="38"/>
    </row>
    <row r="358" spans="2:2" x14ac:dyDescent="0.25">
      <c r="B358" s="38"/>
    </row>
    <row r="359" spans="2:2" x14ac:dyDescent="0.25">
      <c r="B359" s="38"/>
    </row>
    <row r="360" spans="2:2" x14ac:dyDescent="0.25">
      <c r="B360" s="38"/>
    </row>
    <row r="361" spans="2:2" x14ac:dyDescent="0.25">
      <c r="B361" s="38"/>
    </row>
    <row r="362" spans="2:2" x14ac:dyDescent="0.25">
      <c r="B362" s="38"/>
    </row>
    <row r="363" spans="2:2" x14ac:dyDescent="0.25">
      <c r="B363" s="38"/>
    </row>
    <row r="364" spans="2:2" x14ac:dyDescent="0.25">
      <c r="B364" s="38"/>
    </row>
    <row r="365" spans="2:2" x14ac:dyDescent="0.25">
      <c r="B365" s="38"/>
    </row>
    <row r="366" spans="2:2" x14ac:dyDescent="0.25">
      <c r="B366" s="38"/>
    </row>
    <row r="367" spans="2:2" x14ac:dyDescent="0.25">
      <c r="B367" s="38"/>
    </row>
    <row r="368" spans="2:2" x14ac:dyDescent="0.25">
      <c r="B368" s="38"/>
    </row>
    <row r="369" spans="2:2" x14ac:dyDescent="0.25">
      <c r="B369" s="38"/>
    </row>
    <row r="370" spans="2:2" x14ac:dyDescent="0.25">
      <c r="B370" s="38"/>
    </row>
    <row r="371" spans="2:2" x14ac:dyDescent="0.25">
      <c r="B371" s="38"/>
    </row>
    <row r="372" spans="2:2" x14ac:dyDescent="0.25">
      <c r="B372" s="38"/>
    </row>
    <row r="373" spans="2:2" x14ac:dyDescent="0.25">
      <c r="B373" s="38"/>
    </row>
    <row r="374" spans="2:2" x14ac:dyDescent="0.25">
      <c r="B374" s="38"/>
    </row>
    <row r="375" spans="2:2" x14ac:dyDescent="0.25">
      <c r="B375" s="38"/>
    </row>
    <row r="376" spans="2:2" x14ac:dyDescent="0.25">
      <c r="B376" s="38"/>
    </row>
    <row r="377" spans="2:2" x14ac:dyDescent="0.25">
      <c r="B377" s="38"/>
    </row>
    <row r="378" spans="2:2" x14ac:dyDescent="0.25">
      <c r="B378" s="38"/>
    </row>
    <row r="379" spans="2:2" x14ac:dyDescent="0.25">
      <c r="B379" s="38"/>
    </row>
    <row r="380" spans="2:2" x14ac:dyDescent="0.25">
      <c r="B380" s="38"/>
    </row>
    <row r="381" spans="2:2" x14ac:dyDescent="0.25">
      <c r="B381" s="38"/>
    </row>
    <row r="382" spans="2:2" x14ac:dyDescent="0.25">
      <c r="B382" s="38"/>
    </row>
    <row r="383" spans="2:2" x14ac:dyDescent="0.25">
      <c r="B383" s="38"/>
    </row>
    <row r="384" spans="2:2" x14ac:dyDescent="0.25">
      <c r="B384" s="38"/>
    </row>
    <row r="385" spans="2:2" x14ac:dyDescent="0.25">
      <c r="B385" s="38"/>
    </row>
    <row r="386" spans="2:2" x14ac:dyDescent="0.25">
      <c r="B386" s="38"/>
    </row>
    <row r="387" spans="2:2" x14ac:dyDescent="0.25">
      <c r="B387" s="38"/>
    </row>
    <row r="388" spans="2:2" x14ac:dyDescent="0.25">
      <c r="B388" s="38"/>
    </row>
    <row r="389" spans="2:2" x14ac:dyDescent="0.25">
      <c r="B389" s="38"/>
    </row>
    <row r="390" spans="2:2" x14ac:dyDescent="0.25">
      <c r="B390" s="38"/>
    </row>
    <row r="391" spans="2:2" x14ac:dyDescent="0.25">
      <c r="B391" s="38"/>
    </row>
    <row r="392" spans="2:2" x14ac:dyDescent="0.25">
      <c r="B392" s="38"/>
    </row>
    <row r="393" spans="2:2" x14ac:dyDescent="0.25">
      <c r="B393" s="38"/>
    </row>
    <row r="394" spans="2:2" x14ac:dyDescent="0.25">
      <c r="B394" s="38"/>
    </row>
    <row r="395" spans="2:2" x14ac:dyDescent="0.25">
      <c r="B395" s="38"/>
    </row>
    <row r="396" spans="2:2" x14ac:dyDescent="0.25">
      <c r="B396" s="38"/>
    </row>
    <row r="397" spans="2:2" x14ac:dyDescent="0.25">
      <c r="B397" s="38"/>
    </row>
    <row r="398" spans="2:2" x14ac:dyDescent="0.25">
      <c r="B398" s="38"/>
    </row>
    <row r="399" spans="2:2" x14ac:dyDescent="0.25">
      <c r="B399" s="38"/>
    </row>
    <row r="400" spans="2:2" x14ac:dyDescent="0.25">
      <c r="B400" s="38"/>
    </row>
    <row r="401" spans="2:2" x14ac:dyDescent="0.25">
      <c r="B401" s="38"/>
    </row>
    <row r="402" spans="2:2" x14ac:dyDescent="0.25">
      <c r="B402" s="38"/>
    </row>
    <row r="403" spans="2:2" x14ac:dyDescent="0.25">
      <c r="B403" s="38"/>
    </row>
    <row r="404" spans="2:2" x14ac:dyDescent="0.25">
      <c r="B404" s="38"/>
    </row>
    <row r="405" spans="2:2" x14ac:dyDescent="0.25">
      <c r="B405" s="38"/>
    </row>
    <row r="406" spans="2:2" x14ac:dyDescent="0.25">
      <c r="B406" s="38"/>
    </row>
    <row r="407" spans="2:2" x14ac:dyDescent="0.25">
      <c r="B407" s="38"/>
    </row>
    <row r="408" spans="2:2" x14ac:dyDescent="0.25">
      <c r="B408" s="38"/>
    </row>
    <row r="409" spans="2:2" x14ac:dyDescent="0.25">
      <c r="B409" s="38"/>
    </row>
    <row r="410" spans="2:2" x14ac:dyDescent="0.25">
      <c r="B410" s="38"/>
    </row>
    <row r="411" spans="2:2" x14ac:dyDescent="0.25">
      <c r="B411" s="38"/>
    </row>
    <row r="412" spans="2:2" x14ac:dyDescent="0.25">
      <c r="B412" s="38"/>
    </row>
    <row r="413" spans="2:2" x14ac:dyDescent="0.25">
      <c r="B413" s="38"/>
    </row>
    <row r="414" spans="2:2" x14ac:dyDescent="0.25">
      <c r="B414" s="38"/>
    </row>
    <row r="415" spans="2:2" x14ac:dyDescent="0.25">
      <c r="B415" s="38"/>
    </row>
    <row r="416" spans="2:2" x14ac:dyDescent="0.25">
      <c r="B416" s="38"/>
    </row>
    <row r="417" spans="2:2" x14ac:dyDescent="0.25">
      <c r="B417" s="38"/>
    </row>
    <row r="418" spans="2:2" x14ac:dyDescent="0.25">
      <c r="B418" s="38"/>
    </row>
    <row r="419" spans="2:2" x14ac:dyDescent="0.25">
      <c r="B419" s="38"/>
    </row>
    <row r="420" spans="2:2" x14ac:dyDescent="0.25">
      <c r="B420" s="38"/>
    </row>
    <row r="421" spans="2:2" x14ac:dyDescent="0.25">
      <c r="B421" s="38"/>
    </row>
    <row r="422" spans="2:2" x14ac:dyDescent="0.25">
      <c r="B422" s="38"/>
    </row>
    <row r="423" spans="2:2" x14ac:dyDescent="0.25">
      <c r="B423" s="38"/>
    </row>
    <row r="424" spans="2:2" x14ac:dyDescent="0.25">
      <c r="B424" s="38"/>
    </row>
    <row r="425" spans="2:2" x14ac:dyDescent="0.25">
      <c r="B425" s="38"/>
    </row>
    <row r="426" spans="2:2" x14ac:dyDescent="0.25">
      <c r="B426" s="38"/>
    </row>
    <row r="427" spans="2:2" x14ac:dyDescent="0.25">
      <c r="B427" s="38"/>
    </row>
    <row r="428" spans="2:2" x14ac:dyDescent="0.25">
      <c r="B428" s="38"/>
    </row>
    <row r="429" spans="2:2" x14ac:dyDescent="0.25">
      <c r="B429" s="38"/>
    </row>
    <row r="430" spans="2:2" x14ac:dyDescent="0.25">
      <c r="B430" s="38"/>
    </row>
    <row r="431" spans="2:2" x14ac:dyDescent="0.25">
      <c r="B431" s="38"/>
    </row>
    <row r="432" spans="2:2" x14ac:dyDescent="0.25">
      <c r="B432" s="38"/>
    </row>
    <row r="433" spans="2:2" x14ac:dyDescent="0.25">
      <c r="B433" s="38"/>
    </row>
    <row r="434" spans="2:2" x14ac:dyDescent="0.25">
      <c r="B434" s="38"/>
    </row>
    <row r="435" spans="2:2" x14ac:dyDescent="0.25">
      <c r="B435" s="38"/>
    </row>
    <row r="436" spans="2:2" x14ac:dyDescent="0.25">
      <c r="B436" s="38"/>
    </row>
    <row r="437" spans="2:2" x14ac:dyDescent="0.25">
      <c r="B437" s="38"/>
    </row>
    <row r="438" spans="2:2" x14ac:dyDescent="0.25">
      <c r="B438" s="38"/>
    </row>
    <row r="439" spans="2:2" x14ac:dyDescent="0.25">
      <c r="B439" s="38"/>
    </row>
    <row r="440" spans="2:2" x14ac:dyDescent="0.25">
      <c r="B440" s="38"/>
    </row>
    <row r="441" spans="2:2" x14ac:dyDescent="0.25">
      <c r="B441" s="38"/>
    </row>
    <row r="442" spans="2:2" x14ac:dyDescent="0.25">
      <c r="B442" s="38"/>
    </row>
    <row r="443" spans="2:2" x14ac:dyDescent="0.25">
      <c r="B443" s="38"/>
    </row>
    <row r="444" spans="2:2" x14ac:dyDescent="0.25">
      <c r="B444" s="38"/>
    </row>
    <row r="445" spans="2:2" x14ac:dyDescent="0.25">
      <c r="B445" s="38"/>
    </row>
    <row r="446" spans="2:2" x14ac:dyDescent="0.25">
      <c r="B446" s="38"/>
    </row>
    <row r="447" spans="2:2" x14ac:dyDescent="0.25">
      <c r="B447" s="38"/>
    </row>
    <row r="448" spans="2:2" x14ac:dyDescent="0.25">
      <c r="B448" s="38"/>
    </row>
    <row r="449" spans="2:2" x14ac:dyDescent="0.25">
      <c r="B449" s="38"/>
    </row>
    <row r="450" spans="2:2" x14ac:dyDescent="0.25">
      <c r="B450" s="38"/>
    </row>
    <row r="451" spans="2:2" x14ac:dyDescent="0.25">
      <c r="B451" s="38"/>
    </row>
    <row r="452" spans="2:2" x14ac:dyDescent="0.25">
      <c r="B452" s="38"/>
    </row>
    <row r="453" spans="2:2" x14ac:dyDescent="0.25">
      <c r="B453" s="38"/>
    </row>
    <row r="454" spans="2:2" x14ac:dyDescent="0.25">
      <c r="B454" s="38"/>
    </row>
    <row r="455" spans="2:2" x14ac:dyDescent="0.25">
      <c r="B455" s="38"/>
    </row>
    <row r="456" spans="2:2" x14ac:dyDescent="0.25">
      <c r="B456" s="38"/>
    </row>
    <row r="457" spans="2:2" x14ac:dyDescent="0.25">
      <c r="B457" s="38"/>
    </row>
    <row r="458" spans="2:2" x14ac:dyDescent="0.25">
      <c r="B458" s="38"/>
    </row>
    <row r="459" spans="2:2" x14ac:dyDescent="0.25">
      <c r="B459" s="38"/>
    </row>
    <row r="460" spans="2:2" x14ac:dyDescent="0.25">
      <c r="B460" s="38"/>
    </row>
    <row r="461" spans="2:2" x14ac:dyDescent="0.25">
      <c r="B461" s="38"/>
    </row>
    <row r="462" spans="2:2" x14ac:dyDescent="0.25">
      <c r="B462" s="38"/>
    </row>
    <row r="463" spans="2:2" x14ac:dyDescent="0.25">
      <c r="B463" s="38"/>
    </row>
    <row r="464" spans="2:2" x14ac:dyDescent="0.25">
      <c r="B464" s="38"/>
    </row>
    <row r="465" spans="2:2" x14ac:dyDescent="0.25">
      <c r="B465" s="38"/>
    </row>
    <row r="466" spans="2:2" x14ac:dyDescent="0.25">
      <c r="B466" s="38"/>
    </row>
    <row r="467" spans="2:2" x14ac:dyDescent="0.25">
      <c r="B467" s="38"/>
    </row>
    <row r="468" spans="2:2" x14ac:dyDescent="0.25">
      <c r="B468" s="38"/>
    </row>
    <row r="469" spans="2:2" x14ac:dyDescent="0.25">
      <c r="B469" s="38"/>
    </row>
    <row r="470" spans="2:2" x14ac:dyDescent="0.25">
      <c r="B470" s="38"/>
    </row>
    <row r="471" spans="2:2" x14ac:dyDescent="0.25">
      <c r="B471" s="38"/>
    </row>
    <row r="472" spans="2:2" x14ac:dyDescent="0.25">
      <c r="B472" s="38"/>
    </row>
    <row r="473" spans="2:2" x14ac:dyDescent="0.25">
      <c r="B473" s="38"/>
    </row>
    <row r="474" spans="2:2" x14ac:dyDescent="0.25">
      <c r="B474" s="38"/>
    </row>
    <row r="475" spans="2:2" x14ac:dyDescent="0.25">
      <c r="B475" s="38"/>
    </row>
    <row r="476" spans="2:2" x14ac:dyDescent="0.25">
      <c r="B476" s="38"/>
    </row>
    <row r="477" spans="2:2" x14ac:dyDescent="0.25">
      <c r="B477" s="38"/>
    </row>
    <row r="478" spans="2:2" x14ac:dyDescent="0.25">
      <c r="B478" s="38"/>
    </row>
    <row r="479" spans="2:2" x14ac:dyDescent="0.25">
      <c r="B479" s="38"/>
    </row>
    <row r="480" spans="2:2" x14ac:dyDescent="0.25">
      <c r="B480" s="38"/>
    </row>
    <row r="481" spans="2:2" x14ac:dyDescent="0.25">
      <c r="B481" s="38"/>
    </row>
    <row r="482" spans="2:2" x14ac:dyDescent="0.25">
      <c r="B482" s="38"/>
    </row>
    <row r="483" spans="2:2" x14ac:dyDescent="0.25">
      <c r="B483" s="38"/>
    </row>
    <row r="484" spans="2:2" x14ac:dyDescent="0.25">
      <c r="B484" s="38"/>
    </row>
    <row r="485" spans="2:2" x14ac:dyDescent="0.25">
      <c r="B485" s="38"/>
    </row>
    <row r="486" spans="2:2" x14ac:dyDescent="0.25">
      <c r="B486" s="38"/>
    </row>
    <row r="487" spans="2:2" x14ac:dyDescent="0.25">
      <c r="B487" s="38"/>
    </row>
    <row r="488" spans="2:2" x14ac:dyDescent="0.25">
      <c r="B488" s="38"/>
    </row>
    <row r="489" spans="2:2" x14ac:dyDescent="0.25">
      <c r="B489" s="38"/>
    </row>
    <row r="490" spans="2:2" x14ac:dyDescent="0.25">
      <c r="B490" s="38"/>
    </row>
    <row r="491" spans="2:2" x14ac:dyDescent="0.25">
      <c r="B491" s="38"/>
    </row>
    <row r="492" spans="2:2" x14ac:dyDescent="0.25">
      <c r="B492" s="38"/>
    </row>
    <row r="493" spans="2:2" x14ac:dyDescent="0.25">
      <c r="B493" s="38"/>
    </row>
    <row r="494" spans="2:2" x14ac:dyDescent="0.25">
      <c r="B494" s="38"/>
    </row>
    <row r="495" spans="2:2" x14ac:dyDescent="0.25">
      <c r="B495" s="38"/>
    </row>
    <row r="496" spans="2:2" x14ac:dyDescent="0.25">
      <c r="B496" s="38"/>
    </row>
    <row r="497" spans="2:2" x14ac:dyDescent="0.25">
      <c r="B497" s="38"/>
    </row>
    <row r="498" spans="2:2" x14ac:dyDescent="0.25">
      <c r="B498" s="38"/>
    </row>
    <row r="499" spans="2:2" x14ac:dyDescent="0.25">
      <c r="B499" s="38"/>
    </row>
    <row r="500" spans="2:2" x14ac:dyDescent="0.25">
      <c r="B500" s="38"/>
    </row>
    <row r="501" spans="2:2" x14ac:dyDescent="0.25">
      <c r="B501" s="38"/>
    </row>
    <row r="502" spans="2:2" x14ac:dyDescent="0.25">
      <c r="B502" s="38"/>
    </row>
    <row r="503" spans="2:2" x14ac:dyDescent="0.25">
      <c r="B503" s="38"/>
    </row>
    <row r="504" spans="2:2" x14ac:dyDescent="0.25">
      <c r="B504" s="38"/>
    </row>
    <row r="505" spans="2:2" x14ac:dyDescent="0.25">
      <c r="B505" s="38"/>
    </row>
    <row r="506" spans="2:2" x14ac:dyDescent="0.25">
      <c r="B506" s="38"/>
    </row>
    <row r="507" spans="2:2" x14ac:dyDescent="0.25">
      <c r="B507" s="38"/>
    </row>
    <row r="508" spans="2:2" x14ac:dyDescent="0.25">
      <c r="B508" s="38"/>
    </row>
    <row r="509" spans="2:2" x14ac:dyDescent="0.25">
      <c r="B509" s="38"/>
    </row>
    <row r="510" spans="2:2" x14ac:dyDescent="0.25">
      <c r="B510" s="38"/>
    </row>
    <row r="511" spans="2:2" x14ac:dyDescent="0.25">
      <c r="B511" s="38"/>
    </row>
    <row r="512" spans="2:2" x14ac:dyDescent="0.25">
      <c r="B512" s="38"/>
    </row>
    <row r="513" spans="2:2" x14ac:dyDescent="0.25">
      <c r="B513" s="38"/>
    </row>
    <row r="514" spans="2:2" x14ac:dyDescent="0.25">
      <c r="B514" s="38"/>
    </row>
    <row r="515" spans="2:2" x14ac:dyDescent="0.25">
      <c r="B515" s="38"/>
    </row>
    <row r="516" spans="2:2" x14ac:dyDescent="0.25">
      <c r="B516" s="38"/>
    </row>
    <row r="517" spans="2:2" x14ac:dyDescent="0.25">
      <c r="B517" s="38"/>
    </row>
    <row r="518" spans="2:2" x14ac:dyDescent="0.25">
      <c r="B518" s="38"/>
    </row>
    <row r="519" spans="2:2" x14ac:dyDescent="0.25">
      <c r="B519" s="38"/>
    </row>
    <row r="520" spans="2:2" x14ac:dyDescent="0.25">
      <c r="B520" s="38"/>
    </row>
    <row r="521" spans="2:2" x14ac:dyDescent="0.25">
      <c r="B521" s="38"/>
    </row>
    <row r="522" spans="2:2" x14ac:dyDescent="0.25">
      <c r="B522" s="38"/>
    </row>
    <row r="523" spans="2:2" x14ac:dyDescent="0.25">
      <c r="B523" s="38"/>
    </row>
    <row r="524" spans="2:2" x14ac:dyDescent="0.25">
      <c r="B524" s="38"/>
    </row>
    <row r="525" spans="2:2" x14ac:dyDescent="0.25">
      <c r="B525" s="38"/>
    </row>
    <row r="526" spans="2:2" x14ac:dyDescent="0.25">
      <c r="B526" s="38"/>
    </row>
    <row r="527" spans="2:2" x14ac:dyDescent="0.25">
      <c r="B527" s="38"/>
    </row>
  </sheetData>
  <sheetProtection sheet="1" objects="1" scenarios="1"/>
  <mergeCells count="1">
    <mergeCell ref="A1:H1"/>
  </mergeCells>
  <conditionalFormatting sqref="C9:E13">
    <cfRule type="containsErrors" dxfId="1" priority="3">
      <formula>ISERROR(C9)</formula>
    </cfRule>
  </conditionalFormatting>
  <conditionalFormatting sqref="G8:G13">
    <cfRule type="containsErrors" dxfId="0" priority="1">
      <formula>ISERROR(G8)</formula>
    </cfRule>
  </conditionalFormatting>
  <pageMargins left="0.70866141732283472" right="0.70866141732283472" top="0.74803149606299213" bottom="0.74803149606299213" header="0.31496062992125984" footer="0.31496062992125984"/>
  <pageSetup paperSize="9" scale="73" orientation="landscape" r:id="rId1"/>
  <ignoredErrors>
    <ignoredError sqref="C9:E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7170" r:id="rId4" name="Drop Down 2">
              <controlPr defaultSize="0" autoLine="0" autoPict="0">
                <anchor moveWithCells="1">
                  <from>
                    <xdr:col>0</xdr:col>
                    <xdr:colOff>180975</xdr:colOff>
                    <xdr:row>5</xdr:row>
                    <xdr:rowOff>114300</xdr:rowOff>
                  </from>
                  <to>
                    <xdr:col>1</xdr:col>
                    <xdr:colOff>390525</xdr:colOff>
                    <xdr:row>6</xdr:row>
                    <xdr:rowOff>247650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5316C202E8FBE4797CDC989E5A23833" ma:contentTypeVersion="12" ma:contentTypeDescription="Crear nuevo documento." ma:contentTypeScope="" ma:versionID="50d58e58b3f053fb9a6feae6084fe278">
  <xsd:schema xmlns:xsd="http://www.w3.org/2001/XMLSchema" xmlns:xs="http://www.w3.org/2001/XMLSchema" xmlns:p="http://schemas.microsoft.com/office/2006/metadata/properties" xmlns:ns2="8be3414b-2ef9-485f-84d6-269f1d6f703b" xmlns:ns3="724c4985-e433-4d2c-9697-e180992b402a" targetNamespace="http://schemas.microsoft.com/office/2006/metadata/properties" ma:root="true" ma:fieldsID="91bfeab68d0fd233db9526c21e25d665" ns2:_="" ns3:_="">
    <xsd:import namespace="8be3414b-2ef9-485f-84d6-269f1d6f703b"/>
    <xsd:import namespace="724c4985-e433-4d2c-9697-e180992b402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e3414b-2ef9-485f-84d6-269f1d6f703b"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24c4985-e433-4d2c-9697-e180992b402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04D72C-1067-488E-8D34-F64617C15B1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ADABD74-BB27-474A-A2B6-1ED48535C493}">
  <ds:schemaRefs>
    <ds:schemaRef ds:uri="http://schemas.microsoft.com/sharepoint/v3/contenttype/forms"/>
  </ds:schemaRefs>
</ds:datastoreItem>
</file>

<file path=customXml/itemProps3.xml><?xml version="1.0" encoding="utf-8"?>
<ds:datastoreItem xmlns:ds="http://schemas.openxmlformats.org/officeDocument/2006/customXml" ds:itemID="{631437C5-5342-4D39-B596-0E166D25F0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e3414b-2ef9-485f-84d6-269f1d6f703b"/>
    <ds:schemaRef ds:uri="724c4985-e433-4d2c-9697-e180992b40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PORTADA</vt:lpstr>
      <vt:lpstr>Conclusiones</vt:lpstr>
      <vt:lpstr>VARIABLES</vt:lpstr>
      <vt:lpstr>METODOLOGÍA</vt:lpstr>
      <vt:lpstr>KPI_DATOS</vt:lpstr>
      <vt:lpstr>PERFIL_DATOS</vt:lpstr>
      <vt:lpstr>MOTIVOS_DATOS</vt:lpstr>
      <vt:lpstr>DESPLEGABLES</vt:lpstr>
      <vt:lpstr>KPI</vt:lpstr>
      <vt:lpstr>PERFIL</vt:lpstr>
      <vt:lpstr>MOTIVOS</vt:lpstr>
      <vt:lpstr>KPI!Área_de_impresión</vt:lpstr>
      <vt:lpstr>METODOLOGÍA!Área_de_impresión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Fernando (KWSTC)</dc:creator>
  <cp:lastModifiedBy>Sánchez Alconada, Juan Carlos</cp:lastModifiedBy>
  <dcterms:created xsi:type="dcterms:W3CDTF">2019-04-04T11:02:49Z</dcterms:created>
  <dcterms:modified xsi:type="dcterms:W3CDTF">2021-06-08T05:47:39Z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0x01010075316C202E8FBE4797CDC989E5A23833</vt:lpwstr>
  </property>
</Properties>
</file>