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2024\"/>
    </mc:Choice>
  </mc:AlternateContent>
  <xr:revisionPtr revIDLastSave="0" documentId="8_{3F2D3F61-661D-4078-B42A-C7EB3A4D2339}" xr6:coauthVersionLast="47" xr6:coauthVersionMax="47" xr10:uidLastSave="{00000000-0000-0000-0000-000000000000}"/>
  <workbookProtection workbookAlgorithmName="SHA-512" workbookHashValue="75biNdz2Kv2NGiwTI7AP/nEeYWY1vPsQDtrXUimJRqz4NXG4bOM1UUQF3HUMbwOpC0Dq+rLnyEQNfRa6f7U4uA==" workbookSaltValue="eBRB9kIxIz7m3rteRUyZiw==" workbookSpinCount="100000" lockStructure="1"/>
  <bookViews>
    <workbookView showSheetTabs="0" xWindow="-108" yWindow="-108" windowWidth="23256" windowHeight="12576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<sst xmlns="http://schemas.openxmlformats.org/spreadsheetml/2006/main" count="535" uniqueCount="89">
  <si>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</si>
  <si>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</si>
  <si>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</si>
  <si>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</si>
  <si>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</si>
  <si>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</si>
  <si>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</si>
  <si>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</si>
  <si>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</si>
  <si>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</si>
  <si>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</si>
  <si>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</si>
  <si>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</si>
  <si>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</si>
  <si>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</si>
  <si>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</si>
  <si>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</si>
  <si>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</si>
  <si>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</si>
  <si>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</si>
  <si>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</si>
  <si>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</si>
  <si>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</si>
  <si>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</si>
  <si>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</si>
  <si>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</si>
  <si>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</si>
  <si>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</si>
  <si>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</si>
  <si>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</si>
  <si>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</si>
  <si>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</si>
  <si>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</si>
  <si>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</si>
  <si>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</si>
  <si>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</si>
  <si>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</si>
  <si>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</si>
  <si>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</si>
  <si>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</si>
  <si>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</si>
  <si>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</si>
  <si>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</si>
  <si>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</si>
  <si>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</si>
  <si>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</si>
  <si>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</si>
  <si>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</si>
  <si>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</si>
  <si>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</si>
  <si>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</si>
  <si>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</si>
  <si>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</si>
  <si>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</si>
  <si>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</si>
  <si>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</si>
  <si>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</si>
  <si>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</si>
  <si>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</si>
  <si>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</si>
  <si>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</si>
  <si>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</si>
  <si>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</si>
  <si>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</si>
  <si>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</si>
  <si>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</si>
  <si>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</si>
  <si>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</si>
  <si>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</si>
  <si>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</si>
  <si>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</si>
  <si>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</si>
  <si>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</si>
  <si>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</si>
  <si>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</si>
  <si>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</si>
  <si>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</si>
  <si>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</si>
  <si>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</si>
  <si>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</si>
  <si>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</si>
  <si>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</si>
  <si>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</si>
  <si>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</si>
  <si>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</si>
  <si>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</si>
  <si>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</si>
  <si>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</si>
  <si>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 xml:space="preserve">• En el mes de noviembre 2024 se reduce ligeramente la actividad promocional en la categoría de leche líquida, pasa del 2,2 % al 2,0 %. Este movimiento se debe a una menor actividad promocional por parte de las marcas de distribución, que la reducen y pasa del 1,4 % al 0,8 % actual, mientras que las marcas de fabricante aumentan el porcentaje de litros destinados a promoción (5,2 % vs 6,0 %). Tal y como puede observarse, la cantidad destinada a la promoción es diversa entre ambos tipos de marcas.
Si analizamos las plataformas de distribución, la reducción de la promoción se debe a una menor actividad promocional en el canal discount (4,5 % vs 2,2 %). El supermercado también reduce levemente la proporción que dedica a promoción y pasa del 1,5 % al 1,4 % de los litros, mientras que el hipermercado aumenta la proporción de litros en promoción (2,8 % vs 4,4 %).
• Incremento de la actividad promocional en el mercado de derivados lácteos en noviembre de 2024, que pasa de destinar el 3,2 % al 3,6 % del total de kilolitros a la promoción. Este movimiento se explica por el aumento de la actividad promocional registrado en las marcas de distribución, que destinan el 2,8 % frente al 2,1 % de hace doce meses y, aunque en menor medida, por parte de las marcas de fabricante (7,6 % vs 7,9 %).
En cuanto a los canales de distribución, el incremento de la actividad promocional se explica tanto por el discount, que pasa de destinar el 5,8 % a 6,9 % de sus litros, como por el hipermercado (6,7 % vs 7,6 %). Por su parte, el supermercado reduce ligeramente la proporción de litros que dedica a la promoción (1,6 % vs 1,4 %).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</si>
</sst>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0.94847691575440263</c:v>
                </c:pt>
                <c:pt idx="1">
                  <c:v>0.94378032903302167</c:v>
                </c:pt>
                <c:pt idx="2">
                  <c:v>0.94836989455823528</c:v>
                </c:pt>
                <c:pt idx="3">
                  <c:v>0.93227526047976739</c:v>
                </c:pt>
                <c:pt idx="4">
                  <c:v>0.93221159665900022</c:v>
                </c:pt>
                <c:pt idx="5">
                  <c:v>0.93167628695959481</c:v>
                </c:pt>
                <c:pt idx="6">
                  <c:v>0.93741820345032711</c:v>
                </c:pt>
                <c:pt idx="7">
                  <c:v>0.93569584604552913</c:v>
                </c:pt>
                <c:pt idx="8">
                  <c:v>0.95055568156044457</c:v>
                </c:pt>
                <c:pt idx="9">
                  <c:v>0.95214245965498057</c:v>
                </c:pt>
                <c:pt idx="10">
                  <c:v>0.92377814387699064</c:v>
                </c:pt>
                <c:pt idx="11">
                  <c:v>0.93601383484651968</c:v>
                </c:pt>
                <c:pt idx="12">
                  <c:v>0.94000858553337618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5.1523084245597338E-2</c:v>
                </c:pt>
                <c:pt idx="1">
                  <c:v>5.6219670966978344E-2</c:v>
                </c:pt>
                <c:pt idx="2">
                  <c:v>5.1630105441764627E-2</c:v>
                </c:pt>
                <c:pt idx="3">
                  <c:v>6.7724739520232613E-2</c:v>
                </c:pt>
                <c:pt idx="4">
                  <c:v>6.7788403340999878E-2</c:v>
                </c:pt>
                <c:pt idx="5">
                  <c:v>6.8323713040405229E-2</c:v>
                </c:pt>
                <c:pt idx="6">
                  <c:v>6.2581796549672802E-2</c:v>
                </c:pt>
                <c:pt idx="7">
                  <c:v>6.4304153954470783E-2</c:v>
                </c:pt>
                <c:pt idx="8">
                  <c:v>4.9444318439555462E-2</c:v>
                </c:pt>
                <c:pt idx="9">
                  <c:v>4.7857540345019475E-2</c:v>
                </c:pt>
                <c:pt idx="10">
                  <c:v>7.6221856123009343E-2</c:v>
                </c:pt>
                <c:pt idx="11">
                  <c:v>6.3986165153480337E-2</c:v>
                </c:pt>
                <c:pt idx="12">
                  <c:v>5.9991414466623733E-2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0.97776470588235298</c:v>
                </c:pt>
                <c:pt idx="1">
                  <c:v>0.98122886790253006</c:v>
                </c:pt>
                <c:pt idx="2">
                  <c:v>0.98041529023124119</c:v>
                </c:pt>
                <c:pt idx="3">
                  <c:v>0.97978962297600769</c:v>
                </c:pt>
                <c:pt idx="4">
                  <c:v>0.97967623774075385</c:v>
                </c:pt>
                <c:pt idx="5">
                  <c:v>0.97128794093519277</c:v>
                </c:pt>
                <c:pt idx="6">
                  <c:v>0.97693383038210624</c:v>
                </c:pt>
                <c:pt idx="7">
                  <c:v>0.97723069810448449</c:v>
                </c:pt>
                <c:pt idx="8">
                  <c:v>0.97963775452806834</c:v>
                </c:pt>
                <c:pt idx="9">
                  <c:v>0.98011708825803601</c:v>
                </c:pt>
                <c:pt idx="10">
                  <c:v>0.96562162162162157</c:v>
                </c:pt>
                <c:pt idx="11">
                  <c:v>0.97899786780383802</c:v>
                </c:pt>
                <c:pt idx="12">
                  <c:v>0.97973186952391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2.2235294117647058E-2</c:v>
                </c:pt>
                <c:pt idx="1">
                  <c:v>1.8771132097469979E-2</c:v>
                </c:pt>
                <c:pt idx="2">
                  <c:v>1.958470976875885E-2</c:v>
                </c:pt>
                <c:pt idx="3">
                  <c:v>2.0210377023992435E-2</c:v>
                </c:pt>
                <c:pt idx="4">
                  <c:v>2.032376225924613E-2</c:v>
                </c:pt>
                <c:pt idx="5">
                  <c:v>2.871205906480722E-2</c:v>
                </c:pt>
                <c:pt idx="6">
                  <c:v>2.3066169617893754E-2</c:v>
                </c:pt>
                <c:pt idx="7">
                  <c:v>2.2769301895515487E-2</c:v>
                </c:pt>
                <c:pt idx="8">
                  <c:v>2.0362245471931602E-2</c:v>
                </c:pt>
                <c:pt idx="9">
                  <c:v>1.988291174196399E-2</c:v>
                </c:pt>
                <c:pt idx="10">
                  <c:v>3.4378378378378378E-2</c:v>
                </c:pt>
                <c:pt idx="11">
                  <c:v>2.1002132196162048E-2</c:v>
                </c:pt>
                <c:pt idx="12">
                  <c:v>2.0268130476089937E-2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0.97221885235957772</c:v>
                </c:pt>
                <c:pt idx="1">
                  <c:v>0.96789154477345696</c:v>
                </c:pt>
                <c:pt idx="2">
                  <c:v>0.9703836930455636</c:v>
                </c:pt>
                <c:pt idx="3">
                  <c:v>0.96891439502630328</c:v>
                </c:pt>
                <c:pt idx="4">
                  <c:v>0.9748080614203456</c:v>
                </c:pt>
                <c:pt idx="5">
                  <c:v>0.9553571428571429</c:v>
                </c:pt>
                <c:pt idx="6">
                  <c:v>0.9618169079869221</c:v>
                </c:pt>
                <c:pt idx="7">
                  <c:v>0.9647804648978634</c:v>
                </c:pt>
                <c:pt idx="8">
                  <c:v>0.96290834845735029</c:v>
                </c:pt>
                <c:pt idx="9">
                  <c:v>0.9663846838824578</c:v>
                </c:pt>
                <c:pt idx="10">
                  <c:v>0.95196936542669586</c:v>
                </c:pt>
                <c:pt idx="11">
                  <c:v>0.95815632965165676</c:v>
                </c:pt>
                <c:pt idx="12">
                  <c:v>0.95613660618996799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2.7781147640422176E-2</c:v>
                </c:pt>
                <c:pt idx="1">
                  <c:v>3.2108455226542994E-2</c:v>
                </c:pt>
                <c:pt idx="2">
                  <c:v>2.9616306954436452E-2</c:v>
                </c:pt>
                <c:pt idx="3">
                  <c:v>3.1085604973696796E-2</c:v>
                </c:pt>
                <c:pt idx="4">
                  <c:v>2.5191938579654512E-2</c:v>
                </c:pt>
                <c:pt idx="5">
                  <c:v>4.4642857142857144E-2</c:v>
                </c:pt>
                <c:pt idx="6">
                  <c:v>3.8183092013077999E-2</c:v>
                </c:pt>
                <c:pt idx="7">
                  <c:v>3.521953510213665E-2</c:v>
                </c:pt>
                <c:pt idx="8">
                  <c:v>3.7091651542649727E-2</c:v>
                </c:pt>
                <c:pt idx="9">
                  <c:v>3.3615316117542302E-2</c:v>
                </c:pt>
                <c:pt idx="10">
                  <c:v>4.803063457330415E-2</c:v>
                </c:pt>
                <c:pt idx="11">
                  <c:v>4.184367034834325E-2</c:v>
                </c:pt>
                <c:pt idx="12">
                  <c:v>4.3863393810032021E-2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0.92365862441483615</c:v>
                </c:pt>
                <c:pt idx="1">
                  <c:v>0.92390011890606416</c:v>
                </c:pt>
                <c:pt idx="2">
                  <c:v>0.91424817866953312</c:v>
                </c:pt>
                <c:pt idx="3">
                  <c:v>0.91074833174451864</c:v>
                </c:pt>
                <c:pt idx="4">
                  <c:v>0.91008108435193036</c:v>
                </c:pt>
                <c:pt idx="5">
                  <c:v>0.91132478632478631</c:v>
                </c:pt>
                <c:pt idx="6">
                  <c:v>0.9027162857484744</c:v>
                </c:pt>
                <c:pt idx="7">
                  <c:v>0.91528219630022389</c:v>
                </c:pt>
                <c:pt idx="8">
                  <c:v>0.91571624087591241</c:v>
                </c:pt>
                <c:pt idx="9">
                  <c:v>0.91956594697393446</c:v>
                </c:pt>
                <c:pt idx="10">
                  <c:v>0.91014776184267709</c:v>
                </c:pt>
                <c:pt idx="11">
                  <c:v>0.91282543747332479</c:v>
                </c:pt>
                <c:pt idx="12">
                  <c:v>0.92116182572614114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7.6341375585163851E-2</c:v>
                </c:pt>
                <c:pt idx="1">
                  <c:v>7.6099881093935784E-2</c:v>
                </c:pt>
                <c:pt idx="2">
                  <c:v>8.5751821330466979E-2</c:v>
                </c:pt>
                <c:pt idx="3">
                  <c:v>8.9251668255481406E-2</c:v>
                </c:pt>
                <c:pt idx="4">
                  <c:v>8.9918915648069711E-2</c:v>
                </c:pt>
                <c:pt idx="5">
                  <c:v>8.8675213675213679E-2</c:v>
                </c:pt>
                <c:pt idx="6">
                  <c:v>9.7283714251525683E-2</c:v>
                </c:pt>
                <c:pt idx="7">
                  <c:v>8.4717803699776134E-2</c:v>
                </c:pt>
                <c:pt idx="8">
                  <c:v>8.4283759124087587E-2</c:v>
                </c:pt>
                <c:pt idx="9">
                  <c:v>8.0434053026065558E-2</c:v>
                </c:pt>
                <c:pt idx="10">
                  <c:v>8.9852238157322906E-2</c:v>
                </c:pt>
                <c:pt idx="11">
                  <c:v>8.7174562526675201E-2</c:v>
                </c:pt>
                <c:pt idx="12">
                  <c:v>7.8838174273858933E-2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0.96814222646462234</c:v>
                </c:pt>
                <c:pt idx="1">
                  <c:v>0.96712393566698196</c:v>
                </c:pt>
                <c:pt idx="2">
                  <c:v>0.9582039646524958</c:v>
                </c:pt>
                <c:pt idx="3">
                  <c:v>0.96141019533111016</c:v>
                </c:pt>
                <c:pt idx="4">
                  <c:v>0.96244019138755976</c:v>
                </c:pt>
                <c:pt idx="5">
                  <c:v>0.96304631055312084</c:v>
                </c:pt>
                <c:pt idx="6">
                  <c:v>0.96055437100213226</c:v>
                </c:pt>
                <c:pt idx="7">
                  <c:v>0.96444807087073092</c:v>
                </c:pt>
                <c:pt idx="8">
                  <c:v>0.96321865097329107</c:v>
                </c:pt>
                <c:pt idx="9">
                  <c:v>0.96606984969053944</c:v>
                </c:pt>
                <c:pt idx="10">
                  <c:v>0.9621604139715394</c:v>
                </c:pt>
                <c:pt idx="11">
                  <c:v>0.96269054471804716</c:v>
                </c:pt>
                <c:pt idx="12">
                  <c:v>0.96407501053518752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3.1857773535377637E-2</c:v>
                </c:pt>
                <c:pt idx="1">
                  <c:v>3.2876064333017971E-2</c:v>
                </c:pt>
                <c:pt idx="2">
                  <c:v>4.179603534750418E-2</c:v>
                </c:pt>
                <c:pt idx="3">
                  <c:v>3.8589804668889956E-2</c:v>
                </c:pt>
                <c:pt idx="4">
                  <c:v>3.7559808612440196E-2</c:v>
                </c:pt>
                <c:pt idx="5">
                  <c:v>3.6953689446879066E-2</c:v>
                </c:pt>
                <c:pt idx="6">
                  <c:v>3.9445628997867806E-2</c:v>
                </c:pt>
                <c:pt idx="7">
                  <c:v>3.5551929129269147E-2</c:v>
                </c:pt>
                <c:pt idx="8">
                  <c:v>3.6781349026708918E-2</c:v>
                </c:pt>
                <c:pt idx="9">
                  <c:v>3.3930150309460658E-2</c:v>
                </c:pt>
                <c:pt idx="10">
                  <c:v>3.7839586028460541E-2</c:v>
                </c:pt>
                <c:pt idx="11">
                  <c:v>3.7309455281952883E-2</c:v>
                </c:pt>
                <c:pt idx="12">
                  <c:v>3.5924989464812478E-2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0.94202725316758318</c:v>
                </c:pt>
                <c:pt idx="1">
                  <c:v>0.93518628030751028</c:v>
                </c:pt>
                <c:pt idx="2">
                  <c:v>0.91643819287161754</c:v>
                </c:pt>
                <c:pt idx="3">
                  <c:v>0.93479809976247041</c:v>
                </c:pt>
                <c:pt idx="4">
                  <c:v>0.93826427638608567</c:v>
                </c:pt>
                <c:pt idx="5">
                  <c:v>0.93137371103472788</c:v>
                </c:pt>
                <c:pt idx="6">
                  <c:v>0.92794065701165662</c:v>
                </c:pt>
                <c:pt idx="7">
                  <c:v>0.93303831373005708</c:v>
                </c:pt>
                <c:pt idx="8">
                  <c:v>0.93245078071961984</c:v>
                </c:pt>
                <c:pt idx="9">
                  <c:v>0.93870072182121045</c:v>
                </c:pt>
                <c:pt idx="10">
                  <c:v>0.93367675466838373</c:v>
                </c:pt>
                <c:pt idx="11">
                  <c:v>0.93413364495909912</c:v>
                </c:pt>
                <c:pt idx="12">
                  <c:v>0.93148519026035626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5.7972746832416926E-2</c:v>
                </c:pt>
                <c:pt idx="1">
                  <c:v>6.4813719692489655E-2</c:v>
                </c:pt>
                <c:pt idx="2">
                  <c:v>8.3561807128382404E-2</c:v>
                </c:pt>
                <c:pt idx="3">
                  <c:v>6.5201900237529697E-2</c:v>
                </c:pt>
                <c:pt idx="4">
                  <c:v>6.173572361391428E-2</c:v>
                </c:pt>
                <c:pt idx="5">
                  <c:v>6.8626288965272009E-2</c:v>
                </c:pt>
                <c:pt idx="6">
                  <c:v>7.2059342988343336E-2</c:v>
                </c:pt>
                <c:pt idx="7">
                  <c:v>6.6961686269942935E-2</c:v>
                </c:pt>
                <c:pt idx="8">
                  <c:v>6.7549219280380171E-2</c:v>
                </c:pt>
                <c:pt idx="9">
                  <c:v>6.1299278178789558E-2</c:v>
                </c:pt>
                <c:pt idx="10">
                  <c:v>6.6323245331616223E-2</c:v>
                </c:pt>
                <c:pt idx="11">
                  <c:v>6.5866355040900881E-2</c:v>
                </c:pt>
                <c:pt idx="12">
                  <c:v>6.8514809739643717E-2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0.97776470588235298</c:v>
                </c:pt>
                <c:pt idx="1">
                  <c:v>0.98122886790253006</c:v>
                </c:pt>
                <c:pt idx="2">
                  <c:v>0.98041529023124119</c:v>
                </c:pt>
                <c:pt idx="3">
                  <c:v>0.97978962297600769</c:v>
                </c:pt>
                <c:pt idx="4">
                  <c:v>0.97967623774075385</c:v>
                </c:pt>
                <c:pt idx="5">
                  <c:v>0.97128794093519277</c:v>
                </c:pt>
                <c:pt idx="6">
                  <c:v>0.97693383038210624</c:v>
                </c:pt>
                <c:pt idx="7">
                  <c:v>0.97723069810448449</c:v>
                </c:pt>
                <c:pt idx="8">
                  <c:v>0.97963775452806834</c:v>
                </c:pt>
                <c:pt idx="9">
                  <c:v>0.98011708825803601</c:v>
                </c:pt>
                <c:pt idx="10">
                  <c:v>0.96562162162162157</c:v>
                </c:pt>
                <c:pt idx="11">
                  <c:v>0.97899786780383802</c:v>
                </c:pt>
                <c:pt idx="12">
                  <c:v>0.97973186952391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2.2235294117647058E-2</c:v>
                </c:pt>
                <c:pt idx="1">
                  <c:v>1.8771132097469979E-2</c:v>
                </c:pt>
                <c:pt idx="2">
                  <c:v>1.958470976875885E-2</c:v>
                </c:pt>
                <c:pt idx="3">
                  <c:v>2.0210377023992435E-2</c:v>
                </c:pt>
                <c:pt idx="4">
                  <c:v>2.032376225924613E-2</c:v>
                </c:pt>
                <c:pt idx="5">
                  <c:v>2.871205906480722E-2</c:v>
                </c:pt>
                <c:pt idx="6">
                  <c:v>2.3066169617893754E-2</c:v>
                </c:pt>
                <c:pt idx="7">
                  <c:v>2.2769301895515487E-2</c:v>
                </c:pt>
                <c:pt idx="8">
                  <c:v>2.0362245471931602E-2</c:v>
                </c:pt>
                <c:pt idx="9">
                  <c:v>1.988291174196399E-2</c:v>
                </c:pt>
                <c:pt idx="10">
                  <c:v>3.4378378378378378E-2</c:v>
                </c:pt>
                <c:pt idx="11">
                  <c:v>2.1002132196162048E-2</c:v>
                </c:pt>
                <c:pt idx="12">
                  <c:v>2.0268130476089937E-2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0.94847691575440263</c:v>
                </c:pt>
                <c:pt idx="1">
                  <c:v>0.94378032903302167</c:v>
                </c:pt>
                <c:pt idx="2">
                  <c:v>0.94836989455823528</c:v>
                </c:pt>
                <c:pt idx="3">
                  <c:v>0.93227526047976739</c:v>
                </c:pt>
                <c:pt idx="4">
                  <c:v>0.93221159665900022</c:v>
                </c:pt>
                <c:pt idx="5">
                  <c:v>0.93167628695959481</c:v>
                </c:pt>
                <c:pt idx="6">
                  <c:v>0.93741820345032711</c:v>
                </c:pt>
                <c:pt idx="7">
                  <c:v>0.93569584604552913</c:v>
                </c:pt>
                <c:pt idx="8">
                  <c:v>0.95055568156044457</c:v>
                </c:pt>
                <c:pt idx="9">
                  <c:v>0.95214245965498057</c:v>
                </c:pt>
                <c:pt idx="10">
                  <c:v>0.92377814387699064</c:v>
                </c:pt>
                <c:pt idx="11">
                  <c:v>0.93601383484651968</c:v>
                </c:pt>
                <c:pt idx="12">
                  <c:v>0.94000858553337618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5.1523084245597338E-2</c:v>
                </c:pt>
                <c:pt idx="1">
                  <c:v>5.6219670966978344E-2</c:v>
                </c:pt>
                <c:pt idx="2">
                  <c:v>5.1630105441764627E-2</c:v>
                </c:pt>
                <c:pt idx="3">
                  <c:v>6.7724739520232613E-2</c:v>
                </c:pt>
                <c:pt idx="4">
                  <c:v>6.7788403340999878E-2</c:v>
                </c:pt>
                <c:pt idx="5">
                  <c:v>6.8323713040405229E-2</c:v>
                </c:pt>
                <c:pt idx="6">
                  <c:v>6.2581796549672802E-2</c:v>
                </c:pt>
                <c:pt idx="7">
                  <c:v>6.4304153954470783E-2</c:v>
                </c:pt>
                <c:pt idx="8">
                  <c:v>4.9444318439555462E-2</c:v>
                </c:pt>
                <c:pt idx="9">
                  <c:v>4.7857540345019475E-2</c:v>
                </c:pt>
                <c:pt idx="10">
                  <c:v>7.6221856123009343E-2</c:v>
                </c:pt>
                <c:pt idx="11">
                  <c:v>6.3986165153480337E-2</c:v>
                </c:pt>
                <c:pt idx="12">
                  <c:v>5.9991414466623733E-2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0.98628209637706643</c:v>
                </c:pt>
                <c:pt idx="1">
                  <c:v>0.99174418604651171</c:v>
                </c:pt>
                <c:pt idx="2">
                  <c:v>0.9892120075046904</c:v>
                </c:pt>
                <c:pt idx="3">
                  <c:v>0.99297670607514932</c:v>
                </c:pt>
                <c:pt idx="4">
                  <c:v>0.99355594610427655</c:v>
                </c:pt>
                <c:pt idx="5">
                  <c:v>0.98213034337771543</c:v>
                </c:pt>
                <c:pt idx="6">
                  <c:v>0.98758844681591473</c:v>
                </c:pt>
                <c:pt idx="7">
                  <c:v>0.9898745829018526</c:v>
                </c:pt>
                <c:pt idx="8">
                  <c:v>0.98990691936750019</c:v>
                </c:pt>
                <c:pt idx="9">
                  <c:v>0.99208269188475917</c:v>
                </c:pt>
                <c:pt idx="10">
                  <c:v>0.98091152815013405</c:v>
                </c:pt>
                <c:pt idx="11">
                  <c:v>0.99353196903827801</c:v>
                </c:pt>
                <c:pt idx="12">
                  <c:v>0.99182389937106918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1.3717903622933519E-2</c:v>
                </c:pt>
                <c:pt idx="1">
                  <c:v>8.2558139534883723E-3</c:v>
                </c:pt>
                <c:pt idx="2">
                  <c:v>1.0787992495309569E-2</c:v>
                </c:pt>
                <c:pt idx="3">
                  <c:v>7.0232939248507558E-3</c:v>
                </c:pt>
                <c:pt idx="4">
                  <c:v>6.4440538957234927E-3</c:v>
                </c:pt>
                <c:pt idx="5">
                  <c:v>1.7869656622284513E-2</c:v>
                </c:pt>
                <c:pt idx="6">
                  <c:v>1.2411553184085374E-2</c:v>
                </c:pt>
                <c:pt idx="7">
                  <c:v>1.0125417098147509E-2</c:v>
                </c:pt>
                <c:pt idx="8">
                  <c:v>1.009308063249972E-2</c:v>
                </c:pt>
                <c:pt idx="9">
                  <c:v>7.9173081152408183E-3</c:v>
                </c:pt>
                <c:pt idx="10">
                  <c:v>1.9088471849865951E-2</c:v>
                </c:pt>
                <c:pt idx="11">
                  <c:v>6.4680309617219803E-3</c:v>
                </c:pt>
                <c:pt idx="12">
                  <c:v>8.1761006289308175E-3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0.97221885235957772</c:v>
                </c:pt>
                <c:pt idx="1">
                  <c:v>0.96789154477345696</c:v>
                </c:pt>
                <c:pt idx="2">
                  <c:v>0.9703836930455636</c:v>
                </c:pt>
                <c:pt idx="3">
                  <c:v>0.96891439502630328</c:v>
                </c:pt>
                <c:pt idx="4">
                  <c:v>0.9748080614203456</c:v>
                </c:pt>
                <c:pt idx="5">
                  <c:v>0.9553571428571429</c:v>
                </c:pt>
                <c:pt idx="6">
                  <c:v>0.9618169079869221</c:v>
                </c:pt>
                <c:pt idx="7">
                  <c:v>0.9647804648978634</c:v>
                </c:pt>
                <c:pt idx="8">
                  <c:v>0.96290834845735029</c:v>
                </c:pt>
                <c:pt idx="9">
                  <c:v>0.9663846838824578</c:v>
                </c:pt>
                <c:pt idx="10">
                  <c:v>0.95196936542669586</c:v>
                </c:pt>
                <c:pt idx="11">
                  <c:v>0.95815632965165676</c:v>
                </c:pt>
                <c:pt idx="12">
                  <c:v>0.95613660618996799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2.7781147640422176E-2</c:v>
                </c:pt>
                <c:pt idx="1">
                  <c:v>3.2108455226542994E-2</c:v>
                </c:pt>
                <c:pt idx="2">
                  <c:v>2.9616306954436452E-2</c:v>
                </c:pt>
                <c:pt idx="3">
                  <c:v>3.1085604973696796E-2</c:v>
                </c:pt>
                <c:pt idx="4">
                  <c:v>2.5191938579654512E-2</c:v>
                </c:pt>
                <c:pt idx="5">
                  <c:v>4.4642857142857144E-2</c:v>
                </c:pt>
                <c:pt idx="6">
                  <c:v>3.8183092013077999E-2</c:v>
                </c:pt>
                <c:pt idx="7">
                  <c:v>3.521953510213665E-2</c:v>
                </c:pt>
                <c:pt idx="8">
                  <c:v>3.7091651542649727E-2</c:v>
                </c:pt>
                <c:pt idx="9">
                  <c:v>3.3615316117542302E-2</c:v>
                </c:pt>
                <c:pt idx="10">
                  <c:v>4.803063457330415E-2</c:v>
                </c:pt>
                <c:pt idx="11">
                  <c:v>4.184367034834325E-2</c:v>
                </c:pt>
                <c:pt idx="12">
                  <c:v>4.3863393810032021E-2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0.98527004909983629</c:v>
                </c:pt>
                <c:pt idx="1">
                  <c:v>0.98631884057971009</c:v>
                </c:pt>
                <c:pt idx="2">
                  <c:v>0.98813857897827362</c:v>
                </c:pt>
                <c:pt idx="3">
                  <c:v>0.98392624985226329</c:v>
                </c:pt>
                <c:pt idx="4">
                  <c:v>0.98322900673201841</c:v>
                </c:pt>
                <c:pt idx="5">
                  <c:v>0.98009134559081856</c:v>
                </c:pt>
                <c:pt idx="6">
                  <c:v>0.98358365351030397</c:v>
                </c:pt>
                <c:pt idx="7">
                  <c:v>0.98146002317497105</c:v>
                </c:pt>
                <c:pt idx="8">
                  <c:v>0.98588235294117643</c:v>
                </c:pt>
                <c:pt idx="9">
                  <c:v>0.98479673901068643</c:v>
                </c:pt>
                <c:pt idx="10">
                  <c:v>0.97306034482758619</c:v>
                </c:pt>
                <c:pt idx="11">
                  <c:v>0.98272552783109401</c:v>
                </c:pt>
                <c:pt idx="12">
                  <c:v>0.9855652723632915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1.4729950900163664E-2</c:v>
                </c:pt>
                <c:pt idx="1">
                  <c:v>1.3681159420289855E-2</c:v>
                </c:pt>
                <c:pt idx="2">
                  <c:v>1.1861421021726364E-2</c:v>
                </c:pt>
                <c:pt idx="3">
                  <c:v>1.6073750147736675E-2</c:v>
                </c:pt>
                <c:pt idx="4">
                  <c:v>1.6770993267981576E-2</c:v>
                </c:pt>
                <c:pt idx="5">
                  <c:v>1.9908654409181402E-2</c:v>
                </c:pt>
                <c:pt idx="6">
                  <c:v>1.6416346489696122E-2</c:v>
                </c:pt>
                <c:pt idx="7">
                  <c:v>1.8539976825028972E-2</c:v>
                </c:pt>
                <c:pt idx="8">
                  <c:v>1.411764705882353E-2</c:v>
                </c:pt>
                <c:pt idx="9">
                  <c:v>1.520326098931365E-2</c:v>
                </c:pt>
                <c:pt idx="10">
                  <c:v>2.6939655172413795E-2</c:v>
                </c:pt>
                <c:pt idx="11">
                  <c:v>1.7274472168905951E-2</c:v>
                </c:pt>
                <c:pt idx="12">
                  <c:v>1.443472763670846E-2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0.95544321655302134</c:v>
                </c:pt>
                <c:pt idx="1">
                  <c:v>0.97379810504152542</c:v>
                </c:pt>
                <c:pt idx="2">
                  <c:v>0.96152024627042387</c:v>
                </c:pt>
                <c:pt idx="3">
                  <c:v>0.97341609087715197</c:v>
                </c:pt>
                <c:pt idx="4">
                  <c:v>0.9704370179948586</c:v>
                </c:pt>
                <c:pt idx="5">
                  <c:v>0.95309568480300189</c:v>
                </c:pt>
                <c:pt idx="6">
                  <c:v>0.96574624257252717</c:v>
                </c:pt>
                <c:pt idx="7">
                  <c:v>0.97270977239270751</c:v>
                </c:pt>
                <c:pt idx="8">
                  <c:v>0.97006123837604896</c:v>
                </c:pt>
                <c:pt idx="9">
                  <c:v>0.97348863006100939</c:v>
                </c:pt>
                <c:pt idx="10">
                  <c:v>0.95014630974314518</c:v>
                </c:pt>
                <c:pt idx="11">
                  <c:v>0.98162981950229633</c:v>
                </c:pt>
                <c:pt idx="12">
                  <c:v>0.97829979985252291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4.4556783446978603E-2</c:v>
                </c:pt>
                <c:pt idx="1">
                  <c:v>2.6201894958474678E-2</c:v>
                </c:pt>
                <c:pt idx="2">
                  <c:v>3.8479753729576134E-2</c:v>
                </c:pt>
                <c:pt idx="3">
                  <c:v>2.6583909122848109E-2</c:v>
                </c:pt>
                <c:pt idx="4">
                  <c:v>2.9562982005141385E-2</c:v>
                </c:pt>
                <c:pt idx="5">
                  <c:v>4.6904315196998121E-2</c:v>
                </c:pt>
                <c:pt idx="6">
                  <c:v>3.4253757427472914E-2</c:v>
                </c:pt>
                <c:pt idx="7">
                  <c:v>2.7290227607292494E-2</c:v>
                </c:pt>
                <c:pt idx="8">
                  <c:v>2.9938761623951007E-2</c:v>
                </c:pt>
                <c:pt idx="9">
                  <c:v>2.6511369938990573E-2</c:v>
                </c:pt>
                <c:pt idx="10">
                  <c:v>4.9853690256854884E-2</c:v>
                </c:pt>
                <c:pt idx="11">
                  <c:v>1.8370180497703729E-2</c:v>
                </c:pt>
                <c:pt idx="12">
                  <c:v>2.1700200147477089E-2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0.96814222646462234</c:v>
                </c:pt>
                <c:pt idx="1">
                  <c:v>0.96712393566698196</c:v>
                </c:pt>
                <c:pt idx="2">
                  <c:v>0.9582039646524958</c:v>
                </c:pt>
                <c:pt idx="3">
                  <c:v>0.96141019533111016</c:v>
                </c:pt>
                <c:pt idx="4">
                  <c:v>0.96244019138755976</c:v>
                </c:pt>
                <c:pt idx="5">
                  <c:v>0.96304631055312084</c:v>
                </c:pt>
                <c:pt idx="6">
                  <c:v>0.96055437100213226</c:v>
                </c:pt>
                <c:pt idx="7">
                  <c:v>0.96444807087073092</c:v>
                </c:pt>
                <c:pt idx="8">
                  <c:v>0.96321865097329107</c:v>
                </c:pt>
                <c:pt idx="9">
                  <c:v>0.96606984969053944</c:v>
                </c:pt>
                <c:pt idx="10">
                  <c:v>0.9621604139715394</c:v>
                </c:pt>
                <c:pt idx="11">
                  <c:v>0.96269054471804716</c:v>
                </c:pt>
                <c:pt idx="12">
                  <c:v>0.96407501053518752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3.1857773535377637E-2</c:v>
                </c:pt>
                <c:pt idx="1">
                  <c:v>3.2876064333017971E-2</c:v>
                </c:pt>
                <c:pt idx="2">
                  <c:v>4.179603534750418E-2</c:v>
                </c:pt>
                <c:pt idx="3">
                  <c:v>3.8589804668889956E-2</c:v>
                </c:pt>
                <c:pt idx="4">
                  <c:v>3.7559808612440196E-2</c:v>
                </c:pt>
                <c:pt idx="5">
                  <c:v>3.6953689446879066E-2</c:v>
                </c:pt>
                <c:pt idx="6">
                  <c:v>3.9445628997867806E-2</c:v>
                </c:pt>
                <c:pt idx="7">
                  <c:v>3.5551929129269147E-2</c:v>
                </c:pt>
                <c:pt idx="8">
                  <c:v>3.6781349026708918E-2</c:v>
                </c:pt>
                <c:pt idx="9">
                  <c:v>3.3930150309460658E-2</c:v>
                </c:pt>
                <c:pt idx="10">
                  <c:v>3.7839586028460541E-2</c:v>
                </c:pt>
                <c:pt idx="11">
                  <c:v>3.7309455281952883E-2</c:v>
                </c:pt>
                <c:pt idx="12">
                  <c:v>3.5924989464812478E-2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0.92365862441483615</c:v>
                </c:pt>
                <c:pt idx="1">
                  <c:v>0.92390011890606416</c:v>
                </c:pt>
                <c:pt idx="2">
                  <c:v>0.91424817866953312</c:v>
                </c:pt>
                <c:pt idx="3">
                  <c:v>0.91074833174451864</c:v>
                </c:pt>
                <c:pt idx="4">
                  <c:v>0.91008108435193036</c:v>
                </c:pt>
                <c:pt idx="5">
                  <c:v>0.91132478632478631</c:v>
                </c:pt>
                <c:pt idx="6">
                  <c:v>0.9027162857484744</c:v>
                </c:pt>
                <c:pt idx="7">
                  <c:v>0.91528219630022389</c:v>
                </c:pt>
                <c:pt idx="8">
                  <c:v>0.91571624087591241</c:v>
                </c:pt>
                <c:pt idx="9">
                  <c:v>0.91956594697393446</c:v>
                </c:pt>
                <c:pt idx="10">
                  <c:v>0.91014776184267709</c:v>
                </c:pt>
                <c:pt idx="11">
                  <c:v>0.91282543747332479</c:v>
                </c:pt>
                <c:pt idx="12">
                  <c:v>0.92116182572614114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7.6341375585163851E-2</c:v>
                </c:pt>
                <c:pt idx="1">
                  <c:v>7.6099881093935784E-2</c:v>
                </c:pt>
                <c:pt idx="2">
                  <c:v>8.5751821330466979E-2</c:v>
                </c:pt>
                <c:pt idx="3">
                  <c:v>8.9251668255481406E-2</c:v>
                </c:pt>
                <c:pt idx="4">
                  <c:v>8.9918915648069711E-2</c:v>
                </c:pt>
                <c:pt idx="5">
                  <c:v>8.8675213675213679E-2</c:v>
                </c:pt>
                <c:pt idx="6">
                  <c:v>9.7283714251525683E-2</c:v>
                </c:pt>
                <c:pt idx="7">
                  <c:v>8.4717803699776134E-2</c:v>
                </c:pt>
                <c:pt idx="8">
                  <c:v>8.4283759124087587E-2</c:v>
                </c:pt>
                <c:pt idx="9">
                  <c:v>8.0434053026065558E-2</c:v>
                </c:pt>
                <c:pt idx="10">
                  <c:v>8.9852238157322906E-2</c:v>
                </c:pt>
                <c:pt idx="11">
                  <c:v>8.7174562526675201E-2</c:v>
                </c:pt>
                <c:pt idx="12">
                  <c:v>7.8838174273858933E-2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0.97895995218170939</c:v>
                </c:pt>
                <c:pt idx="1">
                  <c:v>0.97626957759848121</c:v>
                </c:pt>
                <c:pt idx="2">
                  <c:v>0.96921418303785345</c:v>
                </c:pt>
                <c:pt idx="3">
                  <c:v>0.97399498986043176</c:v>
                </c:pt>
                <c:pt idx="4">
                  <c:v>0.97461685823754785</c:v>
                </c:pt>
                <c:pt idx="5">
                  <c:v>0.97434069850320748</c:v>
                </c:pt>
                <c:pt idx="6">
                  <c:v>0.97369044797345339</c:v>
                </c:pt>
                <c:pt idx="7">
                  <c:v>0.97504664179104472</c:v>
                </c:pt>
                <c:pt idx="8">
                  <c:v>0.97373188405797106</c:v>
                </c:pt>
                <c:pt idx="9">
                  <c:v>0.97591160220994466</c:v>
                </c:pt>
                <c:pt idx="10">
                  <c:v>0.97341513292433535</c:v>
                </c:pt>
                <c:pt idx="11">
                  <c:v>0.97368421052631582</c:v>
                </c:pt>
                <c:pt idx="12">
                  <c:v>0.97233326320218816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2.1040047818290494E-2</c:v>
                </c:pt>
                <c:pt idx="1">
                  <c:v>2.3730422401518746E-2</c:v>
                </c:pt>
                <c:pt idx="2">
                  <c:v>3.0785816962146623E-2</c:v>
                </c:pt>
                <c:pt idx="3">
                  <c:v>2.6005010139568172E-2</c:v>
                </c:pt>
                <c:pt idx="4">
                  <c:v>2.5383141762452106E-2</c:v>
                </c:pt>
                <c:pt idx="5">
                  <c:v>2.5659301496792592E-2</c:v>
                </c:pt>
                <c:pt idx="6">
                  <c:v>2.6309552026546577E-2</c:v>
                </c:pt>
                <c:pt idx="7">
                  <c:v>2.4953358208955223E-2</c:v>
                </c:pt>
                <c:pt idx="8">
                  <c:v>2.6268115942028984E-2</c:v>
                </c:pt>
                <c:pt idx="9">
                  <c:v>2.4088397790055251E-2</c:v>
                </c:pt>
                <c:pt idx="10">
                  <c:v>2.6584867075664625E-2</c:v>
                </c:pt>
                <c:pt idx="11">
                  <c:v>2.6315789473684213E-2</c:v>
                </c:pt>
                <c:pt idx="12">
                  <c:v>2.7666736797811908E-2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0.93264442231075706</c:v>
                </c:pt>
                <c:pt idx="1">
                  <c:v>0.93770733505344639</c:v>
                </c:pt>
                <c:pt idx="2">
                  <c:v>0.910585305105853</c:v>
                </c:pt>
                <c:pt idx="3">
                  <c:v>0.91174657956366334</c:v>
                </c:pt>
                <c:pt idx="4">
                  <c:v>0.91575586393221176</c:v>
                </c:pt>
                <c:pt idx="5">
                  <c:v>0.92059072751482873</c:v>
                </c:pt>
                <c:pt idx="6">
                  <c:v>0.91034817420841929</c:v>
                </c:pt>
                <c:pt idx="7">
                  <c:v>0.92354630294328788</c:v>
                </c:pt>
                <c:pt idx="8">
                  <c:v>0.9131183289337772</c:v>
                </c:pt>
                <c:pt idx="9">
                  <c:v>0.91627647714604232</c:v>
                </c:pt>
                <c:pt idx="10">
                  <c:v>0.91812426225989918</c:v>
                </c:pt>
                <c:pt idx="11">
                  <c:v>0.91404500373253705</c:v>
                </c:pt>
                <c:pt idx="12">
                  <c:v>0.92371440713982145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6.7355577689243037E-2</c:v>
                </c:pt>
                <c:pt idx="1">
                  <c:v>6.2292664946553646E-2</c:v>
                </c:pt>
                <c:pt idx="2">
                  <c:v>8.9414694894146926E-2</c:v>
                </c:pt>
                <c:pt idx="3">
                  <c:v>8.8253420436336744E-2</c:v>
                </c:pt>
                <c:pt idx="4">
                  <c:v>8.42441360677883E-2</c:v>
                </c:pt>
                <c:pt idx="5">
                  <c:v>7.9409272485171281E-2</c:v>
                </c:pt>
                <c:pt idx="6">
                  <c:v>8.9651825791580722E-2</c:v>
                </c:pt>
                <c:pt idx="7">
                  <c:v>7.6453697056712136E-2</c:v>
                </c:pt>
                <c:pt idx="8">
                  <c:v>8.6881671066222896E-2</c:v>
                </c:pt>
                <c:pt idx="9">
                  <c:v>8.3723522853957635E-2</c:v>
                </c:pt>
                <c:pt idx="10">
                  <c:v>8.1875737740100873E-2</c:v>
                </c:pt>
                <c:pt idx="11">
                  <c:v>8.5954996267462946E-2</c:v>
                </c:pt>
                <c:pt idx="12">
                  <c:v>7.6285592860178483E-2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0.98427710131221191</c:v>
                </c:pt>
                <c:pt idx="1">
                  <c:v>0.98451249560014087</c:v>
                </c:pt>
                <c:pt idx="2">
                  <c:v>0.98259531139000711</c:v>
                </c:pt>
                <c:pt idx="3">
                  <c:v>0.9814223168855758</c:v>
                </c:pt>
                <c:pt idx="4">
                  <c:v>0.98055588691399265</c:v>
                </c:pt>
                <c:pt idx="5">
                  <c:v>0.98302287196415938</c:v>
                </c:pt>
                <c:pt idx="6">
                  <c:v>0.98287064382752509</c:v>
                </c:pt>
                <c:pt idx="7">
                  <c:v>0.98422456791555502</c:v>
                </c:pt>
                <c:pt idx="8">
                  <c:v>0.98351772409121707</c:v>
                </c:pt>
                <c:pt idx="9">
                  <c:v>0.98523741324226066</c:v>
                </c:pt>
                <c:pt idx="10">
                  <c:v>0.98130134025075655</c:v>
                </c:pt>
                <c:pt idx="11">
                  <c:v>0.98367129135538955</c:v>
                </c:pt>
                <c:pt idx="12">
                  <c:v>0.98559411146161935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1.5722898687788155E-2</c:v>
                </c:pt>
                <c:pt idx="1">
                  <c:v>1.5487504399859207E-2</c:v>
                </c:pt>
                <c:pt idx="2">
                  <c:v>1.7404688609992898E-2</c:v>
                </c:pt>
                <c:pt idx="3">
                  <c:v>1.8577683114424332E-2</c:v>
                </c:pt>
                <c:pt idx="4">
                  <c:v>1.9444113086007395E-2</c:v>
                </c:pt>
                <c:pt idx="5">
                  <c:v>1.6977128035840606E-2</c:v>
                </c:pt>
                <c:pt idx="6">
                  <c:v>1.7129356172474894E-2</c:v>
                </c:pt>
                <c:pt idx="7">
                  <c:v>1.5775432084444964E-2</c:v>
                </c:pt>
                <c:pt idx="8">
                  <c:v>1.6482275908783022E-2</c:v>
                </c:pt>
                <c:pt idx="9">
                  <c:v>1.4762586757739341E-2</c:v>
                </c:pt>
                <c:pt idx="10">
                  <c:v>1.8698659749243403E-2</c:v>
                </c:pt>
                <c:pt idx="11">
                  <c:v>1.632870864461046E-2</c:v>
                </c:pt>
                <c:pt idx="12">
                  <c:v>1.4405888538380651E-2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0.94202725316758318</c:v>
                </c:pt>
                <c:pt idx="1">
                  <c:v>0.93518628030751028</c:v>
                </c:pt>
                <c:pt idx="2">
                  <c:v>0.91643819287161754</c:v>
                </c:pt>
                <c:pt idx="3">
                  <c:v>0.93479809976247041</c:v>
                </c:pt>
                <c:pt idx="4">
                  <c:v>0.93826427638608567</c:v>
                </c:pt>
                <c:pt idx="5">
                  <c:v>0.93137371103472788</c:v>
                </c:pt>
                <c:pt idx="6">
                  <c:v>0.92794065701165662</c:v>
                </c:pt>
                <c:pt idx="7">
                  <c:v>0.93303831373005708</c:v>
                </c:pt>
                <c:pt idx="8">
                  <c:v>0.93245078071961984</c:v>
                </c:pt>
                <c:pt idx="9">
                  <c:v>0.93870072182121045</c:v>
                </c:pt>
                <c:pt idx="10">
                  <c:v>0.93367675466838373</c:v>
                </c:pt>
                <c:pt idx="11">
                  <c:v>0.93413364495909912</c:v>
                </c:pt>
                <c:pt idx="12">
                  <c:v>0.93148519026035626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5.7972746832416926E-2</c:v>
                </c:pt>
                <c:pt idx="1">
                  <c:v>6.4813719692489655E-2</c:v>
                </c:pt>
                <c:pt idx="2">
                  <c:v>8.3561807128382404E-2</c:v>
                </c:pt>
                <c:pt idx="3">
                  <c:v>6.5201900237529697E-2</c:v>
                </c:pt>
                <c:pt idx="4">
                  <c:v>6.173572361391428E-2</c:v>
                </c:pt>
                <c:pt idx="5">
                  <c:v>6.8626288965272009E-2</c:v>
                </c:pt>
                <c:pt idx="6">
                  <c:v>7.2059342988343336E-2</c:v>
                </c:pt>
                <c:pt idx="7">
                  <c:v>6.6961686269942935E-2</c:v>
                </c:pt>
                <c:pt idx="8">
                  <c:v>6.7549219280380171E-2</c:v>
                </c:pt>
                <c:pt idx="9">
                  <c:v>6.1299278178789558E-2</c:v>
                </c:pt>
                <c:pt idx="10">
                  <c:v>6.6323245331616223E-2</c:v>
                </c:pt>
                <c:pt idx="11">
                  <c:v>6.5866355040900881E-2</c:v>
                </c:pt>
                <c:pt idx="12">
                  <c:v>6.8514809739643717E-2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Noviembre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46135"/>
          <a:ext cx="6821671" cy="525762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4942992"/>
          <a:ext cx="6821671" cy="52576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229145"/>
          <a:ext cx="6821671" cy="525761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2912153"/>
          <a:ext cx="6821671" cy="516236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269511"/>
          <a:ext cx="6821671" cy="516236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588407"/>
          <a:ext cx="6821671" cy="523856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192027</xdr:colOff>
      <xdr:row>30</xdr:row>
      <xdr:rowOff>37306</xdr:rowOff>
    </xdr:from>
    <xdr:to>
      <xdr:col>19</xdr:col>
      <xdr:colOff>331727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zoomScale="85" zoomScaleNormal="85" workbookViewId="0"/>
  </sheetViews>
  <sheetFormatPr baseColWidth="10" defaultColWidth="11.44140625" defaultRowHeight="14.4" x14ac:dyDescent="0.3"/>
  <sheetData>
    <row r="6" spans="14:14" x14ac:dyDescent="0.3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="55" zoomScaleNormal="55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53"/>
  <sheetViews>
    <sheetView showGridLines="0" showRowColHeaders="0" zoomScale="70" zoomScaleNormal="7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24" ht="26.25" customHeight="1" x14ac:dyDescent="0.3"/>
    <row r="27" spans="1:24" ht="21" customHeight="1" x14ac:dyDescent="0.3">
      <c r="X27" t="s">
        <v>0</v>
      </c>
    </row>
    <row r="28" spans="1:24" ht="24" customHeight="1" x14ac:dyDescent="0.3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24" ht="7.5" customHeight="1" x14ac:dyDescent="0.3">
      <c r="B29" s="41"/>
      <c r="C29" s="41"/>
      <c r="D29" s="42">
        <v>1</v>
      </c>
      <c r="E29" s="41"/>
      <c r="K29" s="41"/>
      <c r="L29" s="41"/>
      <c r="M29" s="41"/>
      <c r="N29" s="42">
        <v>1</v>
      </c>
    </row>
    <row r="30" spans="1:24" ht="18.75" customHeight="1" x14ac:dyDescent="0.3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zoomScale="66" zoomScaleNormal="85" zoomScalePageLayoutView="9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spans="22:22" ht="4.5" customHeight="1" x14ac:dyDescent="0.3"/>
    <row r="8" spans="22:22" x14ac:dyDescent="0.3">
      <c r="V8" s="39"/>
    </row>
    <row r="25" spans="1:16" ht="26.25" customHeight="1" x14ac:dyDescent="0.3"/>
    <row r="27" spans="1:16" ht="21" customHeight="1" x14ac:dyDescent="0.3"/>
    <row r="28" spans="1:16" ht="24" customHeight="1" x14ac:dyDescent="0.3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3">
      <c r="A29" s="41"/>
      <c r="B29" s="41"/>
      <c r="C29" s="41"/>
      <c r="D29" s="42">
        <v>1</v>
      </c>
      <c r="E29" s="41"/>
      <c r="K29" s="41"/>
      <c r="L29" s="41"/>
      <c r="M29" s="41"/>
      <c r="N29" s="42">
        <v>3</v>
      </c>
      <c r="O29" s="41"/>
    </row>
    <row r="30" spans="1:16" ht="18.75" customHeight="1" x14ac:dyDescent="0.3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3">
      <c r="A31" s="41"/>
      <c r="B31" s="41"/>
      <c r="C31" s="41"/>
      <c r="D31" s="41"/>
      <c r="E31" s="41"/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zoomScale="70" zoomScaleNormal="7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38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zoomScale="78" zoomScaleNormal="78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38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4140625" defaultRowHeight="14.4" x14ac:dyDescent="0.3"/>
  <cols>
    <col min="1" max="1" width="3.21875" customWidth="1"/>
    <col min="2" max="2" width="2.5546875" customWidth="1"/>
    <col min="3" max="3" width="4.44140625" style="26" customWidth="1"/>
    <col min="4" max="4" width="90.44140625" customWidth="1"/>
  </cols>
  <sheetData>
    <row r="3" spans="2:9" ht="14.1" customHeight="1" thickBot="1" x14ac:dyDescent="0.35">
      <c r="B3" s="28"/>
      <c r="C3" s="27" t="s">
        <v>5</v>
      </c>
      <c r="F3" s="33" t="s">
        <v>6</v>
      </c>
    </row>
    <row r="4" spans="2:9" x14ac:dyDescent="0.3">
      <c r="F4" s="47" t="s">
        <v>7</v>
      </c>
      <c r="G4" s="48"/>
      <c r="H4" s="48"/>
      <c r="I4" s="49"/>
    </row>
    <row r="5" spans="2:9" s="18" customFormat="1" ht="20.100000000000001" customHeight="1" x14ac:dyDescent="0.3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3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3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3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3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3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3">
      <c r="C11" s="29" t="s">
        <v>20</v>
      </c>
      <c r="D11" s="18" t="s">
        <v>21</v>
      </c>
      <c r="F11" s="50"/>
      <c r="G11" s="51"/>
      <c r="H11" s="51"/>
      <c r="I11" s="52"/>
    </row>
    <row r="12" spans="2:9" ht="15" thickBot="1" x14ac:dyDescent="0.35">
      <c r="F12" s="53"/>
      <c r="G12" s="54"/>
      <c r="H12" s="54"/>
      <c r="I12" s="55"/>
    </row>
    <row r="16" spans="2:9" ht="14.1" customHeight="1" x14ac:dyDescent="0.3">
      <c r="B16" s="28"/>
      <c r="C16" s="27" t="s">
        <v>22</v>
      </c>
    </row>
    <row r="18" spans="3:4" x14ac:dyDescent="0.3">
      <c r="D18" s="30" t="s">
        <v>23</v>
      </c>
    </row>
    <row r="19" spans="3:4" x14ac:dyDescent="0.3">
      <c r="C19" s="29"/>
      <c r="D19" t="s">
        <v>24</v>
      </c>
    </row>
    <row r="20" spans="3:4" x14ac:dyDescent="0.3">
      <c r="C20" s="29"/>
      <c r="D20" t="s">
        <v>25</v>
      </c>
    </row>
    <row r="21" spans="3:4" x14ac:dyDescent="0.3">
      <c r="C21" s="29"/>
      <c r="D21" t="s">
        <v>26</v>
      </c>
    </row>
    <row r="22" spans="3:4" ht="3.75" customHeight="1" x14ac:dyDescent="0.3">
      <c r="C22" s="29"/>
    </row>
    <row r="23" spans="3:4" ht="15.6" x14ac:dyDescent="0.3">
      <c r="C23" s="29"/>
      <c r="D23" s="31" t="s">
        <v>27</v>
      </c>
    </row>
    <row r="24" spans="3:4" x14ac:dyDescent="0.3">
      <c r="C24" s="29"/>
      <c r="D24" s="32" t="s">
        <v>28</v>
      </c>
    </row>
    <row r="27" spans="3:4" x14ac:dyDescent="0.3">
      <c r="D27" s="30" t="s">
        <v>29</v>
      </c>
    </row>
    <row r="28" spans="3:4" x14ac:dyDescent="0.3">
      <c r="D28" t="s">
        <v>30</v>
      </c>
    </row>
    <row r="29" spans="3:4" x14ac:dyDescent="0.3">
      <c r="D29" t="s">
        <v>31</v>
      </c>
    </row>
    <row r="30" spans="3:4" x14ac:dyDescent="0.3">
      <c r="D30" t="s">
        <v>32</v>
      </c>
    </row>
    <row r="33" spans="4:4" x14ac:dyDescent="0.3">
      <c r="D33" s="30" t="s">
        <v>33</v>
      </c>
    </row>
    <row r="34" spans="4:4" x14ac:dyDescent="0.3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zoomScale="90" zoomScaleNormal="90" zoomScalePageLayoutView="130" workbookViewId="0"/>
  </sheetViews>
  <sheetFormatPr baseColWidth="10" defaultColWidth="11.44140625" defaultRowHeight="14.4" x14ac:dyDescent="0.3"/>
  <sheetData>
    <row r="6" spans="2:13" x14ac:dyDescent="0.3">
      <c r="B6" s="20" t="s">
        <v>35</v>
      </c>
    </row>
    <row r="7" spans="2:13" ht="7.5" customHeight="1" x14ac:dyDescent="0.3">
      <c r="B7" s="20"/>
    </row>
    <row r="8" spans="2:13" ht="197.25" customHeight="1" x14ac:dyDescent="0.3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6.05" customHeight="1" x14ac:dyDescent="0.3"/>
    <row r="10" spans="2:13" ht="16.05" customHeight="1" x14ac:dyDescent="0.3"/>
  </sheetData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U414"/>
  <sheetViews>
    <sheetView topLeftCell="AZ1" zoomScale="77" zoomScaleNormal="85" workbookViewId="0">
      <selection activeCell="O8" sqref="O8"/>
    </sheetView>
  </sheetViews>
  <sheetFormatPr baseColWidth="10" defaultColWidth="11.44140625" defaultRowHeight="14.4" x14ac:dyDescent="0.3"/>
  <cols>
    <col min="1" max="1" width="38.44140625" bestFit="1" customWidth="1"/>
    <col min="2" max="2" width="9.44140625" bestFit="1" customWidth="1"/>
    <col min="3" max="3" width="7.21875" bestFit="1" customWidth="1"/>
    <col min="4" max="4" width="7.5546875" bestFit="1" customWidth="1"/>
    <col min="5" max="5" width="7.21875" bestFit="1" customWidth="1"/>
    <col min="6" max="6" width="7.77734375" bestFit="1" customWidth="1"/>
    <col min="7" max="8" width="7.21875" bestFit="1" customWidth="1"/>
    <col min="9" max="9" width="7.5546875" bestFit="1" customWidth="1"/>
    <col min="10" max="10" width="7.44140625" bestFit="1" customWidth="1"/>
    <col min="11" max="11" width="7.21875" bestFit="1" customWidth="1"/>
    <col min="12" max="12" width="7.5546875" bestFit="1" customWidth="1"/>
    <col min="13" max="13" width="7.21875" bestFit="1" customWidth="1"/>
    <col min="14" max="14" width="7.77734375" bestFit="1" customWidth="1"/>
    <col min="15" max="15" width="7.44140625" bestFit="1" customWidth="1"/>
    <col min="16" max="16" width="8" bestFit="1" customWidth="1"/>
    <col min="17" max="17" width="7.44140625" bestFit="1" customWidth="1"/>
    <col min="18" max="18" width="10.77734375" bestFit="1" customWidth="1"/>
    <col min="19" max="20" width="7.21875" bestFit="1" customWidth="1"/>
    <col min="21" max="21" width="13.44140625" bestFit="1" customWidth="1"/>
    <col min="22" max="22" width="7.77734375" bestFit="1" customWidth="1"/>
    <col min="23" max="23" width="7.5546875" bestFit="1" customWidth="1"/>
    <col min="24" max="24" width="8" bestFit="1" customWidth="1"/>
    <col min="25" max="25" width="7.21875" bestFit="1" customWidth="1"/>
    <col min="26" max="26" width="7.44140625" bestFit="1" customWidth="1"/>
    <col min="27" max="27" width="7.21875" bestFit="1" customWidth="1"/>
    <col min="28" max="28" width="7.5546875" bestFit="1" customWidth="1"/>
    <col min="29" max="29" width="7.21875" bestFit="1" customWidth="1"/>
    <col min="30" max="30" width="7.77734375" bestFit="1" customWidth="1"/>
    <col min="31" max="32" width="7.21875" bestFit="1" customWidth="1"/>
    <col min="33" max="33" width="7.5546875" bestFit="1" customWidth="1"/>
    <col min="34" max="34" width="7.44140625" bestFit="1" customWidth="1"/>
    <col min="35" max="35" width="7.21875" bestFit="1" customWidth="1"/>
    <col min="36" max="36" width="7.5546875" bestFit="1" customWidth="1"/>
    <col min="37" max="37" width="7.21875" bestFit="1" customWidth="1"/>
    <col min="38" max="38" width="7.77734375" bestFit="1" customWidth="1"/>
    <col min="39" max="40" width="10.77734375"/>
    <col min="42" max="42" width="8.77734375" bestFit="1" customWidth="1"/>
    <col min="43" max="43" width="7.77734375" bestFit="1" customWidth="1"/>
    <col min="44" max="44" width="6.21875" bestFit="1" customWidth="1"/>
    <col min="45" max="45" width="6.77734375" bestFit="1" customWidth="1"/>
    <col min="46" max="46" width="7.77734375" bestFit="1" customWidth="1"/>
    <col min="49" max="49" width="7.44140625" bestFit="1" customWidth="1"/>
    <col min="50" max="50" width="9.77734375" customWidth="1"/>
    <col min="51" max="51" width="10.77734375"/>
    <col min="52" max="52" width="13.77734375" customWidth="1"/>
    <col min="53" max="53" width="7.44140625" bestFit="1" customWidth="1"/>
    <col min="55" max="55" width="6.5546875" bestFit="1" customWidth="1"/>
    <col min="56" max="56" width="6.21875" bestFit="1" customWidth="1"/>
    <col min="57" max="57" width="6.77734375" bestFit="1" customWidth="1"/>
    <col min="58" max="58" width="10.77734375"/>
    <col min="60" max="60" width="7" bestFit="1" customWidth="1"/>
    <col min="61" max="61" width="6.21875" bestFit="1" customWidth="1"/>
    <col min="62" max="62" width="10.77734375"/>
    <col min="63" max="63" width="6.77734375" bestFit="1" customWidth="1"/>
    <col min="64" max="64" width="7.21875" bestFit="1" customWidth="1"/>
    <col min="65" max="65" width="7.21875" customWidth="1"/>
    <col min="66" max="66" width="7.44140625" bestFit="1" customWidth="1"/>
    <col min="67" max="70" width="7.44140625" customWidth="1"/>
    <col min="71" max="71" width="9" customWidth="1"/>
    <col min="72" max="72" width="10.88671875"/>
    <col min="73" max="73" width="11.44140625" style="2"/>
  </cols>
  <sheetData>
    <row r="1" spans="1:72" x14ac:dyDescent="0.3">
      <c r="A1" t="s">
        <v>36</v>
      </c>
    </row>
    <row r="2" spans="1:72" x14ac:dyDescent="0.3">
      <c r="A2" t="s">
        <v>37</v>
      </c>
    </row>
    <row r="3" spans="1:72" x14ac:dyDescent="0.3">
      <c r="A3" t="s">
        <v>38</v>
      </c>
    </row>
    <row r="4" spans="1:72" x14ac:dyDescent="0.3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  <c r="BL4" s="1">
        <v>45352</v>
      </c>
      <c r="BM4" s="1">
        <v>45383</v>
      </c>
      <c r="BN4" s="1">
        <v>45413</v>
      </c>
      <c r="BO4" s="1">
        <v>45444</v>
      </c>
      <c r="BP4" s="1">
        <v>45474</v>
      </c>
      <c r="BQ4" s="1">
        <v>45505</v>
      </c>
      <c r="BR4" s="1">
        <v>45536</v>
      </c>
      <c r="BS4" s="1">
        <v>45566</v>
      </c>
      <c r="BT4" s="1">
        <v>45597</v>
      </c>
    </row>
    <row r="5" spans="1:72" x14ac:dyDescent="0.3">
      <c r="A5" t="s">
        <v>40</v>
      </c>
    </row>
    <row r="6" spans="1:72" x14ac:dyDescent="0.3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  <c r="BT6">
        <v>100</v>
      </c>
    </row>
    <row r="7" spans="1:72" x14ac:dyDescent="0.3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  <c r="BL7">
        <v>82.91</v>
      </c>
      <c r="BM7">
        <v>82.88</v>
      </c>
      <c r="BN7">
        <v>83.86</v>
      </c>
      <c r="BO7">
        <v>84.55</v>
      </c>
      <c r="BP7">
        <v>87.08</v>
      </c>
      <c r="BQ7">
        <v>88.73</v>
      </c>
      <c r="BR7">
        <v>89.32</v>
      </c>
      <c r="BS7">
        <v>91.83</v>
      </c>
      <c r="BT7">
        <v>92.81</v>
      </c>
    </row>
    <row r="8" spans="1:72" x14ac:dyDescent="0.3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  <c r="BL8">
        <v>1.72</v>
      </c>
      <c r="BM8">
        <v>2.4500000000000002</v>
      </c>
      <c r="BN8">
        <v>1.98</v>
      </c>
      <c r="BO8">
        <v>1.97</v>
      </c>
      <c r="BP8">
        <v>1.81</v>
      </c>
      <c r="BQ8">
        <v>1.8</v>
      </c>
      <c r="BR8">
        <v>3.18</v>
      </c>
      <c r="BS8">
        <v>1.97</v>
      </c>
      <c r="BT8">
        <v>1.92</v>
      </c>
    </row>
    <row r="9" spans="1:72" x14ac:dyDescent="0.3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  <c r="AZ9">
        <v>15.76</v>
      </c>
      <c r="BA9">
        <v>15.82</v>
      </c>
      <c r="BB9">
        <v>16.18</v>
      </c>
      <c r="BC9">
        <v>15.94</v>
      </c>
      <c r="BD9">
        <v>15.26</v>
      </c>
      <c r="BE9">
        <v>14.99</v>
      </c>
      <c r="BF9">
        <v>15.48</v>
      </c>
      <c r="BG9">
        <v>15.27</v>
      </c>
      <c r="BH9">
        <v>15</v>
      </c>
      <c r="BI9">
        <v>14.23</v>
      </c>
      <c r="BJ9">
        <v>15.24</v>
      </c>
      <c r="BK9">
        <v>15.39</v>
      </c>
      <c r="BL9">
        <v>15.36</v>
      </c>
      <c r="BM9">
        <v>14.67</v>
      </c>
      <c r="BN9">
        <v>14.16</v>
      </c>
      <c r="BO9">
        <v>13.48</v>
      </c>
      <c r="BP9">
        <v>11.11</v>
      </c>
      <c r="BQ9">
        <v>9.4700000000000006</v>
      </c>
      <c r="BR9">
        <v>7.5</v>
      </c>
      <c r="BS9">
        <v>6.2</v>
      </c>
      <c r="BT9">
        <v>5.27</v>
      </c>
    </row>
    <row r="11" spans="1:72" x14ac:dyDescent="0.3">
      <c r="A11" t="s">
        <v>45</v>
      </c>
    </row>
    <row r="12" spans="1:72" x14ac:dyDescent="0.3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  <c r="AZ12">
        <v>100</v>
      </c>
      <c r="BA12">
        <v>100</v>
      </c>
      <c r="BB12">
        <v>100</v>
      </c>
      <c r="BC12">
        <v>100</v>
      </c>
      <c r="BD12">
        <v>100</v>
      </c>
      <c r="BE12">
        <v>100</v>
      </c>
      <c r="BF12">
        <v>100</v>
      </c>
      <c r="BG12">
        <v>100</v>
      </c>
      <c r="BH12">
        <v>100</v>
      </c>
      <c r="BI12">
        <v>100</v>
      </c>
      <c r="BJ12">
        <v>100</v>
      </c>
      <c r="BK12">
        <v>100</v>
      </c>
      <c r="BL12">
        <v>100</v>
      </c>
      <c r="BM12">
        <v>100</v>
      </c>
      <c r="BN12">
        <v>100</v>
      </c>
      <c r="BO12">
        <v>100</v>
      </c>
      <c r="BP12">
        <v>100</v>
      </c>
      <c r="BQ12">
        <v>100</v>
      </c>
      <c r="BR12">
        <v>100</v>
      </c>
      <c r="BS12">
        <v>100</v>
      </c>
      <c r="BT12">
        <v>100</v>
      </c>
    </row>
    <row r="13" spans="1:72" x14ac:dyDescent="0.3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  <c r="AZ13">
        <v>78.099999999999994</v>
      </c>
      <c r="BA13">
        <v>79.03</v>
      </c>
      <c r="BB13">
        <v>78.94</v>
      </c>
      <c r="BC13">
        <v>77.13</v>
      </c>
      <c r="BD13">
        <v>80.16</v>
      </c>
      <c r="BE13">
        <v>81.05</v>
      </c>
      <c r="BF13">
        <v>78.92</v>
      </c>
      <c r="BG13">
        <v>79.69</v>
      </c>
      <c r="BH13">
        <v>79.709999999999994</v>
      </c>
      <c r="BI13">
        <v>79.739999999999995</v>
      </c>
      <c r="BJ13">
        <v>78.25</v>
      </c>
      <c r="BK13">
        <v>76.95</v>
      </c>
      <c r="BL13">
        <v>77.010000000000005</v>
      </c>
      <c r="BM13">
        <v>79.09</v>
      </c>
      <c r="BN13">
        <v>78.790000000000006</v>
      </c>
      <c r="BO13">
        <v>79.739999999999995</v>
      </c>
      <c r="BP13">
        <v>83.82</v>
      </c>
      <c r="BQ13">
        <v>85.55</v>
      </c>
      <c r="BR13">
        <v>84.11</v>
      </c>
      <c r="BS13">
        <v>86.6</v>
      </c>
      <c r="BT13">
        <v>87.59</v>
      </c>
    </row>
    <row r="14" spans="1:72" x14ac:dyDescent="0.3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  <c r="AZ14">
        <v>4.5599999999999996</v>
      </c>
      <c r="BA14">
        <v>4.0599999999999996</v>
      </c>
      <c r="BB14">
        <v>4.2699999999999996</v>
      </c>
      <c r="BC14">
        <v>5.6</v>
      </c>
      <c r="BD14">
        <v>3.66</v>
      </c>
      <c r="BE14">
        <v>4.54</v>
      </c>
      <c r="BF14">
        <v>4.42</v>
      </c>
      <c r="BG14">
        <v>4.1500000000000004</v>
      </c>
      <c r="BH14">
        <v>4.33</v>
      </c>
      <c r="BI14">
        <v>4.75</v>
      </c>
      <c r="BJ14">
        <v>4.26</v>
      </c>
      <c r="BK14">
        <v>5.59</v>
      </c>
      <c r="BL14">
        <v>5.6</v>
      </c>
      <c r="BM14">
        <v>5.8</v>
      </c>
      <c r="BN14">
        <v>5.26</v>
      </c>
      <c r="BO14">
        <v>5.48</v>
      </c>
      <c r="BP14">
        <v>4.3600000000000003</v>
      </c>
      <c r="BQ14">
        <v>4.3</v>
      </c>
      <c r="BR14">
        <v>6.94</v>
      </c>
      <c r="BS14">
        <v>5.92</v>
      </c>
      <c r="BT14">
        <v>5.59</v>
      </c>
    </row>
    <row r="15" spans="1:72" x14ac:dyDescent="0.3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  <c r="AZ15">
        <v>17.34</v>
      </c>
      <c r="BA15">
        <v>16.899999999999999</v>
      </c>
      <c r="BB15">
        <v>16.79</v>
      </c>
      <c r="BC15">
        <v>17.260000000000002</v>
      </c>
      <c r="BD15">
        <v>16.18</v>
      </c>
      <c r="BE15">
        <v>14.41</v>
      </c>
      <c r="BF15">
        <v>16.66</v>
      </c>
      <c r="BG15">
        <v>16.16</v>
      </c>
      <c r="BH15">
        <v>15.96</v>
      </c>
      <c r="BI15">
        <v>15.51</v>
      </c>
      <c r="BJ15">
        <v>17.489999999999998</v>
      </c>
      <c r="BK15">
        <v>17.47</v>
      </c>
      <c r="BL15">
        <v>17.39</v>
      </c>
      <c r="BM15">
        <v>15.11</v>
      </c>
      <c r="BN15">
        <v>15.95</v>
      </c>
      <c r="BO15">
        <v>14.78</v>
      </c>
      <c r="BP15">
        <v>11.82</v>
      </c>
      <c r="BQ15">
        <v>10.15</v>
      </c>
      <c r="BR15">
        <v>8.9600000000000009</v>
      </c>
      <c r="BS15">
        <v>7.49</v>
      </c>
      <c r="BT15">
        <v>6.82</v>
      </c>
    </row>
    <row r="17" spans="1:72" x14ac:dyDescent="0.3">
      <c r="A17" t="s">
        <v>50</v>
      </c>
    </row>
    <row r="18" spans="1:72" x14ac:dyDescent="0.3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  <c r="AZ18">
        <v>100</v>
      </c>
      <c r="BA18">
        <v>100</v>
      </c>
      <c r="BB18">
        <v>100</v>
      </c>
      <c r="BC18">
        <v>100</v>
      </c>
      <c r="BD18">
        <v>100</v>
      </c>
      <c r="BE18">
        <v>100</v>
      </c>
      <c r="BF18">
        <v>100</v>
      </c>
      <c r="BG18">
        <v>100</v>
      </c>
      <c r="BH18">
        <v>100</v>
      </c>
      <c r="BI18">
        <v>100</v>
      </c>
      <c r="BJ18">
        <v>100</v>
      </c>
      <c r="BK18">
        <v>100</v>
      </c>
      <c r="BL18">
        <v>100</v>
      </c>
      <c r="BM18">
        <v>100</v>
      </c>
      <c r="BN18">
        <v>100</v>
      </c>
      <c r="BO18">
        <v>100</v>
      </c>
      <c r="BP18">
        <v>100</v>
      </c>
      <c r="BQ18">
        <v>100</v>
      </c>
      <c r="BR18">
        <v>100</v>
      </c>
      <c r="BS18">
        <v>100</v>
      </c>
      <c r="BT18">
        <v>100</v>
      </c>
    </row>
    <row r="19" spans="1:72" x14ac:dyDescent="0.3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  <c r="AZ19">
        <v>83.94</v>
      </c>
      <c r="BA19">
        <v>83.75</v>
      </c>
      <c r="BB19">
        <v>83.54</v>
      </c>
      <c r="BC19">
        <v>83.52</v>
      </c>
      <c r="BD19">
        <v>84.4</v>
      </c>
      <c r="BE19">
        <v>82.96</v>
      </c>
      <c r="BF19">
        <v>83.73</v>
      </c>
      <c r="BG19">
        <v>84.52</v>
      </c>
      <c r="BH19">
        <v>84.12</v>
      </c>
      <c r="BI19">
        <v>85.29</v>
      </c>
      <c r="BJ19">
        <v>84.36</v>
      </c>
      <c r="BK19">
        <v>84.83</v>
      </c>
      <c r="BL19">
        <v>84.8</v>
      </c>
      <c r="BM19">
        <v>84.09</v>
      </c>
      <c r="BN19">
        <v>85.14</v>
      </c>
      <c r="BO19">
        <v>86.03</v>
      </c>
      <c r="BP19">
        <v>88.27</v>
      </c>
      <c r="BQ19">
        <v>90.22</v>
      </c>
      <c r="BR19">
        <v>91.47</v>
      </c>
      <c r="BS19">
        <v>93.7</v>
      </c>
      <c r="BT19">
        <v>94.62</v>
      </c>
    </row>
    <row r="20" spans="1:72" x14ac:dyDescent="0.3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  <c r="AZ20">
        <v>0.88</v>
      </c>
      <c r="BA20">
        <v>0.85</v>
      </c>
      <c r="BB20">
        <v>0.61</v>
      </c>
      <c r="BC20">
        <v>1.1299999999999999</v>
      </c>
      <c r="BD20">
        <v>0.94</v>
      </c>
      <c r="BE20">
        <v>1.98</v>
      </c>
      <c r="BF20">
        <v>1.1599999999999999</v>
      </c>
      <c r="BG20">
        <v>0.67</v>
      </c>
      <c r="BH20">
        <v>1.17</v>
      </c>
      <c r="BI20">
        <v>0.71</v>
      </c>
      <c r="BJ20">
        <v>0.92</v>
      </c>
      <c r="BK20">
        <v>0.6</v>
      </c>
      <c r="BL20">
        <v>0.55000000000000004</v>
      </c>
      <c r="BM20">
        <v>1.53</v>
      </c>
      <c r="BN20">
        <v>1.07</v>
      </c>
      <c r="BO20">
        <v>0.88</v>
      </c>
      <c r="BP20">
        <v>0.9</v>
      </c>
      <c r="BQ20">
        <v>0.72</v>
      </c>
      <c r="BR20">
        <v>1.78</v>
      </c>
      <c r="BS20">
        <v>0.61</v>
      </c>
      <c r="BT20">
        <v>0.78</v>
      </c>
    </row>
    <row r="21" spans="1:72" x14ac:dyDescent="0.3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  <c r="AZ21">
        <v>15.18</v>
      </c>
      <c r="BA21">
        <v>15.4</v>
      </c>
      <c r="BB21">
        <v>15.86</v>
      </c>
      <c r="BC21">
        <v>15.35</v>
      </c>
      <c r="BD21">
        <v>14.66</v>
      </c>
      <c r="BE21">
        <v>15.07</v>
      </c>
      <c r="BF21">
        <v>15.12</v>
      </c>
      <c r="BG21">
        <v>14.81</v>
      </c>
      <c r="BH21">
        <v>14.71</v>
      </c>
      <c r="BI21">
        <v>14</v>
      </c>
      <c r="BJ21">
        <v>14.72</v>
      </c>
      <c r="BK21">
        <v>14.57</v>
      </c>
      <c r="BL21">
        <v>14.65</v>
      </c>
      <c r="BM21">
        <v>14.38</v>
      </c>
      <c r="BN21">
        <v>13.8</v>
      </c>
      <c r="BO21">
        <v>13.09</v>
      </c>
      <c r="BP21">
        <v>10.83</v>
      </c>
      <c r="BQ21">
        <v>9.0500000000000007</v>
      </c>
      <c r="BR21">
        <v>6.75</v>
      </c>
      <c r="BS21">
        <v>5.7</v>
      </c>
      <c r="BT21">
        <v>4.6100000000000003</v>
      </c>
    </row>
    <row r="23" spans="1:72" x14ac:dyDescent="0.3">
      <c r="A23" t="s">
        <v>51</v>
      </c>
    </row>
    <row r="24" spans="1:72" x14ac:dyDescent="0.3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  <c r="AZ24">
        <v>100</v>
      </c>
      <c r="BA24">
        <v>100</v>
      </c>
      <c r="BB24">
        <v>100</v>
      </c>
      <c r="BC24">
        <v>100</v>
      </c>
      <c r="BD24">
        <v>100</v>
      </c>
      <c r="BE24">
        <v>100</v>
      </c>
      <c r="BF24">
        <v>100</v>
      </c>
      <c r="BG24">
        <v>100</v>
      </c>
      <c r="BH24">
        <v>100</v>
      </c>
      <c r="BI24">
        <v>100</v>
      </c>
      <c r="BJ24">
        <v>100</v>
      </c>
      <c r="BK24">
        <v>100</v>
      </c>
      <c r="BL24">
        <v>100</v>
      </c>
      <c r="BM24">
        <v>100</v>
      </c>
      <c r="BN24">
        <v>100</v>
      </c>
      <c r="BO24">
        <v>100</v>
      </c>
      <c r="BP24">
        <v>100</v>
      </c>
      <c r="BQ24">
        <v>100</v>
      </c>
      <c r="BR24">
        <v>100</v>
      </c>
      <c r="BS24">
        <v>100</v>
      </c>
      <c r="BT24">
        <v>100</v>
      </c>
    </row>
    <row r="25" spans="1:72" x14ac:dyDescent="0.3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  <c r="AZ25">
        <v>82</v>
      </c>
      <c r="BA25">
        <v>80.930000000000007</v>
      </c>
      <c r="BB25">
        <v>80.19</v>
      </c>
      <c r="BC25">
        <v>80.400000000000006</v>
      </c>
      <c r="BD25">
        <v>80.22</v>
      </c>
      <c r="BE25">
        <v>80.8</v>
      </c>
      <c r="BF25">
        <v>79.930000000000007</v>
      </c>
      <c r="BG25">
        <v>80.400000000000006</v>
      </c>
      <c r="BH25">
        <v>82.46</v>
      </c>
      <c r="BI25">
        <v>84.23</v>
      </c>
      <c r="BJ25">
        <v>82.71</v>
      </c>
      <c r="BK25">
        <v>80.91</v>
      </c>
      <c r="BL25">
        <v>80.97</v>
      </c>
      <c r="BM25">
        <v>81.11</v>
      </c>
      <c r="BN25">
        <v>84.2</v>
      </c>
      <c r="BO25">
        <v>82.93</v>
      </c>
      <c r="BP25">
        <v>85.2</v>
      </c>
      <c r="BQ25">
        <v>84.82</v>
      </c>
      <c r="BR25">
        <v>84.8</v>
      </c>
      <c r="BS25">
        <v>88.57</v>
      </c>
      <c r="BT25">
        <v>89.72</v>
      </c>
    </row>
    <row r="26" spans="1:72" x14ac:dyDescent="0.3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  <c r="AZ26">
        <v>1.68</v>
      </c>
      <c r="BA26">
        <v>2.76</v>
      </c>
      <c r="BB26">
        <v>2.7</v>
      </c>
      <c r="BC26">
        <v>2.31</v>
      </c>
      <c r="BD26">
        <v>2.52</v>
      </c>
      <c r="BE26">
        <v>3.6</v>
      </c>
      <c r="BF26">
        <v>4.33</v>
      </c>
      <c r="BG26">
        <v>2.83</v>
      </c>
      <c r="BH26">
        <v>2.34</v>
      </c>
      <c r="BI26">
        <v>2.2400000000000002</v>
      </c>
      <c r="BJ26">
        <v>2.31</v>
      </c>
      <c r="BK26">
        <v>2.06</v>
      </c>
      <c r="BL26">
        <v>2.56</v>
      </c>
      <c r="BM26">
        <v>3.05</v>
      </c>
      <c r="BN26">
        <v>2.35</v>
      </c>
      <c r="BO26">
        <v>3.2</v>
      </c>
      <c r="BP26">
        <v>3.17</v>
      </c>
      <c r="BQ26">
        <v>4.28</v>
      </c>
      <c r="BR26">
        <v>5.54</v>
      </c>
      <c r="BS26">
        <v>4.16</v>
      </c>
      <c r="BT26">
        <v>3.23</v>
      </c>
    </row>
    <row r="27" spans="1:72" x14ac:dyDescent="0.3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  <c r="AZ27">
        <v>16.329999999999998</v>
      </c>
      <c r="BA27">
        <v>16.309999999999999</v>
      </c>
      <c r="BB27">
        <v>17.11</v>
      </c>
      <c r="BC27">
        <v>17.29</v>
      </c>
      <c r="BD27">
        <v>17.25</v>
      </c>
      <c r="BE27">
        <v>15.6</v>
      </c>
      <c r="BF27">
        <v>15.73</v>
      </c>
      <c r="BG27">
        <v>16.77</v>
      </c>
      <c r="BH27">
        <v>15.2</v>
      </c>
      <c r="BI27">
        <v>13.53</v>
      </c>
      <c r="BJ27">
        <v>14.98</v>
      </c>
      <c r="BK27">
        <v>17.03</v>
      </c>
      <c r="BL27">
        <v>16.47</v>
      </c>
      <c r="BM27">
        <v>15.84</v>
      </c>
      <c r="BN27">
        <v>13.45</v>
      </c>
      <c r="BO27">
        <v>13.87</v>
      </c>
      <c r="BP27">
        <v>11.63</v>
      </c>
      <c r="BQ27">
        <v>10.9</v>
      </c>
      <c r="BR27">
        <v>9.67</v>
      </c>
      <c r="BS27">
        <v>7.27</v>
      </c>
      <c r="BT27">
        <v>7.05</v>
      </c>
    </row>
    <row r="30" spans="1:72" x14ac:dyDescent="0.3">
      <c r="A30" t="s">
        <v>36</v>
      </c>
    </row>
    <row r="31" spans="1:72" x14ac:dyDescent="0.3">
      <c r="A31" t="s">
        <v>37</v>
      </c>
    </row>
    <row r="32" spans="1:72" x14ac:dyDescent="0.3">
      <c r="A32" t="s">
        <v>52</v>
      </c>
    </row>
    <row r="33" spans="1:72" x14ac:dyDescent="0.3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  <c r="AZ33" s="1">
        <v>44986</v>
      </c>
      <c r="BA33" s="1">
        <v>45017</v>
      </c>
      <c r="BB33" s="1">
        <v>45047</v>
      </c>
      <c r="BC33" s="1">
        <v>45078</v>
      </c>
      <c r="BD33" s="1">
        <v>45108</v>
      </c>
      <c r="BE33" s="1">
        <v>45139</v>
      </c>
      <c r="BF33" s="1">
        <v>45170</v>
      </c>
      <c r="BG33" s="1">
        <v>45200</v>
      </c>
      <c r="BH33" s="1">
        <v>45231</v>
      </c>
      <c r="BI33" s="1">
        <v>45261</v>
      </c>
      <c r="BJ33" s="1">
        <v>45292</v>
      </c>
      <c r="BK33" s="1">
        <v>45323</v>
      </c>
      <c r="BL33" s="1">
        <v>45352</v>
      </c>
      <c r="BM33" s="1">
        <v>45383</v>
      </c>
      <c r="BN33" s="1">
        <v>45413</v>
      </c>
      <c r="BO33" s="1">
        <v>45444</v>
      </c>
      <c r="BP33" s="1">
        <v>45474</v>
      </c>
      <c r="BQ33" s="1">
        <v>45505</v>
      </c>
      <c r="BR33" s="1">
        <v>45536</v>
      </c>
      <c r="BS33" s="1">
        <v>45566</v>
      </c>
      <c r="BT33" s="1">
        <v>45597</v>
      </c>
    </row>
    <row r="34" spans="1:72" x14ac:dyDescent="0.3">
      <c r="A34" t="s">
        <v>40</v>
      </c>
    </row>
    <row r="35" spans="1:72" x14ac:dyDescent="0.3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  <c r="AZ35">
        <v>100</v>
      </c>
      <c r="BA35">
        <v>100</v>
      </c>
      <c r="BB35">
        <v>100</v>
      </c>
      <c r="BC35">
        <v>100</v>
      </c>
      <c r="BD35">
        <v>100</v>
      </c>
      <c r="BE35">
        <v>100</v>
      </c>
      <c r="BF35">
        <v>100</v>
      </c>
      <c r="BG35">
        <v>100</v>
      </c>
      <c r="BH35">
        <v>100</v>
      </c>
      <c r="BI35">
        <v>100</v>
      </c>
      <c r="BJ35">
        <v>100</v>
      </c>
      <c r="BK35">
        <v>100</v>
      </c>
      <c r="BL35">
        <v>100</v>
      </c>
      <c r="BM35">
        <v>100</v>
      </c>
      <c r="BN35">
        <v>100</v>
      </c>
      <c r="BO35">
        <v>100</v>
      </c>
      <c r="BP35">
        <v>100</v>
      </c>
      <c r="BQ35">
        <v>100</v>
      </c>
      <c r="BR35">
        <v>100</v>
      </c>
      <c r="BS35">
        <v>100</v>
      </c>
      <c r="BT35">
        <v>100</v>
      </c>
    </row>
    <row r="36" spans="1:72" x14ac:dyDescent="0.3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  <c r="AZ36">
        <v>79.55</v>
      </c>
      <c r="BA36">
        <v>79.12</v>
      </c>
      <c r="BB36">
        <v>79.13</v>
      </c>
      <c r="BC36">
        <v>79.44</v>
      </c>
      <c r="BD36">
        <v>80.150000000000006</v>
      </c>
      <c r="BE36">
        <v>80.75</v>
      </c>
      <c r="BF36">
        <v>80.31</v>
      </c>
      <c r="BG36">
        <v>80.25</v>
      </c>
      <c r="BH36">
        <v>81.14</v>
      </c>
      <c r="BI36">
        <v>81.78</v>
      </c>
      <c r="BJ36">
        <v>80.239999999999995</v>
      </c>
      <c r="BK36">
        <v>80.72</v>
      </c>
      <c r="BL36">
        <v>80.459999999999994</v>
      </c>
      <c r="BM36">
        <v>81.31</v>
      </c>
      <c r="BN36">
        <v>81.09</v>
      </c>
      <c r="BO36">
        <v>82.74</v>
      </c>
      <c r="BP36">
        <v>85.11</v>
      </c>
      <c r="BQ36">
        <v>87.41</v>
      </c>
      <c r="BR36">
        <v>89.25</v>
      </c>
      <c r="BS36">
        <v>90.31</v>
      </c>
      <c r="BT36">
        <v>91.51</v>
      </c>
    </row>
    <row r="37" spans="1:72" x14ac:dyDescent="0.3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  <c r="AZ37">
        <v>3.12</v>
      </c>
      <c r="BA37">
        <v>3.05</v>
      </c>
      <c r="BB37">
        <v>3.29</v>
      </c>
      <c r="BC37">
        <v>3.11</v>
      </c>
      <c r="BD37">
        <v>3.11</v>
      </c>
      <c r="BE37">
        <v>3.17</v>
      </c>
      <c r="BF37">
        <v>3.1</v>
      </c>
      <c r="BG37">
        <v>3.18</v>
      </c>
      <c r="BH37">
        <v>2.67</v>
      </c>
      <c r="BI37">
        <v>2.78</v>
      </c>
      <c r="BJ37">
        <v>3.5</v>
      </c>
      <c r="BK37">
        <v>3.24</v>
      </c>
      <c r="BL37">
        <v>3.14</v>
      </c>
      <c r="BM37">
        <v>3.12</v>
      </c>
      <c r="BN37">
        <v>3.33</v>
      </c>
      <c r="BO37">
        <v>3.05</v>
      </c>
      <c r="BP37">
        <v>3.25</v>
      </c>
      <c r="BQ37">
        <v>3.07</v>
      </c>
      <c r="BR37">
        <v>3.51</v>
      </c>
      <c r="BS37">
        <v>3.5</v>
      </c>
      <c r="BT37">
        <v>3.41</v>
      </c>
    </row>
    <row r="38" spans="1:72" x14ac:dyDescent="0.3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  <c r="AZ38">
        <v>17.329999999999998</v>
      </c>
      <c r="BA38">
        <v>17.84</v>
      </c>
      <c r="BB38">
        <v>17.57</v>
      </c>
      <c r="BC38">
        <v>17.440000000000001</v>
      </c>
      <c r="BD38">
        <v>16.75</v>
      </c>
      <c r="BE38">
        <v>16.079999999999998</v>
      </c>
      <c r="BF38">
        <v>16.579999999999998</v>
      </c>
      <c r="BG38">
        <v>16.57</v>
      </c>
      <c r="BH38">
        <v>16.190000000000001</v>
      </c>
      <c r="BI38">
        <v>15.44</v>
      </c>
      <c r="BJ38">
        <v>16.25</v>
      </c>
      <c r="BK38">
        <v>16.04</v>
      </c>
      <c r="BL38">
        <v>16.39</v>
      </c>
      <c r="BM38">
        <v>15.57</v>
      </c>
      <c r="BN38">
        <v>15.58</v>
      </c>
      <c r="BO38">
        <v>14.21</v>
      </c>
      <c r="BP38">
        <v>11.64</v>
      </c>
      <c r="BQ38">
        <v>9.5299999999999994</v>
      </c>
      <c r="BR38">
        <v>7.24</v>
      </c>
      <c r="BS38">
        <v>6.19</v>
      </c>
      <c r="BT38">
        <v>5.08</v>
      </c>
    </row>
    <row r="40" spans="1:72" x14ac:dyDescent="0.3">
      <c r="A40" t="s">
        <v>45</v>
      </c>
    </row>
    <row r="41" spans="1:72" x14ac:dyDescent="0.3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  <c r="BL41">
        <v>100</v>
      </c>
      <c r="BM41">
        <v>100</v>
      </c>
      <c r="BN41">
        <v>100</v>
      </c>
      <c r="BO41">
        <v>100</v>
      </c>
      <c r="BP41">
        <v>100</v>
      </c>
      <c r="BQ41">
        <v>100</v>
      </c>
      <c r="BR41">
        <v>100</v>
      </c>
      <c r="BS41">
        <v>100</v>
      </c>
      <c r="BT41">
        <v>100</v>
      </c>
    </row>
    <row r="42" spans="1:72" x14ac:dyDescent="0.3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  <c r="AZ42">
        <v>75.84</v>
      </c>
      <c r="BA42">
        <v>74.67</v>
      </c>
      <c r="BB42">
        <v>74.39</v>
      </c>
      <c r="BC42">
        <v>74.66</v>
      </c>
      <c r="BD42">
        <v>75.61</v>
      </c>
      <c r="BE42">
        <v>76.73</v>
      </c>
      <c r="BF42">
        <v>76.08</v>
      </c>
      <c r="BG42">
        <v>75.849999999999994</v>
      </c>
      <c r="BH42">
        <v>76.95</v>
      </c>
      <c r="BI42">
        <v>77.7</v>
      </c>
      <c r="BJ42">
        <v>76.55</v>
      </c>
      <c r="BK42">
        <v>76.430000000000007</v>
      </c>
      <c r="BL42">
        <v>75.2</v>
      </c>
      <c r="BM42">
        <v>76.77</v>
      </c>
      <c r="BN42">
        <v>75.44</v>
      </c>
      <c r="BO42">
        <v>77.680000000000007</v>
      </c>
      <c r="BP42">
        <v>80.290000000000006</v>
      </c>
      <c r="BQ42">
        <v>82.2</v>
      </c>
      <c r="BR42">
        <v>83.77</v>
      </c>
      <c r="BS42">
        <v>85.55</v>
      </c>
      <c r="BT42">
        <v>86.58</v>
      </c>
    </row>
    <row r="43" spans="1:72" x14ac:dyDescent="0.3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  <c r="AZ43">
        <v>7.3</v>
      </c>
      <c r="BA43">
        <v>7.64</v>
      </c>
      <c r="BB43">
        <v>8.3800000000000008</v>
      </c>
      <c r="BC43">
        <v>8.09</v>
      </c>
      <c r="BD43">
        <v>7.1</v>
      </c>
      <c r="BE43">
        <v>7.48</v>
      </c>
      <c r="BF43">
        <v>7.96</v>
      </c>
      <c r="BG43">
        <v>7.47</v>
      </c>
      <c r="BH43">
        <v>6.36</v>
      </c>
      <c r="BI43">
        <v>6.4</v>
      </c>
      <c r="BJ43">
        <v>7.18</v>
      </c>
      <c r="BK43">
        <v>7.49</v>
      </c>
      <c r="BL43">
        <v>7.43</v>
      </c>
      <c r="BM43">
        <v>7.47</v>
      </c>
      <c r="BN43">
        <v>8.1300000000000008</v>
      </c>
      <c r="BO43">
        <v>7.19</v>
      </c>
      <c r="BP43">
        <v>7.39</v>
      </c>
      <c r="BQ43">
        <v>7.19</v>
      </c>
      <c r="BR43">
        <v>8.27</v>
      </c>
      <c r="BS43">
        <v>8.17</v>
      </c>
      <c r="BT43">
        <v>7.41</v>
      </c>
    </row>
    <row r="44" spans="1:72" x14ac:dyDescent="0.3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  <c r="AZ44">
        <v>16.850000000000001</v>
      </c>
      <c r="BA44">
        <v>17.690000000000001</v>
      </c>
      <c r="BB44">
        <v>17.23</v>
      </c>
      <c r="BC44">
        <v>17.25</v>
      </c>
      <c r="BD44">
        <v>17.28</v>
      </c>
      <c r="BE44">
        <v>15.78</v>
      </c>
      <c r="BF44">
        <v>15.96</v>
      </c>
      <c r="BG44">
        <v>16.68</v>
      </c>
      <c r="BH44">
        <v>16.690000000000001</v>
      </c>
      <c r="BI44">
        <v>15.9</v>
      </c>
      <c r="BJ44">
        <v>16.27</v>
      </c>
      <c r="BK44">
        <v>16.079999999999998</v>
      </c>
      <c r="BL44">
        <v>17.37</v>
      </c>
      <c r="BM44">
        <v>15.76</v>
      </c>
      <c r="BN44">
        <v>16.43</v>
      </c>
      <c r="BO44">
        <v>15.14</v>
      </c>
      <c r="BP44">
        <v>12.33</v>
      </c>
      <c r="BQ44">
        <v>10.61</v>
      </c>
      <c r="BR44">
        <v>7.96</v>
      </c>
      <c r="BS44">
        <v>6.28</v>
      </c>
      <c r="BT44">
        <v>6.01</v>
      </c>
    </row>
    <row r="46" spans="1:72" x14ac:dyDescent="0.3">
      <c r="A46" t="s">
        <v>50</v>
      </c>
    </row>
    <row r="47" spans="1:72" x14ac:dyDescent="0.3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  <c r="AZ47">
        <v>100</v>
      </c>
      <c r="BA47">
        <v>100</v>
      </c>
      <c r="BB47">
        <v>100</v>
      </c>
      <c r="BC47">
        <v>100</v>
      </c>
      <c r="BD47">
        <v>100</v>
      </c>
      <c r="BE47">
        <v>100</v>
      </c>
      <c r="BF47">
        <v>100</v>
      </c>
      <c r="BG47">
        <v>100</v>
      </c>
      <c r="BH47">
        <v>100</v>
      </c>
      <c r="BI47">
        <v>100</v>
      </c>
      <c r="BJ47">
        <v>100</v>
      </c>
      <c r="BK47">
        <v>100</v>
      </c>
      <c r="BL47">
        <v>100</v>
      </c>
      <c r="BM47">
        <v>100</v>
      </c>
      <c r="BN47">
        <v>100</v>
      </c>
      <c r="BO47">
        <v>100</v>
      </c>
      <c r="BP47">
        <v>100</v>
      </c>
      <c r="BQ47">
        <v>100</v>
      </c>
      <c r="BR47">
        <v>100</v>
      </c>
      <c r="BS47">
        <v>100</v>
      </c>
      <c r="BT47">
        <v>100</v>
      </c>
    </row>
    <row r="48" spans="1:72" x14ac:dyDescent="0.3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  <c r="AZ48">
        <v>80.180000000000007</v>
      </c>
      <c r="BA48">
        <v>79.78</v>
      </c>
      <c r="BB48">
        <v>79.959999999999994</v>
      </c>
      <c r="BC48">
        <v>80.19</v>
      </c>
      <c r="BD48">
        <v>80.92</v>
      </c>
      <c r="BE48">
        <v>81.239999999999995</v>
      </c>
      <c r="BF48">
        <v>80.989999999999995</v>
      </c>
      <c r="BG48">
        <v>80.89</v>
      </c>
      <c r="BH48">
        <v>81.89</v>
      </c>
      <c r="BI48">
        <v>82.28</v>
      </c>
      <c r="BJ48">
        <v>80.91</v>
      </c>
      <c r="BK48">
        <v>81.650000000000006</v>
      </c>
      <c r="BL48">
        <v>81.400000000000006</v>
      </c>
      <c r="BM48">
        <v>82.02</v>
      </c>
      <c r="BN48">
        <v>82.16</v>
      </c>
      <c r="BO48">
        <v>83.62</v>
      </c>
      <c r="BP48">
        <v>86</v>
      </c>
      <c r="BQ48">
        <v>88.32</v>
      </c>
      <c r="BR48">
        <v>90.44</v>
      </c>
      <c r="BS48">
        <v>91.39</v>
      </c>
      <c r="BT48">
        <v>92.43</v>
      </c>
    </row>
    <row r="49" spans="1:72" x14ac:dyDescent="0.3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  <c r="AZ49">
        <v>2.08</v>
      </c>
      <c r="BA49">
        <v>1.97</v>
      </c>
      <c r="BB49">
        <v>2.13</v>
      </c>
      <c r="BC49">
        <v>2.0699999999999998</v>
      </c>
      <c r="BD49">
        <v>2.17</v>
      </c>
      <c r="BE49">
        <v>2.25</v>
      </c>
      <c r="BF49">
        <v>1.97</v>
      </c>
      <c r="BG49">
        <v>2.1800000000000002</v>
      </c>
      <c r="BH49">
        <v>1.76</v>
      </c>
      <c r="BI49">
        <v>2</v>
      </c>
      <c r="BJ49">
        <v>2.57</v>
      </c>
      <c r="BK49">
        <v>2.1800000000000002</v>
      </c>
      <c r="BL49">
        <v>2.12</v>
      </c>
      <c r="BM49">
        <v>2.16</v>
      </c>
      <c r="BN49">
        <v>2.2200000000000002</v>
      </c>
      <c r="BO49">
        <v>2.14</v>
      </c>
      <c r="BP49">
        <v>2.3199999999999998</v>
      </c>
      <c r="BQ49">
        <v>2.1800000000000002</v>
      </c>
      <c r="BR49">
        <v>2.4700000000000002</v>
      </c>
      <c r="BS49">
        <v>2.4700000000000002</v>
      </c>
      <c r="BT49">
        <v>2.63</v>
      </c>
    </row>
    <row r="50" spans="1:72" x14ac:dyDescent="0.3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  <c r="AZ50">
        <v>17.739999999999998</v>
      </c>
      <c r="BA50">
        <v>18.239999999999998</v>
      </c>
      <c r="BB50">
        <v>17.91</v>
      </c>
      <c r="BC50">
        <v>17.75</v>
      </c>
      <c r="BD50">
        <v>16.91</v>
      </c>
      <c r="BE50">
        <v>16.510000000000002</v>
      </c>
      <c r="BF50">
        <v>17.04</v>
      </c>
      <c r="BG50">
        <v>16.93</v>
      </c>
      <c r="BH50">
        <v>16.34</v>
      </c>
      <c r="BI50">
        <v>15.72</v>
      </c>
      <c r="BJ50">
        <v>16.52</v>
      </c>
      <c r="BK50">
        <v>16.170000000000002</v>
      </c>
      <c r="BL50">
        <v>16.48</v>
      </c>
      <c r="BM50">
        <v>15.82</v>
      </c>
      <c r="BN50">
        <v>15.62</v>
      </c>
      <c r="BO50">
        <v>14.24</v>
      </c>
      <c r="BP50">
        <v>11.68</v>
      </c>
      <c r="BQ50">
        <v>9.5</v>
      </c>
      <c r="BR50">
        <v>7.08</v>
      </c>
      <c r="BS50">
        <v>6.14</v>
      </c>
      <c r="BT50">
        <v>4.95</v>
      </c>
    </row>
    <row r="52" spans="1:72" x14ac:dyDescent="0.3">
      <c r="A52" t="s">
        <v>51</v>
      </c>
    </row>
    <row r="53" spans="1:72" x14ac:dyDescent="0.3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  <c r="AZ53">
        <v>100</v>
      </c>
      <c r="BA53">
        <v>100</v>
      </c>
      <c r="BB53">
        <v>100</v>
      </c>
      <c r="BC53">
        <v>100</v>
      </c>
      <c r="BD53">
        <v>100</v>
      </c>
      <c r="BE53">
        <v>100</v>
      </c>
      <c r="BF53">
        <v>100</v>
      </c>
      <c r="BG53">
        <v>100</v>
      </c>
      <c r="BH53">
        <v>100</v>
      </c>
      <c r="BI53">
        <v>100</v>
      </c>
      <c r="BJ53">
        <v>100</v>
      </c>
      <c r="BK53">
        <v>100</v>
      </c>
      <c r="BL53">
        <v>100</v>
      </c>
      <c r="BM53">
        <v>100</v>
      </c>
      <c r="BN53">
        <v>100</v>
      </c>
      <c r="BO53">
        <v>100</v>
      </c>
      <c r="BP53">
        <v>100</v>
      </c>
      <c r="BQ53">
        <v>100</v>
      </c>
      <c r="BR53">
        <v>100</v>
      </c>
      <c r="BS53">
        <v>100</v>
      </c>
      <c r="BT53">
        <v>100</v>
      </c>
    </row>
    <row r="54" spans="1:72" x14ac:dyDescent="0.3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  <c r="AZ54">
        <v>81.55</v>
      </c>
      <c r="BA54">
        <v>81.680000000000007</v>
      </c>
      <c r="BB54">
        <v>81.180000000000007</v>
      </c>
      <c r="BC54">
        <v>81.709999999999994</v>
      </c>
      <c r="BD54">
        <v>81.44</v>
      </c>
      <c r="BE54">
        <v>83.07</v>
      </c>
      <c r="BF54">
        <v>82.15</v>
      </c>
      <c r="BG54">
        <v>82.99</v>
      </c>
      <c r="BH54">
        <v>82.8</v>
      </c>
      <c r="BI54">
        <v>84.45</v>
      </c>
      <c r="BJ54">
        <v>81.72</v>
      </c>
      <c r="BK54">
        <v>81.59</v>
      </c>
      <c r="BL54">
        <v>82.57</v>
      </c>
      <c r="BM54">
        <v>83.49</v>
      </c>
      <c r="BN54">
        <v>82.59</v>
      </c>
      <c r="BO54">
        <v>84.27</v>
      </c>
      <c r="BP54">
        <v>85.92</v>
      </c>
      <c r="BQ54">
        <v>88.54</v>
      </c>
      <c r="BR54">
        <v>89.7</v>
      </c>
      <c r="BS54">
        <v>90.44</v>
      </c>
      <c r="BT54">
        <v>92.75</v>
      </c>
    </row>
    <row r="55" spans="1:72" x14ac:dyDescent="0.3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  <c r="AZ55">
        <v>2.98</v>
      </c>
      <c r="BA55">
        <v>2.74</v>
      </c>
      <c r="BB55">
        <v>2.91</v>
      </c>
      <c r="BC55">
        <v>2.61</v>
      </c>
      <c r="BD55">
        <v>3.63</v>
      </c>
      <c r="BE55">
        <v>3.17</v>
      </c>
      <c r="BF55">
        <v>3.3</v>
      </c>
      <c r="BG55">
        <v>3</v>
      </c>
      <c r="BH55">
        <v>2.73</v>
      </c>
      <c r="BI55">
        <v>2.2599999999999998</v>
      </c>
      <c r="BJ55">
        <v>3.79</v>
      </c>
      <c r="BK55">
        <v>3.27</v>
      </c>
      <c r="BL55">
        <v>3.07</v>
      </c>
      <c r="BM55">
        <v>2.88</v>
      </c>
      <c r="BN55">
        <v>3.37</v>
      </c>
      <c r="BO55">
        <v>3.15</v>
      </c>
      <c r="BP55">
        <v>3.71</v>
      </c>
      <c r="BQ55">
        <v>3.24</v>
      </c>
      <c r="BR55">
        <v>3.11</v>
      </c>
      <c r="BS55">
        <v>3.15</v>
      </c>
      <c r="BT55">
        <v>2.63</v>
      </c>
    </row>
    <row r="56" spans="1:72" x14ac:dyDescent="0.3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  <c r="AZ56">
        <v>15.47</v>
      </c>
      <c r="BA56">
        <v>15.58</v>
      </c>
      <c r="BB56">
        <v>15.92</v>
      </c>
      <c r="BC56">
        <v>15.68</v>
      </c>
      <c r="BD56">
        <v>14.93</v>
      </c>
      <c r="BE56">
        <v>13.75</v>
      </c>
      <c r="BF56">
        <v>14.55</v>
      </c>
      <c r="BG56">
        <v>14</v>
      </c>
      <c r="BH56">
        <v>14.47</v>
      </c>
      <c r="BI56">
        <v>13.3</v>
      </c>
      <c r="BJ56">
        <v>14.49</v>
      </c>
      <c r="BK56">
        <v>15.14</v>
      </c>
      <c r="BL56">
        <v>14.36</v>
      </c>
      <c r="BM56">
        <v>13.62</v>
      </c>
      <c r="BN56">
        <v>14.04</v>
      </c>
      <c r="BO56">
        <v>12.58</v>
      </c>
      <c r="BP56">
        <v>10.37</v>
      </c>
      <c r="BQ56">
        <v>8.2100000000000009</v>
      </c>
      <c r="BR56">
        <v>7.2</v>
      </c>
      <c r="BS56">
        <v>6.41</v>
      </c>
      <c r="BT56">
        <v>4.62</v>
      </c>
    </row>
    <row r="59" spans="1:72" x14ac:dyDescent="0.3">
      <c r="A59" t="s">
        <v>36</v>
      </c>
    </row>
    <row r="60" spans="1:72" x14ac:dyDescent="0.3">
      <c r="A60" t="s">
        <v>37</v>
      </c>
    </row>
    <row r="61" spans="1:72" x14ac:dyDescent="0.3">
      <c r="A61" t="s">
        <v>54</v>
      </c>
    </row>
    <row r="62" spans="1:72" x14ac:dyDescent="0.3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  <c r="AZ62" s="1">
        <v>44986</v>
      </c>
      <c r="BA62" s="1">
        <v>45017</v>
      </c>
      <c r="BB62" s="1">
        <v>45047</v>
      </c>
      <c r="BC62" s="1">
        <v>45078</v>
      </c>
      <c r="BD62" s="1">
        <v>45108</v>
      </c>
      <c r="BE62" s="1">
        <v>45139</v>
      </c>
      <c r="BF62" s="1">
        <v>45170</v>
      </c>
      <c r="BG62" s="1">
        <v>45200</v>
      </c>
      <c r="BH62" s="1">
        <v>45231</v>
      </c>
      <c r="BI62" s="1">
        <v>45261</v>
      </c>
      <c r="BJ62" s="1">
        <v>45292</v>
      </c>
      <c r="BK62" s="1">
        <v>45323</v>
      </c>
      <c r="BL62" s="1">
        <v>45352</v>
      </c>
      <c r="BM62" s="1">
        <v>45383</v>
      </c>
      <c r="BN62" s="1">
        <v>45413</v>
      </c>
      <c r="BO62" s="1">
        <v>45444</v>
      </c>
      <c r="BP62" s="1">
        <v>45474</v>
      </c>
      <c r="BQ62" s="1">
        <v>45505</v>
      </c>
      <c r="BR62" s="1">
        <v>45536</v>
      </c>
      <c r="BS62" s="1">
        <v>45566</v>
      </c>
      <c r="BT62" s="1">
        <v>45597</v>
      </c>
    </row>
    <row r="63" spans="1:72" x14ac:dyDescent="0.3">
      <c r="A63" t="s">
        <v>40</v>
      </c>
    </row>
    <row r="64" spans="1:72" x14ac:dyDescent="0.3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  <c r="AZ64">
        <v>100</v>
      </c>
      <c r="BA64">
        <v>100</v>
      </c>
      <c r="BB64">
        <v>100</v>
      </c>
      <c r="BC64">
        <v>100</v>
      </c>
      <c r="BD64">
        <v>100</v>
      </c>
      <c r="BE64">
        <v>100</v>
      </c>
      <c r="BF64">
        <v>100</v>
      </c>
      <c r="BG64">
        <v>100</v>
      </c>
      <c r="BH64">
        <v>100</v>
      </c>
      <c r="BI64">
        <v>100</v>
      </c>
      <c r="BJ64">
        <v>100</v>
      </c>
      <c r="BK64">
        <v>100</v>
      </c>
      <c r="BL64">
        <v>100</v>
      </c>
      <c r="BM64">
        <v>100</v>
      </c>
      <c r="BN64">
        <v>100</v>
      </c>
      <c r="BO64">
        <v>100</v>
      </c>
      <c r="BP64">
        <v>100</v>
      </c>
      <c r="BQ64">
        <v>100</v>
      </c>
      <c r="BR64">
        <v>100</v>
      </c>
      <c r="BS64">
        <v>100</v>
      </c>
      <c r="BT64">
        <v>100</v>
      </c>
    </row>
    <row r="65" spans="1:72" x14ac:dyDescent="0.3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  <c r="AZ65">
        <v>78.53</v>
      </c>
      <c r="BA65">
        <v>79.97</v>
      </c>
      <c r="BB65">
        <v>79.569999999999993</v>
      </c>
      <c r="BC65">
        <v>79.040000000000006</v>
      </c>
      <c r="BD65">
        <v>79.819999999999993</v>
      </c>
      <c r="BE65">
        <v>79.52</v>
      </c>
      <c r="BF65">
        <v>77.98</v>
      </c>
      <c r="BG65">
        <v>80.19</v>
      </c>
      <c r="BH65">
        <v>80.510000000000005</v>
      </c>
      <c r="BI65">
        <v>81.709999999999994</v>
      </c>
      <c r="BJ65">
        <v>78.56</v>
      </c>
      <c r="BK65">
        <v>78.739999999999995</v>
      </c>
      <c r="BL65">
        <v>81.540000000000006</v>
      </c>
      <c r="BM65">
        <v>80.11</v>
      </c>
      <c r="BN65">
        <v>80.36</v>
      </c>
      <c r="BO65">
        <v>80.92</v>
      </c>
      <c r="BP65">
        <v>84</v>
      </c>
      <c r="BQ65">
        <v>84.9</v>
      </c>
      <c r="BR65">
        <v>85.39</v>
      </c>
      <c r="BS65">
        <v>86.6</v>
      </c>
      <c r="BT65">
        <v>87.96</v>
      </c>
    </row>
    <row r="66" spans="1:72" x14ac:dyDescent="0.3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  <c r="AZ66">
        <v>6.44</v>
      </c>
      <c r="BA66">
        <v>5.79</v>
      </c>
      <c r="BB66">
        <v>5.91</v>
      </c>
      <c r="BC66">
        <v>5.4</v>
      </c>
      <c r="BD66">
        <v>6.14</v>
      </c>
      <c r="BE66">
        <v>6.53</v>
      </c>
      <c r="BF66">
        <v>6.45</v>
      </c>
      <c r="BG66">
        <v>4.8600000000000003</v>
      </c>
      <c r="BH66">
        <v>4.75</v>
      </c>
      <c r="BI66">
        <v>4.3099999999999996</v>
      </c>
      <c r="BJ66">
        <v>6.9</v>
      </c>
      <c r="BK66">
        <v>6.55</v>
      </c>
      <c r="BL66">
        <v>4.5999999999999996</v>
      </c>
      <c r="BM66">
        <v>6.27</v>
      </c>
      <c r="BN66">
        <v>5.71</v>
      </c>
      <c r="BO66">
        <v>5.28</v>
      </c>
      <c r="BP66">
        <v>5.96</v>
      </c>
      <c r="BQ66">
        <v>5.6</v>
      </c>
      <c r="BR66">
        <v>6.69</v>
      </c>
      <c r="BS66">
        <v>7.53</v>
      </c>
      <c r="BT66">
        <v>6.33</v>
      </c>
    </row>
    <row r="67" spans="1:72" x14ac:dyDescent="0.3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  <c r="AZ67">
        <v>15.03</v>
      </c>
      <c r="BA67">
        <v>14.24</v>
      </c>
      <c r="BB67">
        <v>14.52</v>
      </c>
      <c r="BC67">
        <v>15.55</v>
      </c>
      <c r="BD67">
        <v>14.04</v>
      </c>
      <c r="BE67">
        <v>13.95</v>
      </c>
      <c r="BF67">
        <v>15.57</v>
      </c>
      <c r="BG67">
        <v>14.96</v>
      </c>
      <c r="BH67">
        <v>14.74</v>
      </c>
      <c r="BI67">
        <v>13.98</v>
      </c>
      <c r="BJ67">
        <v>14.55</v>
      </c>
      <c r="BK67">
        <v>14.71</v>
      </c>
      <c r="BL67">
        <v>13.86</v>
      </c>
      <c r="BM67">
        <v>13.63</v>
      </c>
      <c r="BN67">
        <v>13.93</v>
      </c>
      <c r="BO67">
        <v>13.8</v>
      </c>
      <c r="BP67">
        <v>10.039999999999999</v>
      </c>
      <c r="BQ67">
        <v>9.5</v>
      </c>
      <c r="BR67">
        <v>7.93</v>
      </c>
      <c r="BS67">
        <v>5.87</v>
      </c>
      <c r="BT67">
        <v>5.72</v>
      </c>
    </row>
    <row r="69" spans="1:72" x14ac:dyDescent="0.3">
      <c r="A69" t="s">
        <v>45</v>
      </c>
    </row>
    <row r="70" spans="1:72" x14ac:dyDescent="0.3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  <c r="AZ70">
        <v>100</v>
      </c>
      <c r="BA70">
        <v>100</v>
      </c>
      <c r="BB70">
        <v>100</v>
      </c>
      <c r="BC70">
        <v>100</v>
      </c>
      <c r="BD70">
        <v>100</v>
      </c>
      <c r="BE70">
        <v>100</v>
      </c>
      <c r="BF70">
        <v>100</v>
      </c>
      <c r="BG70">
        <v>100</v>
      </c>
      <c r="BH70">
        <v>100</v>
      </c>
      <c r="BI70">
        <v>100</v>
      </c>
      <c r="BJ70">
        <v>100</v>
      </c>
      <c r="BK70">
        <v>100</v>
      </c>
      <c r="BL70">
        <v>100</v>
      </c>
      <c r="BM70">
        <v>100</v>
      </c>
      <c r="BN70">
        <v>100</v>
      </c>
      <c r="BO70">
        <v>100</v>
      </c>
      <c r="BP70">
        <v>100</v>
      </c>
      <c r="BQ70">
        <v>100</v>
      </c>
      <c r="BR70">
        <v>100</v>
      </c>
      <c r="BS70">
        <v>100</v>
      </c>
      <c r="BT70">
        <v>100</v>
      </c>
    </row>
    <row r="71" spans="1:72" x14ac:dyDescent="0.3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  <c r="AZ71">
        <v>67.790000000000006</v>
      </c>
      <c r="BA71">
        <v>69.930000000000007</v>
      </c>
      <c r="BB71">
        <v>68.3</v>
      </c>
      <c r="BC71">
        <v>67.45</v>
      </c>
      <c r="BD71">
        <v>69.900000000000006</v>
      </c>
      <c r="BE71">
        <v>68.98</v>
      </c>
      <c r="BF71">
        <v>65.73</v>
      </c>
      <c r="BG71">
        <v>68.180000000000007</v>
      </c>
      <c r="BH71">
        <v>70.37</v>
      </c>
      <c r="BI71">
        <v>73.11</v>
      </c>
      <c r="BJ71">
        <v>65.98</v>
      </c>
      <c r="BK71">
        <v>67.44</v>
      </c>
      <c r="BL71">
        <v>69.180000000000007</v>
      </c>
      <c r="BM71">
        <v>65.349999999999994</v>
      </c>
      <c r="BN71">
        <v>67.63</v>
      </c>
      <c r="BO71">
        <v>67.3</v>
      </c>
      <c r="BP71">
        <v>74.14</v>
      </c>
      <c r="BQ71">
        <v>73.75</v>
      </c>
      <c r="BR71">
        <v>70.31</v>
      </c>
      <c r="BS71">
        <v>74.36</v>
      </c>
      <c r="BT71">
        <v>75.209999999999994</v>
      </c>
    </row>
    <row r="72" spans="1:72" x14ac:dyDescent="0.3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  <c r="AZ72">
        <v>16.86</v>
      </c>
      <c r="BA72">
        <v>15.93</v>
      </c>
      <c r="BB72">
        <v>17.48</v>
      </c>
      <c r="BC72">
        <v>16.690000000000001</v>
      </c>
      <c r="BD72">
        <v>16.329999999999998</v>
      </c>
      <c r="BE72">
        <v>17.100000000000001</v>
      </c>
      <c r="BF72">
        <v>18.47</v>
      </c>
      <c r="BG72">
        <v>15.7</v>
      </c>
      <c r="BH72">
        <v>13.54</v>
      </c>
      <c r="BI72">
        <v>11.43</v>
      </c>
      <c r="BJ72">
        <v>18.72</v>
      </c>
      <c r="BK72">
        <v>16.7</v>
      </c>
      <c r="BL72">
        <v>14.84</v>
      </c>
      <c r="BM72">
        <v>19.510000000000002</v>
      </c>
      <c r="BN72">
        <v>17.07</v>
      </c>
      <c r="BO72">
        <v>15.85</v>
      </c>
      <c r="BP72">
        <v>15.32</v>
      </c>
      <c r="BQ72">
        <v>16.489999999999998</v>
      </c>
      <c r="BR72">
        <v>19.52</v>
      </c>
      <c r="BS72">
        <v>19.47</v>
      </c>
      <c r="BT72">
        <v>16.68</v>
      </c>
    </row>
    <row r="73" spans="1:72" x14ac:dyDescent="0.3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  <c r="AZ73">
        <v>15.35</v>
      </c>
      <c r="BA73">
        <v>14.14</v>
      </c>
      <c r="BB73">
        <v>14.22</v>
      </c>
      <c r="BC73">
        <v>15.86</v>
      </c>
      <c r="BD73">
        <v>13.77</v>
      </c>
      <c r="BE73">
        <v>13.92</v>
      </c>
      <c r="BF73">
        <v>15.8</v>
      </c>
      <c r="BG73">
        <v>16.12</v>
      </c>
      <c r="BH73">
        <v>16.09</v>
      </c>
      <c r="BI73">
        <v>15.46</v>
      </c>
      <c r="BJ73">
        <v>15.3</v>
      </c>
      <c r="BK73">
        <v>15.86</v>
      </c>
      <c r="BL73">
        <v>15.98</v>
      </c>
      <c r="BM73">
        <v>15.15</v>
      </c>
      <c r="BN73">
        <v>15.31</v>
      </c>
      <c r="BO73">
        <v>16.850000000000001</v>
      </c>
      <c r="BP73">
        <v>10.54</v>
      </c>
      <c r="BQ73">
        <v>9.77</v>
      </c>
      <c r="BR73">
        <v>10.17</v>
      </c>
      <c r="BS73">
        <v>6.16</v>
      </c>
      <c r="BT73">
        <v>8.1199999999999992</v>
      </c>
    </row>
    <row r="75" spans="1:72" x14ac:dyDescent="0.3">
      <c r="A75" t="s">
        <v>50</v>
      </c>
    </row>
    <row r="76" spans="1:72" x14ac:dyDescent="0.3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  <c r="AZ76">
        <v>100</v>
      </c>
      <c r="BA76">
        <v>100</v>
      </c>
      <c r="BB76">
        <v>100</v>
      </c>
      <c r="BC76">
        <v>100</v>
      </c>
      <c r="BD76">
        <v>100</v>
      </c>
      <c r="BE76">
        <v>100</v>
      </c>
      <c r="BF76">
        <v>100</v>
      </c>
      <c r="BG76">
        <v>100</v>
      </c>
      <c r="BH76">
        <v>100</v>
      </c>
      <c r="BI76">
        <v>100</v>
      </c>
      <c r="BJ76">
        <v>100</v>
      </c>
      <c r="BK76">
        <v>100</v>
      </c>
      <c r="BL76">
        <v>100</v>
      </c>
      <c r="BM76">
        <v>100</v>
      </c>
      <c r="BN76">
        <v>100</v>
      </c>
      <c r="BO76">
        <v>100</v>
      </c>
      <c r="BP76">
        <v>100</v>
      </c>
      <c r="BQ76">
        <v>100</v>
      </c>
      <c r="BR76">
        <v>100</v>
      </c>
      <c r="BS76">
        <v>100</v>
      </c>
      <c r="BT76">
        <v>100</v>
      </c>
    </row>
    <row r="77" spans="1:72" x14ac:dyDescent="0.3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  <c r="AZ77">
        <v>80.88</v>
      </c>
      <c r="BA77">
        <v>83.81</v>
      </c>
      <c r="BB77">
        <v>83.13</v>
      </c>
      <c r="BC77">
        <v>82.44</v>
      </c>
      <c r="BD77">
        <v>83.63</v>
      </c>
      <c r="BE77">
        <v>83.63</v>
      </c>
      <c r="BF77">
        <v>81.86</v>
      </c>
      <c r="BG77">
        <v>83.62</v>
      </c>
      <c r="BH77">
        <v>82.64</v>
      </c>
      <c r="BI77">
        <v>84.17</v>
      </c>
      <c r="BJ77">
        <v>84.1</v>
      </c>
      <c r="BK77">
        <v>82.81</v>
      </c>
      <c r="BL77">
        <v>85.65</v>
      </c>
      <c r="BM77">
        <v>85.99</v>
      </c>
      <c r="BN77">
        <v>84.52</v>
      </c>
      <c r="BO77">
        <v>86.3</v>
      </c>
      <c r="BP77">
        <v>86.72</v>
      </c>
      <c r="BQ77">
        <v>87.88</v>
      </c>
      <c r="BR77">
        <v>90.48</v>
      </c>
      <c r="BS77">
        <v>91.19</v>
      </c>
      <c r="BT77">
        <v>93.14</v>
      </c>
    </row>
    <row r="78" spans="1:72" x14ac:dyDescent="0.3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  <c r="AZ78">
        <v>3.69</v>
      </c>
      <c r="BA78">
        <v>2</v>
      </c>
      <c r="BB78">
        <v>1.9</v>
      </c>
      <c r="BC78">
        <v>1.53</v>
      </c>
      <c r="BD78">
        <v>2.54</v>
      </c>
      <c r="BE78">
        <v>1.93</v>
      </c>
      <c r="BF78">
        <v>1.95</v>
      </c>
      <c r="BG78">
        <v>1.59</v>
      </c>
      <c r="BH78">
        <v>1.68</v>
      </c>
      <c r="BI78">
        <v>1.83</v>
      </c>
      <c r="BJ78">
        <v>1.52</v>
      </c>
      <c r="BK78">
        <v>2.29</v>
      </c>
      <c r="BL78">
        <v>1.32</v>
      </c>
      <c r="BM78">
        <v>1.82</v>
      </c>
      <c r="BN78">
        <v>1.95</v>
      </c>
      <c r="BO78">
        <v>1.27</v>
      </c>
      <c r="BP78">
        <v>2.93</v>
      </c>
      <c r="BQ78">
        <v>2.31</v>
      </c>
      <c r="BR78">
        <v>2.15</v>
      </c>
      <c r="BS78">
        <v>2.87</v>
      </c>
      <c r="BT78">
        <v>2.21</v>
      </c>
    </row>
    <row r="79" spans="1:72" x14ac:dyDescent="0.3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  <c r="AZ79">
        <v>15.43</v>
      </c>
      <c r="BA79">
        <v>14.18</v>
      </c>
      <c r="BB79">
        <v>14.97</v>
      </c>
      <c r="BC79">
        <v>16.03</v>
      </c>
      <c r="BD79">
        <v>13.83</v>
      </c>
      <c r="BE79">
        <v>14.44</v>
      </c>
      <c r="BF79">
        <v>16.190000000000001</v>
      </c>
      <c r="BG79">
        <v>14.79</v>
      </c>
      <c r="BH79">
        <v>15.67</v>
      </c>
      <c r="BI79">
        <v>14.01</v>
      </c>
      <c r="BJ79">
        <v>14.37</v>
      </c>
      <c r="BK79">
        <v>14.89</v>
      </c>
      <c r="BL79">
        <v>13.02</v>
      </c>
      <c r="BM79">
        <v>12.19</v>
      </c>
      <c r="BN79">
        <v>13.53</v>
      </c>
      <c r="BO79">
        <v>12.43</v>
      </c>
      <c r="BP79">
        <v>10.35</v>
      </c>
      <c r="BQ79">
        <v>9.81</v>
      </c>
      <c r="BR79">
        <v>7.36</v>
      </c>
      <c r="BS79">
        <v>5.94</v>
      </c>
      <c r="BT79">
        <v>4.6500000000000004</v>
      </c>
    </row>
    <row r="81" spans="1:72" x14ac:dyDescent="0.3">
      <c r="A81" t="s">
        <v>51</v>
      </c>
    </row>
    <row r="82" spans="1:72" x14ac:dyDescent="0.3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  <c r="AZ82">
        <v>100</v>
      </c>
      <c r="BA82">
        <v>100</v>
      </c>
      <c r="BB82">
        <v>100</v>
      </c>
      <c r="BC82">
        <v>100</v>
      </c>
      <c r="BD82">
        <v>100</v>
      </c>
      <c r="BE82">
        <v>100</v>
      </c>
      <c r="BF82">
        <v>100</v>
      </c>
      <c r="BG82">
        <v>100</v>
      </c>
      <c r="BH82">
        <v>100</v>
      </c>
      <c r="BI82">
        <v>100</v>
      </c>
      <c r="BJ82">
        <v>100</v>
      </c>
      <c r="BK82">
        <v>100</v>
      </c>
      <c r="BL82">
        <v>100</v>
      </c>
      <c r="BM82">
        <v>100</v>
      </c>
      <c r="BN82">
        <v>100</v>
      </c>
      <c r="BO82">
        <v>100</v>
      </c>
      <c r="BP82">
        <v>100</v>
      </c>
      <c r="BQ82">
        <v>100</v>
      </c>
      <c r="BR82">
        <v>100</v>
      </c>
      <c r="BS82">
        <v>100</v>
      </c>
      <c r="BT82">
        <v>100</v>
      </c>
    </row>
    <row r="83" spans="1:72" x14ac:dyDescent="0.3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  <c r="AZ83">
        <v>80.650000000000006</v>
      </c>
      <c r="BA83">
        <v>76.69</v>
      </c>
      <c r="BB83">
        <v>80.58</v>
      </c>
      <c r="BC83">
        <v>83.26</v>
      </c>
      <c r="BD83">
        <v>79.650000000000006</v>
      </c>
      <c r="BE83">
        <v>82.47</v>
      </c>
      <c r="BF83">
        <v>82.17</v>
      </c>
      <c r="BG83">
        <v>79.92</v>
      </c>
      <c r="BH83">
        <v>83.27</v>
      </c>
      <c r="BI83">
        <v>81.790000000000006</v>
      </c>
      <c r="BJ83">
        <v>78.98</v>
      </c>
      <c r="BK83">
        <v>82.74</v>
      </c>
      <c r="BL83">
        <v>81.19</v>
      </c>
      <c r="BM83">
        <v>78.36</v>
      </c>
      <c r="BN83">
        <v>84.04</v>
      </c>
      <c r="BO83">
        <v>79.819999999999993</v>
      </c>
      <c r="BP83">
        <v>86.23</v>
      </c>
      <c r="BQ83">
        <v>89.03</v>
      </c>
      <c r="BR83">
        <v>88.42</v>
      </c>
      <c r="BS83">
        <v>90.34</v>
      </c>
      <c r="BT83">
        <v>86.76</v>
      </c>
    </row>
    <row r="84" spans="1:72" x14ac:dyDescent="0.3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  <c r="AZ84">
        <v>6.19</v>
      </c>
      <c r="BA84">
        <v>8.7200000000000006</v>
      </c>
      <c r="BB84">
        <v>6.26</v>
      </c>
      <c r="BC84">
        <v>3.49</v>
      </c>
      <c r="BD84">
        <v>5.09</v>
      </c>
      <c r="BE84">
        <v>5.31</v>
      </c>
      <c r="BF84">
        <v>5.29</v>
      </c>
      <c r="BG84">
        <v>5.8</v>
      </c>
      <c r="BH84">
        <v>7.23</v>
      </c>
      <c r="BI84">
        <v>6.09</v>
      </c>
      <c r="BJ84">
        <v>7.19</v>
      </c>
      <c r="BK84">
        <v>5.24</v>
      </c>
      <c r="BL84">
        <v>4.34</v>
      </c>
      <c r="BM84">
        <v>4.6399999999999997</v>
      </c>
      <c r="BN84">
        <v>2.59</v>
      </c>
      <c r="BO84">
        <v>5.51</v>
      </c>
      <c r="BP84">
        <v>5.68</v>
      </c>
      <c r="BQ84">
        <v>3.26</v>
      </c>
      <c r="BR84">
        <v>4.88</v>
      </c>
      <c r="BS84">
        <v>4.6399999999999997</v>
      </c>
      <c r="BT84">
        <v>6.91</v>
      </c>
    </row>
    <row r="85" spans="1:72" x14ac:dyDescent="0.3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  <c r="AZ85">
        <v>13.16</v>
      </c>
      <c r="BA85">
        <v>14.59</v>
      </c>
      <c r="BB85">
        <v>13.15</v>
      </c>
      <c r="BC85">
        <v>13.25</v>
      </c>
      <c r="BD85">
        <v>15.27</v>
      </c>
      <c r="BE85">
        <v>12.22</v>
      </c>
      <c r="BF85">
        <v>12.54</v>
      </c>
      <c r="BG85">
        <v>14.28</v>
      </c>
      <c r="BH85">
        <v>9.5</v>
      </c>
      <c r="BI85">
        <v>12.12</v>
      </c>
      <c r="BJ85">
        <v>13.83</v>
      </c>
      <c r="BK85">
        <v>12.02</v>
      </c>
      <c r="BL85">
        <v>14.47</v>
      </c>
      <c r="BM85">
        <v>16.989999999999998</v>
      </c>
      <c r="BN85">
        <v>13.37</v>
      </c>
      <c r="BO85">
        <v>14.67</v>
      </c>
      <c r="BP85">
        <v>8.1</v>
      </c>
      <c r="BQ85">
        <v>7.71</v>
      </c>
      <c r="BR85">
        <v>6.7</v>
      </c>
      <c r="BS85">
        <v>5.0199999999999996</v>
      </c>
      <c r="BT85">
        <v>6.33</v>
      </c>
    </row>
    <row r="88" spans="1:72" x14ac:dyDescent="0.3">
      <c r="A88" t="s">
        <v>36</v>
      </c>
    </row>
    <row r="89" spans="1:72" x14ac:dyDescent="0.3">
      <c r="A89" t="s">
        <v>37</v>
      </c>
    </row>
    <row r="90" spans="1:72" x14ac:dyDescent="0.3">
      <c r="A90" t="s">
        <v>55</v>
      </c>
    </row>
    <row r="91" spans="1:72" x14ac:dyDescent="0.3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  <c r="AZ91" s="1">
        <v>44986</v>
      </c>
      <c r="BA91" s="1">
        <v>45017</v>
      </c>
      <c r="BB91" s="1">
        <v>45047</v>
      </c>
      <c r="BC91" s="1">
        <v>45078</v>
      </c>
      <c r="BD91" s="1">
        <v>45108</v>
      </c>
      <c r="BE91" s="1">
        <v>45139</v>
      </c>
      <c r="BF91" s="1">
        <v>45170</v>
      </c>
      <c r="BG91" s="1">
        <v>45200</v>
      </c>
      <c r="BH91" s="1">
        <v>45231</v>
      </c>
      <c r="BI91" s="1">
        <v>45261</v>
      </c>
      <c r="BJ91" s="1">
        <v>45292</v>
      </c>
      <c r="BK91" s="1">
        <v>45323</v>
      </c>
      <c r="BL91" s="1">
        <v>45352</v>
      </c>
      <c r="BM91" s="1">
        <v>45383</v>
      </c>
      <c r="BN91" s="1">
        <v>45413</v>
      </c>
      <c r="BO91" s="1">
        <v>45444</v>
      </c>
      <c r="BP91" s="1">
        <v>45474</v>
      </c>
      <c r="BQ91" s="1">
        <v>45505</v>
      </c>
      <c r="BR91" s="1">
        <v>45536</v>
      </c>
      <c r="BS91" s="1">
        <v>45566</v>
      </c>
      <c r="BT91" s="1">
        <v>45597</v>
      </c>
    </row>
    <row r="92" spans="1:72" x14ac:dyDescent="0.3">
      <c r="A92" t="s">
        <v>40</v>
      </c>
    </row>
    <row r="93" spans="1:72" x14ac:dyDescent="0.3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  <c r="AZ93">
        <v>100</v>
      </c>
      <c r="BA93">
        <v>100</v>
      </c>
      <c r="BB93">
        <v>100</v>
      </c>
      <c r="BC93">
        <v>100</v>
      </c>
      <c r="BD93">
        <v>100</v>
      </c>
      <c r="BE93">
        <v>100</v>
      </c>
      <c r="BF93">
        <v>100</v>
      </c>
      <c r="BG93">
        <v>100</v>
      </c>
      <c r="BH93">
        <v>100</v>
      </c>
      <c r="BI93">
        <v>100</v>
      </c>
      <c r="BJ93">
        <v>100</v>
      </c>
      <c r="BK93">
        <v>100</v>
      </c>
      <c r="BL93">
        <v>100</v>
      </c>
      <c r="BM93">
        <v>100</v>
      </c>
      <c r="BN93">
        <v>100</v>
      </c>
      <c r="BO93">
        <v>100</v>
      </c>
      <c r="BP93">
        <v>100</v>
      </c>
      <c r="BQ93">
        <v>100</v>
      </c>
      <c r="BR93">
        <v>100</v>
      </c>
      <c r="BS93">
        <v>100</v>
      </c>
      <c r="BT93">
        <v>100</v>
      </c>
    </row>
    <row r="94" spans="1:72" x14ac:dyDescent="0.3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  <c r="AZ94">
        <v>75.680000000000007</v>
      </c>
      <c r="BA94">
        <v>77.47</v>
      </c>
      <c r="BB94">
        <v>77.22</v>
      </c>
      <c r="BC94">
        <v>76.94</v>
      </c>
      <c r="BD94">
        <v>79.03</v>
      </c>
      <c r="BE94">
        <v>77.63</v>
      </c>
      <c r="BF94">
        <v>72.06</v>
      </c>
      <c r="BG94">
        <v>77.180000000000007</v>
      </c>
      <c r="BH94">
        <v>77.86</v>
      </c>
      <c r="BI94">
        <v>79.849999999999994</v>
      </c>
      <c r="BJ94">
        <v>74.5</v>
      </c>
      <c r="BK94">
        <v>77.17</v>
      </c>
      <c r="BL94">
        <v>78.459999999999994</v>
      </c>
      <c r="BM94">
        <v>75.58</v>
      </c>
      <c r="BN94">
        <v>77.42</v>
      </c>
      <c r="BO94">
        <v>76.430000000000007</v>
      </c>
      <c r="BP94">
        <v>82.54</v>
      </c>
      <c r="BQ94">
        <v>82.72</v>
      </c>
      <c r="BR94">
        <v>83.29</v>
      </c>
      <c r="BS94">
        <v>84.74</v>
      </c>
      <c r="BT94">
        <v>84.71</v>
      </c>
    </row>
    <row r="95" spans="1:72" x14ac:dyDescent="0.3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  <c r="AZ95">
        <v>8.2100000000000009</v>
      </c>
      <c r="BA95">
        <v>7.4</v>
      </c>
      <c r="BB95">
        <v>7.44</v>
      </c>
      <c r="BC95">
        <v>7.26</v>
      </c>
      <c r="BD95">
        <v>6.86</v>
      </c>
      <c r="BE95">
        <v>9.08</v>
      </c>
      <c r="BF95">
        <v>10.62</v>
      </c>
      <c r="BG95">
        <v>5.39</v>
      </c>
      <c r="BH95">
        <v>6.25</v>
      </c>
      <c r="BI95">
        <v>5.38</v>
      </c>
      <c r="BJ95">
        <v>8.8800000000000008</v>
      </c>
      <c r="BK95">
        <v>8.68</v>
      </c>
      <c r="BL95">
        <v>6.96</v>
      </c>
      <c r="BM95">
        <v>9.3800000000000008</v>
      </c>
      <c r="BN95">
        <v>8.09</v>
      </c>
      <c r="BO95">
        <v>6.23</v>
      </c>
      <c r="BP95">
        <v>6.8</v>
      </c>
      <c r="BQ95">
        <v>8.07</v>
      </c>
      <c r="BR95">
        <v>8.67</v>
      </c>
      <c r="BS95">
        <v>10.050000000000001</v>
      </c>
      <c r="BT95">
        <v>8.9499999999999993</v>
      </c>
    </row>
    <row r="96" spans="1:72" x14ac:dyDescent="0.3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  <c r="AZ96">
        <v>16.11</v>
      </c>
      <c r="BA96">
        <v>15.12</v>
      </c>
      <c r="BB96">
        <v>15.33</v>
      </c>
      <c r="BC96">
        <v>15.8</v>
      </c>
      <c r="BD96">
        <v>14.12</v>
      </c>
      <c r="BE96">
        <v>13.29</v>
      </c>
      <c r="BF96">
        <v>17.329999999999998</v>
      </c>
      <c r="BG96">
        <v>17.420000000000002</v>
      </c>
      <c r="BH96">
        <v>15.88</v>
      </c>
      <c r="BI96">
        <v>14.77</v>
      </c>
      <c r="BJ96">
        <v>16.62</v>
      </c>
      <c r="BK96">
        <v>14.15</v>
      </c>
      <c r="BL96">
        <v>14.59</v>
      </c>
      <c r="BM96">
        <v>15.04</v>
      </c>
      <c r="BN96">
        <v>14.49</v>
      </c>
      <c r="BO96">
        <v>17.350000000000001</v>
      </c>
      <c r="BP96">
        <v>10.66</v>
      </c>
      <c r="BQ96">
        <v>9.2200000000000006</v>
      </c>
      <c r="BR96">
        <v>8.0399999999999991</v>
      </c>
      <c r="BS96">
        <v>5.21</v>
      </c>
      <c r="BT96">
        <v>6.34</v>
      </c>
    </row>
    <row r="98" spans="1:72" x14ac:dyDescent="0.3">
      <c r="A98" t="s">
        <v>45</v>
      </c>
    </row>
    <row r="99" spans="1:72" x14ac:dyDescent="0.3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  <c r="AZ99">
        <v>100</v>
      </c>
      <c r="BA99">
        <v>100</v>
      </c>
      <c r="BB99">
        <v>100</v>
      </c>
      <c r="BC99">
        <v>100</v>
      </c>
      <c r="BD99">
        <v>100</v>
      </c>
      <c r="BE99">
        <v>100</v>
      </c>
      <c r="BF99">
        <v>100</v>
      </c>
      <c r="BG99">
        <v>100</v>
      </c>
      <c r="BH99">
        <v>100</v>
      </c>
      <c r="BI99">
        <v>100</v>
      </c>
      <c r="BJ99">
        <v>100</v>
      </c>
      <c r="BK99">
        <v>100</v>
      </c>
      <c r="BL99">
        <v>100</v>
      </c>
      <c r="BM99">
        <v>100</v>
      </c>
      <c r="BN99">
        <v>100</v>
      </c>
      <c r="BO99">
        <v>100</v>
      </c>
      <c r="BP99">
        <v>100</v>
      </c>
      <c r="BQ99">
        <v>100</v>
      </c>
      <c r="BR99">
        <v>100</v>
      </c>
      <c r="BS99">
        <v>100</v>
      </c>
      <c r="BT99">
        <v>100</v>
      </c>
    </row>
    <row r="100" spans="1:72" x14ac:dyDescent="0.3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  <c r="AZ100">
        <v>60.96</v>
      </c>
      <c r="BA100">
        <v>66.03</v>
      </c>
      <c r="BB100">
        <v>64.959999999999994</v>
      </c>
      <c r="BC100">
        <v>63.59</v>
      </c>
      <c r="BD100">
        <v>67.790000000000006</v>
      </c>
      <c r="BE100">
        <v>64.98</v>
      </c>
      <c r="BF100">
        <v>59.23</v>
      </c>
      <c r="BG100">
        <v>66.14</v>
      </c>
      <c r="BH100">
        <v>67.55</v>
      </c>
      <c r="BI100">
        <v>71.349999999999994</v>
      </c>
      <c r="BJ100">
        <v>62.45</v>
      </c>
      <c r="BK100">
        <v>63.53</v>
      </c>
      <c r="BL100">
        <v>60.65</v>
      </c>
      <c r="BM100">
        <v>55.71</v>
      </c>
      <c r="BN100">
        <v>62.85</v>
      </c>
      <c r="BO100">
        <v>64.540000000000006</v>
      </c>
      <c r="BP100">
        <v>69.2</v>
      </c>
      <c r="BQ100">
        <v>65.31</v>
      </c>
      <c r="BR100">
        <v>69.53</v>
      </c>
      <c r="BS100">
        <v>67.239999999999995</v>
      </c>
      <c r="BT100">
        <v>71.23</v>
      </c>
    </row>
    <row r="101" spans="1:72" x14ac:dyDescent="0.3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  <c r="AZ101">
        <v>22.39</v>
      </c>
      <c r="BA101">
        <v>19.41</v>
      </c>
      <c r="BB101">
        <v>20.440000000000001</v>
      </c>
      <c r="BC101">
        <v>19.13</v>
      </c>
      <c r="BD101">
        <v>18.25</v>
      </c>
      <c r="BE101">
        <v>22.34</v>
      </c>
      <c r="BF101">
        <v>25.18</v>
      </c>
      <c r="BG101">
        <v>16.809999999999999</v>
      </c>
      <c r="BH101">
        <v>14.87</v>
      </c>
      <c r="BI101">
        <v>13.91</v>
      </c>
      <c r="BJ101">
        <v>19.68</v>
      </c>
      <c r="BK101">
        <v>19.5</v>
      </c>
      <c r="BL101">
        <v>21.29</v>
      </c>
      <c r="BM101">
        <v>29.47</v>
      </c>
      <c r="BN101">
        <v>22.5</v>
      </c>
      <c r="BO101">
        <v>14.97</v>
      </c>
      <c r="BP101">
        <v>18.68</v>
      </c>
      <c r="BQ101">
        <v>22.57</v>
      </c>
      <c r="BR101">
        <v>23.66</v>
      </c>
      <c r="BS101">
        <v>27.55</v>
      </c>
      <c r="BT101">
        <v>20.36</v>
      </c>
    </row>
    <row r="102" spans="1:72" x14ac:dyDescent="0.3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  <c r="AZ102">
        <v>16.64</v>
      </c>
      <c r="BA102">
        <v>14.56</v>
      </c>
      <c r="BB102">
        <v>14.6</v>
      </c>
      <c r="BC102">
        <v>17.29</v>
      </c>
      <c r="BD102">
        <v>13.96</v>
      </c>
      <c r="BE102">
        <v>12.68</v>
      </c>
      <c r="BF102">
        <v>15.59</v>
      </c>
      <c r="BG102">
        <v>17.059999999999999</v>
      </c>
      <c r="BH102">
        <v>17.579999999999998</v>
      </c>
      <c r="BI102">
        <v>14.74</v>
      </c>
      <c r="BJ102">
        <v>17.87</v>
      </c>
      <c r="BK102">
        <v>16.97</v>
      </c>
      <c r="BL102">
        <v>18.059999999999999</v>
      </c>
      <c r="BM102">
        <v>14.82</v>
      </c>
      <c r="BN102">
        <v>14.65</v>
      </c>
      <c r="BO102">
        <v>20.49</v>
      </c>
      <c r="BP102">
        <v>12.12</v>
      </c>
      <c r="BQ102">
        <v>12.11</v>
      </c>
      <c r="BR102">
        <v>6.81</v>
      </c>
      <c r="BS102">
        <v>5.21</v>
      </c>
      <c r="BT102">
        <v>8.4</v>
      </c>
    </row>
    <row r="104" spans="1:72" x14ac:dyDescent="0.3">
      <c r="A104" t="s">
        <v>50</v>
      </c>
    </row>
    <row r="105" spans="1:72" x14ac:dyDescent="0.3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  <c r="AZ105">
        <v>100</v>
      </c>
      <c r="BA105">
        <v>100</v>
      </c>
      <c r="BB105">
        <v>100</v>
      </c>
      <c r="BC105">
        <v>100</v>
      </c>
      <c r="BD105">
        <v>100</v>
      </c>
      <c r="BE105">
        <v>100</v>
      </c>
      <c r="BF105">
        <v>100</v>
      </c>
      <c r="BG105">
        <v>100</v>
      </c>
      <c r="BH105">
        <v>100</v>
      </c>
      <c r="BI105">
        <v>100</v>
      </c>
      <c r="BJ105">
        <v>100</v>
      </c>
      <c r="BK105">
        <v>100</v>
      </c>
      <c r="BL105">
        <v>100</v>
      </c>
      <c r="BM105">
        <v>100</v>
      </c>
      <c r="BN105">
        <v>100</v>
      </c>
      <c r="BO105">
        <v>100</v>
      </c>
      <c r="BP105">
        <v>100</v>
      </c>
      <c r="BQ105">
        <v>100</v>
      </c>
      <c r="BR105">
        <v>100</v>
      </c>
      <c r="BS105">
        <v>100</v>
      </c>
      <c r="BT105">
        <v>100</v>
      </c>
    </row>
    <row r="106" spans="1:72" x14ac:dyDescent="0.3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  <c r="AZ106">
        <v>81.55</v>
      </c>
      <c r="BA106">
        <v>83.42</v>
      </c>
      <c r="BB106">
        <v>83.71</v>
      </c>
      <c r="BC106">
        <v>82.57</v>
      </c>
      <c r="BD106">
        <v>85.95</v>
      </c>
      <c r="BE106">
        <v>83.98</v>
      </c>
      <c r="BF106">
        <v>80.099999999999994</v>
      </c>
      <c r="BG106">
        <v>82.35</v>
      </c>
      <c r="BH106">
        <v>81.78</v>
      </c>
      <c r="BI106">
        <v>85.11</v>
      </c>
      <c r="BJ106">
        <v>82.6</v>
      </c>
      <c r="BK106">
        <v>83.86</v>
      </c>
      <c r="BL106">
        <v>85.38</v>
      </c>
      <c r="BM106">
        <v>85.02</v>
      </c>
      <c r="BN106">
        <v>83.4</v>
      </c>
      <c r="BO106">
        <v>83.15</v>
      </c>
      <c r="BP106">
        <v>88.02</v>
      </c>
      <c r="BQ106">
        <v>89.33</v>
      </c>
      <c r="BR106">
        <v>89.86</v>
      </c>
      <c r="BS106">
        <v>93.92</v>
      </c>
      <c r="BT106">
        <v>92.74</v>
      </c>
    </row>
    <row r="107" spans="1:72" x14ac:dyDescent="0.3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  <c r="AZ107">
        <v>1.83</v>
      </c>
      <c r="BA107">
        <v>0.94</v>
      </c>
      <c r="BB107">
        <v>0.53</v>
      </c>
      <c r="BC107">
        <v>0.62</v>
      </c>
      <c r="BD107">
        <v>0.45</v>
      </c>
      <c r="BE107">
        <v>0.97</v>
      </c>
      <c r="BF107">
        <v>0.7</v>
      </c>
      <c r="BG107">
        <v>0.98</v>
      </c>
      <c r="BH107">
        <v>0.89</v>
      </c>
      <c r="BI107">
        <v>0.3</v>
      </c>
      <c r="BJ107">
        <v>0.98</v>
      </c>
      <c r="BK107">
        <v>1.81</v>
      </c>
      <c r="BL107">
        <v>1.04</v>
      </c>
      <c r="BM107">
        <v>0.84</v>
      </c>
      <c r="BN107">
        <v>1.52</v>
      </c>
      <c r="BO107">
        <v>0.94</v>
      </c>
      <c r="BP107">
        <v>2.09</v>
      </c>
      <c r="BQ107">
        <v>2.64</v>
      </c>
      <c r="BR107">
        <v>1.7</v>
      </c>
      <c r="BS107">
        <v>0.75</v>
      </c>
      <c r="BT107">
        <v>2.7</v>
      </c>
    </row>
    <row r="108" spans="1:72" x14ac:dyDescent="0.3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  <c r="AZ108">
        <v>16.62</v>
      </c>
      <c r="BA108">
        <v>15.64</v>
      </c>
      <c r="BB108">
        <v>15.77</v>
      </c>
      <c r="BC108">
        <v>16.809999999999999</v>
      </c>
      <c r="BD108">
        <v>13.6</v>
      </c>
      <c r="BE108">
        <v>15.04</v>
      </c>
      <c r="BF108">
        <v>19.2</v>
      </c>
      <c r="BG108">
        <v>16.670000000000002</v>
      </c>
      <c r="BH108">
        <v>17.329999999999998</v>
      </c>
      <c r="BI108">
        <v>14.59</v>
      </c>
      <c r="BJ108">
        <v>16.420000000000002</v>
      </c>
      <c r="BK108">
        <v>14.33</v>
      </c>
      <c r="BL108">
        <v>13.58</v>
      </c>
      <c r="BM108">
        <v>14.14</v>
      </c>
      <c r="BN108">
        <v>15.08</v>
      </c>
      <c r="BO108">
        <v>15.91</v>
      </c>
      <c r="BP108">
        <v>9.9</v>
      </c>
      <c r="BQ108">
        <v>8.0299999999999994</v>
      </c>
      <c r="BR108">
        <v>8.44</v>
      </c>
      <c r="BS108">
        <v>5.33</v>
      </c>
      <c r="BT108">
        <v>4.5599999999999996</v>
      </c>
    </row>
    <row r="110" spans="1:72" x14ac:dyDescent="0.3">
      <c r="A110" t="s">
        <v>51</v>
      </c>
    </row>
    <row r="111" spans="1:72" x14ac:dyDescent="0.3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  <c r="BL111">
        <v>100</v>
      </c>
      <c r="BM111">
        <v>100</v>
      </c>
      <c r="BN111">
        <v>100</v>
      </c>
      <c r="BO111">
        <v>100</v>
      </c>
      <c r="BP111">
        <v>100</v>
      </c>
      <c r="BQ111">
        <v>100</v>
      </c>
      <c r="BR111">
        <v>100</v>
      </c>
      <c r="BS111">
        <v>100</v>
      </c>
      <c r="BT111">
        <v>100</v>
      </c>
    </row>
    <row r="112" spans="1:72" x14ac:dyDescent="0.3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  <c r="AZ112">
        <v>79.599999999999994</v>
      </c>
      <c r="BA112">
        <v>79.52</v>
      </c>
      <c r="BB112">
        <v>79.16</v>
      </c>
      <c r="BC112">
        <v>85.9</v>
      </c>
      <c r="BD112">
        <v>77.94</v>
      </c>
      <c r="BE112">
        <v>84.31</v>
      </c>
      <c r="BF112">
        <v>74.930000000000007</v>
      </c>
      <c r="BG112">
        <v>74.209999999999994</v>
      </c>
      <c r="BH112">
        <v>80.22</v>
      </c>
      <c r="BI112">
        <v>77.02</v>
      </c>
      <c r="BJ112">
        <v>71.62</v>
      </c>
      <c r="BK112">
        <v>84.37</v>
      </c>
      <c r="BL112">
        <v>83.28</v>
      </c>
      <c r="BM112">
        <v>76.67</v>
      </c>
      <c r="BN112">
        <v>85.58</v>
      </c>
      <c r="BO112">
        <v>75.55</v>
      </c>
      <c r="BP112">
        <v>82.55</v>
      </c>
      <c r="BQ112">
        <v>85.98</v>
      </c>
      <c r="BR112">
        <v>86.75</v>
      </c>
      <c r="BS112">
        <v>91.02</v>
      </c>
      <c r="BT112">
        <v>79.69</v>
      </c>
    </row>
    <row r="113" spans="1:72" x14ac:dyDescent="0.3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  <c r="AZ113">
        <v>6.16</v>
      </c>
      <c r="BA113">
        <v>5.92</v>
      </c>
      <c r="BB113">
        <v>5.51</v>
      </c>
      <c r="BC113">
        <v>3.86</v>
      </c>
      <c r="BD113">
        <v>6.2</v>
      </c>
      <c r="BE113">
        <v>6.09</v>
      </c>
      <c r="BF113">
        <v>10.050000000000001</v>
      </c>
      <c r="BG113">
        <v>5.25</v>
      </c>
      <c r="BH113">
        <v>10.039999999999999</v>
      </c>
      <c r="BI113">
        <v>7.72</v>
      </c>
      <c r="BJ113">
        <v>13.85</v>
      </c>
      <c r="BK113">
        <v>7.05</v>
      </c>
      <c r="BL113">
        <v>4.0199999999999996</v>
      </c>
      <c r="BM113">
        <v>4.92</v>
      </c>
      <c r="BN113">
        <v>2.21</v>
      </c>
      <c r="BO113">
        <v>7.92</v>
      </c>
      <c r="BP113">
        <v>6.32</v>
      </c>
      <c r="BQ113">
        <v>5.07</v>
      </c>
      <c r="BR113">
        <v>4.37</v>
      </c>
      <c r="BS113">
        <v>4.18</v>
      </c>
      <c r="BT113">
        <v>11.61</v>
      </c>
    </row>
    <row r="114" spans="1:72" x14ac:dyDescent="0.3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  <c r="AZ114">
        <v>14.25</v>
      </c>
      <c r="BA114">
        <v>14.56</v>
      </c>
      <c r="BB114">
        <v>15.33</v>
      </c>
      <c r="BC114">
        <v>10.23</v>
      </c>
      <c r="BD114">
        <v>15.85</v>
      </c>
      <c r="BE114">
        <v>9.6</v>
      </c>
      <c r="BF114">
        <v>15.02</v>
      </c>
      <c r="BG114">
        <v>20.55</v>
      </c>
      <c r="BH114">
        <v>9.73</v>
      </c>
      <c r="BI114">
        <v>15.26</v>
      </c>
      <c r="BJ114">
        <v>14.53</v>
      </c>
      <c r="BK114">
        <v>8.58</v>
      </c>
      <c r="BL114">
        <v>12.7</v>
      </c>
      <c r="BM114">
        <v>18.41</v>
      </c>
      <c r="BN114">
        <v>12.2</v>
      </c>
      <c r="BO114">
        <v>16.53</v>
      </c>
      <c r="BP114">
        <v>11.13</v>
      </c>
      <c r="BQ114">
        <v>8.9499999999999993</v>
      </c>
      <c r="BR114">
        <v>8.8800000000000008</v>
      </c>
      <c r="BS114">
        <v>4.8</v>
      </c>
      <c r="BT114">
        <v>8.7100000000000009</v>
      </c>
    </row>
    <row r="117" spans="1:72" x14ac:dyDescent="0.3">
      <c r="A117" t="s">
        <v>36</v>
      </c>
    </row>
    <row r="118" spans="1:72" x14ac:dyDescent="0.3">
      <c r="A118" t="s">
        <v>37</v>
      </c>
    </row>
    <row r="119" spans="1:72" x14ac:dyDescent="0.3">
      <c r="A119" t="s">
        <v>57</v>
      </c>
    </row>
    <row r="120" spans="1:72" x14ac:dyDescent="0.3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  <c r="AZ120" s="1">
        <v>44986</v>
      </c>
      <c r="BA120" s="1">
        <v>45017</v>
      </c>
      <c r="BB120" s="1">
        <v>45047</v>
      </c>
      <c r="BC120" s="1">
        <v>45078</v>
      </c>
      <c r="BD120" s="1">
        <v>45108</v>
      </c>
      <c r="BE120" s="1">
        <v>45139</v>
      </c>
      <c r="BF120" s="1">
        <v>45170</v>
      </c>
      <c r="BG120" s="1">
        <v>45200</v>
      </c>
      <c r="BH120" s="1">
        <v>45231</v>
      </c>
      <c r="BI120" s="1">
        <v>45261</v>
      </c>
      <c r="BJ120" s="1">
        <v>45292</v>
      </c>
      <c r="BK120" s="1">
        <v>45323</v>
      </c>
      <c r="BL120" s="1">
        <v>45352</v>
      </c>
      <c r="BM120" s="1">
        <v>45383</v>
      </c>
      <c r="BN120" s="1">
        <v>45413</v>
      </c>
      <c r="BO120" s="1">
        <v>45444</v>
      </c>
      <c r="BP120" s="1">
        <v>45474</v>
      </c>
      <c r="BQ120" s="1">
        <v>45505</v>
      </c>
      <c r="BR120" s="1">
        <v>45536</v>
      </c>
      <c r="BS120" s="1">
        <v>45566</v>
      </c>
      <c r="BT120" s="1">
        <v>45597</v>
      </c>
    </row>
    <row r="121" spans="1:72" x14ac:dyDescent="0.3">
      <c r="A121" t="s">
        <v>40</v>
      </c>
    </row>
    <row r="122" spans="1:72" x14ac:dyDescent="0.3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  <c r="AZ122">
        <v>100</v>
      </c>
      <c r="BA122">
        <v>100</v>
      </c>
      <c r="BB122">
        <v>100</v>
      </c>
      <c r="BC122">
        <v>100</v>
      </c>
      <c r="BD122">
        <v>100</v>
      </c>
      <c r="BE122">
        <v>100</v>
      </c>
      <c r="BF122">
        <v>100</v>
      </c>
      <c r="BG122">
        <v>100</v>
      </c>
      <c r="BH122">
        <v>100</v>
      </c>
      <c r="BI122">
        <v>100</v>
      </c>
      <c r="BJ122">
        <v>100</v>
      </c>
      <c r="BK122">
        <v>100</v>
      </c>
      <c r="BL122">
        <v>100</v>
      </c>
      <c r="BM122">
        <v>100</v>
      </c>
      <c r="BN122">
        <v>100</v>
      </c>
      <c r="BO122">
        <v>100</v>
      </c>
      <c r="BP122">
        <v>100</v>
      </c>
      <c r="BQ122">
        <v>100</v>
      </c>
      <c r="BR122">
        <v>100</v>
      </c>
      <c r="BS122">
        <v>100</v>
      </c>
      <c r="BT122">
        <v>100</v>
      </c>
    </row>
    <row r="123" spans="1:72" x14ac:dyDescent="0.3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  <c r="AZ123">
        <v>78.739999999999995</v>
      </c>
      <c r="BA123">
        <v>79.23</v>
      </c>
      <c r="BB123">
        <v>82.47</v>
      </c>
      <c r="BC123">
        <v>80.239999999999995</v>
      </c>
      <c r="BD123">
        <v>78.08</v>
      </c>
      <c r="BE123">
        <v>80.36</v>
      </c>
      <c r="BF123">
        <v>74.62</v>
      </c>
      <c r="BG123">
        <v>79.5</v>
      </c>
      <c r="BH123">
        <v>75.78</v>
      </c>
      <c r="BI123">
        <v>81.349999999999994</v>
      </c>
      <c r="BJ123">
        <v>75.52</v>
      </c>
      <c r="BK123">
        <v>78.91</v>
      </c>
      <c r="BL123">
        <v>76.3</v>
      </c>
      <c r="BM123">
        <v>79.05</v>
      </c>
      <c r="BN123">
        <v>80.72</v>
      </c>
      <c r="BO123">
        <v>81.430000000000007</v>
      </c>
      <c r="BP123">
        <v>83.25</v>
      </c>
      <c r="BQ123">
        <v>87.87</v>
      </c>
      <c r="BR123">
        <v>83.36</v>
      </c>
      <c r="BS123">
        <v>87.05</v>
      </c>
      <c r="BT123">
        <v>91.96</v>
      </c>
    </row>
    <row r="124" spans="1:72" x14ac:dyDescent="0.3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  <c r="AZ124">
        <v>4.97</v>
      </c>
      <c r="BA124">
        <v>4.9400000000000004</v>
      </c>
      <c r="BB124">
        <v>2.98</v>
      </c>
      <c r="BC124">
        <v>5.79</v>
      </c>
      <c r="BD124">
        <v>7.07</v>
      </c>
      <c r="BE124">
        <v>6.87</v>
      </c>
      <c r="BF124">
        <v>7.69</v>
      </c>
      <c r="BG124">
        <v>4.91</v>
      </c>
      <c r="BH124">
        <v>7.47</v>
      </c>
      <c r="BI124">
        <v>2.2400000000000002</v>
      </c>
      <c r="BJ124">
        <v>7.33</v>
      </c>
      <c r="BK124">
        <v>9.35</v>
      </c>
      <c r="BL124">
        <v>6.27</v>
      </c>
      <c r="BM124">
        <v>7.25</v>
      </c>
      <c r="BN124">
        <v>6.01</v>
      </c>
      <c r="BO124">
        <v>4.93</v>
      </c>
      <c r="BP124">
        <v>3.15</v>
      </c>
      <c r="BQ124">
        <v>5.69</v>
      </c>
      <c r="BR124">
        <v>7.43</v>
      </c>
      <c r="BS124">
        <v>6.62</v>
      </c>
      <c r="BT124">
        <v>3.88</v>
      </c>
    </row>
    <row r="125" spans="1:72" x14ac:dyDescent="0.3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  <c r="AZ125">
        <v>16.29</v>
      </c>
      <c r="BA125">
        <v>15.83</v>
      </c>
      <c r="BB125">
        <v>14.55</v>
      </c>
      <c r="BC125">
        <v>13.97</v>
      </c>
      <c r="BD125">
        <v>14.86</v>
      </c>
      <c r="BE125">
        <v>12.78</v>
      </c>
      <c r="BF125">
        <v>17.690000000000001</v>
      </c>
      <c r="BG125">
        <v>15.58</v>
      </c>
      <c r="BH125">
        <v>16.75</v>
      </c>
      <c r="BI125">
        <v>16.420000000000002</v>
      </c>
      <c r="BJ125">
        <v>17.14</v>
      </c>
      <c r="BK125">
        <v>11.75</v>
      </c>
      <c r="BL125">
        <v>17.43</v>
      </c>
      <c r="BM125">
        <v>13.71</v>
      </c>
      <c r="BN125">
        <v>13.28</v>
      </c>
      <c r="BO125">
        <v>13.64</v>
      </c>
      <c r="BP125">
        <v>13.6</v>
      </c>
      <c r="BQ125">
        <v>6.43</v>
      </c>
      <c r="BR125">
        <v>9.2100000000000009</v>
      </c>
      <c r="BS125">
        <v>6.33</v>
      </c>
      <c r="BT125">
        <v>4.16</v>
      </c>
    </row>
    <row r="127" spans="1:72" x14ac:dyDescent="0.3">
      <c r="A127" t="s">
        <v>45</v>
      </c>
    </row>
    <row r="128" spans="1:72" x14ac:dyDescent="0.3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  <c r="AZ128">
        <v>100</v>
      </c>
      <c r="BA128">
        <v>100</v>
      </c>
      <c r="BB128">
        <v>100</v>
      </c>
      <c r="BC128">
        <v>100</v>
      </c>
      <c r="BD128">
        <v>100</v>
      </c>
      <c r="BE128">
        <v>100</v>
      </c>
      <c r="BF128">
        <v>100</v>
      </c>
      <c r="BG128">
        <v>100</v>
      </c>
      <c r="BH128">
        <v>100</v>
      </c>
      <c r="BI128">
        <v>100</v>
      </c>
      <c r="BJ128">
        <v>100</v>
      </c>
      <c r="BK128">
        <v>100</v>
      </c>
      <c r="BL128">
        <v>100</v>
      </c>
      <c r="BM128">
        <v>100</v>
      </c>
      <c r="BN128">
        <v>100</v>
      </c>
      <c r="BO128">
        <v>100</v>
      </c>
      <c r="BP128">
        <v>100</v>
      </c>
      <c r="BQ128">
        <v>100</v>
      </c>
      <c r="BR128">
        <v>100</v>
      </c>
      <c r="BS128">
        <v>100</v>
      </c>
      <c r="BT128">
        <v>100</v>
      </c>
    </row>
    <row r="129" spans="1:72" x14ac:dyDescent="0.3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  <c r="AZ129">
        <v>58.65</v>
      </c>
      <c r="BA129">
        <v>58.37</v>
      </c>
      <c r="BB129">
        <v>76.09</v>
      </c>
      <c r="BC129">
        <v>67.099999999999994</v>
      </c>
      <c r="BD129">
        <v>65.3</v>
      </c>
      <c r="BE129">
        <v>69.47</v>
      </c>
      <c r="BF129">
        <v>64.97</v>
      </c>
      <c r="BG129">
        <v>69.239999999999995</v>
      </c>
      <c r="BH129">
        <v>51.18</v>
      </c>
      <c r="BI129">
        <v>74.25</v>
      </c>
      <c r="BJ129">
        <v>58.7</v>
      </c>
      <c r="BK129">
        <v>65.209999999999994</v>
      </c>
      <c r="BL129">
        <v>60.49</v>
      </c>
      <c r="BM129">
        <v>56.96</v>
      </c>
      <c r="BN129">
        <v>66.64</v>
      </c>
      <c r="BO129">
        <v>62.89</v>
      </c>
      <c r="BP129">
        <v>78.209999999999994</v>
      </c>
      <c r="BQ129">
        <v>76.81</v>
      </c>
      <c r="BR129">
        <v>67.28</v>
      </c>
      <c r="BS129">
        <v>69.88</v>
      </c>
      <c r="BT129">
        <v>78.73</v>
      </c>
    </row>
    <row r="130" spans="1:72" x14ac:dyDescent="0.3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  <c r="AZ130">
        <v>22.34</v>
      </c>
      <c r="BA130">
        <v>21.6</v>
      </c>
      <c r="BB130">
        <v>12.66</v>
      </c>
      <c r="BC130">
        <v>18.53</v>
      </c>
      <c r="BD130">
        <v>24.29</v>
      </c>
      <c r="BE130">
        <v>24.24</v>
      </c>
      <c r="BF130">
        <v>27.45</v>
      </c>
      <c r="BG130">
        <v>22.34</v>
      </c>
      <c r="BH130">
        <v>27.87</v>
      </c>
      <c r="BI130">
        <v>14.04</v>
      </c>
      <c r="BJ130">
        <v>22.07</v>
      </c>
      <c r="BK130">
        <v>21.86</v>
      </c>
      <c r="BL130">
        <v>20.47</v>
      </c>
      <c r="BM130">
        <v>27.12</v>
      </c>
      <c r="BN130">
        <v>20.7</v>
      </c>
      <c r="BO130">
        <v>16.100000000000001</v>
      </c>
      <c r="BP130">
        <v>15.57</v>
      </c>
      <c r="BQ130">
        <v>14.68</v>
      </c>
      <c r="BR130">
        <v>26.64</v>
      </c>
      <c r="BS130">
        <v>23.15</v>
      </c>
      <c r="BT130">
        <v>16.87</v>
      </c>
    </row>
    <row r="131" spans="1:72" x14ac:dyDescent="0.3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  <c r="AZ131">
        <v>19.010000000000002</v>
      </c>
      <c r="BA131">
        <v>20.03</v>
      </c>
      <c r="BB131">
        <v>11.25</v>
      </c>
      <c r="BC131">
        <v>14.37</v>
      </c>
      <c r="BD131">
        <v>10.41</v>
      </c>
      <c r="BE131">
        <v>6.29</v>
      </c>
      <c r="BF131">
        <v>7.58</v>
      </c>
      <c r="BG131">
        <v>8.42</v>
      </c>
      <c r="BH131">
        <v>20.95</v>
      </c>
      <c r="BI131">
        <v>11.71</v>
      </c>
      <c r="BJ131">
        <v>19.23</v>
      </c>
      <c r="BK131">
        <v>12.93</v>
      </c>
      <c r="BL131">
        <v>19.04</v>
      </c>
      <c r="BM131">
        <v>15.92</v>
      </c>
      <c r="BN131">
        <v>12.66</v>
      </c>
      <c r="BO131">
        <v>21.01</v>
      </c>
      <c r="BP131">
        <v>6.22</v>
      </c>
      <c r="BQ131">
        <v>8.52</v>
      </c>
      <c r="BR131">
        <v>6.08</v>
      </c>
      <c r="BS131">
        <v>6.97</v>
      </c>
      <c r="BT131">
        <v>4.4000000000000004</v>
      </c>
    </row>
    <row r="133" spans="1:72" x14ac:dyDescent="0.3">
      <c r="A133" t="s">
        <v>50</v>
      </c>
    </row>
    <row r="134" spans="1:72" x14ac:dyDescent="0.3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  <c r="AZ134">
        <v>100</v>
      </c>
      <c r="BA134">
        <v>100</v>
      </c>
      <c r="BB134">
        <v>100</v>
      </c>
      <c r="BC134">
        <v>100</v>
      </c>
      <c r="BD134">
        <v>100</v>
      </c>
      <c r="BE134">
        <v>100</v>
      </c>
      <c r="BF134">
        <v>100</v>
      </c>
      <c r="BG134">
        <v>100</v>
      </c>
      <c r="BH134">
        <v>100</v>
      </c>
      <c r="BI134">
        <v>100</v>
      </c>
      <c r="BJ134">
        <v>100</v>
      </c>
      <c r="BK134">
        <v>100</v>
      </c>
      <c r="BL134">
        <v>100</v>
      </c>
      <c r="BM134">
        <v>100</v>
      </c>
      <c r="BN134">
        <v>100</v>
      </c>
      <c r="BO134">
        <v>100</v>
      </c>
      <c r="BP134">
        <v>100</v>
      </c>
      <c r="BQ134">
        <v>100</v>
      </c>
      <c r="BR134">
        <v>100</v>
      </c>
      <c r="BS134">
        <v>100</v>
      </c>
      <c r="BT134">
        <v>100</v>
      </c>
    </row>
    <row r="135" spans="1:72" x14ac:dyDescent="0.3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  <c r="AZ135">
        <v>82.37</v>
      </c>
      <c r="BA135">
        <v>84.31</v>
      </c>
      <c r="BB135">
        <v>84.01</v>
      </c>
      <c r="BC135">
        <v>84.77</v>
      </c>
      <c r="BD135">
        <v>82.72</v>
      </c>
      <c r="BE135">
        <v>83.32</v>
      </c>
      <c r="BF135">
        <v>78.3</v>
      </c>
      <c r="BG135">
        <v>82.81</v>
      </c>
      <c r="BH135">
        <v>80.36</v>
      </c>
      <c r="BI135">
        <v>81.37</v>
      </c>
      <c r="BJ135">
        <v>82.78</v>
      </c>
      <c r="BK135">
        <v>84.18</v>
      </c>
      <c r="BL135">
        <v>81.3</v>
      </c>
      <c r="BM135">
        <v>86.59</v>
      </c>
      <c r="BN135">
        <v>84.37</v>
      </c>
      <c r="BO135">
        <v>86.48</v>
      </c>
      <c r="BP135">
        <v>85.37</v>
      </c>
      <c r="BQ135">
        <v>90.68</v>
      </c>
      <c r="BR135">
        <v>86.56</v>
      </c>
      <c r="BS135">
        <v>93.58</v>
      </c>
      <c r="BT135">
        <v>95.04</v>
      </c>
    </row>
    <row r="136" spans="1:72" x14ac:dyDescent="0.3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  <c r="AZ136">
        <v>0.17</v>
      </c>
      <c r="BA136">
        <v>0.27</v>
      </c>
      <c r="BB136">
        <v>1.02</v>
      </c>
      <c r="BC136">
        <v>0.55000000000000004</v>
      </c>
      <c r="BD136">
        <v>0.96</v>
      </c>
      <c r="BE136">
        <v>0</v>
      </c>
      <c r="BF136">
        <v>0</v>
      </c>
      <c r="BG136">
        <v>0.76</v>
      </c>
      <c r="BH136">
        <v>1.07</v>
      </c>
      <c r="BI136">
        <v>0</v>
      </c>
      <c r="BJ136">
        <v>0</v>
      </c>
      <c r="BK136">
        <v>2.95</v>
      </c>
      <c r="BL136">
        <v>1.97</v>
      </c>
      <c r="BM136">
        <v>0</v>
      </c>
      <c r="BN136">
        <v>1.0900000000000001</v>
      </c>
      <c r="BO136">
        <v>1.5</v>
      </c>
      <c r="BP136">
        <v>1.43</v>
      </c>
      <c r="BQ136">
        <v>3.47</v>
      </c>
      <c r="BR136">
        <v>2.64</v>
      </c>
      <c r="BS136">
        <v>0.48</v>
      </c>
      <c r="BT136">
        <v>1.33</v>
      </c>
    </row>
    <row r="137" spans="1:72" x14ac:dyDescent="0.3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  <c r="AZ137">
        <v>17.46</v>
      </c>
      <c r="BA137">
        <v>15.43</v>
      </c>
      <c r="BB137">
        <v>14.97</v>
      </c>
      <c r="BC137">
        <v>14.68</v>
      </c>
      <c r="BD137">
        <v>16.309999999999999</v>
      </c>
      <c r="BE137">
        <v>16.68</v>
      </c>
      <c r="BF137">
        <v>21.7</v>
      </c>
      <c r="BG137">
        <v>16.43</v>
      </c>
      <c r="BH137">
        <v>18.57</v>
      </c>
      <c r="BI137">
        <v>18.63</v>
      </c>
      <c r="BJ137">
        <v>17.22</v>
      </c>
      <c r="BK137">
        <v>12.87</v>
      </c>
      <c r="BL137">
        <v>16.73</v>
      </c>
      <c r="BM137">
        <v>13.41</v>
      </c>
      <c r="BN137">
        <v>14.54</v>
      </c>
      <c r="BO137">
        <v>12.01</v>
      </c>
      <c r="BP137">
        <v>13.21</v>
      </c>
      <c r="BQ137">
        <v>5.85</v>
      </c>
      <c r="BR137">
        <v>10.79</v>
      </c>
      <c r="BS137">
        <v>5.95</v>
      </c>
      <c r="BT137">
        <v>3.63</v>
      </c>
    </row>
    <row r="139" spans="1:72" x14ac:dyDescent="0.3">
      <c r="A139" t="s">
        <v>51</v>
      </c>
    </row>
    <row r="140" spans="1:72" x14ac:dyDescent="0.3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  <c r="AZ140">
        <v>100</v>
      </c>
      <c r="BA140">
        <v>100</v>
      </c>
      <c r="BB140">
        <v>100</v>
      </c>
      <c r="BC140">
        <v>100</v>
      </c>
      <c r="BD140">
        <v>100</v>
      </c>
      <c r="BE140">
        <v>100</v>
      </c>
      <c r="BF140">
        <v>100</v>
      </c>
      <c r="BG140">
        <v>100</v>
      </c>
      <c r="BH140">
        <v>100</v>
      </c>
      <c r="BI140">
        <v>100</v>
      </c>
      <c r="BJ140">
        <v>100</v>
      </c>
      <c r="BK140">
        <v>100</v>
      </c>
      <c r="BL140">
        <v>100</v>
      </c>
      <c r="BM140">
        <v>100</v>
      </c>
      <c r="BN140">
        <v>100</v>
      </c>
      <c r="BO140">
        <v>100</v>
      </c>
      <c r="BP140">
        <v>100</v>
      </c>
      <c r="BQ140">
        <v>100</v>
      </c>
      <c r="BR140">
        <v>100</v>
      </c>
      <c r="BS140">
        <v>100</v>
      </c>
      <c r="BT140">
        <v>100</v>
      </c>
    </row>
    <row r="141" spans="1:72" x14ac:dyDescent="0.3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  <c r="AZ141">
        <v>92.55</v>
      </c>
      <c r="BA141">
        <v>86.64</v>
      </c>
      <c r="BB141">
        <v>82.5</v>
      </c>
      <c r="BC141">
        <v>84.74</v>
      </c>
      <c r="BD141">
        <v>82.65</v>
      </c>
      <c r="BE141">
        <v>92.39</v>
      </c>
      <c r="BF141">
        <v>79.010000000000005</v>
      </c>
      <c r="BG141">
        <v>73.55</v>
      </c>
      <c r="BH141">
        <v>92.34</v>
      </c>
      <c r="BI141">
        <v>91.11</v>
      </c>
      <c r="BJ141">
        <v>88.43</v>
      </c>
      <c r="BK141">
        <v>96.5</v>
      </c>
      <c r="BL141">
        <v>82.37</v>
      </c>
      <c r="BM141">
        <v>91.16</v>
      </c>
      <c r="BN141">
        <v>92.68</v>
      </c>
      <c r="BO141">
        <v>89.71</v>
      </c>
      <c r="BP141">
        <v>72.87</v>
      </c>
      <c r="BQ141">
        <v>83.35</v>
      </c>
      <c r="BR141">
        <v>92.67</v>
      </c>
      <c r="BS141">
        <v>92.05</v>
      </c>
      <c r="BT141">
        <v>91.99</v>
      </c>
    </row>
    <row r="142" spans="1:72" x14ac:dyDescent="0.3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  <c r="AZ142">
        <v>0</v>
      </c>
      <c r="BA142">
        <v>3.63</v>
      </c>
      <c r="BB142">
        <v>0</v>
      </c>
      <c r="BC142">
        <v>7.56</v>
      </c>
      <c r="BD142">
        <v>0</v>
      </c>
      <c r="BE142">
        <v>0</v>
      </c>
      <c r="BF142">
        <v>0</v>
      </c>
      <c r="BG142">
        <v>0</v>
      </c>
      <c r="BH142">
        <v>3.34</v>
      </c>
      <c r="BI142">
        <v>0</v>
      </c>
      <c r="BJ142">
        <v>2.66</v>
      </c>
      <c r="BK142">
        <v>0</v>
      </c>
      <c r="BL142">
        <v>0</v>
      </c>
      <c r="BM142">
        <v>0</v>
      </c>
      <c r="BN142">
        <v>0</v>
      </c>
      <c r="BO142">
        <v>2.4</v>
      </c>
      <c r="BP142">
        <v>0</v>
      </c>
      <c r="BQ142">
        <v>8.91</v>
      </c>
      <c r="BR142">
        <v>1.5</v>
      </c>
      <c r="BS142">
        <v>0.89</v>
      </c>
      <c r="BT142">
        <v>0</v>
      </c>
    </row>
    <row r="143" spans="1:72" x14ac:dyDescent="0.3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  <c r="AZ143">
        <v>7.45</v>
      </c>
      <c r="BA143">
        <v>9.73</v>
      </c>
      <c r="BB143">
        <v>17.5</v>
      </c>
      <c r="BC143">
        <v>7.7</v>
      </c>
      <c r="BD143">
        <v>17.350000000000001</v>
      </c>
      <c r="BE143">
        <v>7.61</v>
      </c>
      <c r="BF143">
        <v>20.99</v>
      </c>
      <c r="BG143">
        <v>26.45</v>
      </c>
      <c r="BH143">
        <v>4.32</v>
      </c>
      <c r="BI143">
        <v>8.89</v>
      </c>
      <c r="BJ143">
        <v>8.92</v>
      </c>
      <c r="BK143">
        <v>3.5</v>
      </c>
      <c r="BL143">
        <v>17.63</v>
      </c>
      <c r="BM143">
        <v>8.84</v>
      </c>
      <c r="BN143">
        <v>7.32</v>
      </c>
      <c r="BO143">
        <v>7.89</v>
      </c>
      <c r="BP143">
        <v>27.13</v>
      </c>
      <c r="BQ143">
        <v>7.74</v>
      </c>
      <c r="BR143">
        <v>5.83</v>
      </c>
      <c r="BS143">
        <v>7.07</v>
      </c>
      <c r="BT143">
        <v>8.01</v>
      </c>
    </row>
    <row r="146" spans="1:72" x14ac:dyDescent="0.3">
      <c r="A146" t="s">
        <v>36</v>
      </c>
    </row>
    <row r="147" spans="1:72" x14ac:dyDescent="0.3">
      <c r="A147" t="s">
        <v>37</v>
      </c>
    </row>
    <row r="148" spans="1:72" x14ac:dyDescent="0.3">
      <c r="A148" t="s">
        <v>58</v>
      </c>
    </row>
    <row r="149" spans="1:72" x14ac:dyDescent="0.3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  <c r="AZ149" s="1">
        <v>44986</v>
      </c>
      <c r="BA149" s="1">
        <v>45017</v>
      </c>
      <c r="BB149" s="1">
        <v>45047</v>
      </c>
      <c r="BC149" s="1">
        <v>45078</v>
      </c>
      <c r="BD149" s="1">
        <v>45108</v>
      </c>
      <c r="BE149" s="1">
        <v>45139</v>
      </c>
      <c r="BF149" s="1">
        <v>45170</v>
      </c>
      <c r="BG149" s="1">
        <v>45200</v>
      </c>
      <c r="BH149" s="1">
        <v>45231</v>
      </c>
      <c r="BI149" s="1">
        <v>45261</v>
      </c>
      <c r="BJ149" s="1">
        <v>45292</v>
      </c>
      <c r="BK149" s="1">
        <v>45323</v>
      </c>
      <c r="BL149" s="1">
        <v>45352</v>
      </c>
      <c r="BM149" s="1">
        <v>45383</v>
      </c>
      <c r="BN149" s="1">
        <v>45413</v>
      </c>
      <c r="BO149" s="1">
        <v>45444</v>
      </c>
      <c r="BP149" s="1">
        <v>45474</v>
      </c>
      <c r="BQ149" s="1">
        <v>45505</v>
      </c>
      <c r="BR149" s="1">
        <v>45536</v>
      </c>
      <c r="BS149" s="1">
        <v>45566</v>
      </c>
      <c r="BT149" s="1">
        <v>45597</v>
      </c>
    </row>
    <row r="150" spans="1:72" x14ac:dyDescent="0.3">
      <c r="A150" t="s">
        <v>40</v>
      </c>
    </row>
    <row r="151" spans="1:72" x14ac:dyDescent="0.3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  <c r="AZ151">
        <v>100</v>
      </c>
      <c r="BA151">
        <v>100</v>
      </c>
      <c r="BB151">
        <v>100</v>
      </c>
      <c r="BC151">
        <v>100</v>
      </c>
      <c r="BD151">
        <v>100</v>
      </c>
      <c r="BE151">
        <v>100</v>
      </c>
      <c r="BF151">
        <v>100</v>
      </c>
      <c r="BG151">
        <v>100</v>
      </c>
      <c r="BH151">
        <v>100</v>
      </c>
      <c r="BI151">
        <v>100</v>
      </c>
      <c r="BJ151">
        <v>100</v>
      </c>
      <c r="BK151">
        <v>100</v>
      </c>
      <c r="BL151">
        <v>100</v>
      </c>
      <c r="BM151">
        <v>100</v>
      </c>
      <c r="BN151">
        <v>100</v>
      </c>
      <c r="BO151">
        <v>100</v>
      </c>
      <c r="BP151">
        <v>100</v>
      </c>
      <c r="BQ151">
        <v>100</v>
      </c>
      <c r="BR151">
        <v>100</v>
      </c>
      <c r="BS151">
        <v>100</v>
      </c>
      <c r="BT151">
        <v>100</v>
      </c>
    </row>
    <row r="152" spans="1:72" x14ac:dyDescent="0.3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  <c r="AZ152">
        <v>74.78</v>
      </c>
      <c r="BA152">
        <v>76.92</v>
      </c>
      <c r="BB152">
        <v>75.540000000000006</v>
      </c>
      <c r="BC152">
        <v>76.03</v>
      </c>
      <c r="BD152">
        <v>79.34</v>
      </c>
      <c r="BE152">
        <v>76.760000000000005</v>
      </c>
      <c r="BF152">
        <v>71.209999999999994</v>
      </c>
      <c r="BG152">
        <v>76.42</v>
      </c>
      <c r="BH152">
        <v>78.78</v>
      </c>
      <c r="BI152">
        <v>79.27</v>
      </c>
      <c r="BJ152">
        <v>74.13</v>
      </c>
      <c r="BK152">
        <v>76.63</v>
      </c>
      <c r="BL152">
        <v>79.13</v>
      </c>
      <c r="BM152">
        <v>74.61</v>
      </c>
      <c r="BN152">
        <v>76.319999999999993</v>
      </c>
      <c r="BO152">
        <v>74.709999999999994</v>
      </c>
      <c r="BP152">
        <v>82.33</v>
      </c>
      <c r="BQ152">
        <v>80.97</v>
      </c>
      <c r="BR152">
        <v>83.27</v>
      </c>
      <c r="BS152">
        <v>83.82</v>
      </c>
      <c r="BT152">
        <v>82.22</v>
      </c>
    </row>
    <row r="153" spans="1:72" x14ac:dyDescent="0.3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  <c r="AZ153">
        <v>9.16</v>
      </c>
      <c r="BA153">
        <v>8.19</v>
      </c>
      <c r="BB153">
        <v>8.8800000000000008</v>
      </c>
      <c r="BC153">
        <v>7.66</v>
      </c>
      <c r="BD153">
        <v>6.79</v>
      </c>
      <c r="BE153">
        <v>9.7799999999999994</v>
      </c>
      <c r="BF153">
        <v>11.58</v>
      </c>
      <c r="BG153">
        <v>5.55</v>
      </c>
      <c r="BH153">
        <v>5.72</v>
      </c>
      <c r="BI153">
        <v>6.62</v>
      </c>
      <c r="BJ153">
        <v>9.44</v>
      </c>
      <c r="BK153">
        <v>8.4700000000000006</v>
      </c>
      <c r="BL153">
        <v>7.17</v>
      </c>
      <c r="BM153">
        <v>9.9700000000000006</v>
      </c>
      <c r="BN153">
        <v>8.7899999999999991</v>
      </c>
      <c r="BO153">
        <v>6.67</v>
      </c>
      <c r="BP153">
        <v>7.87</v>
      </c>
      <c r="BQ153">
        <v>8.8699999999999992</v>
      </c>
      <c r="BR153">
        <v>9.1</v>
      </c>
      <c r="BS153">
        <v>11.43</v>
      </c>
      <c r="BT153">
        <v>10.69</v>
      </c>
    </row>
    <row r="154" spans="1:72" x14ac:dyDescent="0.3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  <c r="AZ154">
        <v>16.059999999999999</v>
      </c>
      <c r="BA154">
        <v>14.9</v>
      </c>
      <c r="BB154">
        <v>15.58</v>
      </c>
      <c r="BC154">
        <v>16.309999999999999</v>
      </c>
      <c r="BD154">
        <v>13.87</v>
      </c>
      <c r="BE154">
        <v>13.45</v>
      </c>
      <c r="BF154">
        <v>17.21</v>
      </c>
      <c r="BG154">
        <v>18.03</v>
      </c>
      <c r="BH154">
        <v>15.5</v>
      </c>
      <c r="BI154">
        <v>14.12</v>
      </c>
      <c r="BJ154">
        <v>16.43</v>
      </c>
      <c r="BK154">
        <v>14.9</v>
      </c>
      <c r="BL154">
        <v>13.7</v>
      </c>
      <c r="BM154">
        <v>15.42</v>
      </c>
      <c r="BN154">
        <v>14.9</v>
      </c>
      <c r="BO154">
        <v>18.62</v>
      </c>
      <c r="BP154">
        <v>9.8000000000000007</v>
      </c>
      <c r="BQ154">
        <v>10.16</v>
      </c>
      <c r="BR154">
        <v>7.63</v>
      </c>
      <c r="BS154">
        <v>4.76</v>
      </c>
      <c r="BT154">
        <v>7.09</v>
      </c>
    </row>
    <row r="156" spans="1:72" x14ac:dyDescent="0.3">
      <c r="A156" t="s">
        <v>45</v>
      </c>
    </row>
    <row r="157" spans="1:72" x14ac:dyDescent="0.3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  <c r="AZ157">
        <v>100</v>
      </c>
      <c r="BA157">
        <v>100</v>
      </c>
      <c r="BB157">
        <v>100</v>
      </c>
      <c r="BC157">
        <v>100</v>
      </c>
      <c r="BD157">
        <v>100</v>
      </c>
      <c r="BE157">
        <v>100</v>
      </c>
      <c r="BF157">
        <v>100</v>
      </c>
      <c r="BG157">
        <v>100</v>
      </c>
      <c r="BH157">
        <v>100</v>
      </c>
      <c r="BI157">
        <v>100</v>
      </c>
      <c r="BJ157">
        <v>100</v>
      </c>
      <c r="BK157">
        <v>100</v>
      </c>
      <c r="BL157">
        <v>100</v>
      </c>
      <c r="BM157">
        <v>100</v>
      </c>
      <c r="BN157">
        <v>100</v>
      </c>
      <c r="BO157">
        <v>100</v>
      </c>
      <c r="BP157">
        <v>100</v>
      </c>
      <c r="BQ157">
        <v>100</v>
      </c>
      <c r="BR157">
        <v>100</v>
      </c>
      <c r="BS157">
        <v>100</v>
      </c>
      <c r="BT157">
        <v>100</v>
      </c>
    </row>
    <row r="158" spans="1:72" x14ac:dyDescent="0.3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  <c r="AZ158">
        <v>61.5</v>
      </c>
      <c r="BA158">
        <v>67.52</v>
      </c>
      <c r="BB158">
        <v>63.11</v>
      </c>
      <c r="BC158">
        <v>62.87</v>
      </c>
      <c r="BD158">
        <v>68.510000000000005</v>
      </c>
      <c r="BE158">
        <v>63.84</v>
      </c>
      <c r="BF158">
        <v>57.81</v>
      </c>
      <c r="BG158">
        <v>65.319999999999993</v>
      </c>
      <c r="BH158">
        <v>73.66</v>
      </c>
      <c r="BI158">
        <v>70.75</v>
      </c>
      <c r="BJ158">
        <v>63.8</v>
      </c>
      <c r="BK158">
        <v>62.96</v>
      </c>
      <c r="BL158">
        <v>60.7</v>
      </c>
      <c r="BM158">
        <v>55.38</v>
      </c>
      <c r="BN158">
        <v>61.85</v>
      </c>
      <c r="BO158">
        <v>64.95</v>
      </c>
      <c r="BP158">
        <v>67.87</v>
      </c>
      <c r="BQ158">
        <v>63.21</v>
      </c>
      <c r="BR158">
        <v>70.02</v>
      </c>
      <c r="BS158">
        <v>66.42</v>
      </c>
      <c r="BT158">
        <v>69.69</v>
      </c>
    </row>
    <row r="159" spans="1:72" x14ac:dyDescent="0.3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  <c r="AZ159">
        <v>22.4</v>
      </c>
      <c r="BA159">
        <v>18.98</v>
      </c>
      <c r="BB159">
        <v>21.74</v>
      </c>
      <c r="BC159">
        <v>19.25</v>
      </c>
      <c r="BD159">
        <v>16.52</v>
      </c>
      <c r="BE159">
        <v>21.86</v>
      </c>
      <c r="BF159">
        <v>24.62</v>
      </c>
      <c r="BG159">
        <v>15.36</v>
      </c>
      <c r="BH159">
        <v>10.02</v>
      </c>
      <c r="BI159">
        <v>13.89</v>
      </c>
      <c r="BJ159">
        <v>18.809999999999999</v>
      </c>
      <c r="BK159">
        <v>18.68</v>
      </c>
      <c r="BL159">
        <v>21.53</v>
      </c>
      <c r="BM159">
        <v>30.1</v>
      </c>
      <c r="BN159">
        <v>22.98</v>
      </c>
      <c r="BO159">
        <v>14.69</v>
      </c>
      <c r="BP159">
        <v>19.14</v>
      </c>
      <c r="BQ159">
        <v>24.01</v>
      </c>
      <c r="BR159">
        <v>23.01</v>
      </c>
      <c r="BS159">
        <v>28.91</v>
      </c>
      <c r="BT159">
        <v>21.08</v>
      </c>
    </row>
    <row r="160" spans="1:72" x14ac:dyDescent="0.3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  <c r="AZ160">
        <v>16.100000000000001</v>
      </c>
      <c r="BA160">
        <v>13.5</v>
      </c>
      <c r="BB160">
        <v>15.15</v>
      </c>
      <c r="BC160">
        <v>17.88</v>
      </c>
      <c r="BD160">
        <v>14.97</v>
      </c>
      <c r="BE160">
        <v>14.29</v>
      </c>
      <c r="BF160">
        <v>17.57</v>
      </c>
      <c r="BG160">
        <v>19.32</v>
      </c>
      <c r="BH160">
        <v>16.32</v>
      </c>
      <c r="BI160">
        <v>15.36</v>
      </c>
      <c r="BJ160">
        <v>17.38</v>
      </c>
      <c r="BK160">
        <v>18.36</v>
      </c>
      <c r="BL160">
        <v>17.78</v>
      </c>
      <c r="BM160">
        <v>14.52</v>
      </c>
      <c r="BN160">
        <v>15.17</v>
      </c>
      <c r="BO160">
        <v>20.36</v>
      </c>
      <c r="BP160">
        <v>12.99</v>
      </c>
      <c r="BQ160">
        <v>12.77</v>
      </c>
      <c r="BR160">
        <v>6.97</v>
      </c>
      <c r="BS160">
        <v>4.66</v>
      </c>
      <c r="BT160">
        <v>9.23</v>
      </c>
    </row>
    <row r="162" spans="1:72" x14ac:dyDescent="0.3">
      <c r="A162" t="s">
        <v>50</v>
      </c>
    </row>
    <row r="163" spans="1:72" x14ac:dyDescent="0.3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  <c r="AZ163">
        <v>100</v>
      </c>
      <c r="BA163">
        <v>100</v>
      </c>
      <c r="BB163">
        <v>100</v>
      </c>
      <c r="BC163">
        <v>100</v>
      </c>
      <c r="BD163">
        <v>100</v>
      </c>
      <c r="BE163">
        <v>100</v>
      </c>
      <c r="BF163">
        <v>100</v>
      </c>
      <c r="BG163">
        <v>100</v>
      </c>
      <c r="BH163">
        <v>100</v>
      </c>
      <c r="BI163">
        <v>100</v>
      </c>
      <c r="BJ163">
        <v>100</v>
      </c>
      <c r="BK163">
        <v>100</v>
      </c>
      <c r="BL163">
        <v>100</v>
      </c>
      <c r="BM163">
        <v>100</v>
      </c>
      <c r="BN163">
        <v>100</v>
      </c>
      <c r="BO163">
        <v>100</v>
      </c>
      <c r="BP163">
        <v>100</v>
      </c>
      <c r="BQ163">
        <v>100</v>
      </c>
      <c r="BR163">
        <v>100</v>
      </c>
      <c r="BS163">
        <v>100</v>
      </c>
      <c r="BT163">
        <v>100</v>
      </c>
    </row>
    <row r="164" spans="1:72" x14ac:dyDescent="0.3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  <c r="AZ164">
        <v>81.239999999999995</v>
      </c>
      <c r="BA164">
        <v>82.99</v>
      </c>
      <c r="BB164">
        <v>83.55</v>
      </c>
      <c r="BC164">
        <v>81.7</v>
      </c>
      <c r="BD164">
        <v>87.36</v>
      </c>
      <c r="BE164">
        <v>84.27</v>
      </c>
      <c r="BF164">
        <v>80.92</v>
      </c>
      <c r="BG164">
        <v>82.15</v>
      </c>
      <c r="BH164">
        <v>82.52</v>
      </c>
      <c r="BI164">
        <v>87.44</v>
      </c>
      <c r="BJ164">
        <v>82.53</v>
      </c>
      <c r="BK164">
        <v>83.75</v>
      </c>
      <c r="BL164">
        <v>86.87</v>
      </c>
      <c r="BM164">
        <v>84.48</v>
      </c>
      <c r="BN164">
        <v>83</v>
      </c>
      <c r="BO164">
        <v>81.58</v>
      </c>
      <c r="BP164">
        <v>89.22</v>
      </c>
      <c r="BQ164">
        <v>88.65</v>
      </c>
      <c r="BR164">
        <v>91.45</v>
      </c>
      <c r="BS164">
        <v>94.11</v>
      </c>
      <c r="BT164">
        <v>91.54</v>
      </c>
    </row>
    <row r="165" spans="1:72" x14ac:dyDescent="0.3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  <c r="AZ165">
        <v>2.4700000000000002</v>
      </c>
      <c r="BA165">
        <v>1.27</v>
      </c>
      <c r="BB165">
        <v>0.26</v>
      </c>
      <c r="BC165">
        <v>0.65</v>
      </c>
      <c r="BD165">
        <v>0.22</v>
      </c>
      <c r="BE165">
        <v>1.39</v>
      </c>
      <c r="BF165">
        <v>1.03</v>
      </c>
      <c r="BG165">
        <v>1.07</v>
      </c>
      <c r="BH165">
        <v>0.79</v>
      </c>
      <c r="BI165">
        <v>0.48</v>
      </c>
      <c r="BJ165">
        <v>1.39</v>
      </c>
      <c r="BK165">
        <v>1.41</v>
      </c>
      <c r="BL165">
        <v>0.7</v>
      </c>
      <c r="BM165">
        <v>1.1299999999999999</v>
      </c>
      <c r="BN165">
        <v>1.7</v>
      </c>
      <c r="BO165">
        <v>0.68</v>
      </c>
      <c r="BP165">
        <v>2.38</v>
      </c>
      <c r="BQ165">
        <v>2.2200000000000002</v>
      </c>
      <c r="BR165">
        <v>1.24</v>
      </c>
      <c r="BS165">
        <v>0.9</v>
      </c>
      <c r="BT165">
        <v>3.41</v>
      </c>
    </row>
    <row r="166" spans="1:72" x14ac:dyDescent="0.3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  <c r="AZ166">
        <v>16.3</v>
      </c>
      <c r="BA166">
        <v>15.75</v>
      </c>
      <c r="BB166">
        <v>16.190000000000001</v>
      </c>
      <c r="BC166">
        <v>17.66</v>
      </c>
      <c r="BD166">
        <v>12.42</v>
      </c>
      <c r="BE166">
        <v>14.33</v>
      </c>
      <c r="BF166">
        <v>18.05</v>
      </c>
      <c r="BG166">
        <v>16.77</v>
      </c>
      <c r="BH166">
        <v>16.68</v>
      </c>
      <c r="BI166">
        <v>12.09</v>
      </c>
      <c r="BJ166">
        <v>16.079999999999998</v>
      </c>
      <c r="BK166">
        <v>14.85</v>
      </c>
      <c r="BL166">
        <v>12.43</v>
      </c>
      <c r="BM166">
        <v>14.39</v>
      </c>
      <c r="BN166">
        <v>15.3</v>
      </c>
      <c r="BO166">
        <v>17.739999999999998</v>
      </c>
      <c r="BP166">
        <v>8.39</v>
      </c>
      <c r="BQ166">
        <v>9.1199999999999992</v>
      </c>
      <c r="BR166">
        <v>7.31</v>
      </c>
      <c r="BS166">
        <v>4.99</v>
      </c>
      <c r="BT166">
        <v>5.05</v>
      </c>
    </row>
    <row r="168" spans="1:72" x14ac:dyDescent="0.3">
      <c r="A168" t="s">
        <v>51</v>
      </c>
    </row>
    <row r="169" spans="1:72" x14ac:dyDescent="0.3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  <c r="AZ169">
        <v>100</v>
      </c>
      <c r="BA169">
        <v>100</v>
      </c>
      <c r="BB169">
        <v>100</v>
      </c>
      <c r="BC169">
        <v>100</v>
      </c>
      <c r="BD169">
        <v>100</v>
      </c>
      <c r="BE169">
        <v>100</v>
      </c>
      <c r="BF169">
        <v>100</v>
      </c>
      <c r="BG169">
        <v>100</v>
      </c>
      <c r="BH169">
        <v>100</v>
      </c>
      <c r="BI169">
        <v>100</v>
      </c>
      <c r="BJ169">
        <v>100</v>
      </c>
      <c r="BK169">
        <v>100</v>
      </c>
      <c r="BL169">
        <v>100</v>
      </c>
      <c r="BM169">
        <v>100</v>
      </c>
      <c r="BN169">
        <v>100</v>
      </c>
      <c r="BO169">
        <v>100</v>
      </c>
      <c r="BP169">
        <v>100</v>
      </c>
      <c r="BQ169">
        <v>100</v>
      </c>
      <c r="BR169">
        <v>100</v>
      </c>
      <c r="BS169">
        <v>100</v>
      </c>
      <c r="BT169">
        <v>100</v>
      </c>
    </row>
    <row r="170" spans="1:72" x14ac:dyDescent="0.3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  <c r="AZ170">
        <v>77.14</v>
      </c>
      <c r="BA170">
        <v>78.489999999999995</v>
      </c>
      <c r="BB170">
        <v>78.709999999999994</v>
      </c>
      <c r="BC170">
        <v>86.05</v>
      </c>
      <c r="BD170">
        <v>77.09</v>
      </c>
      <c r="BE170">
        <v>82.93</v>
      </c>
      <c r="BF170">
        <v>74.3</v>
      </c>
      <c r="BG170">
        <v>74.28</v>
      </c>
      <c r="BH170">
        <v>76.06</v>
      </c>
      <c r="BI170">
        <v>74.33</v>
      </c>
      <c r="BJ170">
        <v>68.400000000000006</v>
      </c>
      <c r="BK170">
        <v>82.1</v>
      </c>
      <c r="BL170">
        <v>83.47</v>
      </c>
      <c r="BM170">
        <v>74.95</v>
      </c>
      <c r="BN170">
        <v>84.11</v>
      </c>
      <c r="BO170">
        <v>73.010000000000005</v>
      </c>
      <c r="BP170">
        <v>83.67</v>
      </c>
      <c r="BQ170">
        <v>86.39</v>
      </c>
      <c r="BR170">
        <v>85.44</v>
      </c>
      <c r="BS170">
        <v>90.82</v>
      </c>
      <c r="BT170">
        <v>78</v>
      </c>
    </row>
    <row r="171" spans="1:72" x14ac:dyDescent="0.3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  <c r="AZ171">
        <v>7.32</v>
      </c>
      <c r="BA171">
        <v>6.25</v>
      </c>
      <c r="BB171">
        <v>6.24</v>
      </c>
      <c r="BC171">
        <v>3.4</v>
      </c>
      <c r="BD171">
        <v>7.33</v>
      </c>
      <c r="BE171">
        <v>7.13</v>
      </c>
      <c r="BF171">
        <v>11.59</v>
      </c>
      <c r="BG171">
        <v>5.85</v>
      </c>
      <c r="BH171">
        <v>12.35</v>
      </c>
      <c r="BI171">
        <v>9.19</v>
      </c>
      <c r="BJ171">
        <v>16</v>
      </c>
      <c r="BK171">
        <v>8.3699999999999992</v>
      </c>
      <c r="BL171">
        <v>4.87</v>
      </c>
      <c r="BM171">
        <v>5.51</v>
      </c>
      <c r="BN171">
        <v>2.67</v>
      </c>
      <c r="BO171">
        <v>8.91</v>
      </c>
      <c r="BP171">
        <v>7.05</v>
      </c>
      <c r="BQ171">
        <v>4.4800000000000004</v>
      </c>
      <c r="BR171">
        <v>5.01</v>
      </c>
      <c r="BS171">
        <v>4.82</v>
      </c>
      <c r="BT171">
        <v>13.2</v>
      </c>
    </row>
    <row r="172" spans="1:72" x14ac:dyDescent="0.3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  <c r="AZ172">
        <v>15.54</v>
      </c>
      <c r="BA172">
        <v>15.26</v>
      </c>
      <c r="BB172">
        <v>15.05</v>
      </c>
      <c r="BC172">
        <v>10.55</v>
      </c>
      <c r="BD172">
        <v>15.58</v>
      </c>
      <c r="BE172">
        <v>9.94</v>
      </c>
      <c r="BF172">
        <v>14.11</v>
      </c>
      <c r="BG172">
        <v>19.86</v>
      </c>
      <c r="BH172">
        <v>11.6</v>
      </c>
      <c r="BI172">
        <v>16.48</v>
      </c>
      <c r="BJ172">
        <v>15.6</v>
      </c>
      <c r="BK172">
        <v>9.5299999999999994</v>
      </c>
      <c r="BL172">
        <v>11.66</v>
      </c>
      <c r="BM172">
        <v>19.55</v>
      </c>
      <c r="BN172">
        <v>13.22</v>
      </c>
      <c r="BO172">
        <v>18.079999999999998</v>
      </c>
      <c r="BP172">
        <v>9.2799999999999994</v>
      </c>
      <c r="BQ172">
        <v>9.1300000000000008</v>
      </c>
      <c r="BR172">
        <v>9.56</v>
      </c>
      <c r="BS172">
        <v>4.3600000000000003</v>
      </c>
      <c r="BT172">
        <v>8.8000000000000007</v>
      </c>
    </row>
    <row r="175" spans="1:72" x14ac:dyDescent="0.3">
      <c r="A175" t="s">
        <v>36</v>
      </c>
    </row>
    <row r="176" spans="1:72" x14ac:dyDescent="0.3">
      <c r="A176" t="s">
        <v>37</v>
      </c>
    </row>
    <row r="177" spans="1:72" x14ac:dyDescent="0.3">
      <c r="A177" t="s">
        <v>59</v>
      </c>
    </row>
    <row r="178" spans="1:72" x14ac:dyDescent="0.3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  <c r="AZ178" s="1">
        <v>44986</v>
      </c>
      <c r="BA178" s="1">
        <v>45017</v>
      </c>
      <c r="BB178" s="1">
        <v>45047</v>
      </c>
      <c r="BC178" s="1">
        <v>45078</v>
      </c>
      <c r="BD178" s="1">
        <v>45108</v>
      </c>
      <c r="BE178" s="1">
        <v>45139</v>
      </c>
      <c r="BF178" s="1">
        <v>45170</v>
      </c>
      <c r="BG178" s="1">
        <v>45200</v>
      </c>
      <c r="BH178" s="1">
        <v>45231</v>
      </c>
      <c r="BI178" s="1">
        <v>45261</v>
      </c>
      <c r="BJ178" s="1">
        <v>45292</v>
      </c>
      <c r="BK178" s="1">
        <v>45323</v>
      </c>
      <c r="BL178" s="1">
        <v>45352</v>
      </c>
      <c r="BM178" s="1">
        <v>45383</v>
      </c>
      <c r="BN178" s="1">
        <v>45413</v>
      </c>
      <c r="BO178" s="1">
        <v>45444</v>
      </c>
      <c r="BP178" s="1">
        <v>45474</v>
      </c>
      <c r="BQ178" s="1">
        <v>45505</v>
      </c>
      <c r="BR178" s="1">
        <v>45536</v>
      </c>
      <c r="BS178" s="1">
        <v>45566</v>
      </c>
      <c r="BT178" s="1">
        <v>45597</v>
      </c>
    </row>
    <row r="179" spans="1:72" x14ac:dyDescent="0.3">
      <c r="A179" t="s">
        <v>40</v>
      </c>
    </row>
    <row r="180" spans="1:72" x14ac:dyDescent="0.3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  <c r="AZ180">
        <v>100</v>
      </c>
      <c r="BA180">
        <v>100</v>
      </c>
      <c r="BB180">
        <v>100</v>
      </c>
      <c r="BC180">
        <v>100</v>
      </c>
      <c r="BD180">
        <v>100</v>
      </c>
      <c r="BE180">
        <v>100</v>
      </c>
      <c r="BF180">
        <v>100</v>
      </c>
      <c r="BG180">
        <v>100</v>
      </c>
      <c r="BH180">
        <v>100</v>
      </c>
      <c r="BI180">
        <v>100</v>
      </c>
      <c r="BJ180">
        <v>100</v>
      </c>
      <c r="BK180">
        <v>100</v>
      </c>
      <c r="BL180">
        <v>100</v>
      </c>
      <c r="BM180">
        <v>100</v>
      </c>
      <c r="BN180">
        <v>100</v>
      </c>
      <c r="BO180">
        <v>100</v>
      </c>
      <c r="BP180">
        <v>100</v>
      </c>
      <c r="BQ180">
        <v>100</v>
      </c>
      <c r="BR180">
        <v>100</v>
      </c>
      <c r="BS180">
        <v>100</v>
      </c>
      <c r="BT180">
        <v>100</v>
      </c>
    </row>
    <row r="181" spans="1:72" x14ac:dyDescent="0.3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  <c r="AZ181">
        <v>81.25</v>
      </c>
      <c r="BA181">
        <v>81.09</v>
      </c>
      <c r="BB181">
        <v>82.57</v>
      </c>
      <c r="BC181">
        <v>79.97</v>
      </c>
      <c r="BD181">
        <v>80.760000000000005</v>
      </c>
      <c r="BE181">
        <v>80.27</v>
      </c>
      <c r="BF181">
        <v>82.48</v>
      </c>
      <c r="BG181">
        <v>81.739999999999995</v>
      </c>
      <c r="BH181">
        <v>80.959999999999994</v>
      </c>
      <c r="BI181">
        <v>82.13</v>
      </c>
      <c r="BJ181">
        <v>78.06</v>
      </c>
      <c r="BK181">
        <v>78.39</v>
      </c>
      <c r="BL181">
        <v>80.69</v>
      </c>
      <c r="BM181">
        <v>79.86</v>
      </c>
      <c r="BN181">
        <v>79.41</v>
      </c>
      <c r="BO181">
        <v>79.349999999999994</v>
      </c>
      <c r="BP181">
        <v>83.93</v>
      </c>
      <c r="BQ181">
        <v>83.27</v>
      </c>
      <c r="BR181">
        <v>82.37</v>
      </c>
      <c r="BS181">
        <v>85.08</v>
      </c>
      <c r="BT181">
        <v>84.59</v>
      </c>
    </row>
    <row r="182" spans="1:72" x14ac:dyDescent="0.3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  <c r="AZ182">
        <v>4.91</v>
      </c>
      <c r="BA182">
        <v>5.18</v>
      </c>
      <c r="BB182">
        <v>5.24</v>
      </c>
      <c r="BC182">
        <v>4.7699999999999996</v>
      </c>
      <c r="BD182">
        <v>5.24</v>
      </c>
      <c r="BE182">
        <v>6.1</v>
      </c>
      <c r="BF182">
        <v>4.68</v>
      </c>
      <c r="BG182">
        <v>6.16</v>
      </c>
      <c r="BH182">
        <v>5.44</v>
      </c>
      <c r="BI182">
        <v>4.34</v>
      </c>
      <c r="BJ182">
        <v>9.18</v>
      </c>
      <c r="BK182">
        <v>7.61</v>
      </c>
      <c r="BL182">
        <v>6.19</v>
      </c>
      <c r="BM182">
        <v>7.62</v>
      </c>
      <c r="BN182">
        <v>7.35</v>
      </c>
      <c r="BO182">
        <v>8.2200000000000006</v>
      </c>
      <c r="BP182">
        <v>6.67</v>
      </c>
      <c r="BQ182">
        <v>7.28</v>
      </c>
      <c r="BR182">
        <v>8.86</v>
      </c>
      <c r="BS182">
        <v>8.51</v>
      </c>
      <c r="BT182">
        <v>9.01</v>
      </c>
    </row>
    <row r="183" spans="1:72" x14ac:dyDescent="0.3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  <c r="AZ183">
        <v>13.84</v>
      </c>
      <c r="BA183">
        <v>13.73</v>
      </c>
      <c r="BB183">
        <v>12.19</v>
      </c>
      <c r="BC183">
        <v>15.26</v>
      </c>
      <c r="BD183">
        <v>14</v>
      </c>
      <c r="BE183">
        <v>13.63</v>
      </c>
      <c r="BF183">
        <v>12.84</v>
      </c>
      <c r="BG183">
        <v>12.1</v>
      </c>
      <c r="BH183">
        <v>13.6</v>
      </c>
      <c r="BI183">
        <v>13.53</v>
      </c>
      <c r="BJ183">
        <v>12.76</v>
      </c>
      <c r="BK183">
        <v>14</v>
      </c>
      <c r="BL183">
        <v>13.12</v>
      </c>
      <c r="BM183">
        <v>12.52</v>
      </c>
      <c r="BN183">
        <v>13.23</v>
      </c>
      <c r="BO183">
        <v>12.44</v>
      </c>
      <c r="BP183">
        <v>9.4</v>
      </c>
      <c r="BQ183">
        <v>9.4499999999999993</v>
      </c>
      <c r="BR183">
        <v>8.77</v>
      </c>
      <c r="BS183">
        <v>6.42</v>
      </c>
      <c r="BT183">
        <v>6.4</v>
      </c>
    </row>
    <row r="185" spans="1:72" x14ac:dyDescent="0.3">
      <c r="A185" t="s">
        <v>45</v>
      </c>
    </row>
    <row r="186" spans="1:72" x14ac:dyDescent="0.3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  <c r="BL186">
        <v>100</v>
      </c>
      <c r="BM186">
        <v>100</v>
      </c>
      <c r="BN186">
        <v>100</v>
      </c>
      <c r="BO186">
        <v>100</v>
      </c>
      <c r="BP186">
        <v>100</v>
      </c>
      <c r="BQ186">
        <v>100</v>
      </c>
      <c r="BR186">
        <v>100</v>
      </c>
      <c r="BS186">
        <v>100</v>
      </c>
      <c r="BT186">
        <v>100</v>
      </c>
    </row>
    <row r="187" spans="1:72" x14ac:dyDescent="0.3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  <c r="AZ187">
        <v>66.7</v>
      </c>
      <c r="BA187">
        <v>73.319999999999993</v>
      </c>
      <c r="BB187">
        <v>69.510000000000005</v>
      </c>
      <c r="BC187">
        <v>66.34</v>
      </c>
      <c r="BD187">
        <v>70.540000000000006</v>
      </c>
      <c r="BE187">
        <v>70.040000000000006</v>
      </c>
      <c r="BF187">
        <v>67.040000000000006</v>
      </c>
      <c r="BG187">
        <v>66.22</v>
      </c>
      <c r="BH187">
        <v>67.959999999999994</v>
      </c>
      <c r="BI187">
        <v>71.78</v>
      </c>
      <c r="BJ187">
        <v>66.61</v>
      </c>
      <c r="BK187">
        <v>67.94</v>
      </c>
      <c r="BL187">
        <v>66.87</v>
      </c>
      <c r="BM187">
        <v>69.930000000000007</v>
      </c>
      <c r="BN187">
        <v>67.05</v>
      </c>
      <c r="BO187">
        <v>63.92</v>
      </c>
      <c r="BP187">
        <v>72.510000000000005</v>
      </c>
      <c r="BQ187">
        <v>73.63</v>
      </c>
      <c r="BR187">
        <v>67.180000000000007</v>
      </c>
      <c r="BS187">
        <v>72.099999999999994</v>
      </c>
      <c r="BT187">
        <v>71.52</v>
      </c>
    </row>
    <row r="188" spans="1:72" x14ac:dyDescent="0.3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  <c r="AZ188">
        <v>17.57</v>
      </c>
      <c r="BA188">
        <v>14.23</v>
      </c>
      <c r="BB188">
        <v>15.82</v>
      </c>
      <c r="BC188">
        <v>17.3</v>
      </c>
      <c r="BD188">
        <v>15.35</v>
      </c>
      <c r="BE188">
        <v>16.170000000000002</v>
      </c>
      <c r="BF188">
        <v>15.59</v>
      </c>
      <c r="BG188">
        <v>19.86</v>
      </c>
      <c r="BH188">
        <v>16.010000000000002</v>
      </c>
      <c r="BI188">
        <v>12.68</v>
      </c>
      <c r="BJ188">
        <v>20.03</v>
      </c>
      <c r="BK188">
        <v>16.96</v>
      </c>
      <c r="BL188">
        <v>15.6</v>
      </c>
      <c r="BM188">
        <v>14.05</v>
      </c>
      <c r="BN188">
        <v>15.77</v>
      </c>
      <c r="BO188">
        <v>19.850000000000001</v>
      </c>
      <c r="BP188">
        <v>16.3</v>
      </c>
      <c r="BQ188">
        <v>17.190000000000001</v>
      </c>
      <c r="BR188">
        <v>20.77</v>
      </c>
      <c r="BS188">
        <v>19.71</v>
      </c>
      <c r="BT188">
        <v>19.53</v>
      </c>
    </row>
    <row r="189" spans="1:72" x14ac:dyDescent="0.3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  <c r="AZ189">
        <v>15.73</v>
      </c>
      <c r="BA189">
        <v>12.44</v>
      </c>
      <c r="BB189">
        <v>14.66</v>
      </c>
      <c r="BC189">
        <v>16.350000000000001</v>
      </c>
      <c r="BD189">
        <v>14.12</v>
      </c>
      <c r="BE189">
        <v>13.78</v>
      </c>
      <c r="BF189">
        <v>17.38</v>
      </c>
      <c r="BG189">
        <v>13.92</v>
      </c>
      <c r="BH189">
        <v>16.03</v>
      </c>
      <c r="BI189">
        <v>15.53</v>
      </c>
      <c r="BJ189">
        <v>13.37</v>
      </c>
      <c r="BK189">
        <v>15.1</v>
      </c>
      <c r="BL189">
        <v>17.53</v>
      </c>
      <c r="BM189">
        <v>16.02</v>
      </c>
      <c r="BN189">
        <v>17.18</v>
      </c>
      <c r="BO189">
        <v>16.22</v>
      </c>
      <c r="BP189">
        <v>11.2</v>
      </c>
      <c r="BQ189">
        <v>9.18</v>
      </c>
      <c r="BR189">
        <v>12.05</v>
      </c>
      <c r="BS189">
        <v>8.19</v>
      </c>
      <c r="BT189">
        <v>8.9499999999999993</v>
      </c>
    </row>
    <row r="191" spans="1:72" x14ac:dyDescent="0.3">
      <c r="A191" t="s">
        <v>50</v>
      </c>
    </row>
    <row r="192" spans="1:72" x14ac:dyDescent="0.3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  <c r="AZ192">
        <v>100</v>
      </c>
      <c r="BA192">
        <v>100</v>
      </c>
      <c r="BB192">
        <v>100</v>
      </c>
      <c r="BC192">
        <v>100</v>
      </c>
      <c r="BD192">
        <v>100</v>
      </c>
      <c r="BE192">
        <v>100</v>
      </c>
      <c r="BF192">
        <v>100</v>
      </c>
      <c r="BG192">
        <v>100</v>
      </c>
      <c r="BH192">
        <v>100</v>
      </c>
      <c r="BI192">
        <v>100</v>
      </c>
      <c r="BJ192">
        <v>100</v>
      </c>
      <c r="BK192">
        <v>100</v>
      </c>
      <c r="BL192">
        <v>100</v>
      </c>
      <c r="BM192">
        <v>100</v>
      </c>
      <c r="BN192">
        <v>100</v>
      </c>
      <c r="BO192">
        <v>100</v>
      </c>
      <c r="BP192">
        <v>100</v>
      </c>
      <c r="BQ192">
        <v>100</v>
      </c>
      <c r="BR192">
        <v>100</v>
      </c>
      <c r="BS192">
        <v>100</v>
      </c>
      <c r="BT192">
        <v>100</v>
      </c>
    </row>
    <row r="193" spans="1:72" x14ac:dyDescent="0.3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  <c r="AZ193">
        <v>84.51</v>
      </c>
      <c r="BA193">
        <v>84.97</v>
      </c>
      <c r="BB193">
        <v>87.18</v>
      </c>
      <c r="BC193">
        <v>84.07</v>
      </c>
      <c r="BD193">
        <v>85.36</v>
      </c>
      <c r="BE193">
        <v>85.34</v>
      </c>
      <c r="BF193">
        <v>87.04</v>
      </c>
      <c r="BG193">
        <v>87.74</v>
      </c>
      <c r="BH193">
        <v>84.09</v>
      </c>
      <c r="BI193">
        <v>85.85</v>
      </c>
      <c r="BJ193">
        <v>86.94</v>
      </c>
      <c r="BK193">
        <v>85.46</v>
      </c>
      <c r="BL193">
        <v>88.01</v>
      </c>
      <c r="BM193">
        <v>86.56</v>
      </c>
      <c r="BN193">
        <v>84.48</v>
      </c>
      <c r="BO193">
        <v>85.63</v>
      </c>
      <c r="BP193">
        <v>88.28</v>
      </c>
      <c r="BQ193">
        <v>86.27</v>
      </c>
      <c r="BR193">
        <v>89.67</v>
      </c>
      <c r="BS193">
        <v>92.28</v>
      </c>
      <c r="BT193">
        <v>91.95</v>
      </c>
    </row>
    <row r="194" spans="1:72" x14ac:dyDescent="0.3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  <c r="AZ194">
        <v>1.94</v>
      </c>
      <c r="BA194">
        <v>1.32</v>
      </c>
      <c r="BB194">
        <v>1.18</v>
      </c>
      <c r="BC194">
        <v>0.43</v>
      </c>
      <c r="BD194">
        <v>0.41</v>
      </c>
      <c r="BE194">
        <v>0.57999999999999996</v>
      </c>
      <c r="BF194">
        <v>1.03</v>
      </c>
      <c r="BG194">
        <v>0.9</v>
      </c>
      <c r="BH194">
        <v>1.99</v>
      </c>
      <c r="BI194">
        <v>0.99</v>
      </c>
      <c r="BJ194">
        <v>0.49</v>
      </c>
      <c r="BK194">
        <v>0.55000000000000004</v>
      </c>
      <c r="BL194">
        <v>1.1299999999999999</v>
      </c>
      <c r="BM194">
        <v>3.77</v>
      </c>
      <c r="BN194">
        <v>4.5199999999999996</v>
      </c>
      <c r="BO194">
        <v>3.1</v>
      </c>
      <c r="BP194">
        <v>1.8</v>
      </c>
      <c r="BQ194">
        <v>3.13</v>
      </c>
      <c r="BR194">
        <v>2.8</v>
      </c>
      <c r="BS194">
        <v>1.85</v>
      </c>
      <c r="BT194">
        <v>3.24</v>
      </c>
    </row>
    <row r="195" spans="1:72" x14ac:dyDescent="0.3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  <c r="AZ195">
        <v>13.55</v>
      </c>
      <c r="BA195">
        <v>13.72</v>
      </c>
      <c r="BB195">
        <v>11.64</v>
      </c>
      <c r="BC195">
        <v>15.5</v>
      </c>
      <c r="BD195">
        <v>14.22</v>
      </c>
      <c r="BE195">
        <v>14.08</v>
      </c>
      <c r="BF195">
        <v>11.93</v>
      </c>
      <c r="BG195">
        <v>11.36</v>
      </c>
      <c r="BH195">
        <v>13.92</v>
      </c>
      <c r="BI195">
        <v>13.17</v>
      </c>
      <c r="BJ195">
        <v>12.57</v>
      </c>
      <c r="BK195">
        <v>13.99</v>
      </c>
      <c r="BL195">
        <v>10.87</v>
      </c>
      <c r="BM195">
        <v>9.67</v>
      </c>
      <c r="BN195">
        <v>11</v>
      </c>
      <c r="BO195">
        <v>11.27</v>
      </c>
      <c r="BP195">
        <v>9.91</v>
      </c>
      <c r="BQ195">
        <v>10.6</v>
      </c>
      <c r="BR195">
        <v>7.53</v>
      </c>
      <c r="BS195">
        <v>5.87</v>
      </c>
      <c r="BT195">
        <v>4.8099999999999996</v>
      </c>
    </row>
    <row r="197" spans="1:72" x14ac:dyDescent="0.3">
      <c r="A197" t="s">
        <v>51</v>
      </c>
    </row>
    <row r="198" spans="1:72" x14ac:dyDescent="0.3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  <c r="AZ198">
        <v>100</v>
      </c>
      <c r="BA198">
        <v>100</v>
      </c>
      <c r="BB198">
        <v>100</v>
      </c>
      <c r="BC198">
        <v>100</v>
      </c>
      <c r="BD198">
        <v>100</v>
      </c>
      <c r="BE198">
        <v>100</v>
      </c>
      <c r="BF198">
        <v>100</v>
      </c>
      <c r="BG198">
        <v>100</v>
      </c>
      <c r="BH198">
        <v>100</v>
      </c>
      <c r="BI198">
        <v>100</v>
      </c>
      <c r="BJ198">
        <v>100</v>
      </c>
      <c r="BK198">
        <v>100</v>
      </c>
      <c r="BL198">
        <v>100</v>
      </c>
      <c r="BM198">
        <v>100</v>
      </c>
      <c r="BN198">
        <v>100</v>
      </c>
      <c r="BO198">
        <v>100</v>
      </c>
      <c r="BP198">
        <v>100</v>
      </c>
      <c r="BQ198">
        <v>100</v>
      </c>
      <c r="BR198">
        <v>100</v>
      </c>
      <c r="BS198">
        <v>100</v>
      </c>
      <c r="BT198">
        <v>100</v>
      </c>
    </row>
    <row r="199" spans="1:72" x14ac:dyDescent="0.3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  <c r="AZ199">
        <v>82.85</v>
      </c>
      <c r="BA199">
        <v>72.650000000000006</v>
      </c>
      <c r="BB199">
        <v>82.87</v>
      </c>
      <c r="BC199">
        <v>86.38</v>
      </c>
      <c r="BD199">
        <v>84.1</v>
      </c>
      <c r="BE199">
        <v>84.85</v>
      </c>
      <c r="BF199">
        <v>88.65</v>
      </c>
      <c r="BG199">
        <v>77.23</v>
      </c>
      <c r="BH199">
        <v>83.64</v>
      </c>
      <c r="BI199">
        <v>82.54</v>
      </c>
      <c r="BJ199">
        <v>83.38</v>
      </c>
      <c r="BK199">
        <v>88.4</v>
      </c>
      <c r="BL199">
        <v>81.25</v>
      </c>
      <c r="BM199">
        <v>74.12</v>
      </c>
      <c r="BN199">
        <v>85.04</v>
      </c>
      <c r="BO199">
        <v>82.48</v>
      </c>
      <c r="BP199">
        <v>89.18</v>
      </c>
      <c r="BQ199">
        <v>93.87</v>
      </c>
      <c r="BR199">
        <v>88.1</v>
      </c>
      <c r="BS199">
        <v>91.12</v>
      </c>
      <c r="BT199">
        <v>86.91</v>
      </c>
    </row>
    <row r="200" spans="1:72" x14ac:dyDescent="0.3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  <c r="AZ200">
        <v>4.3099999999999996</v>
      </c>
      <c r="BA200">
        <v>11.5</v>
      </c>
      <c r="BB200">
        <v>6.6</v>
      </c>
      <c r="BC200">
        <v>1.64</v>
      </c>
      <c r="BD200">
        <v>3.07</v>
      </c>
      <c r="BE200">
        <v>3.78</v>
      </c>
      <c r="BF200">
        <v>2.5499999999999998</v>
      </c>
      <c r="BG200">
        <v>9.92</v>
      </c>
      <c r="BH200">
        <v>8.5</v>
      </c>
      <c r="BI200">
        <v>5.67</v>
      </c>
      <c r="BJ200">
        <v>5.39</v>
      </c>
      <c r="BK200">
        <v>1.49</v>
      </c>
      <c r="BL200">
        <v>6.09</v>
      </c>
      <c r="BM200">
        <v>9.56</v>
      </c>
      <c r="BN200">
        <v>1.25</v>
      </c>
      <c r="BO200">
        <v>7.25</v>
      </c>
      <c r="BP200">
        <v>6.77</v>
      </c>
      <c r="BQ200">
        <v>2.1800000000000002</v>
      </c>
      <c r="BR200">
        <v>5.85</v>
      </c>
      <c r="BS200">
        <v>5.28</v>
      </c>
      <c r="BT200">
        <v>6.28</v>
      </c>
    </row>
    <row r="201" spans="1:72" x14ac:dyDescent="0.3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  <c r="AZ201">
        <v>12.84</v>
      </c>
      <c r="BA201">
        <v>15.85</v>
      </c>
      <c r="BB201">
        <v>10.53</v>
      </c>
      <c r="BC201">
        <v>11.97</v>
      </c>
      <c r="BD201">
        <v>12.83</v>
      </c>
      <c r="BE201">
        <v>11.36</v>
      </c>
      <c r="BF201">
        <v>8.8000000000000007</v>
      </c>
      <c r="BG201">
        <v>12.85</v>
      </c>
      <c r="BH201">
        <v>7.86</v>
      </c>
      <c r="BI201">
        <v>11.8</v>
      </c>
      <c r="BJ201">
        <v>11.23</v>
      </c>
      <c r="BK201">
        <v>10.119999999999999</v>
      </c>
      <c r="BL201">
        <v>12.65</v>
      </c>
      <c r="BM201">
        <v>16.329999999999998</v>
      </c>
      <c r="BN201">
        <v>13.71</v>
      </c>
      <c r="BO201">
        <v>10.27</v>
      </c>
      <c r="BP201">
        <v>4.05</v>
      </c>
      <c r="BQ201">
        <v>3.95</v>
      </c>
      <c r="BR201">
        <v>6.05</v>
      </c>
      <c r="BS201">
        <v>3.6</v>
      </c>
      <c r="BT201">
        <v>6.81</v>
      </c>
    </row>
    <row r="204" spans="1:72" x14ac:dyDescent="0.3">
      <c r="A204" t="s">
        <v>36</v>
      </c>
    </row>
    <row r="205" spans="1:72" x14ac:dyDescent="0.3">
      <c r="A205" t="s">
        <v>37</v>
      </c>
    </row>
    <row r="206" spans="1:72" x14ac:dyDescent="0.3">
      <c r="A206" t="s">
        <v>60</v>
      </c>
    </row>
    <row r="207" spans="1:72" x14ac:dyDescent="0.3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  <c r="AZ207" s="1">
        <v>44986</v>
      </c>
      <c r="BA207" s="1">
        <v>45017</v>
      </c>
      <c r="BB207" s="1">
        <v>45047</v>
      </c>
      <c r="BC207" s="1">
        <v>45078</v>
      </c>
      <c r="BD207" s="1">
        <v>45108</v>
      </c>
      <c r="BE207" s="1">
        <v>45139</v>
      </c>
      <c r="BF207" s="1">
        <v>45170</v>
      </c>
      <c r="BG207" s="1">
        <v>45200</v>
      </c>
      <c r="BH207" s="1">
        <v>45231</v>
      </c>
      <c r="BI207" s="1">
        <v>45261</v>
      </c>
      <c r="BJ207" s="1">
        <v>45292</v>
      </c>
      <c r="BK207" s="1">
        <v>45323</v>
      </c>
      <c r="BL207" s="1">
        <v>45352</v>
      </c>
      <c r="BM207" s="1">
        <v>45383</v>
      </c>
      <c r="BN207" s="1">
        <v>45413</v>
      </c>
      <c r="BO207" s="1">
        <v>45444</v>
      </c>
      <c r="BP207" s="1">
        <v>45474</v>
      </c>
      <c r="BQ207" s="1">
        <v>45505</v>
      </c>
      <c r="BR207" s="1">
        <v>45536</v>
      </c>
      <c r="BS207" s="1">
        <v>45566</v>
      </c>
      <c r="BT207" s="1">
        <v>45597</v>
      </c>
    </row>
    <row r="208" spans="1:72" x14ac:dyDescent="0.3">
      <c r="A208" t="s">
        <v>40</v>
      </c>
    </row>
    <row r="209" spans="1:72" x14ac:dyDescent="0.3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  <c r="AZ209">
        <v>100</v>
      </c>
      <c r="BA209">
        <v>100</v>
      </c>
      <c r="BB209">
        <v>100</v>
      </c>
      <c r="BC209">
        <v>100</v>
      </c>
      <c r="BD209">
        <v>100</v>
      </c>
      <c r="BE209">
        <v>100</v>
      </c>
      <c r="BF209">
        <v>100</v>
      </c>
      <c r="BG209">
        <v>100</v>
      </c>
      <c r="BH209">
        <v>100</v>
      </c>
      <c r="BI209">
        <v>100</v>
      </c>
      <c r="BJ209">
        <v>100</v>
      </c>
      <c r="BK209">
        <v>100</v>
      </c>
      <c r="BL209">
        <v>100</v>
      </c>
      <c r="BM209">
        <v>100</v>
      </c>
      <c r="BN209">
        <v>100</v>
      </c>
      <c r="BO209">
        <v>100</v>
      </c>
      <c r="BP209">
        <v>100</v>
      </c>
      <c r="BQ209">
        <v>100</v>
      </c>
      <c r="BR209">
        <v>100</v>
      </c>
      <c r="BS209">
        <v>100</v>
      </c>
      <c r="BT209">
        <v>100</v>
      </c>
    </row>
    <row r="210" spans="1:72" x14ac:dyDescent="0.3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  <c r="AZ210">
        <v>78.459999999999994</v>
      </c>
      <c r="BA210">
        <v>81.040000000000006</v>
      </c>
      <c r="BB210">
        <v>79.08</v>
      </c>
      <c r="BC210">
        <v>79.98</v>
      </c>
      <c r="BD210">
        <v>79.05</v>
      </c>
      <c r="BE210">
        <v>80.02</v>
      </c>
      <c r="BF210">
        <v>78.209999999999994</v>
      </c>
      <c r="BG210">
        <v>80.8</v>
      </c>
      <c r="BH210">
        <v>80.98</v>
      </c>
      <c r="BI210">
        <v>81.75</v>
      </c>
      <c r="BJ210">
        <v>80.48</v>
      </c>
      <c r="BK210">
        <v>78.7</v>
      </c>
      <c r="BL210">
        <v>83.01</v>
      </c>
      <c r="BM210">
        <v>82.07</v>
      </c>
      <c r="BN210">
        <v>81.849999999999994</v>
      </c>
      <c r="BO210">
        <v>84</v>
      </c>
      <c r="BP210">
        <v>84.06</v>
      </c>
      <c r="BQ210">
        <v>86.84</v>
      </c>
      <c r="BR210">
        <v>88.29</v>
      </c>
      <c r="BS210">
        <v>88.18</v>
      </c>
      <c r="BT210">
        <v>91.93</v>
      </c>
    </row>
    <row r="211" spans="1:72" x14ac:dyDescent="0.3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  <c r="AZ211">
        <v>6.67</v>
      </c>
      <c r="BA211">
        <v>5.35</v>
      </c>
      <c r="BB211">
        <v>5.72</v>
      </c>
      <c r="BC211">
        <v>4.75</v>
      </c>
      <c r="BD211">
        <v>6.72</v>
      </c>
      <c r="BE211">
        <v>5.34</v>
      </c>
      <c r="BF211">
        <v>5.82</v>
      </c>
      <c r="BG211">
        <v>4.1500000000000004</v>
      </c>
      <c r="BH211">
        <v>3.93</v>
      </c>
      <c r="BI211">
        <v>3.88</v>
      </c>
      <c r="BJ211">
        <v>4.97</v>
      </c>
      <c r="BK211">
        <v>5.66</v>
      </c>
      <c r="BL211">
        <v>3</v>
      </c>
      <c r="BM211">
        <v>4.13</v>
      </c>
      <c r="BN211">
        <v>3.83</v>
      </c>
      <c r="BO211">
        <v>3.53</v>
      </c>
      <c r="BP211">
        <v>5.38</v>
      </c>
      <c r="BQ211">
        <v>2.93</v>
      </c>
      <c r="BR211">
        <v>4.01</v>
      </c>
      <c r="BS211">
        <v>5.49</v>
      </c>
      <c r="BT211">
        <v>3.01</v>
      </c>
    </row>
    <row r="212" spans="1:72" x14ac:dyDescent="0.3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  <c r="AZ212">
        <v>14.87</v>
      </c>
      <c r="BA212">
        <v>13.61</v>
      </c>
      <c r="BB212">
        <v>15.2</v>
      </c>
      <c r="BC212">
        <v>15.27</v>
      </c>
      <c r="BD212">
        <v>14.23</v>
      </c>
      <c r="BE212">
        <v>14.64</v>
      </c>
      <c r="BF212">
        <v>15.97</v>
      </c>
      <c r="BG212">
        <v>15.05</v>
      </c>
      <c r="BH212">
        <v>15.09</v>
      </c>
      <c r="BI212">
        <v>14.37</v>
      </c>
      <c r="BJ212">
        <v>14.55</v>
      </c>
      <c r="BK212">
        <v>15.64</v>
      </c>
      <c r="BL212">
        <v>13.99</v>
      </c>
      <c r="BM212">
        <v>13.8</v>
      </c>
      <c r="BN212">
        <v>14.32</v>
      </c>
      <c r="BO212">
        <v>12.47</v>
      </c>
      <c r="BP212">
        <v>10.56</v>
      </c>
      <c r="BQ212">
        <v>10.24</v>
      </c>
      <c r="BR212">
        <v>7.7</v>
      </c>
      <c r="BS212">
        <v>6.33</v>
      </c>
      <c r="BT212">
        <v>5.0599999999999996</v>
      </c>
    </row>
    <row r="214" spans="1:72" x14ac:dyDescent="0.3">
      <c r="A214" t="s">
        <v>45</v>
      </c>
    </row>
    <row r="215" spans="1:72" x14ac:dyDescent="0.3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  <c r="AZ215">
        <v>100</v>
      </c>
      <c r="BA215">
        <v>100</v>
      </c>
      <c r="BB215">
        <v>100</v>
      </c>
      <c r="BC215">
        <v>100</v>
      </c>
      <c r="BD215">
        <v>100</v>
      </c>
      <c r="BE215">
        <v>100</v>
      </c>
      <c r="BF215">
        <v>100</v>
      </c>
      <c r="BG215">
        <v>100</v>
      </c>
      <c r="BH215">
        <v>100</v>
      </c>
      <c r="BI215">
        <v>100</v>
      </c>
      <c r="BJ215">
        <v>100</v>
      </c>
      <c r="BK215">
        <v>100</v>
      </c>
      <c r="BL215">
        <v>100</v>
      </c>
      <c r="BM215">
        <v>100</v>
      </c>
      <c r="BN215">
        <v>100</v>
      </c>
      <c r="BO215">
        <v>100</v>
      </c>
      <c r="BP215">
        <v>100</v>
      </c>
      <c r="BQ215">
        <v>100</v>
      </c>
      <c r="BR215">
        <v>100</v>
      </c>
      <c r="BS215">
        <v>100</v>
      </c>
      <c r="BT215">
        <v>100</v>
      </c>
    </row>
    <row r="216" spans="1:72" x14ac:dyDescent="0.3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  <c r="AZ216">
        <v>75.47</v>
      </c>
      <c r="BA216">
        <v>69.27</v>
      </c>
      <c r="BB216">
        <v>68.349999999999994</v>
      </c>
      <c r="BC216">
        <v>71.56</v>
      </c>
      <c r="BD216">
        <v>67.02</v>
      </c>
      <c r="BE216">
        <v>70.28</v>
      </c>
      <c r="BF216">
        <v>67.08</v>
      </c>
      <c r="BG216">
        <v>69.36</v>
      </c>
      <c r="BH216">
        <v>69.489999999999995</v>
      </c>
      <c r="BI216">
        <v>71.36</v>
      </c>
      <c r="BJ216">
        <v>65.31</v>
      </c>
      <c r="BK216">
        <v>62.6</v>
      </c>
      <c r="BL216">
        <v>75.260000000000005</v>
      </c>
      <c r="BM216">
        <v>61.71</v>
      </c>
      <c r="BN216">
        <v>70.19</v>
      </c>
      <c r="BO216">
        <v>69.78</v>
      </c>
      <c r="BP216">
        <v>77.39</v>
      </c>
      <c r="BQ216">
        <v>81.73</v>
      </c>
      <c r="BR216">
        <v>71.48</v>
      </c>
      <c r="BS216">
        <v>83.85</v>
      </c>
      <c r="BT216">
        <v>82</v>
      </c>
    </row>
    <row r="217" spans="1:72" x14ac:dyDescent="0.3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  <c r="AZ217">
        <v>10.89</v>
      </c>
      <c r="BA217">
        <v>14.17</v>
      </c>
      <c r="BB217">
        <v>19.63</v>
      </c>
      <c r="BC217">
        <v>14.71</v>
      </c>
      <c r="BD217">
        <v>18.27</v>
      </c>
      <c r="BE217">
        <v>13.39</v>
      </c>
      <c r="BF217">
        <v>17.809999999999999</v>
      </c>
      <c r="BG217">
        <v>14.69</v>
      </c>
      <c r="BH217">
        <v>13.98</v>
      </c>
      <c r="BI217">
        <v>10.43</v>
      </c>
      <c r="BJ217">
        <v>19.170000000000002</v>
      </c>
      <c r="BK217">
        <v>18.87</v>
      </c>
      <c r="BL217">
        <v>10.67</v>
      </c>
      <c r="BM217">
        <v>20.49</v>
      </c>
      <c r="BN217">
        <v>18.04</v>
      </c>
      <c r="BO217">
        <v>16.22</v>
      </c>
      <c r="BP217">
        <v>14.07</v>
      </c>
      <c r="BQ217">
        <v>10.24</v>
      </c>
      <c r="BR217">
        <v>14</v>
      </c>
      <c r="BS217">
        <v>10.47</v>
      </c>
      <c r="BT217">
        <v>10.97</v>
      </c>
    </row>
    <row r="218" spans="1:72" x14ac:dyDescent="0.3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  <c r="AZ218">
        <v>13.64</v>
      </c>
      <c r="BA218">
        <v>16.559999999999999</v>
      </c>
      <c r="BB218">
        <v>12.02</v>
      </c>
      <c r="BC218">
        <v>13.74</v>
      </c>
      <c r="BD218">
        <v>14.71</v>
      </c>
      <c r="BE218">
        <v>16.32</v>
      </c>
      <c r="BF218">
        <v>15.11</v>
      </c>
      <c r="BG218">
        <v>15.95</v>
      </c>
      <c r="BH218">
        <v>16.53</v>
      </c>
      <c r="BI218">
        <v>18.2</v>
      </c>
      <c r="BJ218">
        <v>15.51</v>
      </c>
      <c r="BK218">
        <v>18.53</v>
      </c>
      <c r="BL218">
        <v>14.07</v>
      </c>
      <c r="BM218">
        <v>17.8</v>
      </c>
      <c r="BN218">
        <v>11.77</v>
      </c>
      <c r="BO218">
        <v>14</v>
      </c>
      <c r="BP218">
        <v>8.5299999999999994</v>
      </c>
      <c r="BQ218">
        <v>8.0399999999999991</v>
      </c>
      <c r="BR218">
        <v>14.53</v>
      </c>
      <c r="BS218">
        <v>5.68</v>
      </c>
      <c r="BT218">
        <v>7.03</v>
      </c>
    </row>
    <row r="220" spans="1:72" x14ac:dyDescent="0.3">
      <c r="A220" t="s">
        <v>50</v>
      </c>
    </row>
    <row r="221" spans="1:72" x14ac:dyDescent="0.3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  <c r="AZ221">
        <v>100</v>
      </c>
      <c r="BA221">
        <v>100</v>
      </c>
      <c r="BB221">
        <v>100</v>
      </c>
      <c r="BC221">
        <v>100</v>
      </c>
      <c r="BD221">
        <v>100</v>
      </c>
      <c r="BE221">
        <v>100</v>
      </c>
      <c r="BF221">
        <v>100</v>
      </c>
      <c r="BG221">
        <v>100</v>
      </c>
      <c r="BH221">
        <v>100</v>
      </c>
      <c r="BI221">
        <v>100</v>
      </c>
      <c r="BJ221">
        <v>100</v>
      </c>
      <c r="BK221">
        <v>100</v>
      </c>
      <c r="BL221">
        <v>100</v>
      </c>
      <c r="BM221">
        <v>100</v>
      </c>
      <c r="BN221">
        <v>100</v>
      </c>
      <c r="BO221">
        <v>100</v>
      </c>
      <c r="BP221">
        <v>100</v>
      </c>
      <c r="BQ221">
        <v>100</v>
      </c>
      <c r="BR221">
        <v>100</v>
      </c>
      <c r="BS221">
        <v>100</v>
      </c>
      <c r="BT221">
        <v>100</v>
      </c>
    </row>
    <row r="222" spans="1:72" x14ac:dyDescent="0.3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  <c r="AZ222">
        <v>78.37</v>
      </c>
      <c r="BA222">
        <v>83.63</v>
      </c>
      <c r="BB222">
        <v>80.69</v>
      </c>
      <c r="BC222">
        <v>81.58</v>
      </c>
      <c r="BD222">
        <v>81.23</v>
      </c>
      <c r="BE222">
        <v>82.51</v>
      </c>
      <c r="BF222">
        <v>79.88</v>
      </c>
      <c r="BG222">
        <v>82.19</v>
      </c>
      <c r="BH222">
        <v>82.51</v>
      </c>
      <c r="BI222">
        <v>82.77</v>
      </c>
      <c r="BJ222">
        <v>83.76</v>
      </c>
      <c r="BK222">
        <v>81.73</v>
      </c>
      <c r="BL222">
        <v>84.95</v>
      </c>
      <c r="BM222">
        <v>86.13</v>
      </c>
      <c r="BN222">
        <v>84.39</v>
      </c>
      <c r="BO222">
        <v>87.88</v>
      </c>
      <c r="BP222">
        <v>84.6</v>
      </c>
      <c r="BQ222">
        <v>87.3</v>
      </c>
      <c r="BR222">
        <v>91.05</v>
      </c>
      <c r="BS222">
        <v>89.06</v>
      </c>
      <c r="BT222">
        <v>93.76</v>
      </c>
    </row>
    <row r="223" spans="1:72" x14ac:dyDescent="0.3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  <c r="AZ223">
        <v>5.57</v>
      </c>
      <c r="BA223">
        <v>2.95</v>
      </c>
      <c r="BB223">
        <v>2.94</v>
      </c>
      <c r="BC223">
        <v>2.65</v>
      </c>
      <c r="BD223">
        <v>4.84</v>
      </c>
      <c r="BE223">
        <v>3.29</v>
      </c>
      <c r="BF223">
        <v>2.95</v>
      </c>
      <c r="BG223">
        <v>2.19</v>
      </c>
      <c r="BH223">
        <v>1.85</v>
      </c>
      <c r="BI223">
        <v>2.94</v>
      </c>
      <c r="BJ223">
        <v>2.14</v>
      </c>
      <c r="BK223">
        <v>3.17</v>
      </c>
      <c r="BL223">
        <v>1.52</v>
      </c>
      <c r="BM223">
        <v>1.24</v>
      </c>
      <c r="BN223">
        <v>0.97</v>
      </c>
      <c r="BO223">
        <v>0.64</v>
      </c>
      <c r="BP223">
        <v>4.18</v>
      </c>
      <c r="BQ223">
        <v>1.79</v>
      </c>
      <c r="BR223">
        <v>2.09</v>
      </c>
      <c r="BS223">
        <v>4.4800000000000004</v>
      </c>
      <c r="BT223">
        <v>1.46</v>
      </c>
    </row>
    <row r="224" spans="1:72" x14ac:dyDescent="0.3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  <c r="AZ224">
        <v>16.059999999999999</v>
      </c>
      <c r="BA224">
        <v>13.43</v>
      </c>
      <c r="BB224">
        <v>16.37</v>
      </c>
      <c r="BC224">
        <v>15.77</v>
      </c>
      <c r="BD224">
        <v>13.94</v>
      </c>
      <c r="BE224">
        <v>14.21</v>
      </c>
      <c r="BF224">
        <v>17.18</v>
      </c>
      <c r="BG224">
        <v>15.62</v>
      </c>
      <c r="BH224">
        <v>15.64</v>
      </c>
      <c r="BI224">
        <v>14.29</v>
      </c>
      <c r="BJ224">
        <v>14.1</v>
      </c>
      <c r="BK224">
        <v>15.1</v>
      </c>
      <c r="BL224">
        <v>13.54</v>
      </c>
      <c r="BM224">
        <v>12.63</v>
      </c>
      <c r="BN224">
        <v>14.64</v>
      </c>
      <c r="BO224">
        <v>11.48</v>
      </c>
      <c r="BP224">
        <v>11.21</v>
      </c>
      <c r="BQ224">
        <v>10.91</v>
      </c>
      <c r="BR224">
        <v>6.86</v>
      </c>
      <c r="BS224">
        <v>6.46</v>
      </c>
      <c r="BT224">
        <v>4.78</v>
      </c>
    </row>
    <row r="226" spans="1:72" x14ac:dyDescent="0.3">
      <c r="A226" t="s">
        <v>51</v>
      </c>
    </row>
    <row r="227" spans="1:72" x14ac:dyDescent="0.3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  <c r="AZ227">
        <v>100</v>
      </c>
      <c r="BA227">
        <v>100</v>
      </c>
      <c r="BB227">
        <v>100</v>
      </c>
      <c r="BC227">
        <v>100</v>
      </c>
      <c r="BD227">
        <v>100</v>
      </c>
      <c r="BE227">
        <v>100</v>
      </c>
      <c r="BF227">
        <v>100</v>
      </c>
      <c r="BG227">
        <v>100</v>
      </c>
      <c r="BH227">
        <v>100</v>
      </c>
      <c r="BI227">
        <v>100</v>
      </c>
      <c r="BJ227">
        <v>100</v>
      </c>
      <c r="BK227">
        <v>100</v>
      </c>
      <c r="BL227">
        <v>100</v>
      </c>
      <c r="BM227">
        <v>100</v>
      </c>
      <c r="BN227">
        <v>100</v>
      </c>
      <c r="BO227">
        <v>100</v>
      </c>
      <c r="BP227">
        <v>100</v>
      </c>
      <c r="BQ227">
        <v>100</v>
      </c>
      <c r="BR227">
        <v>100</v>
      </c>
      <c r="BS227">
        <v>100</v>
      </c>
      <c r="BT227">
        <v>100</v>
      </c>
    </row>
    <row r="228" spans="1:72" x14ac:dyDescent="0.3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  <c r="AZ228">
        <v>81.069999999999993</v>
      </c>
      <c r="BA228">
        <v>77.22</v>
      </c>
      <c r="BB228">
        <v>80.239999999999995</v>
      </c>
      <c r="BC228">
        <v>80.52</v>
      </c>
      <c r="BD228">
        <v>77.67</v>
      </c>
      <c r="BE228">
        <v>77.099999999999994</v>
      </c>
      <c r="BF228">
        <v>83.69</v>
      </c>
      <c r="BG228">
        <v>83.23</v>
      </c>
      <c r="BH228">
        <v>82.27</v>
      </c>
      <c r="BI228">
        <v>83.81</v>
      </c>
      <c r="BJ228">
        <v>77.61</v>
      </c>
      <c r="BK228">
        <v>76.319999999999993</v>
      </c>
      <c r="BL228">
        <v>78.67</v>
      </c>
      <c r="BM228">
        <v>81.33</v>
      </c>
      <c r="BN228">
        <v>80.61</v>
      </c>
      <c r="BO228">
        <v>79.349999999999994</v>
      </c>
      <c r="BP228">
        <v>87.92</v>
      </c>
      <c r="BQ228">
        <v>89.13</v>
      </c>
      <c r="BR228">
        <v>88.48</v>
      </c>
      <c r="BS228">
        <v>87.9</v>
      </c>
      <c r="BT228">
        <v>91.92</v>
      </c>
    </row>
    <row r="229" spans="1:72" x14ac:dyDescent="0.3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  <c r="AZ229">
        <v>8.9700000000000006</v>
      </c>
      <c r="BA229">
        <v>10.8</v>
      </c>
      <c r="BB229">
        <v>7.94</v>
      </c>
      <c r="BC229">
        <v>5.25</v>
      </c>
      <c r="BD229">
        <v>6.84</v>
      </c>
      <c r="BE229">
        <v>7.77</v>
      </c>
      <c r="BF229">
        <v>5.96</v>
      </c>
      <c r="BG229">
        <v>5.43</v>
      </c>
      <c r="BH229">
        <v>6.54</v>
      </c>
      <c r="BI229">
        <v>4.42</v>
      </c>
      <c r="BJ229">
        <v>6.11</v>
      </c>
      <c r="BK229">
        <v>7.66</v>
      </c>
      <c r="BL229">
        <v>4.75</v>
      </c>
      <c r="BM229">
        <v>2.82</v>
      </c>
      <c r="BN229">
        <v>4.09</v>
      </c>
      <c r="BO229">
        <v>4.2</v>
      </c>
      <c r="BP229">
        <v>3.99</v>
      </c>
      <c r="BQ229">
        <v>2.67</v>
      </c>
      <c r="BR229">
        <v>5.51</v>
      </c>
      <c r="BS229">
        <v>5.78</v>
      </c>
      <c r="BT229">
        <v>3.58</v>
      </c>
    </row>
    <row r="230" spans="1:72" x14ac:dyDescent="0.3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  <c r="AZ230">
        <v>9.9499999999999993</v>
      </c>
      <c r="BA230">
        <v>11.98</v>
      </c>
      <c r="BB230">
        <v>11.82</v>
      </c>
      <c r="BC230">
        <v>14.23</v>
      </c>
      <c r="BD230">
        <v>15.49</v>
      </c>
      <c r="BE230">
        <v>15.13</v>
      </c>
      <c r="BF230">
        <v>10.35</v>
      </c>
      <c r="BG230">
        <v>11.33</v>
      </c>
      <c r="BH230">
        <v>11.19</v>
      </c>
      <c r="BI230">
        <v>11.76</v>
      </c>
      <c r="BJ230">
        <v>16.28</v>
      </c>
      <c r="BK230">
        <v>16.02</v>
      </c>
      <c r="BL230">
        <v>16.579999999999998</v>
      </c>
      <c r="BM230">
        <v>15.85</v>
      </c>
      <c r="BN230">
        <v>15.29</v>
      </c>
      <c r="BO230">
        <v>16.45</v>
      </c>
      <c r="BP230">
        <v>8.09</v>
      </c>
      <c r="BQ230">
        <v>8.1999999999999993</v>
      </c>
      <c r="BR230">
        <v>6</v>
      </c>
      <c r="BS230">
        <v>6.32</v>
      </c>
      <c r="BT230">
        <v>4.5</v>
      </c>
    </row>
    <row r="233" spans="1:72" x14ac:dyDescent="0.3">
      <c r="A233" t="s">
        <v>36</v>
      </c>
    </row>
    <row r="234" spans="1:72" x14ac:dyDescent="0.3">
      <c r="A234" t="s">
        <v>61</v>
      </c>
    </row>
    <row r="235" spans="1:72" x14ac:dyDescent="0.3">
      <c r="A235" t="s">
        <v>38</v>
      </c>
    </row>
    <row r="236" spans="1:72" x14ac:dyDescent="0.3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  <c r="AZ236" s="1">
        <v>44986</v>
      </c>
      <c r="BA236" s="1">
        <v>45017</v>
      </c>
      <c r="BB236" s="1">
        <v>45047</v>
      </c>
      <c r="BC236" s="1">
        <v>45078</v>
      </c>
      <c r="BD236" s="1">
        <v>45108</v>
      </c>
      <c r="BE236" s="1">
        <v>45139</v>
      </c>
      <c r="BF236" s="1">
        <v>45170</v>
      </c>
      <c r="BG236" s="1">
        <v>45200</v>
      </c>
      <c r="BH236" s="1">
        <v>45231</v>
      </c>
      <c r="BI236" s="1">
        <v>45261</v>
      </c>
      <c r="BJ236" s="1">
        <v>45292</v>
      </c>
      <c r="BK236" s="1">
        <v>45323</v>
      </c>
      <c r="BL236" s="1">
        <v>45352</v>
      </c>
      <c r="BM236" s="1">
        <v>45383</v>
      </c>
      <c r="BN236" s="1">
        <v>45413</v>
      </c>
      <c r="BO236" s="1">
        <v>45444</v>
      </c>
      <c r="BP236" s="1">
        <v>45474</v>
      </c>
      <c r="BQ236" s="1">
        <v>45505</v>
      </c>
      <c r="BR236" s="1">
        <v>45536</v>
      </c>
      <c r="BS236" s="1">
        <v>45566</v>
      </c>
      <c r="BT236" s="1">
        <v>45597</v>
      </c>
    </row>
    <row r="237" spans="1:72" x14ac:dyDescent="0.3">
      <c r="A237" t="s">
        <v>62</v>
      </c>
    </row>
    <row r="238" spans="1:72" x14ac:dyDescent="0.3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  <c r="AZ238">
        <v>100</v>
      </c>
      <c r="BA238">
        <v>100</v>
      </c>
      <c r="BB238">
        <v>100</v>
      </c>
      <c r="BC238">
        <v>100</v>
      </c>
      <c r="BD238">
        <v>100</v>
      </c>
      <c r="BE238">
        <v>100</v>
      </c>
      <c r="BF238">
        <v>100</v>
      </c>
      <c r="BG238">
        <v>100</v>
      </c>
      <c r="BH238">
        <v>100</v>
      </c>
      <c r="BI238">
        <v>100</v>
      </c>
      <c r="BJ238">
        <v>100</v>
      </c>
      <c r="BK238">
        <v>100</v>
      </c>
      <c r="BL238">
        <v>100</v>
      </c>
      <c r="BM238">
        <v>100</v>
      </c>
      <c r="BN238">
        <v>100</v>
      </c>
      <c r="BO238">
        <v>100</v>
      </c>
      <c r="BP238">
        <v>100</v>
      </c>
      <c r="BQ238">
        <v>100</v>
      </c>
      <c r="BR238">
        <v>100</v>
      </c>
      <c r="BS238">
        <v>100</v>
      </c>
      <c r="BT238">
        <v>100</v>
      </c>
    </row>
    <row r="239" spans="1:72" x14ac:dyDescent="0.3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  <c r="AZ239">
        <v>81.53</v>
      </c>
      <c r="BA239">
        <v>79.61</v>
      </c>
      <c r="BB239">
        <v>78.63</v>
      </c>
      <c r="BC239">
        <v>79.040000000000006</v>
      </c>
      <c r="BD239">
        <v>80.91</v>
      </c>
      <c r="BE239">
        <v>81.180000000000007</v>
      </c>
      <c r="BF239">
        <v>79.8</v>
      </c>
      <c r="BG239">
        <v>79.319999999999993</v>
      </c>
      <c r="BH239">
        <v>80.14</v>
      </c>
      <c r="BI239">
        <v>81.39</v>
      </c>
      <c r="BJ239">
        <v>80.930000000000007</v>
      </c>
      <c r="BK239">
        <v>81.040000000000006</v>
      </c>
      <c r="BL239">
        <v>81.260000000000005</v>
      </c>
      <c r="BM239">
        <v>81.319999999999993</v>
      </c>
      <c r="BN239">
        <v>82.37</v>
      </c>
      <c r="BO239">
        <v>82.18</v>
      </c>
      <c r="BP239">
        <v>84.89</v>
      </c>
      <c r="BQ239">
        <v>86.82</v>
      </c>
      <c r="BR239">
        <v>87.01</v>
      </c>
      <c r="BS239">
        <v>90.22</v>
      </c>
      <c r="BT239">
        <v>89.59</v>
      </c>
    </row>
    <row r="240" spans="1:72" x14ac:dyDescent="0.3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  <c r="AZ240">
        <v>1.81</v>
      </c>
      <c r="BA240">
        <v>2.4</v>
      </c>
      <c r="BB240">
        <v>2.81</v>
      </c>
      <c r="BC240">
        <v>3.02</v>
      </c>
      <c r="BD240">
        <v>2.5099999999999998</v>
      </c>
      <c r="BE240">
        <v>3.16</v>
      </c>
      <c r="BF240">
        <v>2.7</v>
      </c>
      <c r="BG240">
        <v>2.77</v>
      </c>
      <c r="BH240">
        <v>2.29</v>
      </c>
      <c r="BI240">
        <v>2.7</v>
      </c>
      <c r="BJ240">
        <v>2.4700000000000002</v>
      </c>
      <c r="BK240">
        <v>2.6</v>
      </c>
      <c r="BL240">
        <v>2.1</v>
      </c>
      <c r="BM240">
        <v>3.8</v>
      </c>
      <c r="BN240">
        <v>3.27</v>
      </c>
      <c r="BO240">
        <v>3</v>
      </c>
      <c r="BP240">
        <v>3.27</v>
      </c>
      <c r="BQ240">
        <v>3.02</v>
      </c>
      <c r="BR240">
        <v>4.3899999999999997</v>
      </c>
      <c r="BS240">
        <v>3.94</v>
      </c>
      <c r="BT240">
        <v>4.1100000000000003</v>
      </c>
    </row>
    <row r="241" spans="1:72" x14ac:dyDescent="0.3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  <c r="AZ241">
        <v>16.66</v>
      </c>
      <c r="BA241">
        <v>17.989999999999998</v>
      </c>
      <c r="BB241">
        <v>18.559999999999999</v>
      </c>
      <c r="BC241">
        <v>17.93</v>
      </c>
      <c r="BD241">
        <v>16.579999999999998</v>
      </c>
      <c r="BE241">
        <v>15.65</v>
      </c>
      <c r="BF241">
        <v>17.5</v>
      </c>
      <c r="BG241">
        <v>17.920000000000002</v>
      </c>
      <c r="BH241">
        <v>17.57</v>
      </c>
      <c r="BI241">
        <v>15.9</v>
      </c>
      <c r="BJ241">
        <v>16.600000000000001</v>
      </c>
      <c r="BK241">
        <v>16.37</v>
      </c>
      <c r="BL241">
        <v>16.64</v>
      </c>
      <c r="BM241">
        <v>14.87</v>
      </c>
      <c r="BN241">
        <v>14.35</v>
      </c>
      <c r="BO241">
        <v>14.83</v>
      </c>
      <c r="BP241">
        <v>11.84</v>
      </c>
      <c r="BQ241">
        <v>10.17</v>
      </c>
      <c r="BR241">
        <v>8.6</v>
      </c>
      <c r="BS241">
        <v>5.83</v>
      </c>
      <c r="BT241">
        <v>6.3</v>
      </c>
    </row>
    <row r="243" spans="1:72" x14ac:dyDescent="0.3">
      <c r="A243" t="s">
        <v>67</v>
      </c>
    </row>
    <row r="244" spans="1:72" x14ac:dyDescent="0.3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  <c r="AZ244">
        <v>100</v>
      </c>
      <c r="BA244">
        <v>100</v>
      </c>
      <c r="BB244">
        <v>100</v>
      </c>
      <c r="BC244">
        <v>100</v>
      </c>
      <c r="BD244">
        <v>100</v>
      </c>
      <c r="BE244">
        <v>100</v>
      </c>
      <c r="BF244">
        <v>100</v>
      </c>
      <c r="BG244">
        <v>100</v>
      </c>
      <c r="BH244">
        <v>100</v>
      </c>
      <c r="BI244">
        <v>100</v>
      </c>
      <c r="BJ244">
        <v>100</v>
      </c>
      <c r="BK244">
        <v>100</v>
      </c>
      <c r="BL244">
        <v>100</v>
      </c>
      <c r="BM244">
        <v>100</v>
      </c>
      <c r="BN244">
        <v>100</v>
      </c>
      <c r="BO244">
        <v>100</v>
      </c>
      <c r="BP244">
        <v>100</v>
      </c>
      <c r="BQ244">
        <v>100</v>
      </c>
      <c r="BR244">
        <v>100</v>
      </c>
      <c r="BS244">
        <v>100</v>
      </c>
      <c r="BT244">
        <v>100</v>
      </c>
    </row>
    <row r="245" spans="1:72" x14ac:dyDescent="0.3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  <c r="AZ245">
        <v>83.16</v>
      </c>
      <c r="BA245">
        <v>83.73</v>
      </c>
      <c r="BB245">
        <v>83.13</v>
      </c>
      <c r="BC245">
        <v>82.86</v>
      </c>
      <c r="BD245">
        <v>83.65</v>
      </c>
      <c r="BE245">
        <v>83.58</v>
      </c>
      <c r="BF245">
        <v>82.93</v>
      </c>
      <c r="BG245">
        <v>83.91</v>
      </c>
      <c r="BH245">
        <v>84.28</v>
      </c>
      <c r="BI245">
        <v>85.07</v>
      </c>
      <c r="BJ245">
        <v>84.14</v>
      </c>
      <c r="BK245">
        <v>83.25</v>
      </c>
      <c r="BL245">
        <v>83.25</v>
      </c>
      <c r="BM245">
        <v>83.69</v>
      </c>
      <c r="BN245">
        <v>84.48</v>
      </c>
      <c r="BO245">
        <v>84.7</v>
      </c>
      <c r="BP245">
        <v>87.99</v>
      </c>
      <c r="BQ245">
        <v>89.39</v>
      </c>
      <c r="BR245">
        <v>90.3</v>
      </c>
      <c r="BS245">
        <v>92.16</v>
      </c>
      <c r="BT245">
        <v>93.54</v>
      </c>
    </row>
    <row r="246" spans="1:72" x14ac:dyDescent="0.3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  <c r="AZ246">
        <v>1.47</v>
      </c>
      <c r="BA246">
        <v>1.3</v>
      </c>
      <c r="BB246">
        <v>1.1399999999999999</v>
      </c>
      <c r="BC246">
        <v>1.44</v>
      </c>
      <c r="BD246">
        <v>1.17</v>
      </c>
      <c r="BE246">
        <v>1.85</v>
      </c>
      <c r="BF246">
        <v>1.75</v>
      </c>
      <c r="BG246">
        <v>1.1499999999999999</v>
      </c>
      <c r="BH246">
        <v>1.26</v>
      </c>
      <c r="BI246">
        <v>1.18</v>
      </c>
      <c r="BJ246">
        <v>1.01</v>
      </c>
      <c r="BK246">
        <v>1.36</v>
      </c>
      <c r="BL246">
        <v>1.42</v>
      </c>
      <c r="BM246">
        <v>1.7</v>
      </c>
      <c r="BN246">
        <v>1.41</v>
      </c>
      <c r="BO246">
        <v>1.6</v>
      </c>
      <c r="BP246">
        <v>1.26</v>
      </c>
      <c r="BQ246">
        <v>1.38</v>
      </c>
      <c r="BR246">
        <v>2.5</v>
      </c>
      <c r="BS246">
        <v>1.62</v>
      </c>
      <c r="BT246">
        <v>1.37</v>
      </c>
    </row>
    <row r="247" spans="1:72" x14ac:dyDescent="0.3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  <c r="AZ247">
        <v>15.37</v>
      </c>
      <c r="BA247">
        <v>14.96</v>
      </c>
      <c r="BB247">
        <v>15.73</v>
      </c>
      <c r="BC247">
        <v>15.7</v>
      </c>
      <c r="BD247">
        <v>15.18</v>
      </c>
      <c r="BE247">
        <v>14.57</v>
      </c>
      <c r="BF247">
        <v>15.32</v>
      </c>
      <c r="BG247">
        <v>14.95</v>
      </c>
      <c r="BH247">
        <v>14.46</v>
      </c>
      <c r="BI247">
        <v>13.76</v>
      </c>
      <c r="BJ247">
        <v>14.85</v>
      </c>
      <c r="BK247">
        <v>15.39</v>
      </c>
      <c r="BL247">
        <v>15.33</v>
      </c>
      <c r="BM247">
        <v>14.61</v>
      </c>
      <c r="BN247">
        <v>14.11</v>
      </c>
      <c r="BO247">
        <v>13.7</v>
      </c>
      <c r="BP247">
        <v>10.74</v>
      </c>
      <c r="BQ247">
        <v>9.23</v>
      </c>
      <c r="BR247">
        <v>7.2</v>
      </c>
      <c r="BS247">
        <v>6.22</v>
      </c>
      <c r="BT247">
        <v>5.09</v>
      </c>
    </row>
    <row r="249" spans="1:72" x14ac:dyDescent="0.3">
      <c r="A249" t="s">
        <v>72</v>
      </c>
    </row>
    <row r="250" spans="1:72" x14ac:dyDescent="0.3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  <c r="AZ250">
        <v>100</v>
      </c>
      <c r="BA250">
        <v>100</v>
      </c>
      <c r="BB250">
        <v>100</v>
      </c>
      <c r="BC250">
        <v>100</v>
      </c>
      <c r="BD250">
        <v>100</v>
      </c>
      <c r="BE250">
        <v>100</v>
      </c>
      <c r="BF250">
        <v>100</v>
      </c>
      <c r="BG250">
        <v>100</v>
      </c>
      <c r="BH250">
        <v>100</v>
      </c>
      <c r="BI250">
        <v>100</v>
      </c>
      <c r="BJ250">
        <v>100</v>
      </c>
      <c r="BK250">
        <v>100</v>
      </c>
      <c r="BL250">
        <v>100</v>
      </c>
      <c r="BM250">
        <v>100</v>
      </c>
      <c r="BN250">
        <v>100</v>
      </c>
      <c r="BO250">
        <v>100</v>
      </c>
      <c r="BP250">
        <v>100</v>
      </c>
      <c r="BQ250">
        <v>100</v>
      </c>
      <c r="BR250">
        <v>100</v>
      </c>
      <c r="BS250">
        <v>100</v>
      </c>
      <c r="BT250">
        <v>100</v>
      </c>
    </row>
    <row r="251" spans="1:72" x14ac:dyDescent="0.3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  <c r="AZ251">
        <v>81.11</v>
      </c>
      <c r="BA251">
        <v>80.62</v>
      </c>
      <c r="BB251">
        <v>82.16</v>
      </c>
      <c r="BC251">
        <v>81.05</v>
      </c>
      <c r="BD251">
        <v>82.78</v>
      </c>
      <c r="BE251">
        <v>79.2</v>
      </c>
      <c r="BF251">
        <v>82.78</v>
      </c>
      <c r="BG251">
        <v>83.57</v>
      </c>
      <c r="BH251">
        <v>81.27</v>
      </c>
      <c r="BI251">
        <v>83.25</v>
      </c>
      <c r="BJ251">
        <v>81.209999999999994</v>
      </c>
      <c r="BK251">
        <v>83.12</v>
      </c>
      <c r="BL251">
        <v>83.05</v>
      </c>
      <c r="BM251">
        <v>81.28</v>
      </c>
      <c r="BN251">
        <v>82.89</v>
      </c>
      <c r="BO251">
        <v>85.9</v>
      </c>
      <c r="BP251">
        <v>85.54</v>
      </c>
      <c r="BQ251">
        <v>87.76</v>
      </c>
      <c r="BR251">
        <v>87.67</v>
      </c>
      <c r="BS251">
        <v>91.91</v>
      </c>
      <c r="BT251">
        <v>92.87</v>
      </c>
    </row>
    <row r="252" spans="1:72" x14ac:dyDescent="0.3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  <c r="AZ252">
        <v>2.57</v>
      </c>
      <c r="BA252">
        <v>2.5499999999999998</v>
      </c>
      <c r="BB252">
        <v>2.0299999999999998</v>
      </c>
      <c r="BC252">
        <v>3.83</v>
      </c>
      <c r="BD252">
        <v>2.76</v>
      </c>
      <c r="BE252">
        <v>4.97</v>
      </c>
      <c r="BF252">
        <v>2.86</v>
      </c>
      <c r="BG252">
        <v>2.0499999999999998</v>
      </c>
      <c r="BH252">
        <v>3.79</v>
      </c>
      <c r="BI252">
        <v>2.2400000000000002</v>
      </c>
      <c r="BJ252">
        <v>3.25</v>
      </c>
      <c r="BK252">
        <v>2.27</v>
      </c>
      <c r="BL252">
        <v>2.5299999999999998</v>
      </c>
      <c r="BM252">
        <v>4</v>
      </c>
      <c r="BN252">
        <v>2.94</v>
      </c>
      <c r="BO252">
        <v>2.41</v>
      </c>
      <c r="BP252">
        <v>2.64</v>
      </c>
      <c r="BQ252">
        <v>2.39</v>
      </c>
      <c r="BR252">
        <v>4.5999999999999996</v>
      </c>
      <c r="BS252">
        <v>1.72</v>
      </c>
      <c r="BT252">
        <v>2.06</v>
      </c>
    </row>
    <row r="253" spans="1:72" x14ac:dyDescent="0.3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  <c r="AZ253">
        <v>16.32</v>
      </c>
      <c r="BA253">
        <v>16.829999999999998</v>
      </c>
      <c r="BB253">
        <v>15.81</v>
      </c>
      <c r="BC253">
        <v>15.12</v>
      </c>
      <c r="BD253">
        <v>14.46</v>
      </c>
      <c r="BE253">
        <v>15.83</v>
      </c>
      <c r="BF253">
        <v>14.35</v>
      </c>
      <c r="BG253">
        <v>14.38</v>
      </c>
      <c r="BH253">
        <v>14.94</v>
      </c>
      <c r="BI253">
        <v>14.5</v>
      </c>
      <c r="BJ253">
        <v>15.55</v>
      </c>
      <c r="BK253">
        <v>14.61</v>
      </c>
      <c r="BL253">
        <v>14.43</v>
      </c>
      <c r="BM253">
        <v>14.72</v>
      </c>
      <c r="BN253">
        <v>14.17</v>
      </c>
      <c r="BO253">
        <v>11.69</v>
      </c>
      <c r="BP253">
        <v>11.82</v>
      </c>
      <c r="BQ253">
        <v>9.85</v>
      </c>
      <c r="BR253">
        <v>7.73</v>
      </c>
      <c r="BS253">
        <v>6.37</v>
      </c>
      <c r="BT253">
        <v>5.0599999999999996</v>
      </c>
    </row>
    <row r="256" spans="1:72" x14ac:dyDescent="0.3">
      <c r="A256" t="s">
        <v>36</v>
      </c>
    </row>
    <row r="257" spans="1:72" x14ac:dyDescent="0.3">
      <c r="A257" t="s">
        <v>61</v>
      </c>
    </row>
    <row r="258" spans="1:72" x14ac:dyDescent="0.3">
      <c r="A258" t="s">
        <v>52</v>
      </c>
    </row>
    <row r="259" spans="1:72" x14ac:dyDescent="0.3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  <c r="AZ259" s="1">
        <v>44986</v>
      </c>
      <c r="BA259" s="1">
        <v>45017</v>
      </c>
      <c r="BB259" s="1">
        <v>45047</v>
      </c>
      <c r="BC259" s="1">
        <v>45078</v>
      </c>
      <c r="BD259" s="1">
        <v>45108</v>
      </c>
      <c r="BE259" s="1">
        <v>45139</v>
      </c>
      <c r="BF259" s="1">
        <v>45170</v>
      </c>
      <c r="BG259" s="1">
        <v>45200</v>
      </c>
      <c r="BH259" s="1">
        <v>45231</v>
      </c>
      <c r="BI259" s="1">
        <v>45261</v>
      </c>
      <c r="BJ259" s="1">
        <v>45292</v>
      </c>
      <c r="BK259" s="1">
        <v>45323</v>
      </c>
      <c r="BL259" s="1">
        <v>45352</v>
      </c>
      <c r="BM259" s="1">
        <v>45383</v>
      </c>
      <c r="BN259" s="1">
        <v>45413</v>
      </c>
      <c r="BO259" s="1">
        <v>45444</v>
      </c>
      <c r="BP259" s="1">
        <v>45474</v>
      </c>
      <c r="BQ259" s="1">
        <v>45505</v>
      </c>
      <c r="BR259" s="1">
        <v>45536</v>
      </c>
      <c r="BS259" s="1">
        <v>45566</v>
      </c>
      <c r="BT259" s="1">
        <v>45597</v>
      </c>
    </row>
    <row r="260" spans="1:72" x14ac:dyDescent="0.3">
      <c r="A260" t="s">
        <v>62</v>
      </c>
    </row>
    <row r="261" spans="1:72" x14ac:dyDescent="0.3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  <c r="AZ261">
        <v>100</v>
      </c>
      <c r="BA261">
        <v>100</v>
      </c>
      <c r="BB261">
        <v>100</v>
      </c>
      <c r="BC261">
        <v>100</v>
      </c>
      <c r="BD261">
        <v>100</v>
      </c>
      <c r="BE261">
        <v>100</v>
      </c>
      <c r="BF261">
        <v>100</v>
      </c>
      <c r="BG261">
        <v>100</v>
      </c>
      <c r="BH261">
        <v>100</v>
      </c>
      <c r="BI261">
        <v>100</v>
      </c>
      <c r="BJ261">
        <v>100</v>
      </c>
      <c r="BK261">
        <v>100</v>
      </c>
      <c r="BL261">
        <v>100</v>
      </c>
      <c r="BM261">
        <v>100</v>
      </c>
      <c r="BN261">
        <v>100</v>
      </c>
      <c r="BO261">
        <v>100</v>
      </c>
      <c r="BP261">
        <v>100</v>
      </c>
      <c r="BQ261">
        <v>100</v>
      </c>
      <c r="BR261">
        <v>100</v>
      </c>
      <c r="BS261">
        <v>100</v>
      </c>
      <c r="BT261">
        <v>100</v>
      </c>
    </row>
    <row r="262" spans="1:72" x14ac:dyDescent="0.3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  <c r="AZ262">
        <v>75.010000000000005</v>
      </c>
      <c r="BA262">
        <v>73.94</v>
      </c>
      <c r="BB262">
        <v>73.39</v>
      </c>
      <c r="BC262">
        <v>73.28</v>
      </c>
      <c r="BD262">
        <v>73.599999999999994</v>
      </c>
      <c r="BE262">
        <v>75.44</v>
      </c>
      <c r="BF262">
        <v>74.58</v>
      </c>
      <c r="BG262">
        <v>74.64</v>
      </c>
      <c r="BH262">
        <v>74.91</v>
      </c>
      <c r="BI262">
        <v>76.319999999999993</v>
      </c>
      <c r="BJ262">
        <v>73.12</v>
      </c>
      <c r="BK262">
        <v>73.97</v>
      </c>
      <c r="BL262">
        <v>74.569999999999993</v>
      </c>
      <c r="BM262">
        <v>76.05</v>
      </c>
      <c r="BN262">
        <v>75.040000000000006</v>
      </c>
      <c r="BO262">
        <v>77.19</v>
      </c>
      <c r="BP262">
        <v>79.56</v>
      </c>
      <c r="BQ262">
        <v>82.19</v>
      </c>
      <c r="BR262">
        <v>85.56</v>
      </c>
      <c r="BS262">
        <v>85.71</v>
      </c>
      <c r="BT262">
        <v>86.94</v>
      </c>
    </row>
    <row r="263" spans="1:72" x14ac:dyDescent="0.3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  <c r="AZ263">
        <v>6.05</v>
      </c>
      <c r="BA263">
        <v>5.23</v>
      </c>
      <c r="BB263">
        <v>6.08</v>
      </c>
      <c r="BC263">
        <v>5.62</v>
      </c>
      <c r="BD263">
        <v>6.3</v>
      </c>
      <c r="BE263">
        <v>5.92</v>
      </c>
      <c r="BF263">
        <v>6.37</v>
      </c>
      <c r="BG263">
        <v>6.24</v>
      </c>
      <c r="BH263">
        <v>5.41</v>
      </c>
      <c r="BI263">
        <v>5.07</v>
      </c>
      <c r="BJ263">
        <v>7.18</v>
      </c>
      <c r="BK263">
        <v>7.16</v>
      </c>
      <c r="BL263">
        <v>6.86</v>
      </c>
      <c r="BM263">
        <v>6.56</v>
      </c>
      <c r="BN263">
        <v>7.39</v>
      </c>
      <c r="BO263">
        <v>6.39</v>
      </c>
      <c r="BP263">
        <v>7.57</v>
      </c>
      <c r="BQ263">
        <v>7.51</v>
      </c>
      <c r="BR263">
        <v>7.63</v>
      </c>
      <c r="BS263">
        <v>8.06</v>
      </c>
      <c r="BT263">
        <v>7.18</v>
      </c>
    </row>
    <row r="264" spans="1:72" x14ac:dyDescent="0.3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  <c r="AZ264">
        <v>18.940000000000001</v>
      </c>
      <c r="BA264">
        <v>20.83</v>
      </c>
      <c r="BB264">
        <v>20.53</v>
      </c>
      <c r="BC264">
        <v>21.1</v>
      </c>
      <c r="BD264">
        <v>20.100000000000001</v>
      </c>
      <c r="BE264">
        <v>18.64</v>
      </c>
      <c r="BF264">
        <v>19.05</v>
      </c>
      <c r="BG264">
        <v>19.12</v>
      </c>
      <c r="BH264">
        <v>19.68</v>
      </c>
      <c r="BI264">
        <v>18.61</v>
      </c>
      <c r="BJ264">
        <v>19.7</v>
      </c>
      <c r="BK264">
        <v>18.87</v>
      </c>
      <c r="BL264">
        <v>18.57</v>
      </c>
      <c r="BM264">
        <v>17.39</v>
      </c>
      <c r="BN264">
        <v>17.57</v>
      </c>
      <c r="BO264">
        <v>16.420000000000002</v>
      </c>
      <c r="BP264">
        <v>12.87</v>
      </c>
      <c r="BQ264">
        <v>10.31</v>
      </c>
      <c r="BR264">
        <v>6.8</v>
      </c>
      <c r="BS264">
        <v>6.24</v>
      </c>
      <c r="BT264">
        <v>5.88</v>
      </c>
    </row>
    <row r="266" spans="1:72" x14ac:dyDescent="0.3">
      <c r="A266" t="s">
        <v>67</v>
      </c>
    </row>
    <row r="267" spans="1:72" x14ac:dyDescent="0.3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  <c r="AZ267">
        <v>100</v>
      </c>
      <c r="BA267">
        <v>100</v>
      </c>
      <c r="BB267">
        <v>100</v>
      </c>
      <c r="BC267">
        <v>100</v>
      </c>
      <c r="BD267">
        <v>100</v>
      </c>
      <c r="BE267">
        <v>100</v>
      </c>
      <c r="BF267">
        <v>100</v>
      </c>
      <c r="BG267">
        <v>100</v>
      </c>
      <c r="BH267">
        <v>100</v>
      </c>
      <c r="BI267">
        <v>100</v>
      </c>
      <c r="BJ267">
        <v>100</v>
      </c>
      <c r="BK267">
        <v>100</v>
      </c>
      <c r="BL267">
        <v>100</v>
      </c>
      <c r="BM267">
        <v>100</v>
      </c>
      <c r="BN267">
        <v>100</v>
      </c>
      <c r="BO267">
        <v>100</v>
      </c>
      <c r="BP267">
        <v>100</v>
      </c>
      <c r="BQ267">
        <v>100</v>
      </c>
      <c r="BR267">
        <v>100</v>
      </c>
      <c r="BS267">
        <v>100</v>
      </c>
      <c r="BT267">
        <v>100</v>
      </c>
    </row>
    <row r="268" spans="1:72" x14ac:dyDescent="0.3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  <c r="AZ268">
        <v>81.08</v>
      </c>
      <c r="BA268">
        <v>80.989999999999995</v>
      </c>
      <c r="BB268">
        <v>80.89</v>
      </c>
      <c r="BC268">
        <v>81.599999999999994</v>
      </c>
      <c r="BD268">
        <v>82.05</v>
      </c>
      <c r="BE268">
        <v>82.89</v>
      </c>
      <c r="BF268">
        <v>82.16</v>
      </c>
      <c r="BG268">
        <v>82.39</v>
      </c>
      <c r="BH268">
        <v>83.26</v>
      </c>
      <c r="BI268">
        <v>83.91</v>
      </c>
      <c r="BJ268">
        <v>82.99</v>
      </c>
      <c r="BK268">
        <v>82.94</v>
      </c>
      <c r="BL268">
        <v>82.2</v>
      </c>
      <c r="BM268">
        <v>83.38</v>
      </c>
      <c r="BN268">
        <v>83.2</v>
      </c>
      <c r="BO268">
        <v>84.85</v>
      </c>
      <c r="BP268">
        <v>87.12</v>
      </c>
      <c r="BQ268">
        <v>89.43</v>
      </c>
      <c r="BR268">
        <v>90.79</v>
      </c>
      <c r="BS268">
        <v>92.17</v>
      </c>
      <c r="BT268">
        <v>93.73</v>
      </c>
    </row>
    <row r="269" spans="1:72" x14ac:dyDescent="0.3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  <c r="AZ269">
        <v>1.82</v>
      </c>
      <c r="BA269">
        <v>1.83</v>
      </c>
      <c r="BB269">
        <v>1.81</v>
      </c>
      <c r="BC269">
        <v>1.59</v>
      </c>
      <c r="BD269">
        <v>1.54</v>
      </c>
      <c r="BE269">
        <v>1.6</v>
      </c>
      <c r="BF269">
        <v>1.59</v>
      </c>
      <c r="BG269">
        <v>1.42</v>
      </c>
      <c r="BH269">
        <v>1.33</v>
      </c>
      <c r="BI269">
        <v>1.32</v>
      </c>
      <c r="BJ269">
        <v>1.47</v>
      </c>
      <c r="BK269">
        <v>1.57</v>
      </c>
      <c r="BL269">
        <v>1.63</v>
      </c>
      <c r="BM269">
        <v>1.44</v>
      </c>
      <c r="BN269">
        <v>1.45</v>
      </c>
      <c r="BO269">
        <v>1.36</v>
      </c>
      <c r="BP269">
        <v>1.46</v>
      </c>
      <c r="BQ269">
        <v>1.34</v>
      </c>
      <c r="BR269">
        <v>1.73</v>
      </c>
      <c r="BS269">
        <v>1.53</v>
      </c>
      <c r="BT269">
        <v>1.37</v>
      </c>
    </row>
    <row r="270" spans="1:72" x14ac:dyDescent="0.3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  <c r="AZ270">
        <v>17.11</v>
      </c>
      <c r="BA270">
        <v>17.190000000000001</v>
      </c>
      <c r="BB270">
        <v>17.3</v>
      </c>
      <c r="BC270">
        <v>16.8</v>
      </c>
      <c r="BD270">
        <v>16.41</v>
      </c>
      <c r="BE270">
        <v>15.51</v>
      </c>
      <c r="BF270">
        <v>16.260000000000002</v>
      </c>
      <c r="BG270">
        <v>16.190000000000001</v>
      </c>
      <c r="BH270">
        <v>15.41</v>
      </c>
      <c r="BI270">
        <v>14.77</v>
      </c>
      <c r="BJ270">
        <v>15.54</v>
      </c>
      <c r="BK270">
        <v>15.5</v>
      </c>
      <c r="BL270">
        <v>16.16</v>
      </c>
      <c r="BM270">
        <v>15.18</v>
      </c>
      <c r="BN270">
        <v>15.35</v>
      </c>
      <c r="BO270">
        <v>13.79</v>
      </c>
      <c r="BP270">
        <v>11.42</v>
      </c>
      <c r="BQ270">
        <v>9.23</v>
      </c>
      <c r="BR270">
        <v>7.48</v>
      </c>
      <c r="BS270">
        <v>6.3</v>
      </c>
      <c r="BT270">
        <v>4.9000000000000004</v>
      </c>
    </row>
    <row r="272" spans="1:72" x14ac:dyDescent="0.3">
      <c r="A272" t="s">
        <v>72</v>
      </c>
    </row>
    <row r="273" spans="1:72" x14ac:dyDescent="0.3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  <c r="AZ273">
        <v>100</v>
      </c>
      <c r="BA273">
        <v>100</v>
      </c>
      <c r="BB273">
        <v>100</v>
      </c>
      <c r="BC273">
        <v>100</v>
      </c>
      <c r="BD273">
        <v>100</v>
      </c>
      <c r="BE273">
        <v>100</v>
      </c>
      <c r="BF273">
        <v>100</v>
      </c>
      <c r="BG273">
        <v>100</v>
      </c>
      <c r="BH273">
        <v>100</v>
      </c>
      <c r="BI273">
        <v>100</v>
      </c>
      <c r="BJ273">
        <v>100</v>
      </c>
      <c r="BK273">
        <v>100</v>
      </c>
      <c r="BL273">
        <v>100</v>
      </c>
      <c r="BM273">
        <v>100</v>
      </c>
      <c r="BN273">
        <v>100</v>
      </c>
      <c r="BO273">
        <v>100</v>
      </c>
      <c r="BP273">
        <v>100</v>
      </c>
      <c r="BQ273">
        <v>100</v>
      </c>
      <c r="BR273">
        <v>100</v>
      </c>
      <c r="BS273">
        <v>100</v>
      </c>
      <c r="BT273">
        <v>100</v>
      </c>
    </row>
    <row r="274" spans="1:72" x14ac:dyDescent="0.3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  <c r="AZ274">
        <v>78.13</v>
      </c>
      <c r="BA274">
        <v>77.09</v>
      </c>
      <c r="BB274">
        <v>77.56</v>
      </c>
      <c r="BC274">
        <v>77.010000000000005</v>
      </c>
      <c r="BD274">
        <v>78.58</v>
      </c>
      <c r="BE274">
        <v>77.510000000000005</v>
      </c>
      <c r="BF274">
        <v>78.41</v>
      </c>
      <c r="BG274">
        <v>77.64</v>
      </c>
      <c r="BH274">
        <v>78.81</v>
      </c>
      <c r="BI274">
        <v>79.069999999999993</v>
      </c>
      <c r="BJ274">
        <v>76.88</v>
      </c>
      <c r="BK274">
        <v>78.709999999999994</v>
      </c>
      <c r="BL274">
        <v>79.03</v>
      </c>
      <c r="BM274">
        <v>78.58</v>
      </c>
      <c r="BN274">
        <v>78.81</v>
      </c>
      <c r="BO274">
        <v>80.12</v>
      </c>
      <c r="BP274">
        <v>82.41</v>
      </c>
      <c r="BQ274">
        <v>84.53</v>
      </c>
      <c r="BR274">
        <v>87</v>
      </c>
      <c r="BS274">
        <v>87.93</v>
      </c>
      <c r="BT274">
        <v>88.37</v>
      </c>
    </row>
    <row r="275" spans="1:72" x14ac:dyDescent="0.3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  <c r="AZ275">
        <v>4.8899999999999997</v>
      </c>
      <c r="BA275">
        <v>5.1100000000000003</v>
      </c>
      <c r="BB275">
        <v>5.79</v>
      </c>
      <c r="BC275">
        <v>5.87</v>
      </c>
      <c r="BD275">
        <v>5.62</v>
      </c>
      <c r="BE275">
        <v>6.14</v>
      </c>
      <c r="BF275">
        <v>5.52</v>
      </c>
      <c r="BG275">
        <v>6.2</v>
      </c>
      <c r="BH275">
        <v>4.8499999999999996</v>
      </c>
      <c r="BI275">
        <v>5.48</v>
      </c>
      <c r="BJ275">
        <v>7.01</v>
      </c>
      <c r="BK275">
        <v>5.49</v>
      </c>
      <c r="BL275">
        <v>5.2</v>
      </c>
      <c r="BM275">
        <v>5.79</v>
      </c>
      <c r="BN275">
        <v>6.12</v>
      </c>
      <c r="BO275">
        <v>5.75</v>
      </c>
      <c r="BP275">
        <v>5.97</v>
      </c>
      <c r="BQ275">
        <v>5.52</v>
      </c>
      <c r="BR275">
        <v>6.18</v>
      </c>
      <c r="BS275">
        <v>6.2</v>
      </c>
      <c r="BT275">
        <v>6.5</v>
      </c>
    </row>
    <row r="276" spans="1:72" x14ac:dyDescent="0.3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  <c r="AZ276">
        <v>16.97</v>
      </c>
      <c r="BA276">
        <v>17.809999999999999</v>
      </c>
      <c r="BB276">
        <v>16.66</v>
      </c>
      <c r="BC276">
        <v>17.12</v>
      </c>
      <c r="BD276">
        <v>15.8</v>
      </c>
      <c r="BE276">
        <v>16.350000000000001</v>
      </c>
      <c r="BF276">
        <v>16.07</v>
      </c>
      <c r="BG276">
        <v>16.16</v>
      </c>
      <c r="BH276">
        <v>16.350000000000001</v>
      </c>
      <c r="BI276">
        <v>15.45</v>
      </c>
      <c r="BJ276">
        <v>16.11</v>
      </c>
      <c r="BK276">
        <v>15.8</v>
      </c>
      <c r="BL276">
        <v>15.76</v>
      </c>
      <c r="BM276">
        <v>15.62</v>
      </c>
      <c r="BN276">
        <v>15.08</v>
      </c>
      <c r="BO276">
        <v>14.13</v>
      </c>
      <c r="BP276">
        <v>11.62</v>
      </c>
      <c r="BQ276">
        <v>9.9499999999999993</v>
      </c>
      <c r="BR276">
        <v>6.82</v>
      </c>
      <c r="BS276">
        <v>5.88</v>
      </c>
      <c r="BT276">
        <v>5.12</v>
      </c>
    </row>
    <row r="279" spans="1:72" x14ac:dyDescent="0.3">
      <c r="A279" t="s">
        <v>36</v>
      </c>
    </row>
    <row r="280" spans="1:72" x14ac:dyDescent="0.3">
      <c r="A280" t="s">
        <v>61</v>
      </c>
    </row>
    <row r="281" spans="1:72" x14ac:dyDescent="0.3">
      <c r="A281" t="s">
        <v>54</v>
      </c>
    </row>
    <row r="282" spans="1:72" x14ac:dyDescent="0.3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  <c r="AZ282" s="1">
        <v>44986</v>
      </c>
      <c r="BA282" s="1">
        <v>45017</v>
      </c>
      <c r="BB282" s="1">
        <v>45047</v>
      </c>
      <c r="BC282" s="1">
        <v>45078</v>
      </c>
      <c r="BD282" s="1">
        <v>45108</v>
      </c>
      <c r="BE282" s="1">
        <v>45139</v>
      </c>
      <c r="BF282" s="1">
        <v>45170</v>
      </c>
      <c r="BG282" s="1">
        <v>45200</v>
      </c>
      <c r="BH282" s="1">
        <v>45231</v>
      </c>
      <c r="BI282" s="1">
        <v>45261</v>
      </c>
      <c r="BJ282" s="1">
        <v>45292</v>
      </c>
      <c r="BK282" s="1">
        <v>45323</v>
      </c>
      <c r="BL282" s="1">
        <v>45352</v>
      </c>
      <c r="BM282" s="1">
        <v>45383</v>
      </c>
      <c r="BN282" s="1">
        <v>45413</v>
      </c>
      <c r="BO282" s="1">
        <v>45444</v>
      </c>
      <c r="BP282" s="1">
        <v>45474</v>
      </c>
      <c r="BQ282" s="1">
        <v>45505</v>
      </c>
      <c r="BR282" s="1">
        <v>45536</v>
      </c>
      <c r="BS282" s="1">
        <v>45566</v>
      </c>
      <c r="BT282" s="1">
        <v>45597</v>
      </c>
    </row>
    <row r="283" spans="1:72" x14ac:dyDescent="0.3">
      <c r="A283" t="s">
        <v>62</v>
      </c>
    </row>
    <row r="284" spans="1:72" x14ac:dyDescent="0.3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  <c r="AZ284">
        <v>100</v>
      </c>
      <c r="BA284">
        <v>100</v>
      </c>
      <c r="BB284">
        <v>100</v>
      </c>
      <c r="BC284">
        <v>100</v>
      </c>
      <c r="BD284">
        <v>100</v>
      </c>
      <c r="BE284">
        <v>100</v>
      </c>
      <c r="BF284">
        <v>100</v>
      </c>
      <c r="BG284">
        <v>100</v>
      </c>
      <c r="BH284">
        <v>100</v>
      </c>
      <c r="BI284">
        <v>100</v>
      </c>
      <c r="BJ284">
        <v>100</v>
      </c>
      <c r="BK284">
        <v>100</v>
      </c>
      <c r="BL284">
        <v>100</v>
      </c>
      <c r="BM284">
        <v>100</v>
      </c>
      <c r="BN284">
        <v>100</v>
      </c>
      <c r="BO284">
        <v>100</v>
      </c>
      <c r="BP284">
        <v>100</v>
      </c>
      <c r="BQ284">
        <v>100</v>
      </c>
      <c r="BR284">
        <v>100</v>
      </c>
      <c r="BS284">
        <v>100</v>
      </c>
      <c r="BT284">
        <v>100</v>
      </c>
    </row>
    <row r="285" spans="1:72" x14ac:dyDescent="0.3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  <c r="AZ285">
        <v>73.709999999999994</v>
      </c>
      <c r="BA285">
        <v>75.05</v>
      </c>
      <c r="BB285">
        <v>72.87</v>
      </c>
      <c r="BC285">
        <v>72.52</v>
      </c>
      <c r="BD285">
        <v>74.11</v>
      </c>
      <c r="BE285">
        <v>74.7</v>
      </c>
      <c r="BF285">
        <v>70.98</v>
      </c>
      <c r="BG285">
        <v>72.47</v>
      </c>
      <c r="BH285">
        <v>74.31</v>
      </c>
      <c r="BI285">
        <v>77.680000000000007</v>
      </c>
      <c r="BJ285">
        <v>72.099999999999994</v>
      </c>
      <c r="BK285">
        <v>70.569999999999993</v>
      </c>
      <c r="BL285">
        <v>74.680000000000007</v>
      </c>
      <c r="BM285">
        <v>73.58</v>
      </c>
      <c r="BN285">
        <v>72.47</v>
      </c>
      <c r="BO285">
        <v>71.22</v>
      </c>
      <c r="BP285">
        <v>78.650000000000006</v>
      </c>
      <c r="BQ285">
        <v>78.22</v>
      </c>
      <c r="BR285">
        <v>77.41</v>
      </c>
      <c r="BS285">
        <v>79.010000000000005</v>
      </c>
      <c r="BT285">
        <v>78.260000000000005</v>
      </c>
    </row>
    <row r="286" spans="1:72" x14ac:dyDescent="0.3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  <c r="AZ286">
        <v>10.62</v>
      </c>
      <c r="BA286">
        <v>10.55</v>
      </c>
      <c r="BB286">
        <v>11.58</v>
      </c>
      <c r="BC286">
        <v>10.8</v>
      </c>
      <c r="BD286">
        <v>10.130000000000001</v>
      </c>
      <c r="BE286">
        <v>11.49</v>
      </c>
      <c r="BF286">
        <v>12.82</v>
      </c>
      <c r="BG286">
        <v>9.58</v>
      </c>
      <c r="BH286">
        <v>9.58</v>
      </c>
      <c r="BI286">
        <v>7.15</v>
      </c>
      <c r="BJ286">
        <v>11.59</v>
      </c>
      <c r="BK286">
        <v>13.26</v>
      </c>
      <c r="BL286">
        <v>9.94</v>
      </c>
      <c r="BM286">
        <v>11.76</v>
      </c>
      <c r="BN286">
        <v>13.59</v>
      </c>
      <c r="BO286">
        <v>10.71</v>
      </c>
      <c r="BP286">
        <v>10.75</v>
      </c>
      <c r="BQ286">
        <v>11.65</v>
      </c>
      <c r="BR286">
        <v>14.85</v>
      </c>
      <c r="BS286">
        <v>14.93</v>
      </c>
      <c r="BT286">
        <v>11.78</v>
      </c>
    </row>
    <row r="287" spans="1:72" x14ac:dyDescent="0.3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  <c r="AZ287">
        <v>15.67</v>
      </c>
      <c r="BA287">
        <v>14.41</v>
      </c>
      <c r="BB287">
        <v>15.55</v>
      </c>
      <c r="BC287">
        <v>16.68</v>
      </c>
      <c r="BD287">
        <v>15.76</v>
      </c>
      <c r="BE287">
        <v>13.82</v>
      </c>
      <c r="BF287">
        <v>16.21</v>
      </c>
      <c r="BG287">
        <v>17.95</v>
      </c>
      <c r="BH287">
        <v>16.12</v>
      </c>
      <c r="BI287">
        <v>15.17</v>
      </c>
      <c r="BJ287">
        <v>16.309999999999999</v>
      </c>
      <c r="BK287">
        <v>16.18</v>
      </c>
      <c r="BL287">
        <v>15.37</v>
      </c>
      <c r="BM287">
        <v>14.66</v>
      </c>
      <c r="BN287">
        <v>13.94</v>
      </c>
      <c r="BO287">
        <v>18.07</v>
      </c>
      <c r="BP287">
        <v>10.61</v>
      </c>
      <c r="BQ287">
        <v>10.119999999999999</v>
      </c>
      <c r="BR287">
        <v>7.74</v>
      </c>
      <c r="BS287">
        <v>6.05</v>
      </c>
      <c r="BT287">
        <v>9.9600000000000009</v>
      </c>
    </row>
    <row r="289" spans="1:72" x14ac:dyDescent="0.3">
      <c r="A289" t="s">
        <v>67</v>
      </c>
    </row>
    <row r="290" spans="1:72" x14ac:dyDescent="0.3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  <c r="AZ290">
        <v>100</v>
      </c>
      <c r="BA290">
        <v>100</v>
      </c>
      <c r="BB290">
        <v>100</v>
      </c>
      <c r="BC290">
        <v>100</v>
      </c>
      <c r="BD290">
        <v>100</v>
      </c>
      <c r="BE290">
        <v>100</v>
      </c>
      <c r="BF290">
        <v>100</v>
      </c>
      <c r="BG290">
        <v>100</v>
      </c>
      <c r="BH290">
        <v>100</v>
      </c>
      <c r="BI290">
        <v>100</v>
      </c>
      <c r="BJ290">
        <v>100</v>
      </c>
      <c r="BK290">
        <v>100</v>
      </c>
      <c r="BL290">
        <v>100</v>
      </c>
      <c r="BM290">
        <v>100</v>
      </c>
      <c r="BN290">
        <v>100</v>
      </c>
      <c r="BO290">
        <v>100</v>
      </c>
      <c r="BP290">
        <v>100</v>
      </c>
      <c r="BQ290">
        <v>100</v>
      </c>
      <c r="BR290">
        <v>100</v>
      </c>
      <c r="BS290">
        <v>100</v>
      </c>
      <c r="BT290">
        <v>100</v>
      </c>
    </row>
    <row r="291" spans="1:72" x14ac:dyDescent="0.3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  <c r="AZ291">
        <v>80.430000000000007</v>
      </c>
      <c r="BA291">
        <v>81.61</v>
      </c>
      <c r="BB291">
        <v>82.33</v>
      </c>
      <c r="BC291">
        <v>81.78</v>
      </c>
      <c r="BD291">
        <v>81.58</v>
      </c>
      <c r="BE291">
        <v>80.97</v>
      </c>
      <c r="BF291">
        <v>80.84</v>
      </c>
      <c r="BG291">
        <v>82.39</v>
      </c>
      <c r="BH291">
        <v>81.95</v>
      </c>
      <c r="BI291">
        <v>82.28</v>
      </c>
      <c r="BJ291">
        <v>80.680000000000007</v>
      </c>
      <c r="BK291">
        <v>80.16</v>
      </c>
      <c r="BL291">
        <v>83.04</v>
      </c>
      <c r="BM291">
        <v>81.349999999999994</v>
      </c>
      <c r="BN291">
        <v>82.27</v>
      </c>
      <c r="BO291">
        <v>83.53</v>
      </c>
      <c r="BP291">
        <v>86.38</v>
      </c>
      <c r="BQ291">
        <v>87.95</v>
      </c>
      <c r="BR291">
        <v>87.92</v>
      </c>
      <c r="BS291">
        <v>90.16</v>
      </c>
      <c r="BT291">
        <v>90.58</v>
      </c>
    </row>
    <row r="292" spans="1:72" x14ac:dyDescent="0.3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  <c r="AZ292">
        <v>5.16</v>
      </c>
      <c r="BA292">
        <v>4.7300000000000004</v>
      </c>
      <c r="BB292">
        <v>4.3</v>
      </c>
      <c r="BC292">
        <v>3.79</v>
      </c>
      <c r="BD292">
        <v>5.1100000000000003</v>
      </c>
      <c r="BE292">
        <v>5.0599999999999996</v>
      </c>
      <c r="BF292">
        <v>4.2</v>
      </c>
      <c r="BG292">
        <v>3.65</v>
      </c>
      <c r="BH292">
        <v>3.62</v>
      </c>
      <c r="BI292">
        <v>3.63</v>
      </c>
      <c r="BJ292">
        <v>5.47</v>
      </c>
      <c r="BK292">
        <v>4.88</v>
      </c>
      <c r="BL292">
        <v>3.48</v>
      </c>
      <c r="BM292">
        <v>4.62</v>
      </c>
      <c r="BN292">
        <v>3.97</v>
      </c>
      <c r="BO292">
        <v>3.73</v>
      </c>
      <c r="BP292">
        <v>3.52</v>
      </c>
      <c r="BQ292">
        <v>3.53</v>
      </c>
      <c r="BR292">
        <v>4.45</v>
      </c>
      <c r="BS292">
        <v>4.21</v>
      </c>
      <c r="BT292">
        <v>4.82</v>
      </c>
    </row>
    <row r="293" spans="1:72" x14ac:dyDescent="0.3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  <c r="AZ293">
        <v>14.41</v>
      </c>
      <c r="BA293">
        <v>13.65</v>
      </c>
      <c r="BB293">
        <v>13.37</v>
      </c>
      <c r="BC293">
        <v>14.42</v>
      </c>
      <c r="BD293">
        <v>13.31</v>
      </c>
      <c r="BE293">
        <v>13.97</v>
      </c>
      <c r="BF293">
        <v>14.96</v>
      </c>
      <c r="BG293">
        <v>13.96</v>
      </c>
      <c r="BH293">
        <v>14.42</v>
      </c>
      <c r="BI293">
        <v>14.09</v>
      </c>
      <c r="BJ293">
        <v>13.85</v>
      </c>
      <c r="BK293">
        <v>14.96</v>
      </c>
      <c r="BL293">
        <v>13.48</v>
      </c>
      <c r="BM293">
        <v>14.03</v>
      </c>
      <c r="BN293">
        <v>13.76</v>
      </c>
      <c r="BO293">
        <v>12.75</v>
      </c>
      <c r="BP293">
        <v>10.1</v>
      </c>
      <c r="BQ293">
        <v>8.52</v>
      </c>
      <c r="BR293">
        <v>7.63</v>
      </c>
      <c r="BS293">
        <v>5.63</v>
      </c>
      <c r="BT293">
        <v>4.6100000000000003</v>
      </c>
    </row>
    <row r="295" spans="1:72" x14ac:dyDescent="0.3">
      <c r="A295" t="s">
        <v>72</v>
      </c>
    </row>
    <row r="296" spans="1:72" x14ac:dyDescent="0.3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  <c r="BL296">
        <v>100</v>
      </c>
      <c r="BM296">
        <v>100</v>
      </c>
      <c r="BN296">
        <v>100</v>
      </c>
      <c r="BO296">
        <v>100</v>
      </c>
      <c r="BP296">
        <v>100</v>
      </c>
      <c r="BQ296">
        <v>100</v>
      </c>
      <c r="BR296">
        <v>100</v>
      </c>
      <c r="BS296">
        <v>100</v>
      </c>
      <c r="BT296">
        <v>100</v>
      </c>
    </row>
    <row r="297" spans="1:72" x14ac:dyDescent="0.3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  <c r="AZ297">
        <v>77.34</v>
      </c>
      <c r="BA297">
        <v>80.45</v>
      </c>
      <c r="BB297">
        <v>77.73</v>
      </c>
      <c r="BC297">
        <v>77.22</v>
      </c>
      <c r="BD297">
        <v>80.05</v>
      </c>
      <c r="BE297">
        <v>80.430000000000007</v>
      </c>
      <c r="BF297">
        <v>77.3</v>
      </c>
      <c r="BG297">
        <v>81.64</v>
      </c>
      <c r="BH297">
        <v>82.54</v>
      </c>
      <c r="BI297">
        <v>84.27</v>
      </c>
      <c r="BJ297">
        <v>78.97</v>
      </c>
      <c r="BK297">
        <v>85.09</v>
      </c>
      <c r="BL297">
        <v>83.48</v>
      </c>
      <c r="BM297">
        <v>83.3</v>
      </c>
      <c r="BN297">
        <v>83.07</v>
      </c>
      <c r="BO297">
        <v>83.51</v>
      </c>
      <c r="BP297">
        <v>81.349999999999994</v>
      </c>
      <c r="BQ297">
        <v>81.42</v>
      </c>
      <c r="BR297">
        <v>85.9</v>
      </c>
      <c r="BS297">
        <v>83.2</v>
      </c>
      <c r="BT297">
        <v>89.61</v>
      </c>
    </row>
    <row r="298" spans="1:72" x14ac:dyDescent="0.3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  <c r="AZ298">
        <v>6.07</v>
      </c>
      <c r="BA298">
        <v>3.28</v>
      </c>
      <c r="BB298">
        <v>4.58</v>
      </c>
      <c r="BC298">
        <v>4.37</v>
      </c>
      <c r="BD298">
        <v>5.1100000000000003</v>
      </c>
      <c r="BE298">
        <v>5.51</v>
      </c>
      <c r="BF298">
        <v>5.75</v>
      </c>
      <c r="BG298">
        <v>3.45</v>
      </c>
      <c r="BH298">
        <v>3.17</v>
      </c>
      <c r="BI298">
        <v>3.63</v>
      </c>
      <c r="BJ298">
        <v>6.13</v>
      </c>
      <c r="BK298">
        <v>3.49</v>
      </c>
      <c r="BL298">
        <v>2.85</v>
      </c>
      <c r="BM298">
        <v>5.98</v>
      </c>
      <c r="BN298">
        <v>2.29</v>
      </c>
      <c r="BO298">
        <v>4.18</v>
      </c>
      <c r="BP298">
        <v>9.42</v>
      </c>
      <c r="BQ298">
        <v>6.3</v>
      </c>
      <c r="BR298">
        <v>4.7300000000000004</v>
      </c>
      <c r="BS298">
        <v>10.31</v>
      </c>
      <c r="BT298">
        <v>5.55</v>
      </c>
    </row>
    <row r="299" spans="1:72" x14ac:dyDescent="0.3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  <c r="AZ299">
        <v>16.59</v>
      </c>
      <c r="BA299">
        <v>16.28</v>
      </c>
      <c r="BB299">
        <v>17.7</v>
      </c>
      <c r="BC299">
        <v>18.420000000000002</v>
      </c>
      <c r="BD299">
        <v>14.85</v>
      </c>
      <c r="BE299">
        <v>14.06</v>
      </c>
      <c r="BF299">
        <v>16.95</v>
      </c>
      <c r="BG299">
        <v>14.91</v>
      </c>
      <c r="BH299">
        <v>14.28</v>
      </c>
      <c r="BI299">
        <v>12.11</v>
      </c>
      <c r="BJ299">
        <v>14.89</v>
      </c>
      <c r="BK299">
        <v>11.42</v>
      </c>
      <c r="BL299">
        <v>13.68</v>
      </c>
      <c r="BM299">
        <v>10.71</v>
      </c>
      <c r="BN299">
        <v>14.64</v>
      </c>
      <c r="BO299">
        <v>12.31</v>
      </c>
      <c r="BP299">
        <v>9.23</v>
      </c>
      <c r="BQ299">
        <v>12.28</v>
      </c>
      <c r="BR299">
        <v>9.3800000000000008</v>
      </c>
      <c r="BS299">
        <v>6.49</v>
      </c>
      <c r="BT299">
        <v>4.8499999999999996</v>
      </c>
    </row>
    <row r="302" spans="1:72" x14ac:dyDescent="0.3">
      <c r="A302" t="s">
        <v>36</v>
      </c>
    </row>
    <row r="303" spans="1:72" x14ac:dyDescent="0.3">
      <c r="A303" t="s">
        <v>61</v>
      </c>
    </row>
    <row r="304" spans="1:72" x14ac:dyDescent="0.3">
      <c r="A304" t="s">
        <v>55</v>
      </c>
    </row>
    <row r="305" spans="1:72" x14ac:dyDescent="0.3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  <c r="AZ305" s="1">
        <v>44986</v>
      </c>
      <c r="BA305" s="1">
        <v>45017</v>
      </c>
      <c r="BB305" s="1">
        <v>45047</v>
      </c>
      <c r="BC305" s="1">
        <v>45078</v>
      </c>
      <c r="BD305" s="1">
        <v>45108</v>
      </c>
      <c r="BE305" s="1">
        <v>45139</v>
      </c>
      <c r="BF305" s="1">
        <v>45170</v>
      </c>
      <c r="BG305" s="1">
        <v>45200</v>
      </c>
      <c r="BH305" s="1">
        <v>45231</v>
      </c>
      <c r="BI305" s="1">
        <v>45261</v>
      </c>
      <c r="BJ305" s="1">
        <v>45292</v>
      </c>
      <c r="BK305" s="1">
        <v>45323</v>
      </c>
      <c r="BL305" s="1">
        <v>45352</v>
      </c>
      <c r="BM305" s="1">
        <v>45383</v>
      </c>
      <c r="BN305" s="1">
        <v>45413</v>
      </c>
      <c r="BO305" s="1">
        <v>45444</v>
      </c>
      <c r="BP305" s="1">
        <v>45474</v>
      </c>
      <c r="BQ305" s="1">
        <v>45505</v>
      </c>
      <c r="BR305" s="1">
        <v>45536</v>
      </c>
      <c r="BS305" s="1">
        <v>45566</v>
      </c>
      <c r="BT305" s="1">
        <v>45597</v>
      </c>
    </row>
    <row r="306" spans="1:72" x14ac:dyDescent="0.3">
      <c r="A306" t="s">
        <v>62</v>
      </c>
    </row>
    <row r="307" spans="1:72" x14ac:dyDescent="0.3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  <c r="AZ307">
        <v>100</v>
      </c>
      <c r="BA307">
        <v>100</v>
      </c>
      <c r="BB307">
        <v>100</v>
      </c>
      <c r="BC307">
        <v>100</v>
      </c>
      <c r="BD307">
        <v>100</v>
      </c>
      <c r="BE307">
        <v>100</v>
      </c>
      <c r="BF307">
        <v>100</v>
      </c>
      <c r="BG307">
        <v>100</v>
      </c>
      <c r="BH307">
        <v>100</v>
      </c>
      <c r="BI307">
        <v>100</v>
      </c>
      <c r="BJ307">
        <v>100</v>
      </c>
      <c r="BK307">
        <v>100</v>
      </c>
      <c r="BL307">
        <v>100</v>
      </c>
      <c r="BM307">
        <v>100</v>
      </c>
      <c r="BN307">
        <v>100</v>
      </c>
      <c r="BO307">
        <v>100</v>
      </c>
      <c r="BP307">
        <v>100</v>
      </c>
      <c r="BQ307">
        <v>100</v>
      </c>
      <c r="BR307">
        <v>100</v>
      </c>
      <c r="BS307">
        <v>100</v>
      </c>
      <c r="BT307">
        <v>100</v>
      </c>
    </row>
    <row r="308" spans="1:72" x14ac:dyDescent="0.3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  <c r="AZ308">
        <v>69.42</v>
      </c>
      <c r="BA308">
        <v>71.709999999999994</v>
      </c>
      <c r="BB308">
        <v>66.680000000000007</v>
      </c>
      <c r="BC308">
        <v>65.37</v>
      </c>
      <c r="BD308">
        <v>70.510000000000005</v>
      </c>
      <c r="BE308">
        <v>69.75</v>
      </c>
      <c r="BF308">
        <v>62.96</v>
      </c>
      <c r="BG308">
        <v>70.39</v>
      </c>
      <c r="BH308">
        <v>70.09</v>
      </c>
      <c r="BI308">
        <v>74.41</v>
      </c>
      <c r="BJ308">
        <v>69.739999999999995</v>
      </c>
      <c r="BK308">
        <v>65.66</v>
      </c>
      <c r="BL308">
        <v>68.540000000000006</v>
      </c>
      <c r="BM308">
        <v>64.739999999999995</v>
      </c>
      <c r="BN308">
        <v>70.7</v>
      </c>
      <c r="BO308">
        <v>67.680000000000007</v>
      </c>
      <c r="BP308">
        <v>78.78</v>
      </c>
      <c r="BQ308">
        <v>70.709999999999994</v>
      </c>
      <c r="BR308">
        <v>74.16</v>
      </c>
      <c r="BS308">
        <v>72.650000000000006</v>
      </c>
      <c r="BT308">
        <v>71.58</v>
      </c>
    </row>
    <row r="309" spans="1:72" x14ac:dyDescent="0.3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  <c r="AZ309">
        <v>16.47</v>
      </c>
      <c r="BA309">
        <v>15.53</v>
      </c>
      <c r="BB309">
        <v>16.78</v>
      </c>
      <c r="BC309">
        <v>16.079999999999998</v>
      </c>
      <c r="BD309">
        <v>13.47</v>
      </c>
      <c r="BE309">
        <v>17.03</v>
      </c>
      <c r="BF309">
        <v>20.64</v>
      </c>
      <c r="BG309">
        <v>11.4</v>
      </c>
      <c r="BH309">
        <v>14.98</v>
      </c>
      <c r="BI309">
        <v>10.16</v>
      </c>
      <c r="BJ309">
        <v>14.6</v>
      </c>
      <c r="BK309">
        <v>17.62</v>
      </c>
      <c r="BL309">
        <v>13.09</v>
      </c>
      <c r="BM309">
        <v>17.059999999999999</v>
      </c>
      <c r="BN309">
        <v>17.11</v>
      </c>
      <c r="BO309">
        <v>12.9</v>
      </c>
      <c r="BP309">
        <v>11.06</v>
      </c>
      <c r="BQ309">
        <v>17.52</v>
      </c>
      <c r="BR309">
        <v>19.079999999999998</v>
      </c>
      <c r="BS309">
        <v>22.4</v>
      </c>
      <c r="BT309">
        <v>15.25</v>
      </c>
    </row>
    <row r="310" spans="1:72" x14ac:dyDescent="0.3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  <c r="AZ310">
        <v>14.1</v>
      </c>
      <c r="BA310">
        <v>12.76</v>
      </c>
      <c r="BB310">
        <v>16.54</v>
      </c>
      <c r="BC310">
        <v>18.55</v>
      </c>
      <c r="BD310">
        <v>16.03</v>
      </c>
      <c r="BE310">
        <v>13.22</v>
      </c>
      <c r="BF310">
        <v>16.399999999999999</v>
      </c>
      <c r="BG310">
        <v>18.22</v>
      </c>
      <c r="BH310">
        <v>14.93</v>
      </c>
      <c r="BI310">
        <v>15.42</v>
      </c>
      <c r="BJ310">
        <v>15.65</v>
      </c>
      <c r="BK310">
        <v>16.71</v>
      </c>
      <c r="BL310">
        <v>18.37</v>
      </c>
      <c r="BM310">
        <v>18.2</v>
      </c>
      <c r="BN310">
        <v>12.19</v>
      </c>
      <c r="BO310">
        <v>19.41</v>
      </c>
      <c r="BP310">
        <v>10.15</v>
      </c>
      <c r="BQ310">
        <v>11.77</v>
      </c>
      <c r="BR310">
        <v>6.76</v>
      </c>
      <c r="BS310">
        <v>4.9400000000000004</v>
      </c>
      <c r="BT310">
        <v>13.17</v>
      </c>
    </row>
    <row r="312" spans="1:72" x14ac:dyDescent="0.3">
      <c r="A312" t="s">
        <v>67</v>
      </c>
    </row>
    <row r="313" spans="1:72" x14ac:dyDescent="0.3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  <c r="AZ313">
        <v>100</v>
      </c>
      <c r="BA313">
        <v>100</v>
      </c>
      <c r="BB313">
        <v>100</v>
      </c>
      <c r="BC313">
        <v>100</v>
      </c>
      <c r="BD313">
        <v>100</v>
      </c>
      <c r="BE313">
        <v>100</v>
      </c>
      <c r="BF313">
        <v>100</v>
      </c>
      <c r="BG313">
        <v>100</v>
      </c>
      <c r="BH313">
        <v>100</v>
      </c>
      <c r="BI313">
        <v>100</v>
      </c>
      <c r="BJ313">
        <v>100</v>
      </c>
      <c r="BK313">
        <v>100</v>
      </c>
      <c r="BL313">
        <v>100</v>
      </c>
      <c r="BM313">
        <v>100</v>
      </c>
      <c r="BN313">
        <v>100</v>
      </c>
      <c r="BO313">
        <v>100</v>
      </c>
      <c r="BP313">
        <v>100</v>
      </c>
      <c r="BQ313">
        <v>100</v>
      </c>
      <c r="BR313">
        <v>100</v>
      </c>
      <c r="BS313">
        <v>100</v>
      </c>
      <c r="BT313">
        <v>100</v>
      </c>
    </row>
    <row r="314" spans="1:72" x14ac:dyDescent="0.3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  <c r="AZ314">
        <v>76.58</v>
      </c>
      <c r="BA314">
        <v>80.36</v>
      </c>
      <c r="BB314">
        <v>81.38</v>
      </c>
      <c r="BC314">
        <v>80.81</v>
      </c>
      <c r="BD314">
        <v>80.77</v>
      </c>
      <c r="BE314">
        <v>79.430000000000007</v>
      </c>
      <c r="BF314">
        <v>75.56</v>
      </c>
      <c r="BG314">
        <v>79.14</v>
      </c>
      <c r="BH314">
        <v>79.650000000000006</v>
      </c>
      <c r="BI314">
        <v>80.150000000000006</v>
      </c>
      <c r="BJ314">
        <v>74.58</v>
      </c>
      <c r="BK314">
        <v>80.22</v>
      </c>
      <c r="BL314">
        <v>81.209999999999994</v>
      </c>
      <c r="BM314">
        <v>78</v>
      </c>
      <c r="BN314">
        <v>78.180000000000007</v>
      </c>
      <c r="BO314">
        <v>78.37</v>
      </c>
      <c r="BP314">
        <v>83.32</v>
      </c>
      <c r="BQ314">
        <v>86.65</v>
      </c>
      <c r="BR314">
        <v>86.2</v>
      </c>
      <c r="BS314">
        <v>88.07</v>
      </c>
      <c r="BT314">
        <v>89.65</v>
      </c>
    </row>
    <row r="315" spans="1:72" x14ac:dyDescent="0.3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  <c r="AZ315">
        <v>5.8</v>
      </c>
      <c r="BA315">
        <v>3.9</v>
      </c>
      <c r="BB315">
        <v>4.5</v>
      </c>
      <c r="BC315">
        <v>4</v>
      </c>
      <c r="BD315">
        <v>5.2</v>
      </c>
      <c r="BE315">
        <v>6.8</v>
      </c>
      <c r="BF315">
        <v>7.18</v>
      </c>
      <c r="BG315">
        <v>2.76</v>
      </c>
      <c r="BH315">
        <v>3.79</v>
      </c>
      <c r="BI315">
        <v>4.29</v>
      </c>
      <c r="BJ315">
        <v>7.5</v>
      </c>
      <c r="BK315">
        <v>5.86</v>
      </c>
      <c r="BL315">
        <v>5.67</v>
      </c>
      <c r="BM315">
        <v>7.28</v>
      </c>
      <c r="BN315">
        <v>5.64</v>
      </c>
      <c r="BO315">
        <v>3.83</v>
      </c>
      <c r="BP315">
        <v>4.93</v>
      </c>
      <c r="BQ315">
        <v>4.93</v>
      </c>
      <c r="BR315">
        <v>5.05</v>
      </c>
      <c r="BS315">
        <v>6.03</v>
      </c>
      <c r="BT315">
        <v>6.26</v>
      </c>
    </row>
    <row r="316" spans="1:72" x14ac:dyDescent="0.3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  <c r="AZ316">
        <v>17.62</v>
      </c>
      <c r="BA316">
        <v>15.75</v>
      </c>
      <c r="BB316">
        <v>14.12</v>
      </c>
      <c r="BC316">
        <v>15.19</v>
      </c>
      <c r="BD316">
        <v>14.03</v>
      </c>
      <c r="BE316">
        <v>13.77</v>
      </c>
      <c r="BF316">
        <v>17.27</v>
      </c>
      <c r="BG316">
        <v>18.09</v>
      </c>
      <c r="BH316">
        <v>16.559999999999999</v>
      </c>
      <c r="BI316">
        <v>15.56</v>
      </c>
      <c r="BJ316">
        <v>17.920000000000002</v>
      </c>
      <c r="BK316">
        <v>13.92</v>
      </c>
      <c r="BL316">
        <v>13.13</v>
      </c>
      <c r="BM316">
        <v>14.72</v>
      </c>
      <c r="BN316">
        <v>16.18</v>
      </c>
      <c r="BO316">
        <v>17.8</v>
      </c>
      <c r="BP316">
        <v>11.75</v>
      </c>
      <c r="BQ316">
        <v>8.42</v>
      </c>
      <c r="BR316">
        <v>8.76</v>
      </c>
      <c r="BS316">
        <v>5.9</v>
      </c>
      <c r="BT316">
        <v>4.09</v>
      </c>
    </row>
    <row r="318" spans="1:72" x14ac:dyDescent="0.3">
      <c r="A318" t="s">
        <v>72</v>
      </c>
    </row>
    <row r="319" spans="1:72" x14ac:dyDescent="0.3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  <c r="AZ319">
        <v>100</v>
      </c>
      <c r="BA319">
        <v>100</v>
      </c>
      <c r="BB319">
        <v>100</v>
      </c>
      <c r="BC319">
        <v>100</v>
      </c>
      <c r="BD319">
        <v>100</v>
      </c>
      <c r="BE319">
        <v>100</v>
      </c>
      <c r="BF319">
        <v>100</v>
      </c>
      <c r="BG319">
        <v>100</v>
      </c>
      <c r="BH319">
        <v>100</v>
      </c>
      <c r="BI319">
        <v>100</v>
      </c>
      <c r="BJ319">
        <v>100</v>
      </c>
      <c r="BK319">
        <v>100</v>
      </c>
      <c r="BL319">
        <v>100</v>
      </c>
      <c r="BM319">
        <v>100</v>
      </c>
      <c r="BN319">
        <v>100</v>
      </c>
      <c r="BO319">
        <v>100</v>
      </c>
      <c r="BP319">
        <v>100</v>
      </c>
      <c r="BQ319">
        <v>100</v>
      </c>
      <c r="BR319">
        <v>100</v>
      </c>
      <c r="BS319">
        <v>100</v>
      </c>
      <c r="BT319">
        <v>100</v>
      </c>
    </row>
    <row r="320" spans="1:72" x14ac:dyDescent="0.3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  <c r="AZ320">
        <v>85.42</v>
      </c>
      <c r="BA320">
        <v>77.87</v>
      </c>
      <c r="BB320">
        <v>76.41</v>
      </c>
      <c r="BC320">
        <v>83.17</v>
      </c>
      <c r="BD320">
        <v>87.26</v>
      </c>
      <c r="BE320">
        <v>85.16</v>
      </c>
      <c r="BF320">
        <v>79.510000000000005</v>
      </c>
      <c r="BG320">
        <v>80.989999999999995</v>
      </c>
      <c r="BH320">
        <v>83.96</v>
      </c>
      <c r="BI320">
        <v>89.08</v>
      </c>
      <c r="BJ320">
        <v>83.82</v>
      </c>
      <c r="BK320">
        <v>89.1</v>
      </c>
      <c r="BL320">
        <v>82.92</v>
      </c>
      <c r="BM320">
        <v>83.82</v>
      </c>
      <c r="BN320">
        <v>88.23</v>
      </c>
      <c r="BO320">
        <v>84.92</v>
      </c>
      <c r="BP320">
        <v>85.44</v>
      </c>
      <c r="BQ320">
        <v>83.71</v>
      </c>
      <c r="BR320">
        <v>89.23</v>
      </c>
      <c r="BS320">
        <v>92.42</v>
      </c>
      <c r="BT320">
        <v>87.11</v>
      </c>
    </row>
    <row r="321" spans="1:72" x14ac:dyDescent="0.3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  <c r="AZ321">
        <v>1.79</v>
      </c>
      <c r="BA321">
        <v>4.1500000000000004</v>
      </c>
      <c r="BB321">
        <v>4.25</v>
      </c>
      <c r="BC321">
        <v>4.2</v>
      </c>
      <c r="BD321">
        <v>2.48</v>
      </c>
      <c r="BE321">
        <v>3.91</v>
      </c>
      <c r="BF321">
        <v>0</v>
      </c>
      <c r="BG321">
        <v>5.9</v>
      </c>
      <c r="BH321">
        <v>1.92</v>
      </c>
      <c r="BI321">
        <v>1.38</v>
      </c>
      <c r="BJ321">
        <v>3.87</v>
      </c>
      <c r="BK321">
        <v>1.65</v>
      </c>
      <c r="BL321">
        <v>1.99</v>
      </c>
      <c r="BM321">
        <v>5.44</v>
      </c>
      <c r="BN321">
        <v>0.77</v>
      </c>
      <c r="BO321">
        <v>3.1</v>
      </c>
      <c r="BP321">
        <v>8.17</v>
      </c>
      <c r="BQ321">
        <v>7.46</v>
      </c>
      <c r="BR321">
        <v>3.32</v>
      </c>
      <c r="BS321">
        <v>5.22</v>
      </c>
      <c r="BT321">
        <v>9.32</v>
      </c>
    </row>
    <row r="322" spans="1:72" x14ac:dyDescent="0.3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  <c r="AZ322">
        <v>12.79</v>
      </c>
      <c r="BA322">
        <v>17.97</v>
      </c>
      <c r="BB322">
        <v>19.34</v>
      </c>
      <c r="BC322">
        <v>12.63</v>
      </c>
      <c r="BD322">
        <v>10.26</v>
      </c>
      <c r="BE322">
        <v>10.93</v>
      </c>
      <c r="BF322">
        <v>20.49</v>
      </c>
      <c r="BG322">
        <v>13.1</v>
      </c>
      <c r="BH322">
        <v>14.12</v>
      </c>
      <c r="BI322">
        <v>9.5399999999999991</v>
      </c>
      <c r="BJ322">
        <v>12.3</v>
      </c>
      <c r="BK322">
        <v>9.24</v>
      </c>
      <c r="BL322">
        <v>15.09</v>
      </c>
      <c r="BM322">
        <v>10.74</v>
      </c>
      <c r="BN322">
        <v>11.01</v>
      </c>
      <c r="BO322">
        <v>11.99</v>
      </c>
      <c r="BP322">
        <v>6.39</v>
      </c>
      <c r="BQ322">
        <v>8.83</v>
      </c>
      <c r="BR322">
        <v>7.45</v>
      </c>
      <c r="BS322">
        <v>2.36</v>
      </c>
      <c r="BT322">
        <v>3.56</v>
      </c>
    </row>
    <row r="325" spans="1:72" x14ac:dyDescent="0.3">
      <c r="A325" t="s">
        <v>36</v>
      </c>
    </row>
    <row r="326" spans="1:72" x14ac:dyDescent="0.3">
      <c r="A326" t="s">
        <v>61</v>
      </c>
    </row>
    <row r="327" spans="1:72" x14ac:dyDescent="0.3">
      <c r="A327" t="s">
        <v>57</v>
      </c>
    </row>
    <row r="328" spans="1:72" x14ac:dyDescent="0.3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  <c r="AZ328" s="1">
        <v>44986</v>
      </c>
      <c r="BA328" s="1">
        <v>45017</v>
      </c>
      <c r="BB328" s="1">
        <v>45047</v>
      </c>
      <c r="BC328" s="1">
        <v>45078</v>
      </c>
      <c r="BD328" s="1">
        <v>45108</v>
      </c>
      <c r="BE328" s="1">
        <v>45139</v>
      </c>
      <c r="BF328" s="1">
        <v>45170</v>
      </c>
      <c r="BG328" s="1">
        <v>45200</v>
      </c>
      <c r="BH328" s="1">
        <v>45231</v>
      </c>
      <c r="BI328" s="1">
        <v>45261</v>
      </c>
      <c r="BJ328" s="1">
        <v>45292</v>
      </c>
      <c r="BK328" s="1">
        <v>45323</v>
      </c>
      <c r="BL328" s="1">
        <v>45352</v>
      </c>
      <c r="BM328" s="1">
        <v>45383</v>
      </c>
      <c r="BN328" s="1">
        <v>45413</v>
      </c>
      <c r="BO328" s="1">
        <v>45444</v>
      </c>
      <c r="BP328" s="1">
        <v>45474</v>
      </c>
      <c r="BQ328" s="1">
        <v>45505</v>
      </c>
      <c r="BR328" s="1">
        <v>45536</v>
      </c>
      <c r="BS328" s="1">
        <v>45566</v>
      </c>
      <c r="BT328" s="1">
        <v>45597</v>
      </c>
    </row>
    <row r="329" spans="1:72" x14ac:dyDescent="0.3">
      <c r="A329" t="s">
        <v>62</v>
      </c>
    </row>
    <row r="330" spans="1:72" x14ac:dyDescent="0.3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  <c r="AZ330">
        <v>100</v>
      </c>
      <c r="BA330">
        <v>100</v>
      </c>
      <c r="BB330">
        <v>100</v>
      </c>
      <c r="BC330">
        <v>100</v>
      </c>
      <c r="BD330">
        <v>100</v>
      </c>
      <c r="BE330">
        <v>100</v>
      </c>
      <c r="BF330">
        <v>100</v>
      </c>
      <c r="BG330">
        <v>100</v>
      </c>
      <c r="BH330">
        <v>100</v>
      </c>
      <c r="BI330">
        <v>100</v>
      </c>
      <c r="BJ330">
        <v>100</v>
      </c>
      <c r="BK330">
        <v>100</v>
      </c>
      <c r="BL330">
        <v>100</v>
      </c>
      <c r="BM330">
        <v>100</v>
      </c>
      <c r="BN330">
        <v>100</v>
      </c>
      <c r="BO330">
        <v>100</v>
      </c>
      <c r="BP330">
        <v>100</v>
      </c>
      <c r="BQ330">
        <v>100</v>
      </c>
      <c r="BR330">
        <v>100</v>
      </c>
      <c r="BS330">
        <v>100</v>
      </c>
      <c r="BT330">
        <v>100</v>
      </c>
    </row>
    <row r="331" spans="1:72" x14ac:dyDescent="0.3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  <c r="AZ331">
        <v>78.42</v>
      </c>
      <c r="BA331">
        <v>81.66</v>
      </c>
      <c r="BB331">
        <v>72.17</v>
      </c>
      <c r="BC331">
        <v>68.540000000000006</v>
      </c>
      <c r="BD331">
        <v>65.3</v>
      </c>
      <c r="BE331">
        <v>76.12</v>
      </c>
      <c r="BF331">
        <v>64.72</v>
      </c>
      <c r="BG331">
        <v>68.680000000000007</v>
      </c>
      <c r="BH331">
        <v>75.84</v>
      </c>
      <c r="BI331">
        <v>74.41</v>
      </c>
      <c r="BJ331">
        <v>69.47</v>
      </c>
      <c r="BK331">
        <v>68.27</v>
      </c>
      <c r="BL331">
        <v>65.930000000000007</v>
      </c>
      <c r="BM331">
        <v>63.56</v>
      </c>
      <c r="BN331">
        <v>65.34</v>
      </c>
      <c r="BO331">
        <v>68.97</v>
      </c>
      <c r="BP331">
        <v>69.48</v>
      </c>
      <c r="BQ331">
        <v>66.5</v>
      </c>
      <c r="BR331">
        <v>74.53</v>
      </c>
      <c r="BS331">
        <v>67.58</v>
      </c>
      <c r="BT331">
        <v>83.83</v>
      </c>
    </row>
    <row r="332" spans="1:72" x14ac:dyDescent="0.3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  <c r="AZ332">
        <v>12.1</v>
      </c>
      <c r="BA332">
        <v>14.47</v>
      </c>
      <c r="BB332">
        <v>16.59</v>
      </c>
      <c r="BC332">
        <v>13.44</v>
      </c>
      <c r="BD332">
        <v>19.329999999999998</v>
      </c>
      <c r="BE332">
        <v>12.54</v>
      </c>
      <c r="BF332">
        <v>23.22</v>
      </c>
      <c r="BG332">
        <v>19.850000000000001</v>
      </c>
      <c r="BH332">
        <v>16.48</v>
      </c>
      <c r="BI332">
        <v>10.16</v>
      </c>
      <c r="BJ332">
        <v>14.05</v>
      </c>
      <c r="BK332">
        <v>20.78</v>
      </c>
      <c r="BL332">
        <v>15.25</v>
      </c>
      <c r="BM332">
        <v>23.65</v>
      </c>
      <c r="BN332">
        <v>18.64</v>
      </c>
      <c r="BO332">
        <v>10.58</v>
      </c>
      <c r="BP332">
        <v>12.52</v>
      </c>
      <c r="BQ332">
        <v>14.1</v>
      </c>
      <c r="BR332">
        <v>18.239999999999998</v>
      </c>
      <c r="BS332">
        <v>25.66</v>
      </c>
      <c r="BT332">
        <v>8.83</v>
      </c>
    </row>
    <row r="333" spans="1:72" x14ac:dyDescent="0.3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  <c r="AZ333">
        <v>9.48</v>
      </c>
      <c r="BA333">
        <v>3.86</v>
      </c>
      <c r="BB333">
        <v>11.24</v>
      </c>
      <c r="BC333">
        <v>18.02</v>
      </c>
      <c r="BD333">
        <v>15.37</v>
      </c>
      <c r="BE333">
        <v>11.34</v>
      </c>
      <c r="BF333">
        <v>12.06</v>
      </c>
      <c r="BG333">
        <v>11.46</v>
      </c>
      <c r="BH333">
        <v>7.68</v>
      </c>
      <c r="BI333">
        <v>15.42</v>
      </c>
      <c r="BJ333">
        <v>16.48</v>
      </c>
      <c r="BK333">
        <v>10.95</v>
      </c>
      <c r="BL333">
        <v>18.82</v>
      </c>
      <c r="BM333">
        <v>12.79</v>
      </c>
      <c r="BN333">
        <v>16.02</v>
      </c>
      <c r="BO333">
        <v>20.46</v>
      </c>
      <c r="BP333">
        <v>17.989999999999998</v>
      </c>
      <c r="BQ333">
        <v>19.399999999999999</v>
      </c>
      <c r="BR333">
        <v>7.22</v>
      </c>
      <c r="BS333">
        <v>6.76</v>
      </c>
      <c r="BT333">
        <v>7.34</v>
      </c>
    </row>
    <row r="335" spans="1:72" x14ac:dyDescent="0.3">
      <c r="A335" t="s">
        <v>67</v>
      </c>
    </row>
    <row r="336" spans="1:72" x14ac:dyDescent="0.3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  <c r="BL336">
        <v>100</v>
      </c>
      <c r="BM336">
        <v>100</v>
      </c>
      <c r="BN336">
        <v>100</v>
      </c>
      <c r="BO336">
        <v>100</v>
      </c>
      <c r="BP336">
        <v>100</v>
      </c>
      <c r="BQ336">
        <v>100</v>
      </c>
      <c r="BR336">
        <v>100</v>
      </c>
      <c r="BS336">
        <v>100</v>
      </c>
      <c r="BT336">
        <v>100</v>
      </c>
    </row>
    <row r="337" spans="1:72" x14ac:dyDescent="0.3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  <c r="AZ337">
        <v>75.62</v>
      </c>
      <c r="BA337">
        <v>78.69</v>
      </c>
      <c r="BB337">
        <v>84.2</v>
      </c>
      <c r="BC337">
        <v>82.96</v>
      </c>
      <c r="BD337">
        <v>79.930000000000007</v>
      </c>
      <c r="BE337">
        <v>78.19</v>
      </c>
      <c r="BF337">
        <v>76.459999999999994</v>
      </c>
      <c r="BG337">
        <v>80.290000000000006</v>
      </c>
      <c r="BH337">
        <v>73.42</v>
      </c>
      <c r="BI337">
        <v>80.150000000000006</v>
      </c>
      <c r="BJ337">
        <v>77.84</v>
      </c>
      <c r="BK337">
        <v>81.42</v>
      </c>
      <c r="BL337">
        <v>77.7</v>
      </c>
      <c r="BM337">
        <v>80.48</v>
      </c>
      <c r="BN337">
        <v>84.05</v>
      </c>
      <c r="BO337">
        <v>83.56</v>
      </c>
      <c r="BP337">
        <v>85.05</v>
      </c>
      <c r="BQ337">
        <v>93.31</v>
      </c>
      <c r="BR337">
        <v>87.86</v>
      </c>
      <c r="BS337">
        <v>89.09</v>
      </c>
      <c r="BT337">
        <v>93.6</v>
      </c>
    </row>
    <row r="338" spans="1:72" x14ac:dyDescent="0.3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  <c r="AZ338">
        <v>3.8</v>
      </c>
      <c r="BA338">
        <v>3.73</v>
      </c>
      <c r="BB338">
        <v>1.39</v>
      </c>
      <c r="BC338">
        <v>4.2300000000000004</v>
      </c>
      <c r="BD338">
        <v>4.95</v>
      </c>
      <c r="BE338">
        <v>6.75</v>
      </c>
      <c r="BF338">
        <v>3.75</v>
      </c>
      <c r="BG338">
        <v>1.92</v>
      </c>
      <c r="BH338">
        <v>5.87</v>
      </c>
      <c r="BI338">
        <v>4.29</v>
      </c>
      <c r="BJ338">
        <v>5.6</v>
      </c>
      <c r="BK338">
        <v>6.66</v>
      </c>
      <c r="BL338">
        <v>4.97</v>
      </c>
      <c r="BM338">
        <v>5.09</v>
      </c>
      <c r="BN338">
        <v>4.71</v>
      </c>
      <c r="BO338">
        <v>3.53</v>
      </c>
      <c r="BP338">
        <v>1.85</v>
      </c>
      <c r="BQ338">
        <v>2.7</v>
      </c>
      <c r="BR338">
        <v>3.59</v>
      </c>
      <c r="BS338">
        <v>3.95</v>
      </c>
      <c r="BT338">
        <v>1.9</v>
      </c>
    </row>
    <row r="339" spans="1:72" x14ac:dyDescent="0.3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  <c r="AZ339">
        <v>20.59</v>
      </c>
      <c r="BA339">
        <v>17.579999999999998</v>
      </c>
      <c r="BB339">
        <v>14.41</v>
      </c>
      <c r="BC339">
        <v>12.81</v>
      </c>
      <c r="BD339">
        <v>15.11</v>
      </c>
      <c r="BE339">
        <v>15.06</v>
      </c>
      <c r="BF339">
        <v>19.79</v>
      </c>
      <c r="BG339">
        <v>17.78</v>
      </c>
      <c r="BH339">
        <v>20.71</v>
      </c>
      <c r="BI339">
        <v>15.56</v>
      </c>
      <c r="BJ339">
        <v>16.559999999999999</v>
      </c>
      <c r="BK339">
        <v>11.92</v>
      </c>
      <c r="BL339">
        <v>17.32</v>
      </c>
      <c r="BM339">
        <v>14.42</v>
      </c>
      <c r="BN339">
        <v>11.24</v>
      </c>
      <c r="BO339">
        <v>12.9</v>
      </c>
      <c r="BP339">
        <v>13.1</v>
      </c>
      <c r="BQ339">
        <v>3.99</v>
      </c>
      <c r="BR339">
        <v>8.5500000000000007</v>
      </c>
      <c r="BS339">
        <v>6.96</v>
      </c>
      <c r="BT339">
        <v>4.5</v>
      </c>
    </row>
    <row r="341" spans="1:72" x14ac:dyDescent="0.3">
      <c r="A341" t="s">
        <v>72</v>
      </c>
    </row>
    <row r="342" spans="1:72" x14ac:dyDescent="0.3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  <c r="AZ342">
        <v>100</v>
      </c>
      <c r="BA342">
        <v>100</v>
      </c>
      <c r="BB342">
        <v>100</v>
      </c>
      <c r="BC342">
        <v>100</v>
      </c>
      <c r="BD342">
        <v>100</v>
      </c>
      <c r="BE342">
        <v>100</v>
      </c>
      <c r="BF342">
        <v>100</v>
      </c>
      <c r="BG342">
        <v>100</v>
      </c>
      <c r="BH342">
        <v>100</v>
      </c>
      <c r="BI342">
        <v>100</v>
      </c>
      <c r="BJ342">
        <v>100</v>
      </c>
      <c r="BK342">
        <v>100</v>
      </c>
      <c r="BL342">
        <v>100</v>
      </c>
      <c r="BM342">
        <v>100</v>
      </c>
      <c r="BN342">
        <v>100</v>
      </c>
      <c r="BO342">
        <v>100</v>
      </c>
      <c r="BP342">
        <v>100</v>
      </c>
      <c r="BQ342">
        <v>100</v>
      </c>
      <c r="BR342">
        <v>100</v>
      </c>
      <c r="BS342">
        <v>100</v>
      </c>
      <c r="BT342">
        <v>100</v>
      </c>
    </row>
    <row r="343" spans="1:72" x14ac:dyDescent="0.3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  <c r="AZ343">
        <v>92.41</v>
      </c>
      <c r="BA343">
        <v>79.27</v>
      </c>
      <c r="BB343">
        <v>81.11</v>
      </c>
      <c r="BC343">
        <v>79.36</v>
      </c>
      <c r="BD343">
        <v>83.37</v>
      </c>
      <c r="BE343">
        <v>90.42</v>
      </c>
      <c r="BF343">
        <v>82.28</v>
      </c>
      <c r="BG343">
        <v>85.56</v>
      </c>
      <c r="BH343">
        <v>86.55</v>
      </c>
      <c r="BI343">
        <v>89.08</v>
      </c>
      <c r="BJ343">
        <v>74.33</v>
      </c>
      <c r="BK343">
        <v>86.65</v>
      </c>
      <c r="BL343">
        <v>83.96</v>
      </c>
      <c r="BM343">
        <v>83.04</v>
      </c>
      <c r="BN343">
        <v>81.02</v>
      </c>
      <c r="BO343">
        <v>86.26</v>
      </c>
      <c r="BP343">
        <v>84.72</v>
      </c>
      <c r="BQ343">
        <v>83.4</v>
      </c>
      <c r="BR343">
        <v>79.28</v>
      </c>
      <c r="BS343">
        <v>96.3</v>
      </c>
      <c r="BT343">
        <v>93.17</v>
      </c>
    </row>
    <row r="344" spans="1:72" x14ac:dyDescent="0.3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  <c r="AZ344">
        <v>1.74</v>
      </c>
      <c r="BA344">
        <v>2.11</v>
      </c>
      <c r="BB344">
        <v>2.04</v>
      </c>
      <c r="BC344">
        <v>5.34</v>
      </c>
      <c r="BD344">
        <v>3.31</v>
      </c>
      <c r="BE344">
        <v>3.07</v>
      </c>
      <c r="BF344">
        <v>0</v>
      </c>
      <c r="BG344">
        <v>2.87</v>
      </c>
      <c r="BH344">
        <v>3.43</v>
      </c>
      <c r="BI344">
        <v>1.38</v>
      </c>
      <c r="BJ344">
        <v>6.5</v>
      </c>
      <c r="BK344">
        <v>0.95</v>
      </c>
      <c r="BL344">
        <v>0</v>
      </c>
      <c r="BM344">
        <v>4.91</v>
      </c>
      <c r="BN344">
        <v>1.66</v>
      </c>
      <c r="BO344">
        <v>3.81</v>
      </c>
      <c r="BP344">
        <v>2.41</v>
      </c>
      <c r="BQ344">
        <v>10.27</v>
      </c>
      <c r="BR344">
        <v>5.93</v>
      </c>
      <c r="BS344">
        <v>0</v>
      </c>
      <c r="BT344">
        <v>6.37</v>
      </c>
    </row>
    <row r="345" spans="1:72" x14ac:dyDescent="0.3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  <c r="AZ345">
        <v>5.85</v>
      </c>
      <c r="BA345">
        <v>18.61</v>
      </c>
      <c r="BB345">
        <v>16.84</v>
      </c>
      <c r="BC345">
        <v>15.3</v>
      </c>
      <c r="BD345">
        <v>13.32</v>
      </c>
      <c r="BE345">
        <v>6.51</v>
      </c>
      <c r="BF345">
        <v>17.72</v>
      </c>
      <c r="BG345">
        <v>11.58</v>
      </c>
      <c r="BH345">
        <v>10.02</v>
      </c>
      <c r="BI345">
        <v>9.5399999999999991</v>
      </c>
      <c r="BJ345">
        <v>19.170000000000002</v>
      </c>
      <c r="BK345">
        <v>12.41</v>
      </c>
      <c r="BL345">
        <v>16.04</v>
      </c>
      <c r="BM345">
        <v>12.06</v>
      </c>
      <c r="BN345">
        <v>17.32</v>
      </c>
      <c r="BO345">
        <v>9.93</v>
      </c>
      <c r="BP345">
        <v>12.87</v>
      </c>
      <c r="BQ345">
        <v>6.33</v>
      </c>
      <c r="BR345">
        <v>14.78</v>
      </c>
      <c r="BS345">
        <v>3.7</v>
      </c>
      <c r="BT345">
        <v>0.46</v>
      </c>
    </row>
    <row r="348" spans="1:72" x14ac:dyDescent="0.3">
      <c r="A348" t="s">
        <v>36</v>
      </c>
    </row>
    <row r="349" spans="1:72" x14ac:dyDescent="0.3">
      <c r="A349" t="s">
        <v>61</v>
      </c>
    </row>
    <row r="350" spans="1:72" x14ac:dyDescent="0.3">
      <c r="A350" t="s">
        <v>58</v>
      </c>
    </row>
    <row r="351" spans="1:72" x14ac:dyDescent="0.3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  <c r="AZ351" s="1">
        <v>44986</v>
      </c>
      <c r="BA351" s="1">
        <v>45017</v>
      </c>
      <c r="BB351" s="1">
        <v>45047</v>
      </c>
      <c r="BC351" s="1">
        <v>45078</v>
      </c>
      <c r="BD351" s="1">
        <v>45108</v>
      </c>
      <c r="BE351" s="1">
        <v>45139</v>
      </c>
      <c r="BF351" s="1">
        <v>45170</v>
      </c>
      <c r="BG351" s="1">
        <v>45200</v>
      </c>
      <c r="BH351" s="1">
        <v>45231</v>
      </c>
      <c r="BI351" s="1">
        <v>45261</v>
      </c>
      <c r="BJ351" s="1">
        <v>45292</v>
      </c>
      <c r="BK351" s="1">
        <v>45323</v>
      </c>
      <c r="BL351" s="1">
        <v>45352</v>
      </c>
      <c r="BM351" s="1">
        <v>45383</v>
      </c>
      <c r="BN351" s="1">
        <v>45413</v>
      </c>
      <c r="BO351" s="1">
        <v>45444</v>
      </c>
      <c r="BP351" s="1">
        <v>45474</v>
      </c>
      <c r="BQ351" s="1">
        <v>45505</v>
      </c>
      <c r="BR351" s="1">
        <v>45536</v>
      </c>
      <c r="BS351" s="1">
        <v>45566</v>
      </c>
      <c r="BT351" s="1">
        <v>45597</v>
      </c>
    </row>
    <row r="352" spans="1:72" x14ac:dyDescent="0.3">
      <c r="A352" t="s">
        <v>62</v>
      </c>
    </row>
    <row r="353" spans="1:72" x14ac:dyDescent="0.3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  <c r="AZ353">
        <v>100</v>
      </c>
      <c r="BA353">
        <v>100</v>
      </c>
      <c r="BB353">
        <v>100</v>
      </c>
      <c r="BC353">
        <v>100</v>
      </c>
      <c r="BD353">
        <v>100</v>
      </c>
      <c r="BE353">
        <v>100</v>
      </c>
      <c r="BF353">
        <v>100</v>
      </c>
      <c r="BG353">
        <v>100</v>
      </c>
      <c r="BH353">
        <v>100</v>
      </c>
      <c r="BI353">
        <v>100</v>
      </c>
      <c r="BJ353">
        <v>100</v>
      </c>
      <c r="BK353">
        <v>100</v>
      </c>
      <c r="BL353">
        <v>100</v>
      </c>
      <c r="BM353">
        <v>100</v>
      </c>
      <c r="BN353">
        <v>100</v>
      </c>
      <c r="BO353">
        <v>100</v>
      </c>
      <c r="BP353">
        <v>100</v>
      </c>
      <c r="BQ353">
        <v>100</v>
      </c>
      <c r="BR353">
        <v>100</v>
      </c>
      <c r="BS353">
        <v>100</v>
      </c>
      <c r="BT353">
        <v>100</v>
      </c>
    </row>
    <row r="354" spans="1:72" x14ac:dyDescent="0.3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  <c r="AZ354">
        <v>67.8</v>
      </c>
      <c r="BA354">
        <v>70.41</v>
      </c>
      <c r="BB354">
        <v>66.09</v>
      </c>
      <c r="BC354">
        <v>64.930000000000007</v>
      </c>
      <c r="BD354">
        <v>71.64</v>
      </c>
      <c r="BE354">
        <v>68.72</v>
      </c>
      <c r="BF354">
        <v>62.57</v>
      </c>
      <c r="BG354">
        <v>70.7</v>
      </c>
      <c r="BH354">
        <v>68.31</v>
      </c>
      <c r="BI354">
        <v>73.08</v>
      </c>
      <c r="BJ354">
        <v>69.81</v>
      </c>
      <c r="BK354">
        <v>64.959999999999994</v>
      </c>
      <c r="BL354">
        <v>69.2</v>
      </c>
      <c r="BM354">
        <v>64.88</v>
      </c>
      <c r="BN354">
        <v>71.53</v>
      </c>
      <c r="BO354">
        <v>67.41</v>
      </c>
      <c r="BP354">
        <v>79.91</v>
      </c>
      <c r="BQ354">
        <v>71.44</v>
      </c>
      <c r="BR354">
        <v>74.06</v>
      </c>
      <c r="BS354">
        <v>73.760000000000005</v>
      </c>
      <c r="BT354">
        <v>69.260000000000005</v>
      </c>
    </row>
    <row r="355" spans="1:72" x14ac:dyDescent="0.3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  <c r="AZ355">
        <v>17.260000000000002</v>
      </c>
      <c r="BA355">
        <v>15.67</v>
      </c>
      <c r="BB355">
        <v>16.8</v>
      </c>
      <c r="BC355">
        <v>16.45</v>
      </c>
      <c r="BD355">
        <v>12.19</v>
      </c>
      <c r="BE355">
        <v>17.760000000000002</v>
      </c>
      <c r="BF355">
        <v>20.059999999999999</v>
      </c>
      <c r="BG355">
        <v>9.8699999999999992</v>
      </c>
      <c r="BH355">
        <v>14.52</v>
      </c>
      <c r="BI355">
        <v>10.63</v>
      </c>
      <c r="BJ355">
        <v>14.73</v>
      </c>
      <c r="BK355">
        <v>16.78</v>
      </c>
      <c r="BL355">
        <v>12.55</v>
      </c>
      <c r="BM355">
        <v>16.260000000000002</v>
      </c>
      <c r="BN355">
        <v>16.87</v>
      </c>
      <c r="BO355">
        <v>13.4</v>
      </c>
      <c r="BP355">
        <v>10.89</v>
      </c>
      <c r="BQ355">
        <v>18.100000000000001</v>
      </c>
      <c r="BR355">
        <v>19.32</v>
      </c>
      <c r="BS355">
        <v>21.69</v>
      </c>
      <c r="BT355">
        <v>16.47</v>
      </c>
    </row>
    <row r="356" spans="1:72" x14ac:dyDescent="0.3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  <c r="AZ356">
        <v>14.93</v>
      </c>
      <c r="BA356">
        <v>13.92</v>
      </c>
      <c r="BB356">
        <v>17.11</v>
      </c>
      <c r="BC356">
        <v>18.62</v>
      </c>
      <c r="BD356">
        <v>16.170000000000002</v>
      </c>
      <c r="BE356">
        <v>13.52</v>
      </c>
      <c r="BF356">
        <v>17.37</v>
      </c>
      <c r="BG356">
        <v>19.440000000000001</v>
      </c>
      <c r="BH356">
        <v>17.170000000000002</v>
      </c>
      <c r="BI356">
        <v>16.29</v>
      </c>
      <c r="BJ356">
        <v>15.46</v>
      </c>
      <c r="BK356">
        <v>18.260000000000002</v>
      </c>
      <c r="BL356">
        <v>18.25</v>
      </c>
      <c r="BM356">
        <v>18.86</v>
      </c>
      <c r="BN356">
        <v>11.6</v>
      </c>
      <c r="BO356">
        <v>19.190000000000001</v>
      </c>
      <c r="BP356">
        <v>9.1999999999999993</v>
      </c>
      <c r="BQ356">
        <v>10.47</v>
      </c>
      <c r="BR356">
        <v>6.63</v>
      </c>
      <c r="BS356">
        <v>4.55</v>
      </c>
      <c r="BT356">
        <v>14.27</v>
      </c>
    </row>
    <row r="358" spans="1:72" x14ac:dyDescent="0.3">
      <c r="A358" t="s">
        <v>67</v>
      </c>
    </row>
    <row r="359" spans="1:72" x14ac:dyDescent="0.3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  <c r="AZ359">
        <v>100</v>
      </c>
      <c r="BA359">
        <v>100</v>
      </c>
      <c r="BB359">
        <v>100</v>
      </c>
      <c r="BC359">
        <v>100</v>
      </c>
      <c r="BD359">
        <v>100</v>
      </c>
      <c r="BE359">
        <v>100</v>
      </c>
      <c r="BF359">
        <v>100</v>
      </c>
      <c r="BG359">
        <v>100</v>
      </c>
      <c r="BH359">
        <v>100</v>
      </c>
      <c r="BI359">
        <v>100</v>
      </c>
      <c r="BJ359">
        <v>100</v>
      </c>
      <c r="BK359">
        <v>100</v>
      </c>
      <c r="BL359">
        <v>100</v>
      </c>
      <c r="BM359">
        <v>100</v>
      </c>
      <c r="BN359">
        <v>100</v>
      </c>
      <c r="BO359">
        <v>100</v>
      </c>
      <c r="BP359">
        <v>100</v>
      </c>
      <c r="BQ359">
        <v>100</v>
      </c>
      <c r="BR359">
        <v>100</v>
      </c>
      <c r="BS359">
        <v>100</v>
      </c>
      <c r="BT359">
        <v>100</v>
      </c>
    </row>
    <row r="360" spans="1:72" x14ac:dyDescent="0.3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  <c r="AZ360">
        <v>76.89</v>
      </c>
      <c r="BA360">
        <v>80.98</v>
      </c>
      <c r="BB360">
        <v>80.319999999999993</v>
      </c>
      <c r="BC360">
        <v>80.12</v>
      </c>
      <c r="BD360">
        <v>81.05</v>
      </c>
      <c r="BE360">
        <v>79.84</v>
      </c>
      <c r="BF360">
        <v>75.239999999999995</v>
      </c>
      <c r="BG360">
        <v>78.73</v>
      </c>
      <c r="BH360">
        <v>82.57</v>
      </c>
      <c r="BI360">
        <v>81.03</v>
      </c>
      <c r="BJ360">
        <v>73.459999999999994</v>
      </c>
      <c r="BK360">
        <v>79.83</v>
      </c>
      <c r="BL360">
        <v>82.33</v>
      </c>
      <c r="BM360">
        <v>77.28</v>
      </c>
      <c r="BN360">
        <v>76.13</v>
      </c>
      <c r="BO360">
        <v>76.540000000000006</v>
      </c>
      <c r="BP360">
        <v>82.75</v>
      </c>
      <c r="BQ360">
        <v>84.25</v>
      </c>
      <c r="BR360">
        <v>85.61</v>
      </c>
      <c r="BS360">
        <v>87.63</v>
      </c>
      <c r="BT360">
        <v>88.21</v>
      </c>
    </row>
    <row r="361" spans="1:72" x14ac:dyDescent="0.3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  <c r="AZ361">
        <v>6.46</v>
      </c>
      <c r="BA361">
        <v>3.96</v>
      </c>
      <c r="BB361">
        <v>5.67</v>
      </c>
      <c r="BC361">
        <v>3.93</v>
      </c>
      <c r="BD361">
        <v>5.28</v>
      </c>
      <c r="BE361">
        <v>6.82</v>
      </c>
      <c r="BF361">
        <v>8.3800000000000008</v>
      </c>
      <c r="BG361">
        <v>3.06</v>
      </c>
      <c r="BH361">
        <v>2.81</v>
      </c>
      <c r="BI361">
        <v>5.44</v>
      </c>
      <c r="BJ361">
        <v>8.15</v>
      </c>
      <c r="BK361">
        <v>5.61</v>
      </c>
      <c r="BL361">
        <v>5.89</v>
      </c>
      <c r="BM361">
        <v>7.92</v>
      </c>
      <c r="BN361">
        <v>5.96</v>
      </c>
      <c r="BO361">
        <v>3.94</v>
      </c>
      <c r="BP361">
        <v>5.95</v>
      </c>
      <c r="BQ361">
        <v>5.74</v>
      </c>
      <c r="BR361">
        <v>5.56</v>
      </c>
      <c r="BS361">
        <v>6.94</v>
      </c>
      <c r="BT361">
        <v>7.84</v>
      </c>
    </row>
    <row r="362" spans="1:72" x14ac:dyDescent="0.3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  <c r="AZ362">
        <v>16.649999999999999</v>
      </c>
      <c r="BA362">
        <v>15.06</v>
      </c>
      <c r="BB362">
        <v>14.01</v>
      </c>
      <c r="BC362">
        <v>15.95</v>
      </c>
      <c r="BD362">
        <v>13.67</v>
      </c>
      <c r="BE362">
        <v>13.34</v>
      </c>
      <c r="BF362">
        <v>16.38</v>
      </c>
      <c r="BG362">
        <v>18.21</v>
      </c>
      <c r="BH362">
        <v>14.61</v>
      </c>
      <c r="BI362">
        <v>13.52</v>
      </c>
      <c r="BJ362">
        <v>18.39</v>
      </c>
      <c r="BK362">
        <v>14.56</v>
      </c>
      <c r="BL362">
        <v>11.79</v>
      </c>
      <c r="BM362">
        <v>14.81</v>
      </c>
      <c r="BN362">
        <v>17.899999999999999</v>
      </c>
      <c r="BO362">
        <v>19.52</v>
      </c>
      <c r="BP362">
        <v>11.3</v>
      </c>
      <c r="BQ362">
        <v>10.01</v>
      </c>
      <c r="BR362">
        <v>8.83</v>
      </c>
      <c r="BS362">
        <v>5.44</v>
      </c>
      <c r="BT362">
        <v>3.94</v>
      </c>
    </row>
    <row r="364" spans="1:72" x14ac:dyDescent="0.3">
      <c r="A364" t="s">
        <v>72</v>
      </c>
    </row>
    <row r="365" spans="1:72" x14ac:dyDescent="0.3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  <c r="AZ365">
        <v>100</v>
      </c>
      <c r="BA365">
        <v>100</v>
      </c>
      <c r="BB365">
        <v>100</v>
      </c>
      <c r="BC365">
        <v>100</v>
      </c>
      <c r="BD365">
        <v>100</v>
      </c>
      <c r="BE365">
        <v>100</v>
      </c>
      <c r="BF365">
        <v>100</v>
      </c>
      <c r="BG365">
        <v>100</v>
      </c>
      <c r="BH365">
        <v>100</v>
      </c>
      <c r="BI365">
        <v>100</v>
      </c>
      <c r="BJ365">
        <v>100</v>
      </c>
      <c r="BK365">
        <v>100</v>
      </c>
      <c r="BL365">
        <v>100</v>
      </c>
      <c r="BM365">
        <v>100</v>
      </c>
      <c r="BN365">
        <v>100</v>
      </c>
      <c r="BO365">
        <v>100</v>
      </c>
      <c r="BP365">
        <v>100</v>
      </c>
      <c r="BQ365">
        <v>100</v>
      </c>
      <c r="BR365">
        <v>100</v>
      </c>
      <c r="BS365">
        <v>100</v>
      </c>
      <c r="BT365">
        <v>100</v>
      </c>
    </row>
    <row r="366" spans="1:72" x14ac:dyDescent="0.3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  <c r="AZ366">
        <v>82.32</v>
      </c>
      <c r="BA366">
        <v>76.94</v>
      </c>
      <c r="BB366">
        <v>73.63</v>
      </c>
      <c r="BC366">
        <v>84.7</v>
      </c>
      <c r="BD366">
        <v>89.99</v>
      </c>
      <c r="BE366">
        <v>81.489999999999995</v>
      </c>
      <c r="BF366">
        <v>77.95</v>
      </c>
      <c r="BG366">
        <v>78.62</v>
      </c>
      <c r="BH366">
        <v>82.33</v>
      </c>
      <c r="BI366">
        <v>86.04</v>
      </c>
      <c r="BJ366">
        <v>92.61</v>
      </c>
      <c r="BK366">
        <v>90.09</v>
      </c>
      <c r="BL366">
        <v>82.5</v>
      </c>
      <c r="BM366">
        <v>84.29</v>
      </c>
      <c r="BN366">
        <v>94.4</v>
      </c>
      <c r="BO366">
        <v>84.07</v>
      </c>
      <c r="BP366">
        <v>85.79</v>
      </c>
      <c r="BQ366">
        <v>83.9</v>
      </c>
      <c r="BR366">
        <v>93.63</v>
      </c>
      <c r="BS366">
        <v>89.65</v>
      </c>
      <c r="BT366">
        <v>83.22</v>
      </c>
    </row>
    <row r="367" spans="1:72" x14ac:dyDescent="0.3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  <c r="AZ367">
        <v>1.82</v>
      </c>
      <c r="BA367">
        <v>5.51</v>
      </c>
      <c r="BB367">
        <v>5.56</v>
      </c>
      <c r="BC367">
        <v>3.74</v>
      </c>
      <c r="BD367">
        <v>1.89</v>
      </c>
      <c r="BE367">
        <v>4.5</v>
      </c>
      <c r="BF367">
        <v>0</v>
      </c>
      <c r="BG367">
        <v>7.49</v>
      </c>
      <c r="BH367">
        <v>0.98</v>
      </c>
      <c r="BI367">
        <v>2.36</v>
      </c>
      <c r="BJ367">
        <v>1.44</v>
      </c>
      <c r="BK367">
        <v>1.94</v>
      </c>
      <c r="BL367">
        <v>2.8</v>
      </c>
      <c r="BM367">
        <v>5.77</v>
      </c>
      <c r="BN367">
        <v>0</v>
      </c>
      <c r="BO367">
        <v>2.65</v>
      </c>
      <c r="BP367">
        <v>10.93</v>
      </c>
      <c r="BQ367">
        <v>5.78</v>
      </c>
      <c r="BR367">
        <v>2.16</v>
      </c>
      <c r="BS367">
        <v>8.94</v>
      </c>
      <c r="BT367">
        <v>11.22</v>
      </c>
    </row>
    <row r="368" spans="1:72" x14ac:dyDescent="0.3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  <c r="AZ368">
        <v>15.86</v>
      </c>
      <c r="BA368">
        <v>17.55</v>
      </c>
      <c r="BB368">
        <v>20.81</v>
      </c>
      <c r="BC368">
        <v>11.56</v>
      </c>
      <c r="BD368">
        <v>8.11</v>
      </c>
      <c r="BE368">
        <v>14.01</v>
      </c>
      <c r="BF368">
        <v>22.05</v>
      </c>
      <c r="BG368">
        <v>13.9</v>
      </c>
      <c r="BH368">
        <v>16.690000000000001</v>
      </c>
      <c r="BI368">
        <v>11.59</v>
      </c>
      <c r="BJ368">
        <v>5.95</v>
      </c>
      <c r="BK368">
        <v>7.97</v>
      </c>
      <c r="BL368">
        <v>14.7</v>
      </c>
      <c r="BM368">
        <v>9.94</v>
      </c>
      <c r="BN368">
        <v>5.6</v>
      </c>
      <c r="BO368">
        <v>13.27</v>
      </c>
      <c r="BP368">
        <v>3.28</v>
      </c>
      <c r="BQ368">
        <v>10.32</v>
      </c>
      <c r="BR368">
        <v>4.21</v>
      </c>
      <c r="BS368">
        <v>1.41</v>
      </c>
      <c r="BT368">
        <v>5.55</v>
      </c>
    </row>
    <row r="371" spans="1:72" x14ac:dyDescent="0.3">
      <c r="A371" t="s">
        <v>36</v>
      </c>
    </row>
    <row r="372" spans="1:72" x14ac:dyDescent="0.3">
      <c r="A372" t="s">
        <v>61</v>
      </c>
    </row>
    <row r="373" spans="1:72" x14ac:dyDescent="0.3">
      <c r="A373" t="s">
        <v>59</v>
      </c>
    </row>
    <row r="374" spans="1:72" x14ac:dyDescent="0.3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  <c r="AZ374" s="1">
        <v>44986</v>
      </c>
      <c r="BA374" s="1">
        <v>45017</v>
      </c>
      <c r="BB374" s="1">
        <v>45047</v>
      </c>
      <c r="BC374" s="1">
        <v>45078</v>
      </c>
      <c r="BD374" s="1">
        <v>45108</v>
      </c>
      <c r="BE374" s="1">
        <v>45139</v>
      </c>
      <c r="BF374" s="1">
        <v>45170</v>
      </c>
      <c r="BG374" s="1">
        <v>45200</v>
      </c>
      <c r="BH374" s="1">
        <v>45231</v>
      </c>
      <c r="BI374" s="1">
        <v>45261</v>
      </c>
      <c r="BJ374" s="1">
        <v>45292</v>
      </c>
      <c r="BK374" s="1">
        <v>45323</v>
      </c>
      <c r="BL374" s="1">
        <v>45352</v>
      </c>
      <c r="BM374" s="1">
        <v>45383</v>
      </c>
      <c r="BN374" s="1">
        <v>45413</v>
      </c>
      <c r="BO374" s="1">
        <v>45444</v>
      </c>
      <c r="BP374" s="1">
        <v>45474</v>
      </c>
      <c r="BQ374" s="1">
        <v>45505</v>
      </c>
      <c r="BR374" s="1">
        <v>45536</v>
      </c>
      <c r="BS374" s="1">
        <v>45566</v>
      </c>
      <c r="BT374" s="1">
        <v>45597</v>
      </c>
    </row>
    <row r="375" spans="1:72" x14ac:dyDescent="0.3">
      <c r="A375" t="s">
        <v>62</v>
      </c>
    </row>
    <row r="376" spans="1:72" x14ac:dyDescent="0.3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  <c r="AZ376">
        <v>100</v>
      </c>
      <c r="BA376">
        <v>100</v>
      </c>
      <c r="BB376">
        <v>100</v>
      </c>
      <c r="BC376">
        <v>100</v>
      </c>
      <c r="BD376">
        <v>100</v>
      </c>
      <c r="BE376">
        <v>100</v>
      </c>
      <c r="BF376">
        <v>100</v>
      </c>
      <c r="BG376">
        <v>100</v>
      </c>
      <c r="BH376">
        <v>100</v>
      </c>
      <c r="BI376">
        <v>100</v>
      </c>
      <c r="BJ376">
        <v>100</v>
      </c>
      <c r="BK376">
        <v>100</v>
      </c>
      <c r="BL376">
        <v>100</v>
      </c>
      <c r="BM376">
        <v>100</v>
      </c>
      <c r="BN376">
        <v>100</v>
      </c>
      <c r="BO376">
        <v>100</v>
      </c>
      <c r="BP376">
        <v>100</v>
      </c>
      <c r="BQ376">
        <v>100</v>
      </c>
      <c r="BR376">
        <v>100</v>
      </c>
      <c r="BS376">
        <v>100</v>
      </c>
      <c r="BT376">
        <v>100</v>
      </c>
    </row>
    <row r="377" spans="1:72" x14ac:dyDescent="0.3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  <c r="AZ377">
        <v>74.22</v>
      </c>
      <c r="BA377">
        <v>75.58</v>
      </c>
      <c r="BB377">
        <v>73.37</v>
      </c>
      <c r="BC377">
        <v>73.430000000000007</v>
      </c>
      <c r="BD377">
        <v>76.23</v>
      </c>
      <c r="BE377">
        <v>77.2</v>
      </c>
      <c r="BF377">
        <v>75.52</v>
      </c>
      <c r="BG377">
        <v>70.89</v>
      </c>
      <c r="BH377">
        <v>74.209999999999994</v>
      </c>
      <c r="BI377">
        <v>77.44</v>
      </c>
      <c r="BJ377">
        <v>68.33</v>
      </c>
      <c r="BK377">
        <v>73.95</v>
      </c>
      <c r="BL377">
        <v>70.11</v>
      </c>
      <c r="BM377">
        <v>73.55</v>
      </c>
      <c r="BN377">
        <v>68.59</v>
      </c>
      <c r="BO377">
        <v>67.709999999999994</v>
      </c>
      <c r="BP377">
        <v>73.95</v>
      </c>
      <c r="BQ377">
        <v>78.41</v>
      </c>
      <c r="BR377">
        <v>75.41</v>
      </c>
      <c r="BS377">
        <v>76.39</v>
      </c>
      <c r="BT377">
        <v>78.05</v>
      </c>
    </row>
    <row r="378" spans="1:72" x14ac:dyDescent="0.3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  <c r="AZ378">
        <v>7.98</v>
      </c>
      <c r="BA378">
        <v>8.24</v>
      </c>
      <c r="BB378">
        <v>9.77</v>
      </c>
      <c r="BC378">
        <v>9.01</v>
      </c>
      <c r="BD378">
        <v>9.4700000000000006</v>
      </c>
      <c r="BE378">
        <v>9.11</v>
      </c>
      <c r="BF378">
        <v>10.210000000000001</v>
      </c>
      <c r="BG378">
        <v>12.85</v>
      </c>
      <c r="BH378">
        <v>10.17</v>
      </c>
      <c r="BI378">
        <v>7.88</v>
      </c>
      <c r="BJ378">
        <v>13.31</v>
      </c>
      <c r="BK378">
        <v>11.82</v>
      </c>
      <c r="BL378">
        <v>10.9</v>
      </c>
      <c r="BM378">
        <v>13.15</v>
      </c>
      <c r="BN378">
        <v>13.92</v>
      </c>
      <c r="BO378">
        <v>15.61</v>
      </c>
      <c r="BP378">
        <v>13.14</v>
      </c>
      <c r="BQ378">
        <v>12.83</v>
      </c>
      <c r="BR378">
        <v>16.03</v>
      </c>
      <c r="BS378">
        <v>14.75</v>
      </c>
      <c r="BT378">
        <v>13.68</v>
      </c>
    </row>
    <row r="379" spans="1:72" x14ac:dyDescent="0.3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  <c r="AZ379">
        <v>17.809999999999999</v>
      </c>
      <c r="BA379">
        <v>16.170000000000002</v>
      </c>
      <c r="BB379">
        <v>16.850000000000001</v>
      </c>
      <c r="BC379">
        <v>17.55</v>
      </c>
      <c r="BD379">
        <v>14.31</v>
      </c>
      <c r="BE379">
        <v>13.7</v>
      </c>
      <c r="BF379">
        <v>14.26</v>
      </c>
      <c r="BG379">
        <v>16.260000000000002</v>
      </c>
      <c r="BH379">
        <v>15.63</v>
      </c>
      <c r="BI379">
        <v>14.68</v>
      </c>
      <c r="BJ379">
        <v>18.350000000000001</v>
      </c>
      <c r="BK379">
        <v>14.22</v>
      </c>
      <c r="BL379">
        <v>18.989999999999998</v>
      </c>
      <c r="BM379">
        <v>13.3</v>
      </c>
      <c r="BN379">
        <v>17.489999999999998</v>
      </c>
      <c r="BO379">
        <v>16.68</v>
      </c>
      <c r="BP379">
        <v>12.91</v>
      </c>
      <c r="BQ379">
        <v>8.76</v>
      </c>
      <c r="BR379">
        <v>8.5500000000000007</v>
      </c>
      <c r="BS379">
        <v>8.86</v>
      </c>
      <c r="BT379">
        <v>8.27</v>
      </c>
    </row>
    <row r="381" spans="1:72" x14ac:dyDescent="0.3">
      <c r="A381" t="s">
        <v>67</v>
      </c>
    </row>
    <row r="382" spans="1:72" x14ac:dyDescent="0.3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  <c r="AZ382">
        <v>100</v>
      </c>
      <c r="BA382">
        <v>100</v>
      </c>
      <c r="BB382">
        <v>100</v>
      </c>
      <c r="BC382">
        <v>100</v>
      </c>
      <c r="BD382">
        <v>100</v>
      </c>
      <c r="BE382">
        <v>100</v>
      </c>
      <c r="BF382">
        <v>100</v>
      </c>
      <c r="BG382">
        <v>100</v>
      </c>
      <c r="BH382">
        <v>100</v>
      </c>
      <c r="BI382">
        <v>100</v>
      </c>
      <c r="BJ382">
        <v>100</v>
      </c>
      <c r="BK382">
        <v>100</v>
      </c>
      <c r="BL382">
        <v>100</v>
      </c>
      <c r="BM382">
        <v>100</v>
      </c>
      <c r="BN382">
        <v>100</v>
      </c>
      <c r="BO382">
        <v>100</v>
      </c>
      <c r="BP382">
        <v>100</v>
      </c>
      <c r="BQ382">
        <v>100</v>
      </c>
      <c r="BR382">
        <v>100</v>
      </c>
      <c r="BS382">
        <v>100</v>
      </c>
      <c r="BT382">
        <v>100</v>
      </c>
    </row>
    <row r="383" spans="1:72" x14ac:dyDescent="0.3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  <c r="AZ383">
        <v>84</v>
      </c>
      <c r="BA383">
        <v>82.36</v>
      </c>
      <c r="BB383">
        <v>86.03</v>
      </c>
      <c r="BC383">
        <v>82.97</v>
      </c>
      <c r="BD383">
        <v>82.43</v>
      </c>
      <c r="BE383">
        <v>81.25</v>
      </c>
      <c r="BF383">
        <v>85.03</v>
      </c>
      <c r="BG383">
        <v>85.44</v>
      </c>
      <c r="BH383">
        <v>82.71</v>
      </c>
      <c r="BI383">
        <v>82.35</v>
      </c>
      <c r="BJ383">
        <v>82.9</v>
      </c>
      <c r="BK383">
        <v>80.3</v>
      </c>
      <c r="BL383">
        <v>84.21</v>
      </c>
      <c r="BM383">
        <v>82.1</v>
      </c>
      <c r="BN383">
        <v>82.8</v>
      </c>
      <c r="BO383">
        <v>84.05</v>
      </c>
      <c r="BP383">
        <v>86.39</v>
      </c>
      <c r="BQ383">
        <v>85.98</v>
      </c>
      <c r="BR383">
        <v>84.8</v>
      </c>
      <c r="BS383">
        <v>88.49</v>
      </c>
      <c r="BT383">
        <v>86.1</v>
      </c>
    </row>
    <row r="384" spans="1:72" x14ac:dyDescent="0.3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  <c r="AZ384">
        <v>3.96</v>
      </c>
      <c r="BA384">
        <v>4.74</v>
      </c>
      <c r="BB384">
        <v>4.22</v>
      </c>
      <c r="BC384">
        <v>3.5</v>
      </c>
      <c r="BD384">
        <v>4.4000000000000004</v>
      </c>
      <c r="BE384">
        <v>4.97</v>
      </c>
      <c r="BF384">
        <v>2.59</v>
      </c>
      <c r="BG384">
        <v>4.08</v>
      </c>
      <c r="BH384">
        <v>4.3</v>
      </c>
      <c r="BI384">
        <v>3.65</v>
      </c>
      <c r="BJ384">
        <v>6.15</v>
      </c>
      <c r="BK384">
        <v>5.69</v>
      </c>
      <c r="BL384">
        <v>4.1500000000000004</v>
      </c>
      <c r="BM384">
        <v>4.59</v>
      </c>
      <c r="BN384">
        <v>4.97</v>
      </c>
      <c r="BO384">
        <v>5.05</v>
      </c>
      <c r="BP384">
        <v>4.8899999999999997</v>
      </c>
      <c r="BQ384">
        <v>5.22</v>
      </c>
      <c r="BR384">
        <v>7.03</v>
      </c>
      <c r="BS384">
        <v>5.84</v>
      </c>
      <c r="BT384">
        <v>7.8</v>
      </c>
    </row>
    <row r="385" spans="1:72" x14ac:dyDescent="0.3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  <c r="AZ385">
        <v>12.03</v>
      </c>
      <c r="BA385">
        <v>12.9</v>
      </c>
      <c r="BB385">
        <v>9.75</v>
      </c>
      <c r="BC385">
        <v>13.53</v>
      </c>
      <c r="BD385">
        <v>13.16</v>
      </c>
      <c r="BE385">
        <v>13.78</v>
      </c>
      <c r="BF385">
        <v>12.39</v>
      </c>
      <c r="BG385">
        <v>10.48</v>
      </c>
      <c r="BH385">
        <v>12.99</v>
      </c>
      <c r="BI385">
        <v>14</v>
      </c>
      <c r="BJ385">
        <v>10.95</v>
      </c>
      <c r="BK385">
        <v>14.01</v>
      </c>
      <c r="BL385">
        <v>11.65</v>
      </c>
      <c r="BM385">
        <v>13.31</v>
      </c>
      <c r="BN385">
        <v>12.23</v>
      </c>
      <c r="BO385">
        <v>10.89</v>
      </c>
      <c r="BP385">
        <v>8.7200000000000006</v>
      </c>
      <c r="BQ385">
        <v>8.8000000000000007</v>
      </c>
      <c r="BR385">
        <v>8.17</v>
      </c>
      <c r="BS385">
        <v>5.67</v>
      </c>
      <c r="BT385">
        <v>6.09</v>
      </c>
    </row>
    <row r="387" spans="1:72" x14ac:dyDescent="0.3">
      <c r="A387" t="s">
        <v>72</v>
      </c>
    </row>
    <row r="388" spans="1:72" x14ac:dyDescent="0.3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  <c r="AZ388">
        <v>100</v>
      </c>
      <c r="BA388">
        <v>100</v>
      </c>
      <c r="BB388">
        <v>100</v>
      </c>
      <c r="BC388">
        <v>100</v>
      </c>
      <c r="BD388">
        <v>100</v>
      </c>
      <c r="BE388">
        <v>100</v>
      </c>
      <c r="BF388">
        <v>100</v>
      </c>
      <c r="BG388">
        <v>100</v>
      </c>
      <c r="BH388">
        <v>100</v>
      </c>
      <c r="BI388">
        <v>100</v>
      </c>
      <c r="BJ388">
        <v>100</v>
      </c>
      <c r="BK388">
        <v>100</v>
      </c>
      <c r="BL388">
        <v>100</v>
      </c>
      <c r="BM388">
        <v>100</v>
      </c>
      <c r="BN388">
        <v>100</v>
      </c>
      <c r="BO388">
        <v>100</v>
      </c>
      <c r="BP388">
        <v>100</v>
      </c>
      <c r="BQ388">
        <v>100</v>
      </c>
      <c r="BR388">
        <v>100</v>
      </c>
      <c r="BS388">
        <v>100</v>
      </c>
      <c r="BT388">
        <v>100</v>
      </c>
    </row>
    <row r="389" spans="1:72" x14ac:dyDescent="0.3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  <c r="AZ389">
        <v>80.010000000000005</v>
      </c>
      <c r="BA389">
        <v>83.95</v>
      </c>
      <c r="BB389">
        <v>82.63</v>
      </c>
      <c r="BC389">
        <v>77.81</v>
      </c>
      <c r="BD389">
        <v>80.430000000000007</v>
      </c>
      <c r="BE389">
        <v>81.540000000000006</v>
      </c>
      <c r="BF389">
        <v>82.9</v>
      </c>
      <c r="BG389">
        <v>84.89</v>
      </c>
      <c r="BH389">
        <v>83.21</v>
      </c>
      <c r="BI389">
        <v>89.11</v>
      </c>
      <c r="BJ389">
        <v>74.17</v>
      </c>
      <c r="BK389">
        <v>78.16</v>
      </c>
      <c r="BL389">
        <v>76.72</v>
      </c>
      <c r="BM389">
        <v>80.099999999999994</v>
      </c>
      <c r="BN389">
        <v>84.68</v>
      </c>
      <c r="BO389">
        <v>77.569999999999993</v>
      </c>
      <c r="BP389">
        <v>89.66</v>
      </c>
      <c r="BQ389">
        <v>80.739999999999995</v>
      </c>
      <c r="BR389">
        <v>81.13</v>
      </c>
      <c r="BS389">
        <v>84.66</v>
      </c>
      <c r="BT389">
        <v>87.76</v>
      </c>
    </row>
    <row r="390" spans="1:72" x14ac:dyDescent="0.3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  <c r="AZ390">
        <v>4.5199999999999996</v>
      </c>
      <c r="BA390">
        <v>2.48</v>
      </c>
      <c r="BB390">
        <v>2.4300000000000002</v>
      </c>
      <c r="BC390">
        <v>3.51</v>
      </c>
      <c r="BD390">
        <v>2.54</v>
      </c>
      <c r="BE390">
        <v>5.59</v>
      </c>
      <c r="BF390">
        <v>4.63</v>
      </c>
      <c r="BG390">
        <v>3.22</v>
      </c>
      <c r="BH390">
        <v>3.52</v>
      </c>
      <c r="BI390">
        <v>1.88</v>
      </c>
      <c r="BJ390">
        <v>15.06</v>
      </c>
      <c r="BK390">
        <v>8.39</v>
      </c>
      <c r="BL390">
        <v>11.28</v>
      </c>
      <c r="BM390">
        <v>12.68</v>
      </c>
      <c r="BN390">
        <v>5.79</v>
      </c>
      <c r="BO390">
        <v>10.28</v>
      </c>
      <c r="BP390">
        <v>3.95</v>
      </c>
      <c r="BQ390">
        <v>7.1</v>
      </c>
      <c r="BR390">
        <v>6.2</v>
      </c>
      <c r="BS390">
        <v>9.9</v>
      </c>
      <c r="BT390">
        <v>7.4</v>
      </c>
    </row>
    <row r="391" spans="1:72" x14ac:dyDescent="0.3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  <c r="AZ391">
        <v>15.47</v>
      </c>
      <c r="BA391">
        <v>13.57</v>
      </c>
      <c r="BB391">
        <v>14.94</v>
      </c>
      <c r="BC391">
        <v>18.670000000000002</v>
      </c>
      <c r="BD391">
        <v>17.03</v>
      </c>
      <c r="BE391">
        <v>12.87</v>
      </c>
      <c r="BF391">
        <v>12.47</v>
      </c>
      <c r="BG391">
        <v>11.88</v>
      </c>
      <c r="BH391">
        <v>13.27</v>
      </c>
      <c r="BI391">
        <v>9.01</v>
      </c>
      <c r="BJ391">
        <v>10.77</v>
      </c>
      <c r="BK391">
        <v>13.45</v>
      </c>
      <c r="BL391">
        <v>12</v>
      </c>
      <c r="BM391">
        <v>7.22</v>
      </c>
      <c r="BN391">
        <v>9.5299999999999994</v>
      </c>
      <c r="BO391">
        <v>12.15</v>
      </c>
      <c r="BP391">
        <v>6.39</v>
      </c>
      <c r="BQ391">
        <v>12.16</v>
      </c>
      <c r="BR391">
        <v>12.68</v>
      </c>
      <c r="BS391">
        <v>5.43</v>
      </c>
      <c r="BT391">
        <v>4.84</v>
      </c>
    </row>
    <row r="394" spans="1:72" x14ac:dyDescent="0.3">
      <c r="A394" t="s">
        <v>36</v>
      </c>
    </row>
    <row r="395" spans="1:72" x14ac:dyDescent="0.3">
      <c r="A395" t="s">
        <v>61</v>
      </c>
    </row>
    <row r="396" spans="1:72" x14ac:dyDescent="0.3">
      <c r="A396" t="s">
        <v>60</v>
      </c>
    </row>
    <row r="397" spans="1:72" x14ac:dyDescent="0.3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  <c r="AZ397" s="1">
        <v>44986</v>
      </c>
      <c r="BA397" s="1">
        <v>45017</v>
      </c>
      <c r="BB397" s="1">
        <v>45047</v>
      </c>
      <c r="BC397" s="1">
        <v>45078</v>
      </c>
      <c r="BD397" s="1">
        <v>45108</v>
      </c>
      <c r="BE397" s="1">
        <v>45139</v>
      </c>
      <c r="BF397" s="1">
        <v>45170</v>
      </c>
      <c r="BG397" s="1">
        <v>45200</v>
      </c>
      <c r="BH397" s="1">
        <v>45231</v>
      </c>
      <c r="BI397" s="1">
        <v>45261</v>
      </c>
      <c r="BJ397" s="1">
        <v>45292</v>
      </c>
      <c r="BK397" s="1">
        <v>45323</v>
      </c>
      <c r="BL397" s="1">
        <v>45352</v>
      </c>
      <c r="BM397" s="1">
        <v>45383</v>
      </c>
      <c r="BN397" s="1">
        <v>45413</v>
      </c>
      <c r="BO397" s="1">
        <v>45444</v>
      </c>
      <c r="BP397" s="1">
        <v>45474</v>
      </c>
      <c r="BQ397" s="1">
        <v>45505</v>
      </c>
      <c r="BR397" s="1">
        <v>45536</v>
      </c>
      <c r="BS397" s="1">
        <v>45566</v>
      </c>
      <c r="BT397" s="1">
        <v>45597</v>
      </c>
    </row>
    <row r="398" spans="1:72" x14ac:dyDescent="0.3">
      <c r="A398" t="s">
        <v>62</v>
      </c>
    </row>
    <row r="399" spans="1:72" x14ac:dyDescent="0.3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  <c r="AZ399">
        <v>100</v>
      </c>
      <c r="BA399">
        <v>100</v>
      </c>
      <c r="BB399">
        <v>100</v>
      </c>
      <c r="BC399">
        <v>100</v>
      </c>
      <c r="BD399">
        <v>100</v>
      </c>
      <c r="BE399">
        <v>100</v>
      </c>
      <c r="BF399">
        <v>100</v>
      </c>
      <c r="BG399">
        <v>100</v>
      </c>
      <c r="BH399">
        <v>100</v>
      </c>
      <c r="BI399">
        <v>100</v>
      </c>
      <c r="BJ399">
        <v>100</v>
      </c>
      <c r="BK399">
        <v>100</v>
      </c>
      <c r="BL399">
        <v>100</v>
      </c>
      <c r="BM399">
        <v>100</v>
      </c>
      <c r="BN399">
        <v>100</v>
      </c>
      <c r="BO399">
        <v>100</v>
      </c>
      <c r="BP399">
        <v>100</v>
      </c>
      <c r="BQ399">
        <v>100</v>
      </c>
      <c r="BR399">
        <v>100</v>
      </c>
      <c r="BS399">
        <v>100</v>
      </c>
      <c r="BT399">
        <v>100</v>
      </c>
    </row>
    <row r="400" spans="1:72" x14ac:dyDescent="0.3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  <c r="AZ400">
        <v>77.55</v>
      </c>
      <c r="BA400">
        <v>77.98</v>
      </c>
      <c r="BB400">
        <v>79.099999999999994</v>
      </c>
      <c r="BC400">
        <v>80.02</v>
      </c>
      <c r="BD400">
        <v>74.63</v>
      </c>
      <c r="BE400">
        <v>77.959999999999994</v>
      </c>
      <c r="BF400">
        <v>73.41</v>
      </c>
      <c r="BG400">
        <v>75.489999999999995</v>
      </c>
      <c r="BH400">
        <v>77.069999999999993</v>
      </c>
      <c r="BI400">
        <v>77.78</v>
      </c>
      <c r="BJ400">
        <v>75.44</v>
      </c>
      <c r="BK400">
        <v>69.819999999999993</v>
      </c>
      <c r="BL400">
        <v>79.27</v>
      </c>
      <c r="BM400">
        <v>78.75</v>
      </c>
      <c r="BN400">
        <v>77.400000000000006</v>
      </c>
      <c r="BO400">
        <v>75.540000000000006</v>
      </c>
      <c r="BP400">
        <v>81.53</v>
      </c>
      <c r="BQ400">
        <v>84.72</v>
      </c>
      <c r="BR400">
        <v>82.03</v>
      </c>
      <c r="BS400">
        <v>87.37</v>
      </c>
      <c r="BT400">
        <v>85.16</v>
      </c>
    </row>
    <row r="401" spans="1:72" x14ac:dyDescent="0.3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  <c r="AZ401">
        <v>7.62</v>
      </c>
      <c r="BA401">
        <v>6.93</v>
      </c>
      <c r="BB401">
        <v>9.59</v>
      </c>
      <c r="BC401">
        <v>7.37</v>
      </c>
      <c r="BD401">
        <v>8.3699999999999992</v>
      </c>
      <c r="BE401">
        <v>8.07</v>
      </c>
      <c r="BF401">
        <v>9.07</v>
      </c>
      <c r="BG401">
        <v>6.47</v>
      </c>
      <c r="BH401">
        <v>6.46</v>
      </c>
      <c r="BI401">
        <v>4.84</v>
      </c>
      <c r="BJ401">
        <v>8.69</v>
      </c>
      <c r="BK401">
        <v>12.33</v>
      </c>
      <c r="BL401">
        <v>8.2200000000000006</v>
      </c>
      <c r="BM401">
        <v>7.74</v>
      </c>
      <c r="BN401">
        <v>11.16</v>
      </c>
      <c r="BO401">
        <v>5.63</v>
      </c>
      <c r="BP401">
        <v>9.1300000000000008</v>
      </c>
      <c r="BQ401">
        <v>4.3099999999999996</v>
      </c>
      <c r="BR401">
        <v>9.2200000000000006</v>
      </c>
      <c r="BS401">
        <v>7.94</v>
      </c>
      <c r="BT401">
        <v>6.43</v>
      </c>
    </row>
    <row r="402" spans="1:72" x14ac:dyDescent="0.3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  <c r="AZ402">
        <v>14.83</v>
      </c>
      <c r="BA402">
        <v>15.09</v>
      </c>
      <c r="BB402">
        <v>11.31</v>
      </c>
      <c r="BC402">
        <v>12.6</v>
      </c>
      <c r="BD402">
        <v>17</v>
      </c>
      <c r="BE402">
        <v>13.97</v>
      </c>
      <c r="BF402">
        <v>17.510000000000002</v>
      </c>
      <c r="BG402">
        <v>18.04</v>
      </c>
      <c r="BH402">
        <v>16.47</v>
      </c>
      <c r="BI402">
        <v>17.39</v>
      </c>
      <c r="BJ402">
        <v>15.87</v>
      </c>
      <c r="BK402">
        <v>17.850000000000001</v>
      </c>
      <c r="BL402">
        <v>12.5</v>
      </c>
      <c r="BM402">
        <v>13.52</v>
      </c>
      <c r="BN402">
        <v>11.44</v>
      </c>
      <c r="BO402">
        <v>18.829999999999998</v>
      </c>
      <c r="BP402">
        <v>9.34</v>
      </c>
      <c r="BQ402">
        <v>10.98</v>
      </c>
      <c r="BR402">
        <v>8.75</v>
      </c>
      <c r="BS402">
        <v>4.6900000000000004</v>
      </c>
      <c r="BT402">
        <v>8.41</v>
      </c>
    </row>
    <row r="404" spans="1:72" x14ac:dyDescent="0.3">
      <c r="A404" t="s">
        <v>67</v>
      </c>
    </row>
    <row r="405" spans="1:72" x14ac:dyDescent="0.3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  <c r="AZ405">
        <v>100</v>
      </c>
      <c r="BA405">
        <v>100</v>
      </c>
      <c r="BB405">
        <v>100</v>
      </c>
      <c r="BC405">
        <v>100</v>
      </c>
      <c r="BD405">
        <v>100</v>
      </c>
      <c r="BE405">
        <v>100</v>
      </c>
      <c r="BF405">
        <v>100</v>
      </c>
      <c r="BG405">
        <v>100</v>
      </c>
      <c r="BH405">
        <v>100</v>
      </c>
      <c r="BI405">
        <v>100</v>
      </c>
      <c r="BJ405">
        <v>100</v>
      </c>
      <c r="BK405">
        <v>100</v>
      </c>
      <c r="BL405">
        <v>100</v>
      </c>
      <c r="BM405">
        <v>100</v>
      </c>
      <c r="BN405">
        <v>100</v>
      </c>
      <c r="BO405">
        <v>100</v>
      </c>
      <c r="BP405">
        <v>100</v>
      </c>
      <c r="BQ405">
        <v>100</v>
      </c>
      <c r="BR405">
        <v>100</v>
      </c>
      <c r="BS405">
        <v>100</v>
      </c>
      <c r="BT405">
        <v>100</v>
      </c>
    </row>
    <row r="406" spans="1:72" x14ac:dyDescent="0.3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  <c r="AZ406">
        <v>80.33</v>
      </c>
      <c r="BA406">
        <v>81.540000000000006</v>
      </c>
      <c r="BB406">
        <v>79.92</v>
      </c>
      <c r="BC406">
        <v>81.66</v>
      </c>
      <c r="BD406">
        <v>80.95</v>
      </c>
      <c r="BE406">
        <v>81.67</v>
      </c>
      <c r="BF406">
        <v>80.62</v>
      </c>
      <c r="BG406">
        <v>81.86</v>
      </c>
      <c r="BH406">
        <v>81.77</v>
      </c>
      <c r="BI406">
        <v>82.85</v>
      </c>
      <c r="BJ406">
        <v>82.56</v>
      </c>
      <c r="BK406">
        <v>79.27</v>
      </c>
      <c r="BL406">
        <v>83.13</v>
      </c>
      <c r="BM406">
        <v>82.23</v>
      </c>
      <c r="BN406">
        <v>83.38</v>
      </c>
      <c r="BO406">
        <v>85.64</v>
      </c>
      <c r="BP406">
        <v>87.64</v>
      </c>
      <c r="BQ406">
        <v>89.34</v>
      </c>
      <c r="BR406">
        <v>91</v>
      </c>
      <c r="BS406">
        <v>92.83</v>
      </c>
      <c r="BT406">
        <v>93.64</v>
      </c>
    </row>
    <row r="407" spans="1:72" x14ac:dyDescent="0.3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  <c r="AZ407">
        <v>5.72</v>
      </c>
      <c r="BA407">
        <v>5.61</v>
      </c>
      <c r="BB407">
        <v>4.5199999999999996</v>
      </c>
      <c r="BC407">
        <v>4.04</v>
      </c>
      <c r="BD407">
        <v>5.96</v>
      </c>
      <c r="BE407">
        <v>4.1900000000000004</v>
      </c>
      <c r="BF407">
        <v>3.97</v>
      </c>
      <c r="BG407">
        <v>4</v>
      </c>
      <c r="BH407">
        <v>3.3</v>
      </c>
      <c r="BI407">
        <v>3.13</v>
      </c>
      <c r="BJ407">
        <v>4.1500000000000004</v>
      </c>
      <c r="BK407">
        <v>4.58</v>
      </c>
      <c r="BL407">
        <v>2.2200000000000002</v>
      </c>
      <c r="BM407">
        <v>3.56</v>
      </c>
      <c r="BN407">
        <v>2.82</v>
      </c>
      <c r="BO407">
        <v>3.1</v>
      </c>
      <c r="BP407">
        <v>1.75</v>
      </c>
      <c r="BQ407">
        <v>1.72</v>
      </c>
      <c r="BR407">
        <v>2.2400000000000002</v>
      </c>
      <c r="BS407">
        <v>1.58</v>
      </c>
      <c r="BT407">
        <v>2.1</v>
      </c>
    </row>
    <row r="408" spans="1:72" x14ac:dyDescent="0.3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  <c r="AZ408">
        <v>13.95</v>
      </c>
      <c r="BA408">
        <v>12.84</v>
      </c>
      <c r="BB408">
        <v>15.56</v>
      </c>
      <c r="BC408">
        <v>14.31</v>
      </c>
      <c r="BD408">
        <v>13.09</v>
      </c>
      <c r="BE408">
        <v>14.15</v>
      </c>
      <c r="BF408">
        <v>15.41</v>
      </c>
      <c r="BG408">
        <v>14.14</v>
      </c>
      <c r="BH408">
        <v>14.92</v>
      </c>
      <c r="BI408">
        <v>14.02</v>
      </c>
      <c r="BJ408">
        <v>13.29</v>
      </c>
      <c r="BK408">
        <v>16.149999999999999</v>
      </c>
      <c r="BL408">
        <v>14.65</v>
      </c>
      <c r="BM408">
        <v>14.21</v>
      </c>
      <c r="BN408">
        <v>13.8</v>
      </c>
      <c r="BO408">
        <v>11.26</v>
      </c>
      <c r="BP408">
        <v>10.61</v>
      </c>
      <c r="BQ408">
        <v>8.94</v>
      </c>
      <c r="BR408">
        <v>6.76</v>
      </c>
      <c r="BS408">
        <v>5.59</v>
      </c>
      <c r="BT408">
        <v>4.26</v>
      </c>
    </row>
    <row r="410" spans="1:72" x14ac:dyDescent="0.3">
      <c r="A410" t="s">
        <v>72</v>
      </c>
    </row>
    <row r="411" spans="1:72" x14ac:dyDescent="0.3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  <c r="AZ411">
        <v>100</v>
      </c>
      <c r="BA411">
        <v>100</v>
      </c>
      <c r="BB411">
        <v>100</v>
      </c>
      <c r="BC411">
        <v>100</v>
      </c>
      <c r="BD411">
        <v>100</v>
      </c>
      <c r="BE411">
        <v>100</v>
      </c>
      <c r="BF411">
        <v>100</v>
      </c>
      <c r="BG411">
        <v>100</v>
      </c>
      <c r="BH411">
        <v>100</v>
      </c>
      <c r="BI411">
        <v>100</v>
      </c>
      <c r="BJ411">
        <v>100</v>
      </c>
      <c r="BK411">
        <v>100</v>
      </c>
      <c r="BL411">
        <v>100</v>
      </c>
      <c r="BM411">
        <v>100</v>
      </c>
      <c r="BN411">
        <v>100</v>
      </c>
      <c r="BO411">
        <v>100</v>
      </c>
      <c r="BP411">
        <v>100</v>
      </c>
      <c r="BQ411">
        <v>100</v>
      </c>
      <c r="BR411">
        <v>100</v>
      </c>
      <c r="BS411">
        <v>100</v>
      </c>
      <c r="BT411">
        <v>100</v>
      </c>
    </row>
    <row r="412" spans="1:72" x14ac:dyDescent="0.3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  <c r="AZ412">
        <v>72.72</v>
      </c>
      <c r="BA412">
        <v>82.22</v>
      </c>
      <c r="BB412">
        <v>75.87</v>
      </c>
      <c r="BC412">
        <v>74.27</v>
      </c>
      <c r="BD412">
        <v>76.25</v>
      </c>
      <c r="BE412">
        <v>75.89</v>
      </c>
      <c r="BF412">
        <v>74.900000000000006</v>
      </c>
      <c r="BG412">
        <v>81.87</v>
      </c>
      <c r="BH412">
        <v>81.87</v>
      </c>
      <c r="BI412">
        <v>81.02</v>
      </c>
      <c r="BJ412">
        <v>78.209999999999994</v>
      </c>
      <c r="BK412">
        <v>85.19</v>
      </c>
      <c r="BL412">
        <v>85.82</v>
      </c>
      <c r="BM412">
        <v>84.75</v>
      </c>
      <c r="BN412">
        <v>79.790000000000006</v>
      </c>
      <c r="BO412">
        <v>85.24</v>
      </c>
      <c r="BP412">
        <v>76.77</v>
      </c>
      <c r="BQ412">
        <v>79.34</v>
      </c>
      <c r="BR412">
        <v>84.69</v>
      </c>
      <c r="BS412">
        <v>77.25</v>
      </c>
      <c r="BT412">
        <v>91.46</v>
      </c>
    </row>
    <row r="413" spans="1:72" x14ac:dyDescent="0.3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  <c r="AZ413">
        <v>9.16</v>
      </c>
      <c r="BA413">
        <v>2.94</v>
      </c>
      <c r="BB413">
        <v>6.15</v>
      </c>
      <c r="BC413">
        <v>4.75</v>
      </c>
      <c r="BD413">
        <v>7.96</v>
      </c>
      <c r="BE413">
        <v>7.03</v>
      </c>
      <c r="BF413">
        <v>8.76</v>
      </c>
      <c r="BG413">
        <v>2.62</v>
      </c>
      <c r="BH413">
        <v>3.73</v>
      </c>
      <c r="BI413">
        <v>5.77</v>
      </c>
      <c r="BJ413">
        <v>4.22</v>
      </c>
      <c r="BK413">
        <v>3.21</v>
      </c>
      <c r="BL413">
        <v>1.3</v>
      </c>
      <c r="BM413">
        <v>2.71</v>
      </c>
      <c r="BN413">
        <v>1.42</v>
      </c>
      <c r="BO413">
        <v>3.3</v>
      </c>
      <c r="BP413">
        <v>12.09</v>
      </c>
      <c r="BQ413">
        <v>6.22</v>
      </c>
      <c r="BR413">
        <v>5.41</v>
      </c>
      <c r="BS413">
        <v>13.58</v>
      </c>
      <c r="BT413">
        <v>3.38</v>
      </c>
    </row>
    <row r="414" spans="1:72" x14ac:dyDescent="0.3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  <c r="AZ414">
        <v>18.13</v>
      </c>
      <c r="BA414">
        <v>14.84</v>
      </c>
      <c r="BB414">
        <v>17.98</v>
      </c>
      <c r="BC414">
        <v>20.98</v>
      </c>
      <c r="BD414">
        <v>15.79</v>
      </c>
      <c r="BE414">
        <v>17.079999999999998</v>
      </c>
      <c r="BF414">
        <v>16.34</v>
      </c>
      <c r="BG414">
        <v>15.5</v>
      </c>
      <c r="BH414">
        <v>14.4</v>
      </c>
      <c r="BI414">
        <v>13.21</v>
      </c>
      <c r="BJ414">
        <v>17.57</v>
      </c>
      <c r="BK414">
        <v>11.6</v>
      </c>
      <c r="BL414">
        <v>12.88</v>
      </c>
      <c r="BM414">
        <v>12.54</v>
      </c>
      <c r="BN414">
        <v>18.79</v>
      </c>
      <c r="BO414">
        <v>11.47</v>
      </c>
      <c r="BP414">
        <v>11.13</v>
      </c>
      <c r="BQ414">
        <v>14.45</v>
      </c>
      <c r="BR414">
        <v>9.9</v>
      </c>
      <c r="BS414">
        <v>9.17</v>
      </c>
      <c r="BT414">
        <v>5.16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zoomScale="50" zoomScaleNormal="50" workbookViewId="0">
      <pane xSplit="1" topLeftCell="B1" activePane="topRight" state="frozen"/>
      <selection activeCell="O8" sqref="O8"/>
      <selection pane="topRight" activeCell="O8" sqref="O8"/>
    </sheetView>
  </sheetViews>
  <sheetFormatPr baseColWidth="10" defaultColWidth="11.44140625" defaultRowHeight="15.6" x14ac:dyDescent="0.3"/>
  <cols>
    <col min="1" max="1" width="21" style="3" customWidth="1"/>
    <col min="2" max="2" width="27" style="5" customWidth="1"/>
    <col min="3" max="3" width="19" style="3" customWidth="1"/>
    <col min="4" max="4" width="18.5546875" style="3" customWidth="1"/>
    <col min="5" max="5" width="14.5546875" style="3" customWidth="1"/>
    <col min="6" max="7" width="15.77734375" style="3" bestFit="1" customWidth="1"/>
    <col min="8" max="9" width="15.44140625" style="3" bestFit="1" customWidth="1"/>
    <col min="10" max="10" width="15.21875" style="3" bestFit="1" customWidth="1"/>
    <col min="11" max="12" width="14.5546875" style="3" customWidth="1"/>
    <col min="13" max="15" width="19.44140625" style="3" customWidth="1"/>
    <col min="16" max="16" width="15.5546875" style="3" customWidth="1"/>
    <col min="17" max="16384" width="11.44140625" style="3"/>
  </cols>
  <sheetData>
    <row r="3" spans="1:63" ht="36.75" customHeight="1" x14ac:dyDescent="0.3"/>
    <row r="4" spans="1:63" ht="36.75" customHeight="1" x14ac:dyDescent="0.3"/>
    <row r="5" spans="1:63" ht="36.75" customHeight="1" thickBot="1" x14ac:dyDescent="0.35">
      <c r="A5" s="4"/>
      <c r="B5" s="4"/>
      <c r="D5" s="37">
        <f t="array" ref="D5">INDEX('Back data'!$A$4:$BU$4,MAX(IF('Back data'!$A$4:$BU$4&lt;&gt;"",COLUMN('Back data'!$A$4:$BU$4)))-D6)</f>
        <v>45231</v>
      </c>
      <c r="E5" s="37">
        <f t="array" ref="E5">INDEX('Back data'!$A$4:$BU$4,MAX(IF('Back data'!$A$4:$BU$4&lt;&gt;"",COLUMN('Back data'!$A$4:$BU$4)))-E6)</f>
        <v>45261</v>
      </c>
      <c r="F5" s="37">
        <f t="array" ref="F5">INDEX('Back data'!$A$4:$BU$4,MAX(IF('Back data'!$A$4:$BU$4&lt;&gt;"",COLUMN('Back data'!$A$4:$BU$4)))-F6)</f>
        <v>45292</v>
      </c>
      <c r="G5" s="37">
        <f t="array" ref="G5">INDEX('Back data'!$A$4:$BU$4,MAX(IF('Back data'!$A$4:$BU$4&lt;&gt;"",COLUMN('Back data'!$A$4:$BU$4)))-G6)</f>
        <v>45323</v>
      </c>
      <c r="H5" s="37">
        <f t="array" ref="H5">INDEX('Back data'!$A$4:$BU$4,MAX(IF('Back data'!$A$4:$BU$4&lt;&gt;"",COLUMN('Back data'!$A$4:$BU$4)))-H6)</f>
        <v>45352</v>
      </c>
      <c r="I5" s="37">
        <f t="array" ref="I5">INDEX('Back data'!$A$4:$BU$4,MAX(IF('Back data'!$A$4:$BU$4&lt;&gt;"",COLUMN('Back data'!$A$4:$BU$4)))-I6)</f>
        <v>45383</v>
      </c>
      <c r="J5" s="37">
        <f t="array" ref="J5">INDEX('Back data'!$A$4:$BU$4,MAX(IF('Back data'!$A$4:$BU$4&lt;&gt;"",COLUMN('Back data'!$A$4:$BU$4)))-J6)</f>
        <v>45413</v>
      </c>
      <c r="K5" s="37">
        <f t="array" ref="K5">INDEX('Back data'!$A$4:$BU$4,MAX(IF('Back data'!$A$4:$BU$4&lt;&gt;"",COLUMN('Back data'!$A$4:$BU$4)))-K6)</f>
        <v>45444</v>
      </c>
      <c r="L5" s="37">
        <f t="array" ref="L5">INDEX('Back data'!$A$4:$BU$4,MAX(IF('Back data'!$A$4:$BU$4&lt;&gt;"",COLUMN('Back data'!$A$4:$BU$4)))-L6)</f>
        <v>45474</v>
      </c>
      <c r="M5" s="37">
        <f t="array" ref="M5">INDEX('Back data'!$A$4:$BU$4,MAX(IF('Back data'!$A$4:$BU$4&lt;&gt;"",COLUMN('Back data'!$A$4:$BU$4)))-M6)</f>
        <v>45505</v>
      </c>
      <c r="N5" s="37">
        <f t="array" ref="N5">INDEX('Back data'!$A$4:$BU$4,MAX(IF('Back data'!$A$4:$BU$4&lt;&gt;"",COLUMN('Back data'!$A$4:$BU$4)))-N6)</f>
        <v>45536</v>
      </c>
      <c r="O5" s="37">
        <f t="array" ref="O5">INDEX('Back data'!$A$4:$BU$4,MAX(IF('Back data'!$A$4:$BU$4&lt;&gt;"",COLUMN('Back data'!$A$4:$BU$4)))-O6)</f>
        <v>45566</v>
      </c>
      <c r="P5" s="37">
        <f t="array" ref="P5">INDEX('Back data'!$A$4:$BU$4,MAX(IF('Back data'!$A$4:$BU$4&lt;&gt;"",COLUMN('Back data'!$A$4:$BU$4)))-P6)</f>
        <v>45597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">
      <c r="A7" s="6"/>
      <c r="B7" s="7"/>
      <c r="C7" s="8" t="s">
        <v>73</v>
      </c>
      <c r="D7" s="9">
        <f t="array" ref="D7">INDEX('Back data'!$A$7:$BU$7,,MAX(IF('Back data'!$A$7:$BU$7&lt;&gt;"",COLUMN('Back data'!$A$7:$BU$7)))-D$6)+INDEX('Back data'!$A$8:$BU$8,,MAX(IF('Back data'!$A$8:$BU$8&lt;&gt;"",COLUMN('Back data'!$A$8:$BU$8)))-D$6)</f>
        <v>85</v>
      </c>
      <c r="E7" s="9">
        <f t="array" ref="E7">INDEX('Back data'!$A$7:$BU$7,,MAX(IF('Back data'!$A$7:$BU$7&lt;&gt;"",COLUMN('Back data'!$A$7:$BU$7)))-E$6)+INDEX('Back data'!$A$8:$BU$8,,MAX(IF('Back data'!$A$8:$BU$8&lt;&gt;"",COLUMN('Back data'!$A$8:$BU$8)))-E$6)</f>
        <v>85.77</v>
      </c>
      <c r="F7" s="9">
        <f t="array" ref="F7">INDEX('Back data'!$A$7:$BU$7,,MAX(IF('Back data'!$A$7:$BU$7&lt;&gt;"",COLUMN('Back data'!$A$7:$BU$7)))-F$6)+INDEX('Back data'!$A$8:$BU$8,,MAX(IF('Back data'!$A$8:$BU$8&lt;&gt;"",COLUMN('Back data'!$A$8:$BU$8)))-F$6)</f>
        <v>84.759999999999991</v>
      </c>
      <c r="G7" s="9">
        <f t="array" ref="G7">INDEX('Back data'!$A$7:$BU$7,,MAX(IF('Back data'!$A$7:$BU$7&lt;&gt;"",COLUMN('Back data'!$A$7:$BU$7)))-G$6)+INDEX('Back data'!$A$8:$BU$8,,MAX(IF('Back data'!$A$8:$BU$8&lt;&gt;"",COLUMN('Back data'!$A$8:$BU$8)))-G$6)</f>
        <v>84.61</v>
      </c>
      <c r="H7" s="9">
        <f t="array" ref="H7">INDEX('Back data'!$A$7:$BU$7,,MAX(IF('Back data'!$A$7:$BU$7&lt;&gt;"",COLUMN('Back data'!$A$7:$BU$7)))-H$6)+INDEX('Back data'!$A$8:$BU$8,,MAX(IF('Back data'!$A$8:$BU$8&lt;&gt;"",COLUMN('Back data'!$A$8:$BU$8)))-H$6)</f>
        <v>84.63</v>
      </c>
      <c r="I7" s="9">
        <f t="array" ref="I7">INDEX('Back data'!$A$7:$BU$7,,MAX(IF('Back data'!$A$7:$BU$7&lt;&gt;"",COLUMN('Back data'!$A$7:$BU$7)))-I$6)+INDEX('Back data'!$A$8:$BU$8,,MAX(IF('Back data'!$A$8:$BU$8&lt;&gt;"",COLUMN('Back data'!$A$8:$BU$8)))-I$6)</f>
        <v>85.33</v>
      </c>
      <c r="J7" s="9">
        <f t="array" ref="J7">INDEX('Back data'!$A$7:$BU$7,,MAX(IF('Back data'!$A$7:$BU$7&lt;&gt;"",COLUMN('Back data'!$A$7:$BU$7)))-J$6)+INDEX('Back data'!$A$8:$BU$8,,MAX(IF('Back data'!$A$8:$BU$8&lt;&gt;"",COLUMN('Back data'!$A$8:$BU$8)))-J$6)</f>
        <v>85.84</v>
      </c>
      <c r="K7" s="9">
        <f t="array" ref="K7">INDEX('Back data'!$A$7:$BU$7,,MAX(IF('Back data'!$A$7:$BU$7&lt;&gt;"",COLUMN('Back data'!$A$7:$BU$7)))-K$6)+INDEX('Back data'!$A$8:$BU$8,,MAX(IF('Back data'!$A$8:$BU$8&lt;&gt;"",COLUMN('Back data'!$A$8:$BU$8)))-K$6)</f>
        <v>86.52</v>
      </c>
      <c r="L7" s="9">
        <f t="array" ref="L7">INDEX('Back data'!$A$7:$BU$7,,MAX(IF('Back data'!$A$7:$BU$7&lt;&gt;"",COLUMN('Back data'!$A$7:$BU$7)))-L$6)+INDEX('Back data'!$A$8:$BU$8,,MAX(IF('Back data'!$A$8:$BU$8&lt;&gt;"",COLUMN('Back data'!$A$8:$BU$8)))-L$6)</f>
        <v>88.89</v>
      </c>
      <c r="M7" s="9">
        <f t="array" ref="M7">INDEX('Back data'!$A$7:$BU$7,,MAX(IF('Back data'!$A$7:$BU$7&lt;&gt;"",COLUMN('Back data'!$A$7:$BU$7)))-M$6)+INDEX('Back data'!$A$8:$BU$8,,MAX(IF('Back data'!$A$8:$BU$8&lt;&gt;"",COLUMN('Back data'!$A$8:$BU$8)))-M$6)</f>
        <v>90.53</v>
      </c>
      <c r="N7" s="9">
        <f t="array" ref="N7">INDEX('Back data'!$A$7:$BU$7,,MAX(IF('Back data'!$A$7:$BU$7&lt;&gt;"",COLUMN('Back data'!$A$7:$BU$7)))-N$6)+INDEX('Back data'!$A$8:$BU$8,,MAX(IF('Back data'!$A$8:$BU$8&lt;&gt;"",COLUMN('Back data'!$A$8:$BU$8)))-N$6)</f>
        <v>92.5</v>
      </c>
      <c r="O7" s="34">
        <f t="array" ref="O7">INDEX('Back data'!$A$7:$BU$7,,MAX(IF('Back data'!$A$7:$BU$7&lt;&gt;"",COLUMN('Back data'!$A$7:$BU$7)))-O$6)+INDEX('Back data'!$A$8:$BU$8,,MAX(IF('Back data'!$A$8:$BU$8&lt;&gt;"",COLUMN('Back data'!$A$8:$BU$8)))-O$6)</f>
        <v>93.8</v>
      </c>
      <c r="P7" s="34">
        <f t="array" ref="P7">INDEX('Back data'!$A$7:$BU$7,,MAX(IF('Back data'!$A$7:$BU$7&lt;&gt;"",COLUMN('Back data'!$A$7:$BU$7)))-P$6)+INDEX('Back data'!$A$8:$BU$8,,MAX(IF('Back data'!$A$8:$BU$8&lt;&gt;"",COLUMN('Back data'!$A$8:$BU$8)))-P$6)</f>
        <v>94.73</v>
      </c>
    </row>
    <row r="8" spans="1:63" x14ac:dyDescent="0.3">
      <c r="A8" s="10" t="s">
        <v>74</v>
      </c>
      <c r="B8" s="11" t="s">
        <v>74</v>
      </c>
      <c r="C8" s="12" t="s">
        <v>75</v>
      </c>
      <c r="D8" s="13">
        <f t="array" ref="D8">INDEX('Back data'!$A7:$BU7,,MAX(IF('Back data'!$A7:$BU7&lt;&gt;"",COLUMN('Back data'!$A7:$BU7)))-D$6)/D$7</f>
        <v>0.97776470588235298</v>
      </c>
      <c r="E8" s="13">
        <f t="array" ref="E8">INDEX('Back data'!$A7:$BU7,,MAX(IF('Back data'!$A7:$BU7&lt;&gt;"",COLUMN('Back data'!$A7:$BU7)))-E$6)/E$7</f>
        <v>0.98122886790253006</v>
      </c>
      <c r="F8" s="13">
        <f t="array" ref="F8">INDEX('Back data'!$A7:$BU7,,MAX(IF('Back data'!$A7:$BU7&lt;&gt;"",COLUMN('Back data'!$A7:$BU7)))-F$6)/F$7</f>
        <v>0.98041529023124119</v>
      </c>
      <c r="G8" s="13">
        <f t="array" ref="G8">INDEX('Back data'!$A7:$BU7,,MAX(IF('Back data'!$A7:$BU7&lt;&gt;"",COLUMN('Back data'!$A7:$BU7)))-G$6)/G$7</f>
        <v>0.97978962297600769</v>
      </c>
      <c r="H8" s="13">
        <f t="array" ref="H8">INDEX('Back data'!$A7:$BU7,,MAX(IF('Back data'!$A7:$BU7&lt;&gt;"",COLUMN('Back data'!$A7:$BU7)))-H$6)/H$7</f>
        <v>0.97967623774075385</v>
      </c>
      <c r="I8" s="13">
        <f t="array" ref="I8">INDEX('Back data'!$A7:$BU7,,MAX(IF('Back data'!$A7:$BU7&lt;&gt;"",COLUMN('Back data'!$A7:$BU7)))-I$6)/I$7</f>
        <v>0.97128794093519277</v>
      </c>
      <c r="J8" s="13">
        <f t="array" ref="J8">INDEX('Back data'!$A7:$BU7,,MAX(IF('Back data'!$A7:$BU7&lt;&gt;"",COLUMN('Back data'!$A7:$BU7)))-J$6)/J$7</f>
        <v>0.97693383038210624</v>
      </c>
      <c r="K8" s="13">
        <f t="array" ref="K8">INDEX('Back data'!$A7:$BU7,,MAX(IF('Back data'!$A7:$BU7&lt;&gt;"",COLUMN('Back data'!$A7:$BU7)))-K$6)/K$7</f>
        <v>0.97723069810448449</v>
      </c>
      <c r="L8" s="13">
        <f t="array" ref="L8">INDEX('Back data'!$A7:$BU7,,MAX(IF('Back data'!$A7:$BU7&lt;&gt;"",COLUMN('Back data'!$A7:$BU7)))-L$6)/L$7</f>
        <v>0.97963775452806834</v>
      </c>
      <c r="M8" s="13">
        <f t="array" ref="M8">INDEX('Back data'!$A7:$BU7,,MAX(IF('Back data'!$A7:$BU7&lt;&gt;"",COLUMN('Back data'!$A7:$BU7)))-M$6)/M$7</f>
        <v>0.98011708825803601</v>
      </c>
      <c r="N8" s="13">
        <f t="array" ref="N8">INDEX('Back data'!$A7:$BU7,,MAX(IF('Back data'!$A7:$BU7&lt;&gt;"",COLUMN('Back data'!$A7:$BU7)))-N$6)/N$7</f>
        <v>0.96562162162162157</v>
      </c>
      <c r="O8" s="35">
        <f t="array" ref="O8">INDEX('Back data'!$A7:$BU7,,MAX(IF('Back data'!$A7:$BU7&lt;&gt;"",COLUMN('Back data'!$A7:$BU7)))-O$6)/O$7</f>
        <v>0.97899786780383802</v>
      </c>
      <c r="P8" s="35">
        <f t="array" ref="P8">INDEX('Back data'!A7:BU7,,MAX(IF('Back data'!A7:BU7&lt;&gt;"",COLUMN('Back data'!A7:BU7))))/P7</f>
        <v>0.97973186952391</v>
      </c>
    </row>
    <row r="9" spans="1:63" x14ac:dyDescent="0.3">
      <c r="A9" s="10" t="s">
        <v>74</v>
      </c>
      <c r="B9" s="11" t="s">
        <v>74</v>
      </c>
      <c r="C9" s="12" t="s">
        <v>76</v>
      </c>
      <c r="D9" s="13">
        <f t="array" ref="D9">INDEX('Back data'!$A8:$BU8,,MAX(IF('Back data'!$A8:$BU8&lt;&gt;"",COLUMN('Back data'!$A8:$BU8)))-D$6)/D$7</f>
        <v>2.2235294117647058E-2</v>
      </c>
      <c r="E9" s="13">
        <f t="array" ref="E9">INDEX('Back data'!$A8:$BU8,,MAX(IF('Back data'!$A8:$BU8&lt;&gt;"",COLUMN('Back data'!$A8:$BU8)))-E$6)/E$7</f>
        <v>1.8771132097469979E-2</v>
      </c>
      <c r="F9" s="13">
        <f t="array" ref="F9">INDEX('Back data'!$A8:$BU8,,MAX(IF('Back data'!$A8:$BU8&lt;&gt;"",COLUMN('Back data'!$A8:$BU8)))-F$6)/F$7</f>
        <v>1.958470976875885E-2</v>
      </c>
      <c r="G9" s="13">
        <f t="array" ref="G9">INDEX('Back data'!$A8:$BU8,,MAX(IF('Back data'!$A8:$BU8&lt;&gt;"",COLUMN('Back data'!$A8:$BU8)))-G$6)/G$7</f>
        <v>2.0210377023992435E-2</v>
      </c>
      <c r="H9" s="13">
        <f t="array" ref="H9">INDEX('Back data'!$A8:$BU8,,MAX(IF('Back data'!$A8:$BU8&lt;&gt;"",COLUMN('Back data'!$A8:$BU8)))-H$6)/H$7</f>
        <v>2.032376225924613E-2</v>
      </c>
      <c r="I9" s="13">
        <f t="array" ref="I9">INDEX('Back data'!$A8:$BU8,,MAX(IF('Back data'!$A8:$BU8&lt;&gt;"",COLUMN('Back data'!$A8:$BU8)))-I$6)/I$7</f>
        <v>2.871205906480722E-2</v>
      </c>
      <c r="J9" s="13">
        <f t="array" ref="J9">INDEX('Back data'!$A8:$BU8,,MAX(IF('Back data'!$A8:$BU8&lt;&gt;"",COLUMN('Back data'!$A8:$BU8)))-J$6)/J$7</f>
        <v>2.3066169617893754E-2</v>
      </c>
      <c r="K9" s="13">
        <f t="array" ref="K9">INDEX('Back data'!$A8:$BU8,,MAX(IF('Back data'!$A8:$BU8&lt;&gt;"",COLUMN('Back data'!$A8:$BU8)))-K$6)/K$7</f>
        <v>2.2769301895515487E-2</v>
      </c>
      <c r="L9" s="13">
        <f t="array" ref="L9">INDEX('Back data'!$A8:$BU8,,MAX(IF('Back data'!$A8:$BU8&lt;&gt;"",COLUMN('Back data'!$A8:$BU8)))-L$6)/L$7</f>
        <v>2.0362245471931602E-2</v>
      </c>
      <c r="M9" s="13">
        <f t="array" ref="M9">INDEX('Back data'!$A8:$BU8,,MAX(IF('Back data'!$A8:$BU8&lt;&gt;"",COLUMN('Back data'!$A8:$BU8)))-M$6)/M$7</f>
        <v>1.988291174196399E-2</v>
      </c>
      <c r="N9" s="13">
        <f t="array" ref="N9">INDEX('Back data'!$A8:$BU8,,MAX(IF('Back data'!$A8:$BU8&lt;&gt;"",COLUMN('Back data'!$A8:$BU8)))-N$6)/N$7</f>
        <v>3.4378378378378378E-2</v>
      </c>
      <c r="O9" s="35">
        <f t="array" ref="O9">INDEX('Back data'!$A8:$BU8,,MAX(IF('Back data'!$A8:$BU8&lt;&gt;"",COLUMN('Back data'!$A8:$BU8)))-O$6)/O$7</f>
        <v>2.1002132196162048E-2</v>
      </c>
      <c r="P9" s="35">
        <f t="array" ref="P9">INDEX('Back data'!A8:BU8,,MAX(IF('Back data'!A8:BU8&lt;&gt;"",COLUMN('Back data'!A8:BU8))))/$P7</f>
        <v>2.0268130476089937E-2</v>
      </c>
    </row>
    <row r="12" spans="1:63" x14ac:dyDescent="0.3">
      <c r="C12" s="8" t="s">
        <v>73</v>
      </c>
      <c r="D12" s="9">
        <f t="array" ref="D12">INDEX('Back data'!$A$13:$BU$13,,MAX(IF('Back data'!$A$13:$BU$13&lt;&gt;"",COLUMN('Back data'!$A$13:$BU$13)))-D$6)+INDEX('Back data'!$A$14:$BU$14,,MAX(IF('Back data'!$A$14:$BU$14&lt;&gt;"",COLUMN('Back data'!$A$14:$BU$14)))-D$6)</f>
        <v>84.039999999999992</v>
      </c>
      <c r="E12" s="9">
        <f t="array" ref="E12">INDEX('Back data'!$A$13:$BU$13,,MAX(IF('Back data'!$A$13:$BU$13&lt;&gt;"",COLUMN('Back data'!$A$13:$BU$13)))-E$6)+INDEX('Back data'!$A$14:$BU$14,,MAX(IF('Back data'!$A$14:$BU$14&lt;&gt;"",COLUMN('Back data'!$A$14:$BU$14)))-E$6)</f>
        <v>84.49</v>
      </c>
      <c r="F12" s="9">
        <f t="array" ref="F12">INDEX('Back data'!$A$13:$BU$13,,MAX(IF('Back data'!$A$13:$BU$13&lt;&gt;"",COLUMN('Back data'!$A$13:$BU$13)))-F$6)+INDEX('Back data'!$A$14:$BU$14,,MAX(IF('Back data'!$A$14:$BU$14&lt;&gt;"",COLUMN('Back data'!$A$14:$BU$14)))-F$6)</f>
        <v>82.51</v>
      </c>
      <c r="G12" s="9">
        <f t="array" ref="G12">INDEX('Back data'!$A$13:$BU$13,,MAX(IF('Back data'!$A$13:$BU$13&lt;&gt;"",COLUMN('Back data'!$A$13:$BU$13)))-G$6)+INDEX('Back data'!$A$14:$BU$14,,MAX(IF('Back data'!$A$14:$BU$14&lt;&gt;"",COLUMN('Back data'!$A$14:$BU$14)))-G$6)</f>
        <v>82.54</v>
      </c>
      <c r="H12" s="9">
        <f t="array" ref="H12">INDEX('Back data'!$A$13:$BU$13,,MAX(IF('Back data'!$A$13:$BU$13&lt;&gt;"",COLUMN('Back data'!$A$13:$BU$13)))-H$6)+INDEX('Back data'!$A$14:$BU$14,,MAX(IF('Back data'!$A$14:$BU$14&lt;&gt;"",COLUMN('Back data'!$A$14:$BU$14)))-H$6)</f>
        <v>82.61</v>
      </c>
      <c r="I12" s="9">
        <f t="array" ref="I12">INDEX('Back data'!$A$13:$BU$13,,MAX(IF('Back data'!$A$13:$BU$13&lt;&gt;"",COLUMN('Back data'!$A$13:$BU$13)))-I$6)+INDEX('Back data'!$A$14:$BU$14,,MAX(IF('Back data'!$A$14:$BU$14&lt;&gt;"",COLUMN('Back data'!$A$14:$BU$14)))-I$6)</f>
        <v>84.89</v>
      </c>
      <c r="J12" s="9">
        <f t="array" ref="J12">INDEX('Back data'!$A$13:$BU$13,,MAX(IF('Back data'!$A$13:$BU$13&lt;&gt;"",COLUMN('Back data'!$A$13:$BU$13)))-J$6)+INDEX('Back data'!$A$14:$BU$14,,MAX(IF('Back data'!$A$14:$BU$14&lt;&gt;"",COLUMN('Back data'!$A$14:$BU$14)))-J$6)</f>
        <v>84.050000000000011</v>
      </c>
      <c r="K12" s="9">
        <f t="array" ref="K12">INDEX('Back data'!$A$13:$BU$13,,MAX(IF('Back data'!$A$13:$BU$13&lt;&gt;"",COLUMN('Back data'!$A$13:$BU$13)))-K$6)+INDEX('Back data'!$A$14:$BU$14,,MAX(IF('Back data'!$A$14:$BU$14&lt;&gt;"",COLUMN('Back data'!$A$14:$BU$14)))-K$6)</f>
        <v>85.22</v>
      </c>
      <c r="L12" s="9">
        <f t="array" ref="L12">INDEX('Back data'!$A$13:$BU$13,,MAX(IF('Back data'!$A$13:$BU$13&lt;&gt;"",COLUMN('Back data'!$A$13:$BU$13)))-L$6)+INDEX('Back data'!$A$14:$BU$14,,MAX(IF('Back data'!$A$14:$BU$14&lt;&gt;"",COLUMN('Back data'!$A$14:$BU$14)))-L$6)</f>
        <v>88.179999999999993</v>
      </c>
      <c r="M12" s="9">
        <f t="array" ref="M12">INDEX('Back data'!$A$13:$BU$13,,MAX(IF('Back data'!$A$13:$BU$13&lt;&gt;"",COLUMN('Back data'!$A$13:$BU$13)))-M$6)+INDEX('Back data'!$A$14:$BU$14,,MAX(IF('Back data'!$A$14:$BU$14&lt;&gt;"",COLUMN('Back data'!$A$14:$BU$14)))-M$6)</f>
        <v>89.85</v>
      </c>
      <c r="N12" s="9">
        <f t="array" ref="N12">INDEX('Back data'!$A$13:$BU$13,,MAX(IF('Back data'!$A$13:$BU$13&lt;&gt;"",COLUMN('Back data'!$A$13:$BU$13)))-N$6)+INDEX('Back data'!$A$14:$BU$14,,MAX(IF('Back data'!$A$14:$BU$14&lt;&gt;"",COLUMN('Back data'!$A$14:$BU$14)))-N$6)</f>
        <v>91.05</v>
      </c>
      <c r="O12" s="9">
        <f t="array" ref="O12">INDEX('Back data'!$A$13:$BU$13,,MAX(IF('Back data'!$A$13:$BU$13&lt;&gt;"",COLUMN('Back data'!$A$13:$BU$13)))-O$6)+INDEX('Back data'!$A$14:$BU$14,,MAX(IF('Back data'!$A$14:$BU$14&lt;&gt;"",COLUMN('Back data'!$A$14:$BU$14)))-O$6)</f>
        <v>92.52</v>
      </c>
      <c r="P12" s="34">
        <f t="array" ref="P12">INDEX('Back data'!$A$13:$BU$13,,MAX(IF('Back data'!$A$13:$BU$13&lt;&gt;"",COLUMN('Back data'!$A$13:$BU$13)))-P$6)+INDEX('Back data'!$A$14:$BU$14,,MAX(IF('Back data'!$A$14:$BU$14&lt;&gt;"",COLUMN('Back data'!$A$14:$BU$14)))-P$6)</f>
        <v>93.18</v>
      </c>
    </row>
    <row r="13" spans="1:63" x14ac:dyDescent="0.3">
      <c r="A13" s="10" t="s">
        <v>74</v>
      </c>
      <c r="B13" s="7" t="s">
        <v>77</v>
      </c>
      <c r="C13" s="12" t="s">
        <v>75</v>
      </c>
      <c r="D13" s="13">
        <f t="array" ref="D13">INDEX('Back data'!$A13:$BU13,,MAX(IF('Back data'!$A13:$BU13&lt;&gt;"",COLUMN('Back data'!$A13:$BU13)))-D$6)/D$12</f>
        <v>0.94847691575440263</v>
      </c>
      <c r="E13" s="13">
        <f t="array" ref="E13">INDEX('Back data'!$A13:$BU13,,MAX(IF('Back data'!$A13:$BU13&lt;&gt;"",COLUMN('Back data'!$A13:$BU13)))-E$6)/E$12</f>
        <v>0.94378032903302167</v>
      </c>
      <c r="F13" s="13">
        <f t="array" ref="F13">INDEX('Back data'!$A13:$BU13,,MAX(IF('Back data'!$A13:$BU13&lt;&gt;"",COLUMN('Back data'!$A13:$BU13)))-F$6)/F$12</f>
        <v>0.94836989455823528</v>
      </c>
      <c r="G13" s="13">
        <f t="array" ref="G13">INDEX('Back data'!$A13:$BU13,,MAX(IF('Back data'!$A13:$BU13&lt;&gt;"",COLUMN('Back data'!$A13:$BU13)))-G$6)/G$12</f>
        <v>0.93227526047976739</v>
      </c>
      <c r="H13" s="13">
        <f t="array" ref="H13">INDEX('Back data'!$A13:$BU13,,MAX(IF('Back data'!$A13:$BU13&lt;&gt;"",COLUMN('Back data'!$A13:$BU13)))-H$6)/H$12</f>
        <v>0.93221159665900022</v>
      </c>
      <c r="I13" s="13">
        <f t="array" ref="I13">INDEX('Back data'!$A13:$BU13,,MAX(IF('Back data'!$A13:$BU13&lt;&gt;"",COLUMN('Back data'!$A13:$BU13)))-I$6)/I$12</f>
        <v>0.93167628695959481</v>
      </c>
      <c r="J13" s="13">
        <f t="array" ref="J13">INDEX('Back data'!$A13:$BU13,,MAX(IF('Back data'!$A13:$BU13&lt;&gt;"",COLUMN('Back data'!$A13:$BU13)))-J$6)/J$12</f>
        <v>0.93741820345032711</v>
      </c>
      <c r="K13" s="13">
        <f t="array" ref="K13">INDEX('Back data'!$A13:$BU13,,MAX(IF('Back data'!$A13:$BU13&lt;&gt;"",COLUMN('Back data'!$A13:$BU13)))-K$6)/K$12</f>
        <v>0.93569584604552913</v>
      </c>
      <c r="L13" s="13">
        <f t="array" ref="L13">INDEX('Back data'!$A13:$BU13,,MAX(IF('Back data'!$A13:$BU13&lt;&gt;"",COLUMN('Back data'!$A13:$BU13)))-L$6)/L$12</f>
        <v>0.95055568156044457</v>
      </c>
      <c r="M13" s="13">
        <f t="array" ref="M13">INDEX('Back data'!$A13:$BU13,,MAX(IF('Back data'!$A13:$BU13&lt;&gt;"",COLUMN('Back data'!$A13:$BU13)))-M$6)/M$12</f>
        <v>0.95214245965498057</v>
      </c>
      <c r="N13" s="13">
        <f t="array" ref="N13">INDEX('Back data'!$A13:$BU13,,MAX(IF('Back data'!$A13:$BU13&lt;&gt;"",COLUMN('Back data'!$A13:$BU13)))-N$6)/N$12</f>
        <v>0.92377814387699064</v>
      </c>
      <c r="O13" s="13">
        <f t="array" ref="O13">INDEX('Back data'!$A13:$BU13,,MAX(IF('Back data'!$A13:$BU13&lt;&gt;"",COLUMN('Back data'!$A13:$BU13)))-O$6)/O$12</f>
        <v>0.93601383484651968</v>
      </c>
      <c r="P13" s="35">
        <f t="array" ref="P13">INDEX('Back data'!$A13:$BU13,,MAX(IF('Back data'!$A13:$BU13&lt;&gt;"",COLUMN('Back data'!$A13:$BU13)))-P$6)/P$12</f>
        <v>0.94000858553337618</v>
      </c>
    </row>
    <row r="14" spans="1:63" x14ac:dyDescent="0.3">
      <c r="A14" s="10" t="s">
        <v>74</v>
      </c>
      <c r="B14" s="7" t="s">
        <v>77</v>
      </c>
      <c r="C14" s="12" t="s">
        <v>76</v>
      </c>
      <c r="D14" s="13">
        <f t="array" ref="D14">INDEX('Back data'!$A14:$BU14,,MAX(IF('Back data'!$A14:$BU14&lt;&gt;"",COLUMN('Back data'!$A14:$BU14)))-D$6)/D$12</f>
        <v>5.1523084245597338E-2</v>
      </c>
      <c r="E14" s="13">
        <f t="array" ref="E14">INDEX('Back data'!$A14:$BU14,,MAX(IF('Back data'!$A14:$BU14&lt;&gt;"",COLUMN('Back data'!$A14:$BU14)))-E$6)/E$12</f>
        <v>5.6219670966978344E-2</v>
      </c>
      <c r="F14" s="13">
        <f t="array" ref="F14">INDEX('Back data'!$A14:$BU14,,MAX(IF('Back data'!$A14:$BU14&lt;&gt;"",COLUMN('Back data'!$A14:$BU14)))-F$6)/F$12</f>
        <v>5.1630105441764627E-2</v>
      </c>
      <c r="G14" s="13">
        <f t="array" ref="G14">INDEX('Back data'!$A14:$BU14,,MAX(IF('Back data'!$A14:$BU14&lt;&gt;"",COLUMN('Back data'!$A14:$BU14)))-G$6)/G$12</f>
        <v>6.7724739520232613E-2</v>
      </c>
      <c r="H14" s="13">
        <f t="array" ref="H14">INDEX('Back data'!$A14:$BU14,,MAX(IF('Back data'!$A14:$BU14&lt;&gt;"",COLUMN('Back data'!$A14:$BU14)))-H$6)/H$12</f>
        <v>6.7788403340999878E-2</v>
      </c>
      <c r="I14" s="13">
        <f t="array" ref="I14">INDEX('Back data'!$A14:$BU14,,MAX(IF('Back data'!$A14:$BU14&lt;&gt;"",COLUMN('Back data'!$A14:$BU14)))-I$6)/I$12</f>
        <v>6.8323713040405229E-2</v>
      </c>
      <c r="J14" s="13">
        <f t="array" ref="J14">INDEX('Back data'!$A14:$BU14,,MAX(IF('Back data'!$A14:$BU14&lt;&gt;"",COLUMN('Back data'!$A14:$BU14)))-J$6)/J$12</f>
        <v>6.2581796549672802E-2</v>
      </c>
      <c r="K14" s="13">
        <f t="array" ref="K14">INDEX('Back data'!$A14:$BU14,,MAX(IF('Back data'!$A14:$BU14&lt;&gt;"",COLUMN('Back data'!$A14:$BU14)))-K$6)/K$12</f>
        <v>6.4304153954470783E-2</v>
      </c>
      <c r="L14" s="13">
        <f t="array" ref="L14">INDEX('Back data'!$A14:$BU14,,MAX(IF('Back data'!$A14:$BU14&lt;&gt;"",COLUMN('Back data'!$A14:$BU14)))-L$6)/L$12</f>
        <v>4.9444318439555462E-2</v>
      </c>
      <c r="M14" s="13">
        <f t="array" ref="M14">INDEX('Back data'!$A14:$BU14,,MAX(IF('Back data'!$A14:$BU14&lt;&gt;"",COLUMN('Back data'!$A14:$BU14)))-M$6)/M$12</f>
        <v>4.7857540345019475E-2</v>
      </c>
      <c r="N14" s="13">
        <f t="array" ref="N14">INDEX('Back data'!$A14:$BU14,,MAX(IF('Back data'!$A14:$BU14&lt;&gt;"",COLUMN('Back data'!$A14:$BU14)))-N$6)/N$12</f>
        <v>7.6221856123009343E-2</v>
      </c>
      <c r="O14" s="13">
        <f t="array" ref="O14">INDEX('Back data'!$A14:$BU14,,MAX(IF('Back data'!$A14:$BU14&lt;&gt;"",COLUMN('Back data'!$A14:$BU14)))-O$6)/O$12</f>
        <v>6.3986165153480337E-2</v>
      </c>
      <c r="P14" s="35">
        <f t="array" ref="P14">INDEX('Back data'!$A14:$BU14,,MAX(IF('Back data'!$A14:$BU14&lt;&gt;"",COLUMN('Back data'!$A14:$BU14)))-P$6)/P$12</f>
        <v>5.9991414466623733E-2</v>
      </c>
    </row>
    <row r="16" spans="1:63" x14ac:dyDescent="0.3">
      <c r="C16" s="14"/>
      <c r="D16" s="14"/>
    </row>
    <row r="17" spans="1:16" x14ac:dyDescent="0.3">
      <c r="C17" s="8" t="s">
        <v>73</v>
      </c>
      <c r="D17" s="9">
        <f t="array" ref="D17">INDEX('Back data'!$A$19:$BU$19,,MAX(IF('Back data'!$A$19:$BU$19&lt;&gt;"",COLUMN('Back data'!$A$19:$BU$19)))-D$6)+INDEX('Back data'!$A$20:$BU$20,,MAX(IF('Back data'!$A$20:$BU$20&lt;&gt;"",COLUMN('Back data'!$A$20:$BU$20)))-D$6)</f>
        <v>85.29</v>
      </c>
      <c r="E17" s="9">
        <f t="array" ref="E17">INDEX('Back data'!$A$19:$BU$19,,MAX(IF('Back data'!$A$19:$BU$19&lt;&gt;"",COLUMN('Back data'!$A$19:$BU$19)))-E$6)+INDEX('Back data'!$A$20:$BU$20,,MAX(IF('Back data'!$A$20:$BU$20&lt;&gt;"",COLUMN('Back data'!$A$20:$BU$20)))-E$6)</f>
        <v>86</v>
      </c>
      <c r="F17" s="9">
        <f t="array" ref="F17">INDEX('Back data'!$A$19:$BU$19,,MAX(IF('Back data'!$A$19:$BU$19&lt;&gt;"",COLUMN('Back data'!$A$19:$BU$19)))-F$6)+INDEX('Back data'!$A$20:$BU$20,,MAX(IF('Back data'!$A$20:$BU$20&lt;&gt;"",COLUMN('Back data'!$A$20:$BU$20)))-F$6)</f>
        <v>85.28</v>
      </c>
      <c r="G17" s="9">
        <f t="array" ref="G17">INDEX('Back data'!$A$19:$BU$19,,MAX(IF('Back data'!$A$19:$BU$19&lt;&gt;"",COLUMN('Back data'!$A$19:$BU$19)))-G$6)+INDEX('Back data'!$A$20:$BU$20,,MAX(IF('Back data'!$A$20:$BU$20&lt;&gt;"",COLUMN('Back data'!$A$20:$BU$20)))-G$6)</f>
        <v>85.429999999999993</v>
      </c>
      <c r="H17" s="9">
        <f t="array" ref="H17">INDEX('Back data'!$A$19:$BU$19,,MAX(IF('Back data'!$A$19:$BU$19&lt;&gt;"",COLUMN('Back data'!$A$19:$BU$19)))-H$6)+INDEX('Back data'!$A$20:$BU$20,,MAX(IF('Back data'!$A$20:$BU$20&lt;&gt;"",COLUMN('Back data'!$A$20:$BU$20)))-H$6)</f>
        <v>85.35</v>
      </c>
      <c r="I17" s="9">
        <f t="array" ref="I17">INDEX('Back data'!$A$19:$BU$19,,MAX(IF('Back data'!$A$19:$BU$19&lt;&gt;"",COLUMN('Back data'!$A$19:$BU$19)))-I$6)+INDEX('Back data'!$A$20:$BU$20,,MAX(IF('Back data'!$A$20:$BU$20&lt;&gt;"",COLUMN('Back data'!$A$20:$BU$20)))-I$6)</f>
        <v>85.62</v>
      </c>
      <c r="J17" s="9">
        <f t="array" ref="J17">INDEX('Back data'!$A$19:$BU$19,,MAX(IF('Back data'!$A$19:$BU$19&lt;&gt;"",COLUMN('Back data'!$A$19:$BU$19)))-J$6)+INDEX('Back data'!$A$20:$BU$20,,MAX(IF('Back data'!$A$20:$BU$20&lt;&gt;"",COLUMN('Back data'!$A$20:$BU$20)))-J$6)</f>
        <v>86.21</v>
      </c>
      <c r="K17" s="9">
        <f t="array" ref="K17">INDEX('Back data'!$A$19:$BU$19,,MAX(IF('Back data'!$A$19:$BU$19&lt;&gt;"",COLUMN('Back data'!$A$19:$BU$19)))-K$6)+INDEX('Back data'!$A$20:$BU$20,,MAX(IF('Back data'!$A$20:$BU$20&lt;&gt;"",COLUMN('Back data'!$A$20:$BU$20)))-K$6)</f>
        <v>86.91</v>
      </c>
      <c r="L17" s="9">
        <f t="array" ref="L17">INDEX('Back data'!$A$19:$BU$19,,MAX(IF('Back data'!$A$19:$BU$19&lt;&gt;"",COLUMN('Back data'!$A$19:$BU$19)))-L$6)+INDEX('Back data'!$A$20:$BU$20,,MAX(IF('Back data'!$A$20:$BU$20&lt;&gt;"",COLUMN('Back data'!$A$20:$BU$20)))-L$6)</f>
        <v>89.17</v>
      </c>
      <c r="M17" s="9">
        <f t="array" ref="M17">INDEX('Back data'!$A$19:$BU$19,,MAX(IF('Back data'!$A$19:$BU$19&lt;&gt;"",COLUMN('Back data'!$A$19:$BU$19)))-M$6)+INDEX('Back data'!$A$20:$BU$20,,MAX(IF('Back data'!$A$20:$BU$20&lt;&gt;"",COLUMN('Back data'!$A$20:$BU$20)))-M$6)</f>
        <v>90.94</v>
      </c>
      <c r="N17" s="9">
        <f t="array" ref="N17">INDEX('Back data'!$A$19:$BU$19,,MAX(IF('Back data'!$A$19:$BU$19&lt;&gt;"",COLUMN('Back data'!$A$19:$BU$19)))-N$6)+INDEX('Back data'!$A$20:$BU$20,,MAX(IF('Back data'!$A$20:$BU$20&lt;&gt;"",COLUMN('Back data'!$A$20:$BU$20)))-N$6)</f>
        <v>93.25</v>
      </c>
      <c r="O17" s="9">
        <f t="array" ref="O17">INDEX('Back data'!$A$19:$BU$19,,MAX(IF('Back data'!$A$19:$BU$19&lt;&gt;"",COLUMN('Back data'!$A$19:$BU$19)))-O$6)+INDEX('Back data'!$A$20:$BU$20,,MAX(IF('Back data'!$A$20:$BU$20&lt;&gt;"",COLUMN('Back data'!$A$20:$BU$20)))-O$6)</f>
        <v>94.31</v>
      </c>
      <c r="P17" s="34">
        <f t="array" ref="P17">INDEX('Back data'!$A$19:$BU$19,,MAX(IF('Back data'!$A$19:$BU$19&lt;&gt;"",COLUMN('Back data'!$A$19:$BU$19)))-P$6)+INDEX('Back data'!$A$20:$BU$20,,MAX(IF('Back data'!$A$20:$BU$20&lt;&gt;"",COLUMN('Back data'!$A$20:$BU$20)))-P$6)</f>
        <v>95.4</v>
      </c>
    </row>
    <row r="18" spans="1:16" x14ac:dyDescent="0.3">
      <c r="A18" s="10" t="s">
        <v>74</v>
      </c>
      <c r="B18" s="7" t="s">
        <v>78</v>
      </c>
      <c r="C18" s="12" t="s">
        <v>75</v>
      </c>
      <c r="D18" s="13">
        <f t="array" ref="D18">INDEX('Back data'!$A19:$BU19,,MAX(IF('Back data'!$A$9:$BU19&lt;&gt;"",COLUMN('Back data'!$A19:$BU$19)))-D$6)/D17</f>
        <v>0.98628209637706643</v>
      </c>
      <c r="E18" s="13">
        <f t="array" ref="E18">INDEX('Back data'!$A19:$BU19,,MAX(IF('Back data'!$A$9:$BU19&lt;&gt;"",COLUMN('Back data'!$A19:$BU$19)))-E$6)/E17</f>
        <v>0.99174418604651171</v>
      </c>
      <c r="F18" s="13">
        <f t="array" ref="F18">INDEX('Back data'!$A19:$BU19,,MAX(IF('Back data'!$A$9:$BU19&lt;&gt;"",COLUMN('Back data'!$A19:$BU$19)))-F$6)/F17</f>
        <v>0.9892120075046904</v>
      </c>
      <c r="G18" s="13">
        <f t="array" ref="G18">INDEX('Back data'!$A19:$BU19,,MAX(IF('Back data'!$A$9:$BU19&lt;&gt;"",COLUMN('Back data'!$A19:$BU$19)))-G$6)/G17</f>
        <v>0.99297670607514932</v>
      </c>
      <c r="H18" s="13">
        <f t="array" ref="H18">INDEX('Back data'!$A19:$BU19,,MAX(IF('Back data'!$A$9:$BU19&lt;&gt;"",COLUMN('Back data'!$A19:$BU$19)))-H$6)/H17</f>
        <v>0.99355594610427655</v>
      </c>
      <c r="I18" s="13">
        <f t="array" ref="I18">INDEX('Back data'!$A19:$BU19,,MAX(IF('Back data'!$A$9:$BU19&lt;&gt;"",COLUMN('Back data'!$A19:$BU$19)))-I$6)/I17</f>
        <v>0.98213034337771543</v>
      </c>
      <c r="J18" s="13">
        <f t="array" ref="J18">INDEX('Back data'!$A19:$BU19,,MAX(IF('Back data'!$A$9:$BU19&lt;&gt;"",COLUMN('Back data'!$A19:$BU$19)))-J$6)/J17</f>
        <v>0.98758844681591473</v>
      </c>
      <c r="K18" s="13">
        <f t="array" ref="K18">INDEX('Back data'!$A19:$BU19,,MAX(IF('Back data'!$A$9:$BU19&lt;&gt;"",COLUMN('Back data'!$A19:$BU$19)))-K$6)/K17</f>
        <v>0.9898745829018526</v>
      </c>
      <c r="L18" s="13">
        <f t="array" ref="L18">INDEX('Back data'!$A19:$BU19,,MAX(IF('Back data'!$A$9:$BU19&lt;&gt;"",COLUMN('Back data'!$A19:$BU$19)))-L$6)/L17</f>
        <v>0.98990691936750019</v>
      </c>
      <c r="M18" s="13">
        <f t="array" ref="M18">INDEX('Back data'!$A19:$BU19,,MAX(IF('Back data'!$A$9:$BU19&lt;&gt;"",COLUMN('Back data'!$A19:$BU$19)))-M$6)/M17</f>
        <v>0.99208269188475917</v>
      </c>
      <c r="N18" s="13">
        <f t="array" ref="N18">INDEX('Back data'!$A19:$BU19,,MAX(IF('Back data'!$A$9:$BU19&lt;&gt;"",COLUMN('Back data'!$A19:$BU$19)))-N$6)/N17</f>
        <v>0.98091152815013405</v>
      </c>
      <c r="O18" s="13">
        <f t="array" ref="O18">INDEX('Back data'!$A19:$BU19,,MAX(IF('Back data'!$A$9:$BU19&lt;&gt;"",COLUMN('Back data'!$A19:$BU$19)))-O$6)/O17</f>
        <v>0.99353196903827801</v>
      </c>
      <c r="P18" s="35">
        <f t="array" ref="P18">INDEX('Back data'!$A19:$BU19,,MAX(IF('Back data'!$A$9:$BU19&lt;&gt;"",COLUMN('Back data'!$A19:BU$19)))-$P6)/P17</f>
        <v>0.99182389937106918</v>
      </c>
    </row>
    <row r="19" spans="1:16" x14ac:dyDescent="0.3">
      <c r="A19" s="10" t="s">
        <v>74</v>
      </c>
      <c r="B19" s="7" t="s">
        <v>78</v>
      </c>
      <c r="C19" s="12" t="s">
        <v>76</v>
      </c>
      <c r="D19" s="35" cm="1">
        <f t="array" ref="D19">INDEX('Back data'!$A20:$BU20,,MAX(IF('Back data'!$A$9:$BU20&lt;&gt;"",COLUMN('Back data'!$A$19:BU20)))-D$6)/D17</f>
        <v>1.3717903622933519E-2</v>
      </c>
      <c r="E19" s="35" cm="1">
        <f t="array" ref="E19">INDEX('Back data'!$A20:$BU20,,MAX(IF('Back data'!$A$9:$BU20&lt;&gt;"",COLUMN('Back data'!$A$19:BU20)))-E$6)/E17</f>
        <v>8.2558139534883723E-3</v>
      </c>
      <c r="F19" s="35" cm="1">
        <f t="array" ref="F19">INDEX('Back data'!$A20:$BU20,,MAX(IF('Back data'!$A$9:$BU20&lt;&gt;"",COLUMN('Back data'!$A$19:BU20)))-F$6)/F17</f>
        <v>1.0787992495309569E-2</v>
      </c>
      <c r="G19" s="35" cm="1">
        <f t="array" ref="G19">INDEX('Back data'!$A20:$BU20,,MAX(IF('Back data'!$A$9:$BU20&lt;&gt;"",COLUMN('Back data'!$A$19:BU20)))-G$6)/G17</f>
        <v>7.0232939248507558E-3</v>
      </c>
      <c r="H19" s="35" cm="1">
        <f t="array" ref="H19">INDEX('Back data'!$A20:$BU20,,MAX(IF('Back data'!$A$9:$BU20&lt;&gt;"",COLUMN('Back data'!$A$19:BU20)))-H$6)/H17</f>
        <v>6.4440538957234927E-3</v>
      </c>
      <c r="I19" s="35" cm="1">
        <f t="array" ref="I19">INDEX('Back data'!$A20:$BU20,,MAX(IF('Back data'!$A$9:$BU20&lt;&gt;"",COLUMN('Back data'!$A$19:BU20)))-I$6)/I17</f>
        <v>1.7869656622284513E-2</v>
      </c>
      <c r="J19" s="35" cm="1">
        <f t="array" ref="J19">INDEX('Back data'!$A20:$BU20,,MAX(IF('Back data'!$A$9:$BU20&lt;&gt;"",COLUMN('Back data'!$A$19:BU20)))-J$6)/J17</f>
        <v>1.2411553184085374E-2</v>
      </c>
      <c r="K19" s="35" cm="1">
        <f t="array" ref="K19">INDEX('Back data'!$A20:$BU20,,MAX(IF('Back data'!$A$9:$BU20&lt;&gt;"",COLUMN('Back data'!$A$19:BU20)))-K$6)/K17</f>
        <v>1.0125417098147509E-2</v>
      </c>
      <c r="L19" s="35" cm="1">
        <f t="array" ref="L19">INDEX('Back data'!$A20:$BU20,,MAX(IF('Back data'!$A$9:$BU20&lt;&gt;"",COLUMN('Back data'!$A$19:BU20)))-L$6)/L17</f>
        <v>1.009308063249972E-2</v>
      </c>
      <c r="M19" s="35" cm="1">
        <f t="array" ref="M19">INDEX('Back data'!$A20:$BU20,,MAX(IF('Back data'!$A$9:$BU20&lt;&gt;"",COLUMN('Back data'!$A$19:BU20)))-M$6)/M17</f>
        <v>7.9173081152408183E-3</v>
      </c>
      <c r="N19" s="35" cm="1">
        <f t="array" ref="N19">INDEX('Back data'!$A20:$BU20,,MAX(IF('Back data'!$A$9:$BU20&lt;&gt;"",COLUMN('Back data'!$A$19:BU20)))-N$6)/N17</f>
        <v>1.9088471849865951E-2</v>
      </c>
      <c r="O19" s="35" cm="1">
        <f t="array" ref="O19">INDEX('Back data'!$A20:$BU20,,MAX(IF('Back data'!$A$9:$BU20&lt;&gt;"",COLUMN('Back data'!$A$19:BU20)))-O$6)/O17</f>
        <v>6.4680309617219803E-3</v>
      </c>
      <c r="P19" s="35">
        <f t="array" ref="P19">INDEX('Back data'!$A20:$BU20,,MAX(IF('Back data'!$A$9:$BU20&lt;&gt;"",COLUMN('Back data'!$A$19:BU20)))-P$6)/P17</f>
        <v>8.1761006289308175E-3</v>
      </c>
    </row>
    <row r="22" spans="1:16" x14ac:dyDescent="0.3">
      <c r="C22" s="8" t="s">
        <v>73</v>
      </c>
      <c r="D22" s="9">
        <f t="array" ref="D22">INDEX('Back data'!$A$239:$BU$239,,MAX(IF('Back data'!$A$239:$BU$239&lt;&gt;"",COLUMN('Back data'!$A$239:$BU$239)))-D$6)+INDEX('Back data'!$A$240:$BU$240,,MAX(IF('Back data'!$A$240:$BU$240&lt;&gt;"",COLUMN('Back data'!$A$240:$BU$240)))-D$6)</f>
        <v>82.43</v>
      </c>
      <c r="E22" s="9">
        <f t="array" ref="E22">INDEX('Back data'!$A$239:$BU$239,,MAX(IF('Back data'!$A$239:$BU$239&lt;&gt;"",COLUMN('Back data'!$A$239:$BU$239)))-E$6)+INDEX('Back data'!$A$240:$BU$240,,MAX(IF('Back data'!$A$240:$BU$240&lt;&gt;"",COLUMN('Back data'!$A$240:$BU$240)))-E$6)</f>
        <v>84.09</v>
      </c>
      <c r="F22" s="9">
        <f t="array" ref="F22">INDEX('Back data'!$A$239:$BU$239,,MAX(IF('Back data'!$A$239:$BU$239&lt;&gt;"",COLUMN('Back data'!$A$239:$BU$239)))-F$6)+INDEX('Back data'!$A$240:$BU$240,,MAX(IF('Back data'!$A$240:$BU$240&lt;&gt;"",COLUMN('Back data'!$A$240:$BU$240)))-F$6)</f>
        <v>83.4</v>
      </c>
      <c r="G22" s="9">
        <f t="array" ref="G22">INDEX('Back data'!$A$239:$BU$239,,MAX(IF('Back data'!$A$239:$BU$239&lt;&gt;"",COLUMN('Back data'!$A$239:$BU$239)))-G$6)+INDEX('Back data'!$A$240:$BU$240,,MAX(IF('Back data'!$A$240:$BU$240&lt;&gt;"",COLUMN('Back data'!$A$240:$BU$240)))-G$6)</f>
        <v>83.64</v>
      </c>
      <c r="H22" s="9">
        <f t="array" ref="H22">INDEX('Back data'!$A$239:$BU$239,,MAX(IF('Back data'!$A$239:$BU$239&lt;&gt;"",COLUMN('Back data'!$A$239:$BU$239)))-H$6)+INDEX('Back data'!$A$240:$BU$240,,MAX(IF('Back data'!$A$240:$BU$240&lt;&gt;"",COLUMN('Back data'!$A$240:$BU$240)))-H$6)</f>
        <v>83.36</v>
      </c>
      <c r="I22" s="9">
        <f t="array" ref="I22">INDEX('Back data'!$A$239:$BU$239,,MAX(IF('Back data'!$A$239:$BU$239&lt;&gt;"",COLUMN('Back data'!$A$239:$BU$239)))-I$6)+INDEX('Back data'!$A$240:$BU$240,,MAX(IF('Back data'!$A$240:$BU$240&lt;&gt;"",COLUMN('Back data'!$A$240:$BU$240)))-I$6)</f>
        <v>85.11999999999999</v>
      </c>
      <c r="J22" s="9">
        <f t="array" ref="J22">INDEX('Back data'!$A$239:$BU$239,,MAX(IF('Back data'!$A$239:$BU$239&lt;&gt;"",COLUMN('Back data'!$A$239:$BU$239)))-J$6)+INDEX('Back data'!$A$240:$BU$240,,MAX(IF('Back data'!$A$240:$BU$240&lt;&gt;"",COLUMN('Back data'!$A$240:$BU$240)))-J$6)</f>
        <v>85.64</v>
      </c>
      <c r="K22" s="9">
        <f t="array" ref="K22">INDEX('Back data'!$A$239:$BU$239,,MAX(IF('Back data'!$A$239:$BU$239&lt;&gt;"",COLUMN('Back data'!$A$239:$BU$239)))-K$6)+INDEX('Back data'!$A$240:$BU$240,,MAX(IF('Back data'!$A$240:$BU$240&lt;&gt;"",COLUMN('Back data'!$A$240:$BU$240)))-K$6)</f>
        <v>85.18</v>
      </c>
      <c r="L22" s="9">
        <f t="array" ref="L22">INDEX('Back data'!$A$239:$BU$239,,MAX(IF('Back data'!$A$239:$BU$239&lt;&gt;"",COLUMN('Back data'!$A$239:$BU$239)))-L$6)+INDEX('Back data'!$A$240:$BU$240,,MAX(IF('Back data'!$A$240:$BU$240&lt;&gt;"",COLUMN('Back data'!$A$240:$BU$240)))-L$6)</f>
        <v>88.16</v>
      </c>
      <c r="M22" s="9">
        <f t="array" ref="M22">INDEX('Back data'!$A$239:$BU$239,,MAX(IF('Back data'!$A$239:$BU$239&lt;&gt;"",COLUMN('Back data'!$A$239:$BU$239)))-M$6)+INDEX('Back data'!$A$240:$BU$240,,MAX(IF('Back data'!$A$240:$BU$240&lt;&gt;"",COLUMN('Back data'!$A$240:$BU$240)))-M$6)</f>
        <v>89.839999999999989</v>
      </c>
      <c r="N22" s="9">
        <f t="array" ref="N22">INDEX('Back data'!$A$239:$BU$239,,MAX(IF('Back data'!$A$239:$BU$239&lt;&gt;"",COLUMN('Back data'!$A$239:$BU$239)))-N$6)+INDEX('Back data'!$A$240:$BU$240,,MAX(IF('Back data'!$A$240:$BU$240&lt;&gt;"",COLUMN('Back data'!$A$240:$BU$240)))-N$6)</f>
        <v>91.4</v>
      </c>
      <c r="O22" s="9">
        <f t="array" ref="O22">INDEX('Back data'!$A$239:$BU$239,,MAX(IF('Back data'!$A$239:$BU$239&lt;&gt;"",COLUMN('Back data'!$A$239:$BU$239)))-O$6)+INDEX('Back data'!$A$240:$BU$240,,MAX(IF('Back data'!$A$240:$BU$240&lt;&gt;"",COLUMN('Back data'!$A$240:$BU$240)))-O$6)</f>
        <v>94.16</v>
      </c>
      <c r="P22" s="34">
        <f t="array" ref="P22">INDEX('Back data'!$A$239:$BU$239,,MAX(IF('Back data'!$A$239:$BU$239&lt;&gt;"",COLUMN('Back data'!$A$239:$BU$239)))-P$6)+INDEX('Back data'!$A$240:$BU$240,,MAX(IF('Back data'!$A$240:$BU$240&lt;&gt;"",COLUMN('Back data'!$A$240:$BU$240)))-P$6)</f>
        <v>93.7</v>
      </c>
    </row>
    <row r="23" spans="1:16" x14ac:dyDescent="0.3">
      <c r="A23" s="10" t="s">
        <v>74</v>
      </c>
      <c r="B23" s="7" t="s">
        <v>62</v>
      </c>
      <c r="C23" s="12" t="s">
        <v>75</v>
      </c>
      <c r="D23" s="13">
        <f t="array" ref="D23">INDEX('Back data'!$A$239:$BU$239,,MAX(IF('Back data'!$A$239:$BU$239&lt;&gt;"",COLUMN('Back data'!$A$239:$BU$239)))-D$6)/D$22</f>
        <v>0.97221885235957772</v>
      </c>
      <c r="E23" s="13">
        <f t="array" ref="E23">INDEX('Back data'!$A$239:$BU$239,,MAX(IF('Back data'!$A$239:$BU$239&lt;&gt;"",COLUMN('Back data'!$A$239:$BU$239)))-E$6)/E$22</f>
        <v>0.96789154477345696</v>
      </c>
      <c r="F23" s="13">
        <f t="array" ref="F23">INDEX('Back data'!$A$239:$BU$239,,MAX(IF('Back data'!$A$239:$BU$239&lt;&gt;"",COLUMN('Back data'!$A$239:$BU$239)))-F$6)/F$22</f>
        <v>0.9703836930455636</v>
      </c>
      <c r="G23" s="13">
        <f t="array" ref="G23">INDEX('Back data'!$A$239:$BU$239,,MAX(IF('Back data'!$A$239:$BU$239&lt;&gt;"",COLUMN('Back data'!$A$239:$BU$239)))-G$6)/G$22</f>
        <v>0.96891439502630328</v>
      </c>
      <c r="H23" s="13">
        <f t="array" ref="H23">INDEX('Back data'!$A$239:$BU$239,,MAX(IF('Back data'!$A$239:$BU$239&lt;&gt;"",COLUMN('Back data'!$A$239:$BU$239)))-H$6)/H$22</f>
        <v>0.9748080614203456</v>
      </c>
      <c r="I23" s="13">
        <f t="array" ref="I23">INDEX('Back data'!$A$239:$BU$239,,MAX(IF('Back data'!$A$239:$BU$239&lt;&gt;"",COLUMN('Back data'!$A$239:$BU$239)))-I$6)/I$22</f>
        <v>0.9553571428571429</v>
      </c>
      <c r="J23" s="13">
        <f t="array" ref="J23">INDEX('Back data'!$A$239:$BU$239,,MAX(IF('Back data'!$A$239:$BU$239&lt;&gt;"",COLUMN('Back data'!$A$239:$BU$239)))-J$6)/J$22</f>
        <v>0.9618169079869221</v>
      </c>
      <c r="K23" s="13">
        <f t="array" ref="K23">INDEX('Back data'!$A$239:$BU$239,,MAX(IF('Back data'!$A$239:$BU$239&lt;&gt;"",COLUMN('Back data'!$A$239:$BU$239)))-K$6)/K$22</f>
        <v>0.9647804648978634</v>
      </c>
      <c r="L23" s="13">
        <f t="array" ref="L23">INDEX('Back data'!$A$239:$BU$239,,MAX(IF('Back data'!$A$239:$BU$239&lt;&gt;"",COLUMN('Back data'!$A$239:$BU$239)))-L$6)/L$22</f>
        <v>0.96290834845735029</v>
      </c>
      <c r="M23" s="13">
        <f t="array" ref="M23">INDEX('Back data'!$A$239:$BU$239,,MAX(IF('Back data'!$A$239:$BU$239&lt;&gt;"",COLUMN('Back data'!$A$239:$BU$239)))-M$6)/M$22</f>
        <v>0.9663846838824578</v>
      </c>
      <c r="N23" s="13">
        <f t="array" ref="N23">INDEX('Back data'!$A$239:$BU$239,,MAX(IF('Back data'!$A$239:$BU$239&lt;&gt;"",COLUMN('Back data'!$A$239:$BU$239)))-N$6)/N$22</f>
        <v>0.95196936542669586</v>
      </c>
      <c r="O23" s="13">
        <f t="array" ref="O23">INDEX('Back data'!$A$239:$BU$239,,MAX(IF('Back data'!$A$239:$BU$239&lt;&gt;"",COLUMN('Back data'!$A$239:$BU$239)))-O$6)/O$22</f>
        <v>0.95815632965165676</v>
      </c>
      <c r="P23" s="35">
        <f t="array" ref="P23">INDEX('Back data'!$A$239:$BU$239,,MAX(IF('Back data'!$A$239:$BU$239&lt;&gt;"",COLUMN('Back data'!$A$239:$BU$239)))-P$6)/P$22</f>
        <v>0.95613660618996799</v>
      </c>
    </row>
    <row r="24" spans="1:16" x14ac:dyDescent="0.3">
      <c r="A24" s="10" t="s">
        <v>74</v>
      </c>
      <c r="B24" s="7" t="s">
        <v>62</v>
      </c>
      <c r="C24" s="12" t="s">
        <v>76</v>
      </c>
      <c r="D24" s="13">
        <f t="array" ref="D24">INDEX('Back data'!$A$240:$BU$240,,MAX(IF('Back data'!$A$240:$BU$240&lt;&gt;"",COLUMN('Back data'!$A$240:$BU$240)))-D$6)/D$22</f>
        <v>2.7781147640422176E-2</v>
      </c>
      <c r="E24" s="13">
        <f t="array" ref="E24">INDEX('Back data'!$A$240:$BU$240,,MAX(IF('Back data'!$A$240:$BU$240&lt;&gt;"",COLUMN('Back data'!$A$240:$BU$240)))-E$6)/E$22</f>
        <v>3.2108455226542994E-2</v>
      </c>
      <c r="F24" s="13">
        <f t="array" ref="F24">INDEX('Back data'!$A$240:$BU$240,,MAX(IF('Back data'!$A$240:$BU$240&lt;&gt;"",COLUMN('Back data'!$A$240:$BU$240)))-F$6)/F$22</f>
        <v>2.9616306954436452E-2</v>
      </c>
      <c r="G24" s="13">
        <f t="array" ref="G24">INDEX('Back data'!$A$240:$BU$240,,MAX(IF('Back data'!$A$240:$BU$240&lt;&gt;"",COLUMN('Back data'!$A$240:$BU$240)))-G$6)/G$22</f>
        <v>3.1085604973696796E-2</v>
      </c>
      <c r="H24" s="13">
        <f t="array" ref="H24">INDEX('Back data'!$A$240:$BU$240,,MAX(IF('Back data'!$A$240:$BU$240&lt;&gt;"",COLUMN('Back data'!$A$240:$BU$240)))-H$6)/H$22</f>
        <v>2.5191938579654512E-2</v>
      </c>
      <c r="I24" s="13">
        <f t="array" ref="I24">INDEX('Back data'!$A$240:$BU$240,,MAX(IF('Back data'!$A$240:$BU$240&lt;&gt;"",COLUMN('Back data'!$A$240:$BU$240)))-I$6)/I$22</f>
        <v>4.4642857142857144E-2</v>
      </c>
      <c r="J24" s="13">
        <f t="array" ref="J24">INDEX('Back data'!$A$240:$BU$240,,MAX(IF('Back data'!$A$240:$BU$240&lt;&gt;"",COLUMN('Back data'!$A$240:$BU$240)))-J$6)/J$22</f>
        <v>3.8183092013077999E-2</v>
      </c>
      <c r="K24" s="13">
        <f t="array" ref="K24">INDEX('Back data'!$A$240:$BU$240,,MAX(IF('Back data'!$A$240:$BU$240&lt;&gt;"",COLUMN('Back data'!$A$240:$BU$240)))-K$6)/K$22</f>
        <v>3.521953510213665E-2</v>
      </c>
      <c r="L24" s="13">
        <f t="array" ref="L24">INDEX('Back data'!$A$240:$BU$240,,MAX(IF('Back data'!$A$240:$BU$240&lt;&gt;"",COLUMN('Back data'!$A$240:$BU$240)))-L$6)/L$22</f>
        <v>3.7091651542649727E-2</v>
      </c>
      <c r="M24" s="13">
        <f t="array" ref="M24">INDEX('Back data'!$A$240:$BU$240,,MAX(IF('Back data'!$A$240:$BU$240&lt;&gt;"",COLUMN('Back data'!$A$240:$BU$240)))-M$6)/M$22</f>
        <v>3.3615316117542302E-2</v>
      </c>
      <c r="N24" s="13">
        <f t="array" ref="N24">INDEX('Back data'!$A$240:$BU$240,,MAX(IF('Back data'!$A$240:$BU$240&lt;&gt;"",COLUMN('Back data'!$A$240:$BU$240)))-N$6)/N$22</f>
        <v>4.803063457330415E-2</v>
      </c>
      <c r="O24" s="13">
        <f t="array" ref="O24">INDEX('Back data'!$A$240:$BU$240,,MAX(IF('Back data'!$A$240:$BU$240&lt;&gt;"",COLUMN('Back data'!$A$240:$BU$240)))-O$6)/O$22</f>
        <v>4.184367034834325E-2</v>
      </c>
      <c r="P24" s="35">
        <f t="array" ref="P24">INDEX('Back data'!$A$240:$BU$240,,MAX(IF('Back data'!$A$240:$BU$240&lt;&gt;"",COLUMN('Back data'!$A$240:$BU$240)))-P$6)/P$22</f>
        <v>4.3863393810032021E-2</v>
      </c>
    </row>
    <row r="27" spans="1:16" x14ac:dyDescent="0.3">
      <c r="C27" s="8" t="s">
        <v>73</v>
      </c>
      <c r="D27" s="9">
        <f t="array" ref="D27">INDEX('Back data'!$A$245:$BU$245,,MAX(IF('Back data'!$A$245:$BU$245&lt;&gt;"",COLUMN('Back data'!$A$245:$BU$245)))-D$6)+INDEX('Back data'!$A$246:$BU$246,,MAX(IF('Back data'!$A$246:$BU$246&lt;&gt;"",COLUMN('Back data'!$A$246:$BU$246)))-D$6)</f>
        <v>85.54</v>
      </c>
      <c r="E27" s="9">
        <f t="array" ref="E27">INDEX('Back data'!$A$245:$BU$245,,MAX(IF('Back data'!$A$245:$BU$245&lt;&gt;"",COLUMN('Back data'!$A$245:$BU$245)))-E$6)+INDEX('Back data'!$A$246:$BU$246,,MAX(IF('Back data'!$A$246:$BU$246&lt;&gt;"",COLUMN('Back data'!$A$246:$BU$246)))-E$6)</f>
        <v>86.25</v>
      </c>
      <c r="F27" s="9">
        <f t="array" ref="F27">INDEX('Back data'!$A$245:$BU$245,,MAX(IF('Back data'!$A$245:$BU$245&lt;&gt;"",COLUMN('Back data'!$A$245:$BU$245)))-F$6)+INDEX('Back data'!$A$246:$BU$246,,MAX(IF('Back data'!$A$246:$BU$246&lt;&gt;"",COLUMN('Back data'!$A$246:$BU$246)))-F$6)</f>
        <v>85.15</v>
      </c>
      <c r="G27" s="9">
        <f t="array" ref="G27">INDEX('Back data'!$A$245:$BU$245,,MAX(IF('Back data'!$A$245:$BU$245&lt;&gt;"",COLUMN('Back data'!$A$245:$BU$245)))-G$6)+INDEX('Back data'!$A$246:$BU$246,,MAX(IF('Back data'!$A$246:$BU$246&lt;&gt;"",COLUMN('Back data'!$A$246:$BU$246)))-G$6)</f>
        <v>84.61</v>
      </c>
      <c r="H27" s="9">
        <f t="array" ref="H27">INDEX('Back data'!$A$245:$BU$245,,MAX(IF('Back data'!$A$245:$BU$245&lt;&gt;"",COLUMN('Back data'!$A$245:$BU$245)))-H$6)+INDEX('Back data'!$A$246:$BU$246,,MAX(IF('Back data'!$A$246:$BU$246&lt;&gt;"",COLUMN('Back data'!$A$246:$BU$246)))-H$6)</f>
        <v>84.67</v>
      </c>
      <c r="I27" s="9">
        <f t="array" ref="I27">INDEX('Back data'!$A$245:$BU$245,,MAX(IF('Back data'!$A$245:$BU$245&lt;&gt;"",COLUMN('Back data'!$A$245:$BU$245)))-I$6)+INDEX('Back data'!$A$246:$BU$246,,MAX(IF('Back data'!$A$246:$BU$246&lt;&gt;"",COLUMN('Back data'!$A$246:$BU$246)))-I$6)</f>
        <v>85.39</v>
      </c>
      <c r="J27" s="9">
        <f t="array" ref="J27">INDEX('Back data'!$A$245:$BU$245,,MAX(IF('Back data'!$A$245:$BU$245&lt;&gt;"",COLUMN('Back data'!$A$245:$BU$245)))-J$6)+INDEX('Back data'!$A$246:$BU$246,,MAX(IF('Back data'!$A$246:$BU$246&lt;&gt;"",COLUMN('Back data'!$A$246:$BU$246)))-J$6)</f>
        <v>85.89</v>
      </c>
      <c r="K27" s="9">
        <f t="array" ref="K27">INDEX('Back data'!$A$245:$BU$245,,MAX(IF('Back data'!$A$245:$BU$245&lt;&gt;"",COLUMN('Back data'!$A$245:$BU$245)))-K$6)+INDEX('Back data'!$A$246:$BU$246,,MAX(IF('Back data'!$A$246:$BU$246&lt;&gt;"",COLUMN('Back data'!$A$246:$BU$246)))-K$6)</f>
        <v>86.3</v>
      </c>
      <c r="L27" s="9">
        <f t="array" ref="L27">INDEX('Back data'!$A$245:$BU$245,,MAX(IF('Back data'!$A$245:$BU$245&lt;&gt;"",COLUMN('Back data'!$A$245:$BU$245)))-L$6)+INDEX('Back data'!$A$246:$BU$246,,MAX(IF('Back data'!$A$246:$BU$246&lt;&gt;"",COLUMN('Back data'!$A$246:$BU$246)))-L$6)</f>
        <v>89.25</v>
      </c>
      <c r="M27" s="9">
        <f t="array" ref="M27">INDEX('Back data'!$A$245:$BU$245,,MAX(IF('Back data'!$A$245:$BU$245&lt;&gt;"",COLUMN('Back data'!$A$245:$BU$245)))-M$6)+INDEX('Back data'!$A$246:$BU$246,,MAX(IF('Back data'!$A$246:$BU$246&lt;&gt;"",COLUMN('Back data'!$A$246:$BU$246)))-M$6)</f>
        <v>90.77</v>
      </c>
      <c r="N27" s="9">
        <f t="array" ref="N27">INDEX('Back data'!$A$245:$BU$245,,MAX(IF('Back data'!$A$245:$BU$245&lt;&gt;"",COLUMN('Back data'!$A$245:$BU$245)))-N$6)+INDEX('Back data'!$A$246:$BU$246,,MAX(IF('Back data'!$A$246:$BU$246&lt;&gt;"",COLUMN('Back data'!$A$246:$BU$246)))-N$6)</f>
        <v>92.8</v>
      </c>
      <c r="O27" s="9">
        <f t="array" ref="O27">INDEX('Back data'!$A$245:$BU$245,,MAX(IF('Back data'!$A$245:$BU$245&lt;&gt;"",COLUMN('Back data'!$A$245:$BU$245)))-O$6)+INDEX('Back data'!$A$246:$BU$246,,MAX(IF('Back data'!$A$246:$BU$246&lt;&gt;"",COLUMN('Back data'!$A$246:$BU$246)))-O$6)</f>
        <v>93.78</v>
      </c>
      <c r="P27" s="34">
        <f t="array" ref="P27">INDEX('Back data'!$A$245:$BU$245,,MAX(IF('Back data'!$A$245:$BU$245&lt;&gt;"",COLUMN('Back data'!$A$245:$BU$245)))-P$6)+INDEX('Back data'!$A$246:$BU$246,,MAX(IF('Back data'!$A$246:$BU$246&lt;&gt;"",COLUMN('Back data'!$A$246:$BU$246)))-P$6)</f>
        <v>94.910000000000011</v>
      </c>
    </row>
    <row r="28" spans="1:16" x14ac:dyDescent="0.3">
      <c r="A28" s="10" t="s">
        <v>74</v>
      </c>
      <c r="B28" s="7" t="s">
        <v>67</v>
      </c>
      <c r="C28" s="12" t="s">
        <v>75</v>
      </c>
      <c r="D28" s="13">
        <f t="array" ref="D28">INDEX('Back data'!$A$245:$BU$245,,MAX(IF('Back data'!$A$245:$BU$245&lt;&gt;"",COLUMN('Back data'!$A$245:$BU$245)))-D$6)/D27</f>
        <v>0.98527004909983629</v>
      </c>
      <c r="E28" s="13">
        <f t="array" ref="E28">INDEX('Back data'!$A$245:$BU$245,,MAX(IF('Back data'!$A$245:$BU$245&lt;&gt;"",COLUMN('Back data'!$A$245:$BU$245)))-E$6)/E27</f>
        <v>0.98631884057971009</v>
      </c>
      <c r="F28" s="13">
        <f t="array" ref="F28">INDEX('Back data'!$A$245:$BU$245,,MAX(IF('Back data'!$A$245:$BU$245&lt;&gt;"",COLUMN('Back data'!$A$245:$BU$245)))-F$6)/F27</f>
        <v>0.98813857897827362</v>
      </c>
      <c r="G28" s="13">
        <f t="array" ref="G28">INDEX('Back data'!$A$245:$BU$245,,MAX(IF('Back data'!$A$245:$BU$245&lt;&gt;"",COLUMN('Back data'!$A$245:$BU$245)))-G$6)/G27</f>
        <v>0.98392624985226329</v>
      </c>
      <c r="H28" s="13">
        <f t="array" ref="H28">INDEX('Back data'!$A$245:$BU$245,,MAX(IF('Back data'!$A$245:$BU$245&lt;&gt;"",COLUMN('Back data'!$A$245:$BU$245)))-H$6)/H27</f>
        <v>0.98322900673201841</v>
      </c>
      <c r="I28" s="13">
        <f t="array" ref="I28">INDEX('Back data'!$A$245:$BU$245,,MAX(IF('Back data'!$A$245:$BU$245&lt;&gt;"",COLUMN('Back data'!$A$245:$BU$245)))-I$6)/I27</f>
        <v>0.98009134559081856</v>
      </c>
      <c r="J28" s="13">
        <f t="array" ref="J28">INDEX('Back data'!$A$245:$BU$245,,MAX(IF('Back data'!$A$245:$BU$245&lt;&gt;"",COLUMN('Back data'!$A$245:$BU$245)))-J$6)/J27</f>
        <v>0.98358365351030397</v>
      </c>
      <c r="K28" s="13">
        <f t="array" ref="K28">INDEX('Back data'!$A$245:$BU$245,,MAX(IF('Back data'!$A$245:$BU$245&lt;&gt;"",COLUMN('Back data'!$A$245:$BU$245)))-K$6)/K27</f>
        <v>0.98146002317497105</v>
      </c>
      <c r="L28" s="13">
        <f t="array" ref="L28">INDEX('Back data'!$A$245:$BU$245,,MAX(IF('Back data'!$A$245:$BU$245&lt;&gt;"",COLUMN('Back data'!$A$245:$BU$245)))-L$6)/L27</f>
        <v>0.98588235294117643</v>
      </c>
      <c r="M28" s="13">
        <f t="array" ref="M28">INDEX('Back data'!$A$245:$BU$245,,MAX(IF('Back data'!$A$245:$BU$245&lt;&gt;"",COLUMN('Back data'!$A$245:$BU$245)))-M$6)/M27</f>
        <v>0.98479673901068643</v>
      </c>
      <c r="N28" s="13">
        <f t="array" ref="N28">INDEX('Back data'!$A$245:$BU$245,,MAX(IF('Back data'!$A$245:$BU$245&lt;&gt;"",COLUMN('Back data'!$A$245:$BU$245)))-N$6)/N27</f>
        <v>0.97306034482758619</v>
      </c>
      <c r="O28" s="13">
        <f t="array" ref="O28">INDEX('Back data'!$A$245:$BU$245,,MAX(IF('Back data'!$A$245:$BU$245&lt;&gt;"",COLUMN('Back data'!$A$245:$BU$245)))-O$6)/O27</f>
        <v>0.98272552783109401</v>
      </c>
      <c r="P28" s="35">
        <f t="array" ref="P28">INDEX('Back data'!$A$245:$BU$245,,MAX(IF('Back data'!$A$245:$BU$245&lt;&gt;"",COLUMN('Back data'!$A$245:$BU$245)))-P$6)/P27</f>
        <v>0.9855652723632915</v>
      </c>
    </row>
    <row r="29" spans="1:16" x14ac:dyDescent="0.3">
      <c r="A29" s="10" t="s">
        <v>74</v>
      </c>
      <c r="B29" s="7" t="s">
        <v>67</v>
      </c>
      <c r="C29" s="12" t="s">
        <v>76</v>
      </c>
      <c r="D29" s="13">
        <f t="array" ref="D29">INDEX('Back data'!$A$246:$BU$246,,MAX(IF('Back data'!$A$246:$BU$246&lt;&gt;"",COLUMN('Back data'!$A$246:$BU$246)))-D$6)/D27</f>
        <v>1.4729950900163664E-2</v>
      </c>
      <c r="E29" s="13">
        <f t="array" ref="E29">INDEX('Back data'!$A$246:$BU$246,,MAX(IF('Back data'!$A$246:$BU$246&lt;&gt;"",COLUMN('Back data'!$A$246:$BU$246)))-E$6)/E27</f>
        <v>1.3681159420289855E-2</v>
      </c>
      <c r="F29" s="13">
        <f t="array" ref="F29">INDEX('Back data'!$A$246:$BU$246,,MAX(IF('Back data'!$A$246:$BU$246&lt;&gt;"",COLUMN('Back data'!$A$246:$BU$246)))-F$6)/F27</f>
        <v>1.1861421021726364E-2</v>
      </c>
      <c r="G29" s="13">
        <f t="array" ref="G29">INDEX('Back data'!$A$246:$BU$246,,MAX(IF('Back data'!$A$246:$BU$246&lt;&gt;"",COLUMN('Back data'!$A$246:$BU$246)))-G$6)/G27</f>
        <v>1.6073750147736675E-2</v>
      </c>
      <c r="H29" s="13">
        <f t="array" ref="H29">INDEX('Back data'!$A$246:$BU$246,,MAX(IF('Back data'!$A$246:$BU$246&lt;&gt;"",COLUMN('Back data'!$A$246:$BU$246)))-H$6)/H27</f>
        <v>1.6770993267981576E-2</v>
      </c>
      <c r="I29" s="13">
        <f t="array" ref="I29">INDEX('Back data'!$A$246:$BU$246,,MAX(IF('Back data'!$A$246:$BU$246&lt;&gt;"",COLUMN('Back data'!$A$246:$BU$246)))-I$6)/I27</f>
        <v>1.9908654409181402E-2</v>
      </c>
      <c r="J29" s="13">
        <f t="array" ref="J29">INDEX('Back data'!$A$246:$BU$246,,MAX(IF('Back data'!$A$246:$BU$246&lt;&gt;"",COLUMN('Back data'!$A$246:$BU$246)))-J$6)/J27</f>
        <v>1.6416346489696122E-2</v>
      </c>
      <c r="K29" s="13">
        <f t="array" ref="K29">INDEX('Back data'!$A$246:$BU$246,,MAX(IF('Back data'!$A$246:$BU$246&lt;&gt;"",COLUMN('Back data'!$A$246:$BU$246)))-K$6)/K27</f>
        <v>1.8539976825028972E-2</v>
      </c>
      <c r="L29" s="13">
        <f t="array" ref="L29">INDEX('Back data'!$A$246:$BU$246,,MAX(IF('Back data'!$A$246:$BU$246&lt;&gt;"",COLUMN('Back data'!$A$246:$BU$246)))-L$6)/L27</f>
        <v>1.411764705882353E-2</v>
      </c>
      <c r="M29" s="13">
        <f t="array" ref="M29">INDEX('Back data'!$A$246:$BU$246,,MAX(IF('Back data'!$A$246:$BU$246&lt;&gt;"",COLUMN('Back data'!$A$246:$BU$246)))-M$6)/M27</f>
        <v>1.520326098931365E-2</v>
      </c>
      <c r="N29" s="13">
        <f t="array" ref="N29">INDEX('Back data'!$A$246:$BU$246,,MAX(IF('Back data'!$A$246:$BU$246&lt;&gt;"",COLUMN('Back data'!$A$246:$BU$246)))-N$6)/N27</f>
        <v>2.6939655172413795E-2</v>
      </c>
      <c r="O29" s="13">
        <f t="array" ref="O29">INDEX('Back data'!$A$246:$BU$246,,MAX(IF('Back data'!$A$246:$BU$246&lt;&gt;"",COLUMN('Back data'!$A$246:$BU$246)))-O$6)/O27</f>
        <v>1.7274472168905951E-2</v>
      </c>
      <c r="P29" s="35">
        <f t="array" ref="P29">INDEX('Back data'!$A$246:$BU$246,,MAX(IF('Back data'!$A$246:$BU$246&lt;&gt;"",COLUMN('Back data'!$A$246:$BU$246)))-P$6)/P27</f>
        <v>1.443472763670846E-2</v>
      </c>
    </row>
    <row r="32" spans="1:16" x14ac:dyDescent="0.3">
      <c r="C32" s="8" t="s">
        <v>73</v>
      </c>
      <c r="D32" s="9">
        <f t="array" ref="D32">INDEX('Back data'!$A$251:$BU$251,,MAX(IF('Back data'!$A$251:$BU$251&lt;&gt;"",COLUMN('Back data'!$A$251:$BU$251)))-D$6)+INDEX('Back data'!$A$252:$BU$252,,MAX(IF('Back data'!$A$252:$BU$252&lt;&gt;"",COLUMN('Back data'!$A$252:$BU$252)))-D$6)</f>
        <v>85.06</v>
      </c>
      <c r="E32" s="9">
        <f t="array" ref="E32">INDEX('Back data'!$A$251:$BU$251,,MAX(IF('Back data'!$A$251:$BU$251&lt;&gt;"",COLUMN('Back data'!$A$251:$BU$251)))-E$6)+INDEX('Back data'!$A$252:$BU$252,,MAX(IF('Back data'!$A$252:$BU$252&lt;&gt;"",COLUMN('Back data'!$A$252:$BU$252)))-E$6)</f>
        <v>85.49</v>
      </c>
      <c r="F32" s="9">
        <f t="array" ref="F32">INDEX('Back data'!$A$251:$BU$251,,MAX(IF('Back data'!$A$251:$BU$251&lt;&gt;"",COLUMN('Back data'!$A$251:$BU$251)))-F$6)+INDEX('Back data'!$A$252:$BU$252,,MAX(IF('Back data'!$A$252:$BU$252&lt;&gt;"",COLUMN('Back data'!$A$252:$BU$252)))-F$6)</f>
        <v>84.46</v>
      </c>
      <c r="G32" s="9">
        <f t="array" ref="G32">INDEX('Back data'!$A$251:$BU$251,,MAX(IF('Back data'!$A$251:$BU$251&lt;&gt;"",COLUMN('Back data'!$A$251:$BU$251)))-G$6)+INDEX('Back data'!$A$252:$BU$252,,MAX(IF('Back data'!$A$252:$BU$252&lt;&gt;"",COLUMN('Back data'!$A$252:$BU$252)))-G$6)</f>
        <v>85.39</v>
      </c>
      <c r="H32" s="9">
        <f t="array" ref="H32">INDEX('Back data'!$A$251:$BU$251,,MAX(IF('Back data'!$A$251:$BU$251&lt;&gt;"",COLUMN('Back data'!$A$251:$BU$251)))-H$6)+INDEX('Back data'!$A$252:$BU$252,,MAX(IF('Back data'!$A$252:$BU$252&lt;&gt;"",COLUMN('Back data'!$A$252:$BU$252)))-H$6)</f>
        <v>85.58</v>
      </c>
      <c r="I32" s="9">
        <f t="array" ref="I32">INDEX('Back data'!$A$251:$BU$251,,MAX(IF('Back data'!$A$251:$BU$251&lt;&gt;"",COLUMN('Back data'!$A$251:$BU$251)))-I$6)+INDEX('Back data'!$A$252:$BU$252,,MAX(IF('Back data'!$A$252:$BU$252&lt;&gt;"",COLUMN('Back data'!$A$252:$BU$252)))-I$6)</f>
        <v>85.28</v>
      </c>
      <c r="J32" s="9">
        <f t="array" ref="J32">INDEX('Back data'!$A$251:$BU$251,,MAX(IF('Back data'!$A$251:$BU$251&lt;&gt;"",COLUMN('Back data'!$A$251:$BU$251)))-J$6)+INDEX('Back data'!$A$252:$BU$252,,MAX(IF('Back data'!$A$252:$BU$252&lt;&gt;"",COLUMN('Back data'!$A$252:$BU$252)))-J$6)</f>
        <v>85.83</v>
      </c>
      <c r="K32" s="9">
        <f t="array" ref="K32">INDEX('Back data'!$A$251:$BU$251,,MAX(IF('Back data'!$A$251:$BU$251&lt;&gt;"",COLUMN('Back data'!$A$251:$BU$251)))-K$6)+INDEX('Back data'!$A$252:$BU$252,,MAX(IF('Back data'!$A$252:$BU$252&lt;&gt;"",COLUMN('Back data'!$A$252:$BU$252)))-K$6)</f>
        <v>88.31</v>
      </c>
      <c r="L32" s="9">
        <f t="array" ref="L32">INDEX('Back data'!$A$251:$BU$251,,MAX(IF('Back data'!$A$251:$BU$251&lt;&gt;"",COLUMN('Back data'!$A$251:$BU$251)))-L$6)+INDEX('Back data'!$A$252:$BU$252,,MAX(IF('Back data'!$A$252:$BU$252&lt;&gt;"",COLUMN('Back data'!$A$252:$BU$252)))-L$6)</f>
        <v>88.18</v>
      </c>
      <c r="M32" s="9">
        <f t="array" ref="M32">INDEX('Back data'!$A$251:$BU$251,,MAX(IF('Back data'!$A$251:$BU$251&lt;&gt;"",COLUMN('Back data'!$A$251:$BU$251)))-M$6)+INDEX('Back data'!$A$252:$BU$252,,MAX(IF('Back data'!$A$252:$BU$252&lt;&gt;"",COLUMN('Back data'!$A$252:$BU$252)))-M$6)</f>
        <v>90.15</v>
      </c>
      <c r="N32" s="9">
        <f t="array" ref="N32">INDEX('Back data'!$A$251:$BU$251,,MAX(IF('Back data'!$A$251:$BU$251&lt;&gt;"",COLUMN('Back data'!$A$251:$BU$251)))-N$6)+INDEX('Back data'!$A$252:$BU$252,,MAX(IF('Back data'!$A$252:$BU$252&lt;&gt;"",COLUMN('Back data'!$A$252:$BU$252)))-N$6)</f>
        <v>92.27</v>
      </c>
      <c r="O32" s="9">
        <f t="array" ref="O32">INDEX('Back data'!$A$251:$BU$251,,MAX(IF('Back data'!$A$251:$BU$251&lt;&gt;"",COLUMN('Back data'!$A$251:$BU$251)))-O$6)+INDEX('Back data'!$A$252:$BU$252,,MAX(IF('Back data'!$A$252:$BU$252&lt;&gt;"",COLUMN('Back data'!$A$252:$BU$252)))-O$6)</f>
        <v>93.63</v>
      </c>
      <c r="P32" s="34">
        <f t="array" ref="P32">INDEX('Back data'!$A$251:$BU$251,,MAX(IF('Back data'!$A$251:$BU$251&lt;&gt;"",COLUMN('Back data'!$A$251:$BU$251)))-P$6)+INDEX('Back data'!$A$252:$BU$252,,MAX(IF('Back data'!$A$252:$BU$252&lt;&gt;"",COLUMN('Back data'!$A$252:$BU$252)))-P$6)</f>
        <v>94.93</v>
      </c>
    </row>
    <row r="33" spans="1:63" x14ac:dyDescent="0.3">
      <c r="A33" s="10" t="s">
        <v>74</v>
      </c>
      <c r="B33" s="7" t="s">
        <v>72</v>
      </c>
      <c r="C33" s="12" t="s">
        <v>75</v>
      </c>
      <c r="D33" s="13">
        <f t="array" ref="D33">INDEX('Back data'!$A$251:$BU$251,,MAX(IF('Back data'!$A$251:$BU$251&lt;&gt;"",COLUMN('Back data'!$A$251:$BU$251)))-D$6)/D32</f>
        <v>0.95544321655302134</v>
      </c>
      <c r="E33" s="13">
        <f t="array" ref="E33">INDEX('Back data'!$A$251:$BU$251,,MAX(IF('Back data'!$A$251:$BU$251&lt;&gt;"",COLUMN('Back data'!$A$251:$BU$251)))-E$6)/E32</f>
        <v>0.97379810504152542</v>
      </c>
      <c r="F33" s="13">
        <f t="array" ref="F33">INDEX('Back data'!$A$251:$BU$251,,MAX(IF('Back data'!$A$251:$BU$251&lt;&gt;"",COLUMN('Back data'!$A$251:$BU$251)))-F$6)/F32</f>
        <v>0.96152024627042387</v>
      </c>
      <c r="G33" s="13">
        <f t="array" ref="G33">INDEX('Back data'!$A$251:$BU$251,,MAX(IF('Back data'!$A$251:$BU$251&lt;&gt;"",COLUMN('Back data'!$A$251:$BU$251)))-G$6)/G32</f>
        <v>0.97341609087715197</v>
      </c>
      <c r="H33" s="13">
        <f t="array" ref="H33">INDEX('Back data'!$A$251:$BU$251,,MAX(IF('Back data'!$A$251:$BU$251&lt;&gt;"",COLUMN('Back data'!$A$251:$BU$251)))-H$6)/H32</f>
        <v>0.9704370179948586</v>
      </c>
      <c r="I33" s="13">
        <f t="array" ref="I33">INDEX('Back data'!$A$251:$BU$251,,MAX(IF('Back data'!$A$251:$BU$251&lt;&gt;"",COLUMN('Back data'!$A$251:$BU$251)))-I$6)/I32</f>
        <v>0.95309568480300189</v>
      </c>
      <c r="J33" s="13">
        <f t="array" ref="J33">INDEX('Back data'!$A$251:$BU$251,,MAX(IF('Back data'!$A$251:$BU$251&lt;&gt;"",COLUMN('Back data'!$A$251:$BU$251)))-J$6)/J32</f>
        <v>0.96574624257252717</v>
      </c>
      <c r="K33" s="13">
        <f t="array" ref="K33">INDEX('Back data'!$A$251:$BU$251,,MAX(IF('Back data'!$A$251:$BU$251&lt;&gt;"",COLUMN('Back data'!$A$251:$BU$251)))-K$6)/K32</f>
        <v>0.97270977239270751</v>
      </c>
      <c r="L33" s="13">
        <f t="array" ref="L33">INDEX('Back data'!$A$251:$BU$251,,MAX(IF('Back data'!$A$251:$BU$251&lt;&gt;"",COLUMN('Back data'!$A$251:$BU$251)))-L$6)/L32</f>
        <v>0.97006123837604896</v>
      </c>
      <c r="M33" s="13">
        <f t="array" ref="M33">INDEX('Back data'!$A$251:$BU$251,,MAX(IF('Back data'!$A$251:$BU$251&lt;&gt;"",COLUMN('Back data'!$A$251:$BU$251)))-M$6)/M32</f>
        <v>0.97348863006100939</v>
      </c>
      <c r="N33" s="13">
        <f t="array" ref="N33">INDEX('Back data'!$A$251:$BU$251,,MAX(IF('Back data'!$A$251:$BU$251&lt;&gt;"",COLUMN('Back data'!$A$251:$BU$251)))-N$6)/N32</f>
        <v>0.95014630974314518</v>
      </c>
      <c r="O33" s="13">
        <f t="array" ref="O33">INDEX('Back data'!$A$251:$BU$251,,MAX(IF('Back data'!$A$251:$BU$251&lt;&gt;"",COLUMN('Back data'!$A$251:$BU$251)))-O$6)/O32</f>
        <v>0.98162981950229633</v>
      </c>
      <c r="P33" s="35">
        <f t="array" ref="P33">INDEX('Back data'!$A$251:$BU$251,,MAX(IF('Back data'!$A$251:$BU$251&lt;&gt;"",COLUMN('Back data'!$A$251:$BU$251)))-P$6)/P32</f>
        <v>0.97829979985252291</v>
      </c>
    </row>
    <row r="34" spans="1:63" x14ac:dyDescent="0.3">
      <c r="A34" s="10" t="s">
        <v>74</v>
      </c>
      <c r="B34" s="7" t="s">
        <v>72</v>
      </c>
      <c r="C34" s="12" t="s">
        <v>76</v>
      </c>
      <c r="D34" s="13">
        <f t="array" ref="D34">INDEX('Back data'!$A$252:$BU$252,,MAX(IF('Back data'!$A$252:$BU$252&lt;&gt;"",COLUMN('Back data'!$A$252:$BU$252)))-D$6)/D32</f>
        <v>4.4556783446978603E-2</v>
      </c>
      <c r="E34" s="13">
        <f t="array" ref="E34">INDEX('Back data'!$A$252:$BU$252,,MAX(IF('Back data'!$A$252:$BU$252&lt;&gt;"",COLUMN('Back data'!$A$252:$BU$252)))-E$6)/E32</f>
        <v>2.6201894958474678E-2</v>
      </c>
      <c r="F34" s="13">
        <f t="array" ref="F34">INDEX('Back data'!$A$252:$BU$252,,MAX(IF('Back data'!$A$252:$BU$252&lt;&gt;"",COLUMN('Back data'!$A$252:$BU$252)))-F$6)/F32</f>
        <v>3.8479753729576134E-2</v>
      </c>
      <c r="G34" s="13">
        <f t="array" ref="G34">INDEX('Back data'!$A$252:$BU$252,,MAX(IF('Back data'!$A$252:$BU$252&lt;&gt;"",COLUMN('Back data'!$A$252:$BU$252)))-G$6)/G32</f>
        <v>2.6583909122848109E-2</v>
      </c>
      <c r="H34" s="13">
        <f t="array" ref="H34">INDEX('Back data'!$A$252:$BU$252,,MAX(IF('Back data'!$A$252:$BU$252&lt;&gt;"",COLUMN('Back data'!$A$252:$BU$252)))-H$6)/H32</f>
        <v>2.9562982005141385E-2</v>
      </c>
      <c r="I34" s="13">
        <f t="array" ref="I34">INDEX('Back data'!$A$252:$BU$252,,MAX(IF('Back data'!$A$252:$BU$252&lt;&gt;"",COLUMN('Back data'!$A$252:$BU$252)))-I$6)/I32</f>
        <v>4.6904315196998121E-2</v>
      </c>
      <c r="J34" s="13">
        <f t="array" ref="J34">INDEX('Back data'!$A$252:$BU$252,,MAX(IF('Back data'!$A$252:$BU$252&lt;&gt;"",COLUMN('Back data'!$A$252:$BU$252)))-J$6)/J32</f>
        <v>3.4253757427472914E-2</v>
      </c>
      <c r="K34" s="13">
        <f t="array" ref="K34">INDEX('Back data'!$A$252:$BU$252,,MAX(IF('Back data'!$A$252:$BU$252&lt;&gt;"",COLUMN('Back data'!$A$252:$BU$252)))-K$6)/K32</f>
        <v>2.7290227607292494E-2</v>
      </c>
      <c r="L34" s="13">
        <f t="array" ref="L34">INDEX('Back data'!$A$252:$BU$252,,MAX(IF('Back data'!$A$252:$BU$252&lt;&gt;"",COLUMN('Back data'!$A$252:$BU$252)))-L$6)/L32</f>
        <v>2.9938761623951007E-2</v>
      </c>
      <c r="M34" s="13">
        <f t="array" ref="M34">INDEX('Back data'!$A$252:$BU$252,,MAX(IF('Back data'!$A$252:$BU$252&lt;&gt;"",COLUMN('Back data'!$A$252:$BU$252)))-M$6)/M32</f>
        <v>2.6511369938990573E-2</v>
      </c>
      <c r="N34" s="13">
        <f t="array" ref="N34">INDEX('Back data'!$A$252:$BU$252,,MAX(IF('Back data'!$A$252:$BU$252&lt;&gt;"",COLUMN('Back data'!$A$252:$BU$252)))-N$6)/N32</f>
        <v>4.9853690256854884E-2</v>
      </c>
      <c r="O34" s="13">
        <f t="array" ref="O34">INDEX('Back data'!$A$252:$BU$252,,MAX(IF('Back data'!$A$252:$BU$252&lt;&gt;"",COLUMN('Back data'!$A$252:$BU$252)))-O$6)/O32</f>
        <v>1.8370180497703729E-2</v>
      </c>
      <c r="P34" s="35">
        <f t="array" ref="P34">INDEX('Back data'!$A$252:$BU$252,,MAX(IF('Back data'!$A$252:$BU$252&lt;&gt;"",COLUMN('Back data'!$A$252:$BU$252)))-P$6)/P32</f>
        <v>2.1700200147477089E-2</v>
      </c>
    </row>
    <row r="36" spans="1:63" ht="20.100000000000001" customHeight="1" x14ac:dyDescent="0.3"/>
    <row r="37" spans="1:63" ht="20.100000000000001" customHeight="1" x14ac:dyDescent="0.3"/>
    <row r="38" spans="1:63" ht="20.100000000000001" customHeight="1" thickBot="1" x14ac:dyDescent="0.35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2" thickBot="1" x14ac:dyDescent="0.35">
      <c r="A39" s="4"/>
      <c r="B39" s="4"/>
      <c r="D39" s="37">
        <f t="shared" ref="D39:O39" si="0">D5</f>
        <v>45231</v>
      </c>
      <c r="E39" s="37">
        <f t="shared" si="0"/>
        <v>45261</v>
      </c>
      <c r="F39" s="37">
        <f t="shared" si="0"/>
        <v>45292</v>
      </c>
      <c r="G39" s="37">
        <f t="shared" si="0"/>
        <v>45323</v>
      </c>
      <c r="H39" s="37">
        <f t="shared" si="0"/>
        <v>45352</v>
      </c>
      <c r="I39" s="37">
        <f t="shared" si="0"/>
        <v>45383</v>
      </c>
      <c r="J39" s="37">
        <f t="shared" si="0"/>
        <v>45413</v>
      </c>
      <c r="K39" s="37">
        <f t="shared" si="0"/>
        <v>45444</v>
      </c>
      <c r="L39" s="37">
        <f t="shared" si="0"/>
        <v>45474</v>
      </c>
      <c r="M39" s="37">
        <f t="shared" si="0"/>
        <v>45505</v>
      </c>
      <c r="N39" s="37">
        <f t="shared" si="0"/>
        <v>45536</v>
      </c>
      <c r="O39" s="37">
        <f t="shared" si="0"/>
        <v>45566</v>
      </c>
      <c r="P39" s="37">
        <f>P5</f>
        <v>45597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3">
      <c r="C40" s="8" t="s">
        <v>73</v>
      </c>
      <c r="D40" s="9">
        <f t="array" ref="D40">INDEX('Back data'!$A$36:$BU$36,,MAX(IF('Back data'!$A$36:$BU$36&lt;&gt;"",COLUMN('Back data'!$A$36:$BU$36)))-D$6)+INDEX('Back data'!$A$37:$BU$37,,MAX(IF('Back data'!$A$37:$BU$37&lt;&gt;"",COLUMN('Back data'!$A$37:$BU$37)))-D$6)</f>
        <v>83.81</v>
      </c>
      <c r="E40" s="9">
        <f t="array" ref="E40">INDEX('Back data'!$A$36:$BU$36,,MAX(IF('Back data'!$A$36:$BU$36&lt;&gt;"",COLUMN('Back data'!$A$36:$BU$36)))-E$6)+INDEX('Back data'!$A$37:$BU$37,,MAX(IF('Back data'!$A$37:$BU$37&lt;&gt;"",COLUMN('Back data'!$A$37:$BU$37)))-E$6)</f>
        <v>84.56</v>
      </c>
      <c r="F40" s="9">
        <f t="array" ref="F40">INDEX('Back data'!$A$36:$BU$36,,MAX(IF('Back data'!$A$36:$BU$36&lt;&gt;"",COLUMN('Back data'!$A$36:$BU$36)))-F$6)+INDEX('Back data'!$A$37:$BU$37,,MAX(IF('Back data'!$A$37:$BU$37&lt;&gt;"",COLUMN('Back data'!$A$37:$BU$37)))-F$6)</f>
        <v>83.74</v>
      </c>
      <c r="G40" s="9">
        <f t="array" ref="G40">INDEX('Back data'!$A$36:$BU$36,,MAX(IF('Back data'!$A$36:$BU$36&lt;&gt;"",COLUMN('Back data'!$A$36:$BU$36)))-G$6)+INDEX('Back data'!$A$37:$BU$37,,MAX(IF('Back data'!$A$37:$BU$37&lt;&gt;"",COLUMN('Back data'!$A$37:$BU$37)))-G$6)</f>
        <v>83.96</v>
      </c>
      <c r="H40" s="9">
        <f t="array" ref="H40">INDEX('Back data'!$A$36:$BU$36,,MAX(IF('Back data'!$A$36:$BU$36&lt;&gt;"",COLUMN('Back data'!$A$36:$BU$36)))-H$6)+INDEX('Back data'!$A$37:$BU$37,,MAX(IF('Back data'!$A$37:$BU$37&lt;&gt;"",COLUMN('Back data'!$A$37:$BU$37)))-H$6)</f>
        <v>83.6</v>
      </c>
      <c r="I40" s="9">
        <f t="array" ref="I40">INDEX('Back data'!$A$36:$BU$36,,MAX(IF('Back data'!$A$36:$BU$36&lt;&gt;"",COLUMN('Back data'!$A$36:$BU$36)))-I$6)+INDEX('Back data'!$A$37:$BU$37,,MAX(IF('Back data'!$A$37:$BU$37&lt;&gt;"",COLUMN('Back data'!$A$37:$BU$37)))-I$6)</f>
        <v>84.43</v>
      </c>
      <c r="J40" s="9">
        <f t="array" ref="J40">INDEX('Back data'!$A$36:$BU$36,,MAX(IF('Back data'!$A$36:$BU$36&lt;&gt;"",COLUMN('Back data'!$A$36:$BU$36)))-J$6)+INDEX('Back data'!$A$37:$BU$37,,MAX(IF('Back data'!$A$37:$BU$37&lt;&gt;"",COLUMN('Back data'!$A$37:$BU$37)))-J$6)</f>
        <v>84.42</v>
      </c>
      <c r="K40" s="9">
        <f t="array" ref="K40">INDEX('Back data'!$A$36:$BU$36,,MAX(IF('Back data'!$A$36:$BU$36&lt;&gt;"",COLUMN('Back data'!$A$36:$BU$36)))-K$6)+INDEX('Back data'!$A$37:$BU$37,,MAX(IF('Back data'!$A$37:$BU$37&lt;&gt;"",COLUMN('Back data'!$A$37:$BU$37)))-K$6)</f>
        <v>85.789999999999992</v>
      </c>
      <c r="L40" s="9">
        <f t="array" ref="L40">INDEX('Back data'!$A$36:$BU$36,,MAX(IF('Back data'!$A$36:$BU$36&lt;&gt;"",COLUMN('Back data'!$A$36:$BU$36)))-L$6)+INDEX('Back data'!$A$37:$BU$37,,MAX(IF('Back data'!$A$37:$BU$37&lt;&gt;"",COLUMN('Back data'!$A$37:$BU$37)))-L$6)</f>
        <v>88.36</v>
      </c>
      <c r="M40" s="9">
        <f t="array" ref="M40">INDEX('Back data'!$A$36:$BU$36,,MAX(IF('Back data'!$A$36:$BU$36&lt;&gt;"",COLUMN('Back data'!$A$36:$BU$36)))-M$6)+INDEX('Back data'!$A$37:$BU$37,,MAX(IF('Back data'!$A$37:$BU$37&lt;&gt;"",COLUMN('Back data'!$A$37:$BU$37)))-M$6)</f>
        <v>90.47999999999999</v>
      </c>
      <c r="N40" s="9">
        <f t="array" ref="N40">INDEX('Back data'!$A$36:$BU$36,,MAX(IF('Back data'!$A$36:$BU$36&lt;&gt;"",COLUMN('Back data'!$A$36:$BU$36)))-N$6)+INDEX('Back data'!$A$37:$BU$37,,MAX(IF('Back data'!$A$37:$BU$37&lt;&gt;"",COLUMN('Back data'!$A$37:$BU$37)))-N$6)</f>
        <v>92.76</v>
      </c>
      <c r="O40" s="9">
        <f t="array" ref="O40">INDEX('Back data'!$A$36:$BU$36,,MAX(IF('Back data'!$A$36:$BU$36&lt;&gt;"",COLUMN('Back data'!$A$36:$BU$36)))-O$6)+INDEX('Back data'!$A$37:$BU$37,,MAX(IF('Back data'!$A$37:$BU$37&lt;&gt;"",COLUMN('Back data'!$A$37:$BU$37)))-O$6)</f>
        <v>93.81</v>
      </c>
      <c r="P40" s="34">
        <f t="array" ref="P40">INDEX('Back data'!$A$36:$BU$36,,MAX(IF('Back data'!$A$36:$BU$36&lt;&gt;"",COLUMN('Back data'!$A$36:$BU$36)))-P$6)+INDEX('Back data'!$A$37:$BU$37,,MAX(IF('Back data'!$A$37:$BU$37&lt;&gt;"",COLUMN('Back data'!$A$37:$BU$37)))-P$6)</f>
        <v>94.92</v>
      </c>
    </row>
    <row r="41" spans="1:63" x14ac:dyDescent="0.3">
      <c r="A41" s="15" t="s">
        <v>79</v>
      </c>
      <c r="B41" s="16" t="s">
        <v>80</v>
      </c>
      <c r="C41" s="12" t="s">
        <v>75</v>
      </c>
      <c r="D41" s="13">
        <f t="array" ref="D41">INDEX('Back data'!$A$36:$BU$36,,MAX(IF('Back data'!$A$36:$BU$36&lt;&gt;"",COLUMN('Back data'!$A$36:$BU$36)))-D$6)/D40</f>
        <v>0.96814222646462234</v>
      </c>
      <c r="E41" s="13">
        <f t="array" ref="E41">INDEX('Back data'!$A$36:$BU$36,,MAX(IF('Back data'!$A$36:$BU$36&lt;&gt;"",COLUMN('Back data'!$A$36:$BU$36)))-E$6)/E40</f>
        <v>0.96712393566698196</v>
      </c>
      <c r="F41" s="13">
        <f t="array" ref="F41">INDEX('Back data'!$A$36:$BU$36,,MAX(IF('Back data'!$A$36:$BU$36&lt;&gt;"",COLUMN('Back data'!$A$36:$BU$36)))-F$6)/F40</f>
        <v>0.9582039646524958</v>
      </c>
      <c r="G41" s="13">
        <f t="array" ref="G41">INDEX('Back data'!$A$36:$BU$36,,MAX(IF('Back data'!$A$36:$BU$36&lt;&gt;"",COLUMN('Back data'!$A$36:$BU$36)))-G$6)/G40</f>
        <v>0.96141019533111016</v>
      </c>
      <c r="H41" s="13">
        <f t="array" ref="H41">INDEX('Back data'!$A$36:$BU$36,,MAX(IF('Back data'!$A$36:$BU$36&lt;&gt;"",COLUMN('Back data'!$A$36:$BU$36)))-H$6)/H40</f>
        <v>0.96244019138755976</v>
      </c>
      <c r="I41" s="13">
        <f t="array" ref="I41">INDEX('Back data'!$A$36:$BU$36,,MAX(IF('Back data'!$A$36:$BU$36&lt;&gt;"",COLUMN('Back data'!$A$36:$BU$36)))-I$6)/I40</f>
        <v>0.96304631055312084</v>
      </c>
      <c r="J41" s="13">
        <f t="array" ref="J41">INDEX('Back data'!$A$36:$BU$36,,MAX(IF('Back data'!$A$36:$BU$36&lt;&gt;"",COLUMN('Back data'!$A$36:$BU$36)))-J$6)/J40</f>
        <v>0.96055437100213226</v>
      </c>
      <c r="K41" s="13">
        <f t="array" ref="K41">INDEX('Back data'!$A$36:$BU$36,,MAX(IF('Back data'!$A$36:$BU$36&lt;&gt;"",COLUMN('Back data'!$A$36:$BU$36)))-K$6)/K40</f>
        <v>0.96444807087073092</v>
      </c>
      <c r="L41" s="13">
        <f t="array" ref="L41">INDEX('Back data'!$A$36:$BU$36,,MAX(IF('Back data'!$A$36:$BU$36&lt;&gt;"",COLUMN('Back data'!$A$36:$BU$36)))-L$6)/L40</f>
        <v>0.96321865097329107</v>
      </c>
      <c r="M41" s="13">
        <f t="array" ref="M41">INDEX('Back data'!$A$36:$BU$36,,MAX(IF('Back data'!$A$36:$BU$36&lt;&gt;"",COLUMN('Back data'!$A$36:$BU$36)))-M$6)/M40</f>
        <v>0.96606984969053944</v>
      </c>
      <c r="N41" s="13">
        <f t="array" ref="N41">INDEX('Back data'!$A$36:$BU$36,,MAX(IF('Back data'!$A$36:$BU$36&lt;&gt;"",COLUMN('Back data'!$A$36:$BU$36)))-N$6)/N40</f>
        <v>0.9621604139715394</v>
      </c>
      <c r="O41" s="13">
        <f t="array" ref="O41">INDEX('Back data'!$A$36:$BU$36,,MAX(IF('Back data'!$A$36:$BU$36&lt;&gt;"",COLUMN('Back data'!$A$36:$BU$36)))-O$6)/O40</f>
        <v>0.96269054471804716</v>
      </c>
      <c r="P41" s="35">
        <f t="array" ref="P41">INDEX('Back data'!$A$36:$BU$36,,MAX(IF('Back data'!$A$36:$BU$36&lt;&gt;"",COLUMN('Back data'!$A$36:$BU$36)))-P$6)/P40</f>
        <v>0.96407501053518752</v>
      </c>
    </row>
    <row r="42" spans="1:63" x14ac:dyDescent="0.3">
      <c r="A42" s="15" t="s">
        <v>79</v>
      </c>
      <c r="B42" s="16" t="s">
        <v>80</v>
      </c>
      <c r="C42" s="12" t="s">
        <v>76</v>
      </c>
      <c r="D42" s="13">
        <f t="array" ref="D42">INDEX('Back data'!$A$37:$BU$37,,MAX(IF('Back data'!$A$37:$BU$37&lt;&gt;"",COLUMN('Back data'!$A$37:$BU$37)))-D$6)/D40</f>
        <v>3.1857773535377637E-2</v>
      </c>
      <c r="E42" s="13">
        <f t="array" ref="E42">INDEX('Back data'!$A$37:$BU$37,,MAX(IF('Back data'!$A$37:$BU$37&lt;&gt;"",COLUMN('Back data'!$A$37:$BU$37)))-E$6)/E40</f>
        <v>3.2876064333017971E-2</v>
      </c>
      <c r="F42" s="13">
        <f t="array" ref="F42">INDEX('Back data'!$A$37:$BU$37,,MAX(IF('Back data'!$A$37:$BU$37&lt;&gt;"",COLUMN('Back data'!$A$37:$BU$37)))-F$6)/F40</f>
        <v>4.179603534750418E-2</v>
      </c>
      <c r="G42" s="13">
        <f t="array" ref="G42">INDEX('Back data'!$A$37:$BU$37,,MAX(IF('Back data'!$A$37:$BU$37&lt;&gt;"",COLUMN('Back data'!$A$37:$BU$37)))-G$6)/G40</f>
        <v>3.8589804668889956E-2</v>
      </c>
      <c r="H42" s="13">
        <f t="array" ref="H42">INDEX('Back data'!$A$37:$BU$37,,MAX(IF('Back data'!$A$37:$BU$37&lt;&gt;"",COLUMN('Back data'!$A$37:$BU$37)))-H$6)/H40</f>
        <v>3.7559808612440196E-2</v>
      </c>
      <c r="I42" s="13">
        <f t="array" ref="I42">INDEX('Back data'!$A$37:$BU$37,,MAX(IF('Back data'!$A$37:$BU$37&lt;&gt;"",COLUMN('Back data'!$A$37:$BU$37)))-I$6)/I40</f>
        <v>3.6953689446879066E-2</v>
      </c>
      <c r="J42" s="13">
        <f t="array" ref="J42">INDEX('Back data'!$A$37:$BU$37,,MAX(IF('Back data'!$A$37:$BU$37&lt;&gt;"",COLUMN('Back data'!$A$37:$BU$37)))-J$6)/J40</f>
        <v>3.9445628997867806E-2</v>
      </c>
      <c r="K42" s="13">
        <f t="array" ref="K42">INDEX('Back data'!$A$37:$BU$37,,MAX(IF('Back data'!$A$37:$BU$37&lt;&gt;"",COLUMN('Back data'!$A$37:$BU$37)))-K$6)/K40</f>
        <v>3.5551929129269147E-2</v>
      </c>
      <c r="L42" s="13">
        <f t="array" ref="L42">INDEX('Back data'!$A$37:$BU$37,,MAX(IF('Back data'!$A$37:$BU$37&lt;&gt;"",COLUMN('Back data'!$A$37:$BU$37)))-L$6)/L40</f>
        <v>3.6781349026708918E-2</v>
      </c>
      <c r="M42" s="13">
        <f t="array" ref="M42">INDEX('Back data'!$A$37:$BU$37,,MAX(IF('Back data'!$A$37:$BU$37&lt;&gt;"",COLUMN('Back data'!$A$37:$BU$37)))-M$6)/M40</f>
        <v>3.3930150309460658E-2</v>
      </c>
      <c r="N42" s="13">
        <f t="array" ref="N42">INDEX('Back data'!$A$37:$BU$37,,MAX(IF('Back data'!$A$37:$BU$37&lt;&gt;"",COLUMN('Back data'!$A$37:$BU$37)))-N$6)/N40</f>
        <v>3.7839586028460541E-2</v>
      </c>
      <c r="O42" s="13">
        <f t="array" ref="O42">INDEX('Back data'!$A$37:$BU$37,,MAX(IF('Back data'!$A$37:$BU$37&lt;&gt;"",COLUMN('Back data'!$A$37:$BU$37)))-O$6)/O40</f>
        <v>3.7309455281952883E-2</v>
      </c>
      <c r="P42" s="35">
        <f t="array" ref="P42">INDEX('Back data'!$A$37:$BU$37,,MAX(IF('Back data'!$A$37:$BU$37&lt;&gt;"",COLUMN('Back data'!$A$37:$BU$37)))-P$6)/P40</f>
        <v>3.5924989464812478E-2</v>
      </c>
    </row>
    <row r="45" spans="1:63" x14ac:dyDescent="0.3">
      <c r="C45" s="8" t="s">
        <v>73</v>
      </c>
      <c r="D45" s="9">
        <f t="array" ref="D45">INDEX('Back data'!$A$42:$BU$42,,MAX(IF('Back data'!$A$42:$BU$42&lt;&gt;"",COLUMN('Back data'!$A$42:$BU$42)))-D$6)+INDEX('Back data'!$A$43:$BU$43,,MAX(IF('Back data'!$A$43:$BU$43&lt;&gt;"",COLUMN('Back data'!$A$43:$BU$43)))-D$6)</f>
        <v>83.31</v>
      </c>
      <c r="E45" s="9">
        <f t="array" ref="E45">INDEX('Back data'!$A$42:$BU$42,,MAX(IF('Back data'!$A$42:$BU$42&lt;&gt;"",COLUMN('Back data'!$A$42:$BU$42)))-E$6)+INDEX('Back data'!$A$43:$BU$43,,MAX(IF('Back data'!$A$43:$BU$43&lt;&gt;"",COLUMN('Back data'!$A$43:$BU$43)))-E$6)</f>
        <v>84.100000000000009</v>
      </c>
      <c r="F45" s="9">
        <f t="array" ref="F45">INDEX('Back data'!$A$42:$BU$42,,MAX(IF('Back data'!$A$42:$BU$42&lt;&gt;"",COLUMN('Back data'!$A$42:$BU$42)))-F$6)+INDEX('Back data'!$A$43:$BU$43,,MAX(IF('Back data'!$A$43:$BU$43&lt;&gt;"",COLUMN('Back data'!$A$43:$BU$43)))-F$6)</f>
        <v>83.72999999999999</v>
      </c>
      <c r="G45" s="9">
        <f t="array" ref="G45">INDEX('Back data'!$A$42:$BU$42,,MAX(IF('Back data'!$A$42:$BU$42&lt;&gt;"",COLUMN('Back data'!$A$42:$BU$42)))-G$6)+INDEX('Back data'!$A$43:$BU$43,,MAX(IF('Back data'!$A$43:$BU$43&lt;&gt;"",COLUMN('Back data'!$A$43:$BU$43)))-G$6)</f>
        <v>83.92</v>
      </c>
      <c r="H45" s="9">
        <f t="array" ref="H45">INDEX('Back data'!$A$42:$BU$42,,MAX(IF('Back data'!$A$42:$BU$42&lt;&gt;"",COLUMN('Back data'!$A$42:$BU$42)))-H$6)+INDEX('Back data'!$A$43:$BU$43,,MAX(IF('Back data'!$A$43:$BU$43&lt;&gt;"",COLUMN('Back data'!$A$43:$BU$43)))-H$6)</f>
        <v>82.63</v>
      </c>
      <c r="I45" s="9">
        <f t="array" ref="I45">INDEX('Back data'!$A$42:$BU$42,,MAX(IF('Back data'!$A$42:$BU$42&lt;&gt;"",COLUMN('Back data'!$A$42:$BU$42)))-I$6)+INDEX('Back data'!$A$43:$BU$43,,MAX(IF('Back data'!$A$43:$BU$43&lt;&gt;"",COLUMN('Back data'!$A$43:$BU$43)))-I$6)</f>
        <v>84.24</v>
      </c>
      <c r="J45" s="9">
        <f t="array" ref="J45">INDEX('Back data'!$A$42:$BU$42,,MAX(IF('Back data'!$A$42:$BU$42&lt;&gt;"",COLUMN('Back data'!$A$42:$BU$42)))-J$6)+INDEX('Back data'!$A$43:$BU$43,,MAX(IF('Back data'!$A$43:$BU$43&lt;&gt;"",COLUMN('Back data'!$A$43:$BU$43)))-J$6)</f>
        <v>83.57</v>
      </c>
      <c r="K45" s="9">
        <f t="array" ref="K45">INDEX('Back data'!$A$42:$BU$42,,MAX(IF('Back data'!$A$42:$BU$42&lt;&gt;"",COLUMN('Back data'!$A$42:$BU$42)))-K$6)+INDEX('Back data'!$A$43:$BU$43,,MAX(IF('Back data'!$A$43:$BU$43&lt;&gt;"",COLUMN('Back data'!$A$43:$BU$43)))-K$6)</f>
        <v>84.87</v>
      </c>
      <c r="L45" s="9">
        <f t="array" ref="L45">INDEX('Back data'!$A$42:$BU$42,,MAX(IF('Back data'!$A$42:$BU$42&lt;&gt;"",COLUMN('Back data'!$A$42:$BU$42)))-L$6)+INDEX('Back data'!$A$43:$BU$43,,MAX(IF('Back data'!$A$43:$BU$43&lt;&gt;"",COLUMN('Back data'!$A$43:$BU$43)))-L$6)</f>
        <v>87.68</v>
      </c>
      <c r="M45" s="9">
        <f t="array" ref="M45">INDEX('Back data'!$A$42:$BU$42,,MAX(IF('Back data'!$A$42:$BU$42&lt;&gt;"",COLUMN('Back data'!$A$42:$BU$42)))-M$6)+INDEX('Back data'!$A$43:$BU$43,,MAX(IF('Back data'!$A$43:$BU$43&lt;&gt;"",COLUMN('Back data'!$A$43:$BU$43)))-M$6)</f>
        <v>89.39</v>
      </c>
      <c r="N45" s="9">
        <f t="array" ref="N45">INDEX('Back data'!$A$42:$BU$42,,MAX(IF('Back data'!$A$42:$BU$42&lt;&gt;"",COLUMN('Back data'!$A$42:$BU$42)))-N$6)+INDEX('Back data'!$A$43:$BU$43,,MAX(IF('Back data'!$A$43:$BU$43&lt;&gt;"",COLUMN('Back data'!$A$43:$BU$43)))-N$6)</f>
        <v>92.039999999999992</v>
      </c>
      <c r="O45" s="9">
        <f t="array" ref="O45">INDEX('Back data'!$A$42:$BU$42,,MAX(IF('Back data'!$A$42:$BU$42&lt;&gt;"",COLUMN('Back data'!$A$42:$BU$42)))-O$6)+INDEX('Back data'!$A$43:$BU$43,,MAX(IF('Back data'!$A$43:$BU$43&lt;&gt;"",COLUMN('Back data'!$A$43:$BU$43)))-O$6)</f>
        <v>93.72</v>
      </c>
      <c r="P45" s="34">
        <f t="array" ref="P45">INDEX('Back data'!$A$42:$BU$42,,MAX(IF('Back data'!$A$42:$BU$42&lt;&gt;"",COLUMN('Back data'!$A$42:$BU$42)))-P$6)+INDEX('Back data'!$A$43:$BU$43,,MAX(IF('Back data'!$A$43:$BU$43&lt;&gt;"",COLUMN('Back data'!$A$43:$BU$43)))-P$6)</f>
        <v>93.99</v>
      </c>
    </row>
    <row r="46" spans="1:63" x14ac:dyDescent="0.3">
      <c r="A46" s="15" t="s">
        <v>79</v>
      </c>
      <c r="B46" s="16" t="s">
        <v>77</v>
      </c>
      <c r="C46" s="12" t="s">
        <v>75</v>
      </c>
      <c r="D46" s="13">
        <f t="array" ref="D46">INDEX('Back data'!$A$42:$BU$42,,MAX(IF('Back data'!$A$42:$BU$42&lt;&gt;"",COLUMN('Back data'!$A$42:$BU$42)))-D$6)/D45</f>
        <v>0.92365862441483615</v>
      </c>
      <c r="E46" s="13">
        <f t="array" ref="E46">INDEX('Back data'!$A$42:$BU$42,,MAX(IF('Back data'!$A$42:$BU$42&lt;&gt;"",COLUMN('Back data'!$A$42:$BU$42)))-E$6)/E45</f>
        <v>0.92390011890606416</v>
      </c>
      <c r="F46" s="13">
        <f t="array" ref="F46">INDEX('Back data'!$A$42:$BU$42,,MAX(IF('Back data'!$A$42:$BU$42&lt;&gt;"",COLUMN('Back data'!$A$42:$BU$42)))-F$6)/F45</f>
        <v>0.91424817866953312</v>
      </c>
      <c r="G46" s="13">
        <f t="array" ref="G46">INDEX('Back data'!$A$42:$BU$42,,MAX(IF('Back data'!$A$42:$BU$42&lt;&gt;"",COLUMN('Back data'!$A$42:$BU$42)))-G$6)/G45</f>
        <v>0.91074833174451864</v>
      </c>
      <c r="H46" s="13">
        <f t="array" ref="H46">INDEX('Back data'!$A$42:$BU$42,,MAX(IF('Back data'!$A$42:$BU$42&lt;&gt;"",COLUMN('Back data'!$A$42:$BU$42)))-H$6)/H45</f>
        <v>0.91008108435193036</v>
      </c>
      <c r="I46" s="13">
        <f t="array" ref="I46">INDEX('Back data'!$A$42:$BU$42,,MAX(IF('Back data'!$A$42:$BU$42&lt;&gt;"",COLUMN('Back data'!$A$42:$BU$42)))-I$6)/I45</f>
        <v>0.91132478632478631</v>
      </c>
      <c r="J46" s="13">
        <f t="array" ref="J46">INDEX('Back data'!$A$42:$BU$42,,MAX(IF('Back data'!$A$42:$BU$42&lt;&gt;"",COLUMN('Back data'!$A$42:$BU$42)))-J$6)/J45</f>
        <v>0.9027162857484744</v>
      </c>
      <c r="K46" s="13">
        <f t="array" ref="K46">INDEX('Back data'!$A$42:$BU$42,,MAX(IF('Back data'!$A$42:$BU$42&lt;&gt;"",COLUMN('Back data'!$A$42:$BU$42)))-K$6)/K45</f>
        <v>0.91528219630022389</v>
      </c>
      <c r="L46" s="13">
        <f t="array" ref="L46">INDEX('Back data'!$A$42:$BU$42,,MAX(IF('Back data'!$A$42:$BU$42&lt;&gt;"",COLUMN('Back data'!$A$42:$BU$42)))-L$6)/L45</f>
        <v>0.91571624087591241</v>
      </c>
      <c r="M46" s="13">
        <f t="array" ref="M46">INDEX('Back data'!$A$42:$BU$42,,MAX(IF('Back data'!$A$42:$BU$42&lt;&gt;"",COLUMN('Back data'!$A$42:$BU$42)))-M$6)/M45</f>
        <v>0.91956594697393446</v>
      </c>
      <c r="N46" s="13">
        <f t="array" ref="N46">INDEX('Back data'!$A$42:$BU$42,,MAX(IF('Back data'!$A$42:$BU$42&lt;&gt;"",COLUMN('Back data'!$A$42:$BU$42)))-N$6)/N45</f>
        <v>0.91014776184267709</v>
      </c>
      <c r="O46" s="13">
        <f t="array" ref="O46">INDEX('Back data'!$A$42:$BU$42,,MAX(IF('Back data'!$A$42:$BU$42&lt;&gt;"",COLUMN('Back data'!$A$42:$BU$42)))-O$6)/O45</f>
        <v>0.91282543747332479</v>
      </c>
      <c r="P46" s="35">
        <f t="array" ref="P46">INDEX('Back data'!$A$42:$BU$42,,MAX(IF('Back data'!$A$42:$BU$42&lt;&gt;"",COLUMN('Back data'!$A$42:$BU$42)))-P$6)/P45</f>
        <v>0.92116182572614114</v>
      </c>
    </row>
    <row r="47" spans="1:63" x14ac:dyDescent="0.3">
      <c r="A47" s="15" t="s">
        <v>79</v>
      </c>
      <c r="B47" s="16" t="s">
        <v>77</v>
      </c>
      <c r="C47" s="12" t="s">
        <v>76</v>
      </c>
      <c r="D47" s="13">
        <f t="array" ref="D47">INDEX('Back data'!$A$43:$BU$43,,MAX(IF('Back data'!$A$43:$BU$43&lt;&gt;"",COLUMN('Back data'!$A$43:$BU$43)))-D$6)/D45</f>
        <v>7.6341375585163851E-2</v>
      </c>
      <c r="E47" s="13">
        <f t="array" ref="E47">INDEX('Back data'!$A$43:$BU$43,,MAX(IF('Back data'!$A$43:$BU$43&lt;&gt;"",COLUMN('Back data'!$A$43:$BU$43)))-E$6)/E45</f>
        <v>7.6099881093935784E-2</v>
      </c>
      <c r="F47" s="13">
        <f t="array" ref="F47">INDEX('Back data'!$A$43:$BU$43,,MAX(IF('Back data'!$A$43:$BU$43&lt;&gt;"",COLUMN('Back data'!$A$43:$BU$43)))-F$6)/F45</f>
        <v>8.5751821330466979E-2</v>
      </c>
      <c r="G47" s="13">
        <f t="array" ref="G47">INDEX('Back data'!$A$43:$BU$43,,MAX(IF('Back data'!$A$43:$BU$43&lt;&gt;"",COLUMN('Back data'!$A$43:$BU$43)))-G$6)/G45</f>
        <v>8.9251668255481406E-2</v>
      </c>
      <c r="H47" s="13">
        <f t="array" ref="H47">INDEX('Back data'!$A$43:$BU$43,,MAX(IF('Back data'!$A$43:$BU$43&lt;&gt;"",COLUMN('Back data'!$A$43:$BU$43)))-H$6)/H45</f>
        <v>8.9918915648069711E-2</v>
      </c>
      <c r="I47" s="13">
        <f t="array" ref="I47">INDEX('Back data'!$A$43:$BU$43,,MAX(IF('Back data'!$A$43:$BU$43&lt;&gt;"",COLUMN('Back data'!$A$43:$BU$43)))-I$6)/I45</f>
        <v>8.8675213675213679E-2</v>
      </c>
      <c r="J47" s="13">
        <f t="array" ref="J47">INDEX('Back data'!$A$43:$BU$43,,MAX(IF('Back data'!$A$43:$BU$43&lt;&gt;"",COLUMN('Back data'!$A$43:$BU$43)))-J$6)/J45</f>
        <v>9.7283714251525683E-2</v>
      </c>
      <c r="K47" s="13">
        <f t="array" ref="K47">INDEX('Back data'!$A$43:$BU$43,,MAX(IF('Back data'!$A$43:$BU$43&lt;&gt;"",COLUMN('Back data'!$A$43:$BU$43)))-K$6)/K45</f>
        <v>8.4717803699776134E-2</v>
      </c>
      <c r="L47" s="13">
        <f t="array" ref="L47">INDEX('Back data'!$A$43:$BU$43,,MAX(IF('Back data'!$A$43:$BU$43&lt;&gt;"",COLUMN('Back data'!$A$43:$BU$43)))-L$6)/L45</f>
        <v>8.4283759124087587E-2</v>
      </c>
      <c r="M47" s="13">
        <f t="array" ref="M47">INDEX('Back data'!$A$43:$BU$43,,MAX(IF('Back data'!$A$43:$BU$43&lt;&gt;"",COLUMN('Back data'!$A$43:$BU$43)))-M$6)/M45</f>
        <v>8.0434053026065558E-2</v>
      </c>
      <c r="N47" s="13">
        <f t="array" ref="N47">INDEX('Back data'!$A$43:$BU$43,,MAX(IF('Back data'!$A$43:$BU$43&lt;&gt;"",COLUMN('Back data'!$A$43:$BU$43)))-N$6)/N45</f>
        <v>8.9852238157322906E-2</v>
      </c>
      <c r="O47" s="13">
        <f t="array" ref="O47">INDEX('Back data'!$A$43:$BU$43,,MAX(IF('Back data'!$A$43:$BU$43&lt;&gt;"",COLUMN('Back data'!$A$43:$BU$43)))-O$6)/O45</f>
        <v>8.7174562526675201E-2</v>
      </c>
      <c r="P47" s="35">
        <f t="array" ref="P47">INDEX('Back data'!$A$43:$BU$43,,MAX(IF('Back data'!$A$43:$BU$43&lt;&gt;"",COLUMN('Back data'!$A$43:$BU$43)))-P$6)/P45</f>
        <v>7.8838174273858933E-2</v>
      </c>
    </row>
    <row r="50" spans="1:16" x14ac:dyDescent="0.3">
      <c r="C50" s="8" t="s">
        <v>73</v>
      </c>
      <c r="D50" s="9">
        <f t="array" ref="D50">INDEX('Back data'!$A$48:$BU$48,,MAX(IF('Back data'!$A$48:$BU$48&lt;&gt;"",COLUMN('Back data'!$A$48:$BU$48)))-D$6)+INDEX('Back data'!$A$49:$BU$49,,MAX(IF('Back data'!$A$49:$BU$49&lt;&gt;"",COLUMN('Back data'!$A$49:$BU$49)))-D$6)</f>
        <v>83.65</v>
      </c>
      <c r="E50" s="9">
        <f t="array" ref="E50">INDEX('Back data'!$A$48:$BU$48,,MAX(IF('Back data'!$A$48:$BU$48&lt;&gt;"",COLUMN('Back data'!$A$48:$BU$48)))-E$6)+INDEX('Back data'!$A$49:$BU$49,,MAX(IF('Back data'!$A$49:$BU$49&lt;&gt;"",COLUMN('Back data'!$A$49:$BU$49)))-E$6)</f>
        <v>84.28</v>
      </c>
      <c r="F50" s="9">
        <f t="array" ref="F50">INDEX('Back data'!$A$48:$BU$48,,MAX(IF('Back data'!$A$48:$BU$48&lt;&gt;"",COLUMN('Back data'!$A$48:$BU$48)))-F$6)+INDEX('Back data'!$A$49:$BU$49,,MAX(IF('Back data'!$A$49:$BU$49&lt;&gt;"",COLUMN('Back data'!$A$49:$BU$49)))-F$6)</f>
        <v>83.47999999999999</v>
      </c>
      <c r="G50" s="9">
        <f t="array" ref="G50">INDEX('Back data'!$A$48:$BU$48,,MAX(IF('Back data'!$A$48:$BU$48&lt;&gt;"",COLUMN('Back data'!$A$48:$BU$48)))-G$6)+INDEX('Back data'!$A$49:$BU$49,,MAX(IF('Back data'!$A$49:$BU$49&lt;&gt;"",COLUMN('Back data'!$A$49:$BU$49)))-G$6)</f>
        <v>83.830000000000013</v>
      </c>
      <c r="H50" s="9">
        <f t="array" ref="H50">INDEX('Back data'!$A$48:$BU$48,,MAX(IF('Back data'!$A$48:$BU$48&lt;&gt;"",COLUMN('Back data'!$A$48:$BU$48)))-H$6)+INDEX('Back data'!$A$49:$BU$49,,MAX(IF('Back data'!$A$49:$BU$49&lt;&gt;"",COLUMN('Back data'!$A$49:$BU$49)))-H$6)</f>
        <v>83.52000000000001</v>
      </c>
      <c r="I50" s="9">
        <f t="array" ref="I50">INDEX('Back data'!$A$48:$BU$48,,MAX(IF('Back data'!$A$48:$BU$48&lt;&gt;"",COLUMN('Back data'!$A$48:$BU$48)))-I$6)+INDEX('Back data'!$A$49:$BU$49,,MAX(IF('Back data'!$A$49:$BU$49&lt;&gt;"",COLUMN('Back data'!$A$49:$BU$49)))-I$6)</f>
        <v>84.179999999999993</v>
      </c>
      <c r="J50" s="9">
        <f t="array" ref="J50">INDEX('Back data'!$A$48:$BU$48,,MAX(IF('Back data'!$A$48:$BU$48&lt;&gt;"",COLUMN('Back data'!$A$48:$BU$48)))-J$6)+INDEX('Back data'!$A$49:$BU$49,,MAX(IF('Back data'!$A$49:$BU$49&lt;&gt;"",COLUMN('Back data'!$A$49:$BU$49)))-J$6)</f>
        <v>84.38</v>
      </c>
      <c r="K50" s="9">
        <f t="array" ref="K50">INDEX('Back data'!$A$48:$BU$48,,MAX(IF('Back data'!$A$48:$BU$48&lt;&gt;"",COLUMN('Back data'!$A$48:$BU$48)))-K$6)+INDEX('Back data'!$A$49:$BU$49,,MAX(IF('Back data'!$A$49:$BU$49&lt;&gt;"",COLUMN('Back data'!$A$49:$BU$49)))-K$6)</f>
        <v>85.76</v>
      </c>
      <c r="L50" s="9">
        <f t="array" ref="L50">INDEX('Back data'!$A$48:$BU$48,,MAX(IF('Back data'!$A$48:$BU$48&lt;&gt;"",COLUMN('Back data'!$A$48:$BU$48)))-L$6)+INDEX('Back data'!$A$49:$BU$49,,MAX(IF('Back data'!$A$49:$BU$49&lt;&gt;"",COLUMN('Back data'!$A$49:$BU$49)))-L$6)</f>
        <v>88.32</v>
      </c>
      <c r="M50" s="9">
        <f t="array" ref="M50">INDEX('Back data'!$A$48:$BU$48,,MAX(IF('Back data'!$A$48:$BU$48&lt;&gt;"",COLUMN('Back data'!$A$48:$BU$48)))-M$6)+INDEX('Back data'!$A$49:$BU$49,,MAX(IF('Back data'!$A$49:$BU$49&lt;&gt;"",COLUMN('Back data'!$A$49:$BU$49)))-M$6)</f>
        <v>90.5</v>
      </c>
      <c r="N50" s="9">
        <f t="array" ref="N50">INDEX('Back data'!$A$48:$BU$48,,MAX(IF('Back data'!$A$48:$BU$48&lt;&gt;"",COLUMN('Back data'!$A$48:$BU$48)))-N$6)+INDEX('Back data'!$A$49:$BU$49,,MAX(IF('Back data'!$A$49:$BU$49&lt;&gt;"",COLUMN('Back data'!$A$49:$BU$49)))-N$6)</f>
        <v>92.91</v>
      </c>
      <c r="O50" s="9">
        <f t="array" ref="O50">INDEX('Back data'!$A$48:$BU$48,,MAX(IF('Back data'!$A$48:$BU$48&lt;&gt;"",COLUMN('Back data'!$A$48:$BU$48)))-O$6)+INDEX('Back data'!$A$49:$BU$49,,MAX(IF('Back data'!$A$49:$BU$49&lt;&gt;"",COLUMN('Back data'!$A$49:$BU$49)))-O$6)</f>
        <v>93.86</v>
      </c>
      <c r="P50" s="34">
        <f t="array" ref="P50">INDEX('Back data'!$A$48:$BU$48,,MAX(IF('Back data'!$A$48:$BU$48&lt;&gt;"",COLUMN('Back data'!$A$48:$BU$48)))-P$6)+INDEX('Back data'!$A$49:$BU$49,,MAX(IF('Back data'!$A$49:$BU$49&lt;&gt;"",COLUMN('Back data'!$A$49:$BU$49)))-P$6)</f>
        <v>95.06</v>
      </c>
    </row>
    <row r="51" spans="1:16" x14ac:dyDescent="0.3">
      <c r="A51" s="15" t="s">
        <v>79</v>
      </c>
      <c r="B51" s="16" t="s">
        <v>78</v>
      </c>
      <c r="C51" s="12" t="s">
        <v>75</v>
      </c>
      <c r="D51" s="13">
        <f t="array" ref="D51">INDEX('Back data'!$A$48:$BU$48,,MAX(IF('Back data'!$A$48:$BU$48&lt;&gt;"",COLUMN('Back data'!$A$48:$BU$48)))-D$6)/D50</f>
        <v>0.97895995218170939</v>
      </c>
      <c r="E51" s="13">
        <f t="array" ref="E51">INDEX('Back data'!$A$48:$BU$48,,MAX(IF('Back data'!$A$48:$BU$48&lt;&gt;"",COLUMN('Back data'!$A$48:$BU$48)))-E$6)/E50</f>
        <v>0.97626957759848121</v>
      </c>
      <c r="F51" s="13">
        <f t="array" ref="F51">INDEX('Back data'!$A$48:$BU$48,,MAX(IF('Back data'!$A$48:$BU$48&lt;&gt;"",COLUMN('Back data'!$A$48:$BU$48)))-F$6)/F50</f>
        <v>0.96921418303785345</v>
      </c>
      <c r="G51" s="13">
        <f t="array" ref="G51">INDEX('Back data'!$A$48:$BU$48,,MAX(IF('Back data'!$A$48:$BU$48&lt;&gt;"",COLUMN('Back data'!$A$48:$BU$48)))-G$6)/G50</f>
        <v>0.97399498986043176</v>
      </c>
      <c r="H51" s="13">
        <f t="array" ref="H51">INDEX('Back data'!$A$48:$BU$48,,MAX(IF('Back data'!$A$48:$BU$48&lt;&gt;"",COLUMN('Back data'!$A$48:$BU$48)))-H$6)/H50</f>
        <v>0.97461685823754785</v>
      </c>
      <c r="I51" s="13">
        <f t="array" ref="I51">INDEX('Back data'!$A$48:$BU$48,,MAX(IF('Back data'!$A$48:$BU$48&lt;&gt;"",COLUMN('Back data'!$A$48:$BU$48)))-I$6)/I50</f>
        <v>0.97434069850320748</v>
      </c>
      <c r="J51" s="13">
        <f t="array" ref="J51">INDEX('Back data'!$A$48:$BU$48,,MAX(IF('Back data'!$A$48:$BU$48&lt;&gt;"",COLUMN('Back data'!$A$48:$BU$48)))-J$6)/J50</f>
        <v>0.97369044797345339</v>
      </c>
      <c r="K51" s="13">
        <f t="array" ref="K51">INDEX('Back data'!$A$48:$BU$48,,MAX(IF('Back data'!$A$48:$BU$48&lt;&gt;"",COLUMN('Back data'!$A$48:$BU$48)))-K$6)/K50</f>
        <v>0.97504664179104472</v>
      </c>
      <c r="L51" s="13">
        <f t="array" ref="L51">INDEX('Back data'!$A$48:$BU$48,,MAX(IF('Back data'!$A$48:$BU$48&lt;&gt;"",COLUMN('Back data'!$A$48:$BU$48)))-L$6)/L50</f>
        <v>0.97373188405797106</v>
      </c>
      <c r="M51" s="13">
        <f t="array" ref="M51">INDEX('Back data'!$A$48:$BU$48,,MAX(IF('Back data'!$A$48:$BU$48&lt;&gt;"",COLUMN('Back data'!$A$48:$BU$48)))-M$6)/M50</f>
        <v>0.97591160220994466</v>
      </c>
      <c r="N51" s="13">
        <f t="array" ref="N51">INDEX('Back data'!$A$48:$BU$48,,MAX(IF('Back data'!$A$48:$BU$48&lt;&gt;"",COLUMN('Back data'!$A$48:$BU$48)))-N$6)/N50</f>
        <v>0.97341513292433535</v>
      </c>
      <c r="O51" s="13">
        <f t="array" ref="O51">INDEX('Back data'!$A$48:$BU$48,,MAX(IF('Back data'!$A$48:$BU$48&lt;&gt;"",COLUMN('Back data'!$A$48:$BU$48)))-O$6)/O50</f>
        <v>0.97368421052631582</v>
      </c>
      <c r="P51" s="35">
        <f t="array" ref="P51">INDEX('Back data'!$A$48:$BU$48,,MAX(IF('Back data'!$A$48:$BU$48&lt;&gt;"",COLUMN('Back data'!$A$48:$BU$48)))-P$6)/P50</f>
        <v>0.97233326320218816</v>
      </c>
    </row>
    <row r="52" spans="1:16" x14ac:dyDescent="0.3">
      <c r="A52" s="15" t="s">
        <v>79</v>
      </c>
      <c r="B52" s="16" t="s">
        <v>78</v>
      </c>
      <c r="C52" s="12" t="s">
        <v>76</v>
      </c>
      <c r="D52" s="13">
        <f t="array" ref="D52">INDEX('Back data'!$A$49:$BU$49,,MAX(IF('Back data'!$A$49:$BU$49&lt;&gt;"",COLUMN('Back data'!$A$49:$BU$49)))-D$6)/D50</f>
        <v>2.1040047818290494E-2</v>
      </c>
      <c r="E52" s="13">
        <f t="array" ref="E52">INDEX('Back data'!$A$49:$BU$49,,MAX(IF('Back data'!$A$49:$BU$49&lt;&gt;"",COLUMN('Back data'!$A$49:$BU$49)))-E$6)/E50</f>
        <v>2.3730422401518746E-2</v>
      </c>
      <c r="F52" s="13">
        <f t="array" ref="F52">INDEX('Back data'!$A$49:$BU$49,,MAX(IF('Back data'!$A$49:$BU$49&lt;&gt;"",COLUMN('Back data'!$A$49:$BU$49)))-F$6)/F50</f>
        <v>3.0785816962146623E-2</v>
      </c>
      <c r="G52" s="13">
        <f t="array" ref="G52">INDEX('Back data'!$A$49:$BU$49,,MAX(IF('Back data'!$A$49:$BU$49&lt;&gt;"",COLUMN('Back data'!$A$49:$BU$49)))-G$6)/G50</f>
        <v>2.6005010139568172E-2</v>
      </c>
      <c r="H52" s="13">
        <f t="array" ref="H52">INDEX('Back data'!$A$49:$BU$49,,MAX(IF('Back data'!$A$49:$BU$49&lt;&gt;"",COLUMN('Back data'!$A$49:$BU$49)))-H$6)/H50</f>
        <v>2.5383141762452106E-2</v>
      </c>
      <c r="I52" s="13">
        <f t="array" ref="I52">INDEX('Back data'!$A$49:$BU$49,,MAX(IF('Back data'!$A$49:$BU$49&lt;&gt;"",COLUMN('Back data'!$A$49:$BU$49)))-I$6)/I50</f>
        <v>2.5659301496792592E-2</v>
      </c>
      <c r="J52" s="13">
        <f t="array" ref="J52">INDEX('Back data'!$A$49:$BU$49,,MAX(IF('Back data'!$A$49:$BU$49&lt;&gt;"",COLUMN('Back data'!$A$49:$BU$49)))-J$6)/J50</f>
        <v>2.6309552026546577E-2</v>
      </c>
      <c r="K52" s="13">
        <f t="array" ref="K52">INDEX('Back data'!$A$49:$BU$49,,MAX(IF('Back data'!$A$49:$BU$49&lt;&gt;"",COLUMN('Back data'!$A$49:$BU$49)))-K$6)/K50</f>
        <v>2.4953358208955223E-2</v>
      </c>
      <c r="L52" s="13">
        <f t="array" ref="L52">INDEX('Back data'!$A$49:$BU$49,,MAX(IF('Back data'!$A$49:$BU$49&lt;&gt;"",COLUMN('Back data'!$A$49:$BU$49)))-L$6)/L50</f>
        <v>2.6268115942028984E-2</v>
      </c>
      <c r="M52" s="13">
        <f t="array" ref="M52">INDEX('Back data'!$A$49:$BU$49,,MAX(IF('Back data'!$A$49:$BU$49&lt;&gt;"",COLUMN('Back data'!$A$49:$BU$49)))-M$6)/M50</f>
        <v>2.4088397790055251E-2</v>
      </c>
      <c r="N52" s="13">
        <f t="array" ref="N52">INDEX('Back data'!$A$49:$BU$49,,MAX(IF('Back data'!$A$49:$BU$49&lt;&gt;"",COLUMN('Back data'!$A$49:$BU$49)))-N$6)/N50</f>
        <v>2.6584867075664625E-2</v>
      </c>
      <c r="O52" s="13">
        <f t="array" ref="O52">INDEX('Back data'!$A$49:$BU$49,,MAX(IF('Back data'!$A$49:$BU$49&lt;&gt;"",COLUMN('Back data'!$A$49:$BU$49)))-O$6)/O50</f>
        <v>2.6315789473684213E-2</v>
      </c>
      <c r="P52" s="35">
        <f t="array" ref="P52">INDEX('Back data'!$A$49:$BU$49,,MAX(IF('Back data'!$A$49:$BU$49&lt;&gt;"",COLUMN('Back data'!$A$49:$BU$49)))-P$6)/P50</f>
        <v>2.7666736797811908E-2</v>
      </c>
    </row>
    <row r="55" spans="1:16" x14ac:dyDescent="0.3">
      <c r="C55" s="8" t="s">
        <v>73</v>
      </c>
      <c r="D55" s="9">
        <f t="array" ref="D55">INDEX('Back data'!$A$262:$BU$262,,MAX(IF('Back data'!$A$262:$BU$262&lt;&gt;"",COLUMN('Back data'!$A$262:$BU$262)))-D$6)+INDEX('Back data'!$A$263:$BU$263,,MAX(IF('Back data'!$A$263:$BU$263&lt;&gt;"",COLUMN('Back data'!$A$263:$BU$263)))-D$6)</f>
        <v>80.319999999999993</v>
      </c>
      <c r="E55" s="9">
        <f t="array" ref="E55">INDEX('Back data'!$A$262:$BU$262,,MAX(IF('Back data'!$A$262:$BU$262&lt;&gt;"",COLUMN('Back data'!$A$262:$BU$262)))-E$6)+INDEX('Back data'!$A$263:$BU$263,,MAX(IF('Back data'!$A$263:$BU$263&lt;&gt;"",COLUMN('Back data'!$A$263:$BU$263)))-E$6)</f>
        <v>81.389999999999986</v>
      </c>
      <c r="F55" s="9">
        <f t="array" ref="F55">INDEX('Back data'!$A$262:$BU$262,,MAX(IF('Back data'!$A$262:$BU$262&lt;&gt;"",COLUMN('Back data'!$A$262:$BU$262)))-F$6)+INDEX('Back data'!$A$263:$BU$263,,MAX(IF('Back data'!$A$263:$BU$263&lt;&gt;"",COLUMN('Back data'!$A$263:$BU$263)))-F$6)</f>
        <v>80.300000000000011</v>
      </c>
      <c r="G55" s="9">
        <f t="array" ref="G55">INDEX('Back data'!$A$262:$BU$262,,MAX(IF('Back data'!$A$262:$BU$262&lt;&gt;"",COLUMN('Back data'!$A$262:$BU$262)))-G$6)+INDEX('Back data'!$A$263:$BU$263,,MAX(IF('Back data'!$A$263:$BU$263&lt;&gt;"",COLUMN('Back data'!$A$263:$BU$263)))-G$6)</f>
        <v>81.13</v>
      </c>
      <c r="H55" s="9">
        <f t="array" ref="H55">INDEX('Back data'!$A$262:$BU$262,,MAX(IF('Back data'!$A$262:$BU$262&lt;&gt;"",COLUMN('Back data'!$A$262:$BU$262)))-H$6)+INDEX('Back data'!$A$263:$BU$263,,MAX(IF('Back data'!$A$263:$BU$263&lt;&gt;"",COLUMN('Back data'!$A$263:$BU$263)))-H$6)</f>
        <v>81.429999999999993</v>
      </c>
      <c r="I55" s="9">
        <f t="array" ref="I55">INDEX('Back data'!$A$262:$BU$262,,MAX(IF('Back data'!$A$262:$BU$262&lt;&gt;"",COLUMN('Back data'!$A$262:$BU$262)))-I$6)+INDEX('Back data'!$A$263:$BU$263,,MAX(IF('Back data'!$A$263:$BU$263&lt;&gt;"",COLUMN('Back data'!$A$263:$BU$263)))-I$6)</f>
        <v>82.61</v>
      </c>
      <c r="J55" s="9">
        <f t="array" ref="J55">INDEX('Back data'!$A$262:$BU$262,,MAX(IF('Back data'!$A$262:$BU$262&lt;&gt;"",COLUMN('Back data'!$A$262:$BU$262)))-J$6)+INDEX('Back data'!$A$263:$BU$263,,MAX(IF('Back data'!$A$263:$BU$263&lt;&gt;"",COLUMN('Back data'!$A$263:$BU$263)))-J$6)</f>
        <v>82.43</v>
      </c>
      <c r="K55" s="9">
        <f t="array" ref="K55">INDEX('Back data'!$A$262:$BU$262,,MAX(IF('Back data'!$A$262:$BU$262&lt;&gt;"",COLUMN('Back data'!$A$262:$BU$262)))-K$6)+INDEX('Back data'!$A$263:$BU$263,,MAX(IF('Back data'!$A$263:$BU$263&lt;&gt;"",COLUMN('Back data'!$A$263:$BU$263)))-K$6)</f>
        <v>83.58</v>
      </c>
      <c r="L55" s="9">
        <f t="array" ref="L55">INDEX('Back data'!$A$262:$BU$262,,MAX(IF('Back data'!$A$262:$BU$262&lt;&gt;"",COLUMN('Back data'!$A$262:$BU$262)))-L$6)+INDEX('Back data'!$A$263:$BU$263,,MAX(IF('Back data'!$A$263:$BU$263&lt;&gt;"",COLUMN('Back data'!$A$263:$BU$263)))-L$6)</f>
        <v>87.13</v>
      </c>
      <c r="M55" s="9">
        <f t="array" ref="M55">INDEX('Back data'!$A$262:$BU$262,,MAX(IF('Back data'!$A$262:$BU$262&lt;&gt;"",COLUMN('Back data'!$A$262:$BU$262)))-M$6)+INDEX('Back data'!$A$263:$BU$263,,MAX(IF('Back data'!$A$263:$BU$263&lt;&gt;"",COLUMN('Back data'!$A$263:$BU$263)))-M$6)</f>
        <v>89.7</v>
      </c>
      <c r="N55" s="9">
        <f t="array" ref="N55">INDEX('Back data'!$A$262:$BU$262,,MAX(IF('Back data'!$A$262:$BU$262&lt;&gt;"",COLUMN('Back data'!$A$262:$BU$262)))-N$6)+INDEX('Back data'!$A$263:$BU$263,,MAX(IF('Back data'!$A$263:$BU$263&lt;&gt;"",COLUMN('Back data'!$A$263:$BU$263)))-N$6)</f>
        <v>93.19</v>
      </c>
      <c r="O55" s="9">
        <f t="array" ref="O55">INDEX('Back data'!$A$262:$BU$262,,MAX(IF('Back data'!$A$262:$BU$262&lt;&gt;"",COLUMN('Back data'!$A$262:$BU$262)))-O$6)+INDEX('Back data'!$A$263:$BU$263,,MAX(IF('Back data'!$A$263:$BU$263&lt;&gt;"",COLUMN('Back data'!$A$263:$BU$263)))-O$6)</f>
        <v>93.77</v>
      </c>
      <c r="P55" s="34">
        <f t="array" ref="P55">INDEX('Back data'!$A$262:$BU$262,,MAX(IF('Back data'!$A$262:$BU$262&lt;&gt;"",COLUMN('Back data'!$A$262:$BU$262)))-P$6)+INDEX('Back data'!$A$263:$BU$263,,MAX(IF('Back data'!$A$263:$BU$263&lt;&gt;"",COLUMN('Back data'!$A$263:$BU$263)))-P$6)</f>
        <v>94.12</v>
      </c>
    </row>
    <row r="56" spans="1:16" x14ac:dyDescent="0.3">
      <c r="A56" s="15" t="s">
        <v>79</v>
      </c>
      <c r="B56" s="16" t="s">
        <v>62</v>
      </c>
      <c r="C56" s="12" t="s">
        <v>75</v>
      </c>
      <c r="D56" s="13">
        <f t="array" ref="D56">INDEX('Back data'!$A$262:$BU$262,,MAX(IF('Back data'!$A$262:$BU$262&lt;&gt;"",COLUMN('Back data'!$A$262:$BU$262)))-D$6)/D55</f>
        <v>0.93264442231075706</v>
      </c>
      <c r="E56" s="13">
        <f t="array" ref="E56">INDEX('Back data'!$A$262:$BU$262,,MAX(IF('Back data'!$A$262:$BU$262&lt;&gt;"",COLUMN('Back data'!$A$262:$BU$262)))-E$6)/E55</f>
        <v>0.93770733505344639</v>
      </c>
      <c r="F56" s="13">
        <f t="array" ref="F56">INDEX('Back data'!$A$262:$BU$262,,MAX(IF('Back data'!$A$262:$BU$262&lt;&gt;"",COLUMN('Back data'!$A$262:$BU$262)))-F$6)/F55</f>
        <v>0.910585305105853</v>
      </c>
      <c r="G56" s="13">
        <f t="array" ref="G56">INDEX('Back data'!$A$262:$BU$262,,MAX(IF('Back data'!$A$262:$BU$262&lt;&gt;"",COLUMN('Back data'!$A$262:$BU$262)))-G$6)/G55</f>
        <v>0.91174657956366334</v>
      </c>
      <c r="H56" s="13">
        <f t="array" ref="H56">INDEX('Back data'!$A$262:$BU$262,,MAX(IF('Back data'!$A$262:$BU$262&lt;&gt;"",COLUMN('Back data'!$A$262:$BU$262)))-H$6)/H55</f>
        <v>0.91575586393221176</v>
      </c>
      <c r="I56" s="13">
        <f t="array" ref="I56">INDEX('Back data'!$A$262:$BU$262,,MAX(IF('Back data'!$A$262:$BU$262&lt;&gt;"",COLUMN('Back data'!$A$262:$BU$262)))-I$6)/I55</f>
        <v>0.92059072751482873</v>
      </c>
      <c r="J56" s="13">
        <f t="array" ref="J56">INDEX('Back data'!$A$262:$BU$262,,MAX(IF('Back data'!$A$262:$BU$262&lt;&gt;"",COLUMN('Back data'!$A$262:$BU$262)))-J$6)/J55</f>
        <v>0.91034817420841929</v>
      </c>
      <c r="K56" s="13">
        <f t="array" ref="K56">INDEX('Back data'!$A$262:$BU$262,,MAX(IF('Back data'!$A$262:$BU$262&lt;&gt;"",COLUMN('Back data'!$A$262:$BU$262)))-K$6)/K55</f>
        <v>0.92354630294328788</v>
      </c>
      <c r="L56" s="13">
        <f t="array" ref="L56">INDEX('Back data'!$A$262:$BU$262,,MAX(IF('Back data'!$A$262:$BU$262&lt;&gt;"",COLUMN('Back data'!$A$262:$BU$262)))-L$6)/L55</f>
        <v>0.9131183289337772</v>
      </c>
      <c r="M56" s="13">
        <f t="array" ref="M56">INDEX('Back data'!$A$262:$BU$262,,MAX(IF('Back data'!$A$262:$BU$262&lt;&gt;"",COLUMN('Back data'!$A$262:$BU$262)))-M$6)/M55</f>
        <v>0.91627647714604232</v>
      </c>
      <c r="N56" s="13">
        <f t="array" ref="N56">INDEX('Back data'!$A$262:$BU$262,,MAX(IF('Back data'!$A$262:$BU$262&lt;&gt;"",COLUMN('Back data'!$A$262:$BU$262)))-N$6)/N55</f>
        <v>0.91812426225989918</v>
      </c>
      <c r="O56" s="13">
        <f t="array" ref="O56">INDEX('Back data'!$A$262:$BU$262,,MAX(IF('Back data'!$A$262:$BU$262&lt;&gt;"",COLUMN('Back data'!$A$262:$BU$262)))-O$6)/O55</f>
        <v>0.91404500373253705</v>
      </c>
      <c r="P56" s="35">
        <f t="array" ref="P56">INDEX('Back data'!$A$262:$BU$262,,MAX(IF('Back data'!$A$262:$BU$262&lt;&gt;"",COLUMN('Back data'!$A$262:$BU$262)))-P$6)/P55</f>
        <v>0.92371440713982145</v>
      </c>
    </row>
    <row r="57" spans="1:16" x14ac:dyDescent="0.3">
      <c r="A57" s="15" t="s">
        <v>79</v>
      </c>
      <c r="B57" s="16" t="s">
        <v>62</v>
      </c>
      <c r="C57" s="12" t="s">
        <v>76</v>
      </c>
      <c r="D57" s="13">
        <f t="array" ref="D57">INDEX('Back data'!$A$263:$BU$263,,MAX(IF('Back data'!$A$263:$BU$263&lt;&gt;"",COLUMN('Back data'!$A$263:$BU$263)))-D$6)/D55</f>
        <v>6.7355577689243037E-2</v>
      </c>
      <c r="E57" s="13">
        <f t="array" ref="E57">INDEX('Back data'!$A$263:$BU$263,,MAX(IF('Back data'!$A$263:$BU$263&lt;&gt;"",COLUMN('Back data'!$A$263:$BU$263)))-E$6)/E55</f>
        <v>6.2292664946553646E-2</v>
      </c>
      <c r="F57" s="13">
        <f t="array" ref="F57">INDEX('Back data'!$A$263:$BU$263,,MAX(IF('Back data'!$A$263:$BU$263&lt;&gt;"",COLUMN('Back data'!$A$263:$BU$263)))-F$6)/F55</f>
        <v>8.9414694894146926E-2</v>
      </c>
      <c r="G57" s="13">
        <f t="array" ref="G57">INDEX('Back data'!$A$263:$BU$263,,MAX(IF('Back data'!$A$263:$BU$263&lt;&gt;"",COLUMN('Back data'!$A$263:$BU$263)))-G$6)/G55</f>
        <v>8.8253420436336744E-2</v>
      </c>
      <c r="H57" s="13">
        <f t="array" ref="H57">INDEX('Back data'!$A$263:$BU$263,,MAX(IF('Back data'!$A$263:$BU$263&lt;&gt;"",COLUMN('Back data'!$A$263:$BU$263)))-H$6)/H55</f>
        <v>8.42441360677883E-2</v>
      </c>
      <c r="I57" s="13">
        <f t="array" ref="I57">INDEX('Back data'!$A$263:$BU$263,,MAX(IF('Back data'!$A$263:$BU$263&lt;&gt;"",COLUMN('Back data'!$A$263:$BU$263)))-I$6)/I55</f>
        <v>7.9409272485171281E-2</v>
      </c>
      <c r="J57" s="13">
        <f t="array" ref="J57">INDEX('Back data'!$A$263:$BU$263,,MAX(IF('Back data'!$A$263:$BU$263&lt;&gt;"",COLUMN('Back data'!$A$263:$BU$263)))-J$6)/J55</f>
        <v>8.9651825791580722E-2</v>
      </c>
      <c r="K57" s="13">
        <f t="array" ref="K57">INDEX('Back data'!$A$263:$BU$263,,MAX(IF('Back data'!$A$263:$BU$263&lt;&gt;"",COLUMN('Back data'!$A$263:$BU$263)))-K$6)/K55</f>
        <v>7.6453697056712136E-2</v>
      </c>
      <c r="L57" s="13">
        <f t="array" ref="L57">INDEX('Back data'!$A$263:$BU$263,,MAX(IF('Back data'!$A$263:$BU$263&lt;&gt;"",COLUMN('Back data'!$A$263:$BU$263)))-L$6)/L55</f>
        <v>8.6881671066222896E-2</v>
      </c>
      <c r="M57" s="13">
        <f t="array" ref="M57">INDEX('Back data'!$A$263:$BU$263,,MAX(IF('Back data'!$A$263:$BU$263&lt;&gt;"",COLUMN('Back data'!$A$263:$BU$263)))-M$6)/M55</f>
        <v>8.3723522853957635E-2</v>
      </c>
      <c r="N57" s="13">
        <f t="array" ref="N57">INDEX('Back data'!$A$263:$BU$263,,MAX(IF('Back data'!$A$263:$BU$263&lt;&gt;"",COLUMN('Back data'!$A$263:$BU$263)))-N$6)/N55</f>
        <v>8.1875737740100873E-2</v>
      </c>
      <c r="O57" s="13">
        <f t="array" ref="O57">INDEX('Back data'!$A$263:$BU$263,,MAX(IF('Back data'!$A$263:$BU$263&lt;&gt;"",COLUMN('Back data'!$A$263:$BU$263)))-O$6)/O55</f>
        <v>8.5954996267462946E-2</v>
      </c>
      <c r="P57" s="35">
        <f t="array" ref="P57">INDEX('Back data'!$A$263:$BU$263,,MAX(IF('Back data'!$A$263:$BU$263&lt;&gt;"",COLUMN('Back data'!$A$263:$BU$263)))-P$6)/P55</f>
        <v>7.6285592860178483E-2</v>
      </c>
    </row>
    <row r="60" spans="1:16" x14ac:dyDescent="0.3">
      <c r="C60" s="8" t="s">
        <v>73</v>
      </c>
      <c r="D60" s="9">
        <f t="array" ref="D60">INDEX('Back data'!$A$268:$BU$268,,MAX(IF('Back data'!$A$268:$BU$268&lt;&gt;"",COLUMN('Back data'!$A$268:$BU$268)))-D$6)+INDEX('Back data'!$A$269:$BU$269,,MAX(IF('Back data'!$A$269:$BU$269&lt;&gt;"",COLUMN('Back data'!$A$269:$BU$269)))-D$6)</f>
        <v>84.59</v>
      </c>
      <c r="E60" s="9">
        <f t="array" ref="E60">INDEX('Back data'!$A$268:$BU$268,,MAX(IF('Back data'!$A$268:$BU$268&lt;&gt;"",COLUMN('Back data'!$A$268:$BU$268)))-E$6)+INDEX('Back data'!$A$269:$BU$269,,MAX(IF('Back data'!$A$269:$BU$269&lt;&gt;"",COLUMN('Back data'!$A$269:$BU$269)))-E$6)</f>
        <v>85.22999999999999</v>
      </c>
      <c r="F60" s="9">
        <f t="array" ref="F60">INDEX('Back data'!$A$268:$BU$268,,MAX(IF('Back data'!$A$268:$BU$268&lt;&gt;"",COLUMN('Back data'!$A$268:$BU$268)))-F$6)+INDEX('Back data'!$A$269:$BU$269,,MAX(IF('Back data'!$A$269:$BU$269&lt;&gt;"",COLUMN('Back data'!$A$269:$BU$269)))-F$6)</f>
        <v>84.46</v>
      </c>
      <c r="G60" s="9">
        <f t="array" ref="G60">INDEX('Back data'!$A$268:$BU$268,,MAX(IF('Back data'!$A$268:$BU$268&lt;&gt;"",COLUMN('Back data'!$A$268:$BU$268)))-G$6)+INDEX('Back data'!$A$269:$BU$269,,MAX(IF('Back data'!$A$269:$BU$269&lt;&gt;"",COLUMN('Back data'!$A$269:$BU$269)))-G$6)</f>
        <v>84.509999999999991</v>
      </c>
      <c r="H60" s="9">
        <f t="array" ref="H60">INDEX('Back data'!$A$268:$BU$268,,MAX(IF('Back data'!$A$268:$BU$268&lt;&gt;"",COLUMN('Back data'!$A$268:$BU$268)))-H$6)+INDEX('Back data'!$A$269:$BU$269,,MAX(IF('Back data'!$A$269:$BU$269&lt;&gt;"",COLUMN('Back data'!$A$269:$BU$269)))-H$6)</f>
        <v>83.83</v>
      </c>
      <c r="I60" s="9">
        <f t="array" ref="I60">INDEX('Back data'!$A$268:$BU$268,,MAX(IF('Back data'!$A$268:$BU$268&lt;&gt;"",COLUMN('Back data'!$A$268:$BU$268)))-I$6)+INDEX('Back data'!$A$269:$BU$269,,MAX(IF('Back data'!$A$269:$BU$269&lt;&gt;"",COLUMN('Back data'!$A$269:$BU$269)))-I$6)</f>
        <v>84.82</v>
      </c>
      <c r="J60" s="9">
        <f t="array" ref="J60">INDEX('Back data'!$A$268:$BU$268,,MAX(IF('Back data'!$A$268:$BU$268&lt;&gt;"",COLUMN('Back data'!$A$268:$BU$268)))-J$6)+INDEX('Back data'!$A$269:$BU$269,,MAX(IF('Back data'!$A$269:$BU$269&lt;&gt;"",COLUMN('Back data'!$A$269:$BU$269)))-J$6)</f>
        <v>84.65</v>
      </c>
      <c r="K60" s="9">
        <f t="array" ref="K60">INDEX('Back data'!$A$268:$BU$268,,MAX(IF('Back data'!$A$268:$BU$268&lt;&gt;"",COLUMN('Back data'!$A$268:$BU$268)))-K$6)+INDEX('Back data'!$A$269:$BU$269,,MAX(IF('Back data'!$A$269:$BU$269&lt;&gt;"",COLUMN('Back data'!$A$269:$BU$269)))-K$6)</f>
        <v>86.21</v>
      </c>
      <c r="L60" s="9">
        <f t="array" ref="L60">INDEX('Back data'!$A$268:$BU$268,,MAX(IF('Back data'!$A$268:$BU$268&lt;&gt;"",COLUMN('Back data'!$A$268:$BU$268)))-L$6)+INDEX('Back data'!$A$269:$BU$269,,MAX(IF('Back data'!$A$269:$BU$269&lt;&gt;"",COLUMN('Back data'!$A$269:$BU$269)))-L$6)</f>
        <v>88.58</v>
      </c>
      <c r="M60" s="9">
        <f t="array" ref="M60">INDEX('Back data'!$A$268:$BU$268,,MAX(IF('Back data'!$A$268:$BU$268&lt;&gt;"",COLUMN('Back data'!$A$268:$BU$268)))-M$6)+INDEX('Back data'!$A$269:$BU$269,,MAX(IF('Back data'!$A$269:$BU$269&lt;&gt;"",COLUMN('Back data'!$A$269:$BU$269)))-M$6)</f>
        <v>90.77000000000001</v>
      </c>
      <c r="N60" s="9">
        <f t="array" ref="N60">INDEX('Back data'!$A$268:$BU$268,,MAX(IF('Back data'!$A$268:$BU$268&lt;&gt;"",COLUMN('Back data'!$A$268:$BU$268)))-N$6)+INDEX('Back data'!$A$269:$BU$269,,MAX(IF('Back data'!$A$269:$BU$269&lt;&gt;"",COLUMN('Back data'!$A$269:$BU$269)))-N$6)</f>
        <v>92.52000000000001</v>
      </c>
      <c r="O60" s="9">
        <f t="array" ref="O60">INDEX('Back data'!$A$268:$BU$268,,MAX(IF('Back data'!$A$268:$BU$268&lt;&gt;"",COLUMN('Back data'!$A$268:$BU$268)))-O$6)+INDEX('Back data'!$A$269:$BU$269,,MAX(IF('Back data'!$A$269:$BU$269&lt;&gt;"",COLUMN('Back data'!$A$269:$BU$269)))-O$6)</f>
        <v>93.7</v>
      </c>
      <c r="P60" s="34">
        <f t="array" ref="P60">INDEX('Back data'!$A$268:$BU$268,,MAX(IF('Back data'!$A$268:$BU$268&lt;&gt;"",COLUMN('Back data'!$A$268:$BU$268)))-P$6)+INDEX('Back data'!$A$269:$BU$269,,MAX(IF('Back data'!$A$269:$BU$269&lt;&gt;"",COLUMN('Back data'!$A$269:$BU$269)))-P$6)</f>
        <v>95.100000000000009</v>
      </c>
    </row>
    <row r="61" spans="1:16" x14ac:dyDescent="0.3">
      <c r="A61" s="15" t="s">
        <v>79</v>
      </c>
      <c r="B61" s="16" t="s">
        <v>67</v>
      </c>
      <c r="C61" s="12" t="s">
        <v>75</v>
      </c>
      <c r="D61" s="13">
        <f t="array" ref="D61">INDEX('Back data'!$A$268:$BU$268,,MAX(IF('Back data'!$A$268:$BU$268&lt;&gt;"",COLUMN('Back data'!$A$268:$BU$268)))-D$6)/D60</f>
        <v>0.98427710131221191</v>
      </c>
      <c r="E61" s="13">
        <f t="array" ref="E61">INDEX('Back data'!$A$268:$BU$268,,MAX(IF('Back data'!$A$268:$BU$268&lt;&gt;"",COLUMN('Back data'!$A$268:$BU$268)))-E$6)/E60</f>
        <v>0.98451249560014087</v>
      </c>
      <c r="F61" s="13">
        <f t="array" ref="F61">INDEX('Back data'!$A$268:$BU$268,,MAX(IF('Back data'!$A$268:$BU$268&lt;&gt;"",COLUMN('Back data'!$A$268:$BU$268)))-F$6)/F60</f>
        <v>0.98259531139000711</v>
      </c>
      <c r="G61" s="13">
        <f t="array" ref="G61">INDEX('Back data'!$A$268:$BU$268,,MAX(IF('Back data'!$A$268:$BU$268&lt;&gt;"",COLUMN('Back data'!$A$268:$BU$268)))-G$6)/G60</f>
        <v>0.9814223168855758</v>
      </c>
      <c r="H61" s="13">
        <f t="array" ref="H61">INDEX('Back data'!$A$268:$BU$268,,MAX(IF('Back data'!$A$268:$BU$268&lt;&gt;"",COLUMN('Back data'!$A$268:$BU$268)))-H$6)/H60</f>
        <v>0.98055588691399265</v>
      </c>
      <c r="I61" s="13">
        <f t="array" ref="I61">INDEX('Back data'!$A$268:$BU$268,,MAX(IF('Back data'!$A$268:$BU$268&lt;&gt;"",COLUMN('Back data'!$A$268:$BU$268)))-I$6)/I60</f>
        <v>0.98302287196415938</v>
      </c>
      <c r="J61" s="13">
        <f t="array" ref="J61">INDEX('Back data'!$A$268:$BU$268,,MAX(IF('Back data'!$A$268:$BU$268&lt;&gt;"",COLUMN('Back data'!$A$268:$BU$268)))-J$6)/J60</f>
        <v>0.98287064382752509</v>
      </c>
      <c r="K61" s="13">
        <f t="array" ref="K61">INDEX('Back data'!$A$268:$BU$268,,MAX(IF('Back data'!$A$268:$BU$268&lt;&gt;"",COLUMN('Back data'!$A$268:$BU$268)))-K$6)/K60</f>
        <v>0.98422456791555502</v>
      </c>
      <c r="L61" s="13">
        <f t="array" ref="L61">INDEX('Back data'!$A$268:$BU$268,,MAX(IF('Back data'!$A$268:$BU$268&lt;&gt;"",COLUMN('Back data'!$A$268:$BU$268)))-L$6)/L60</f>
        <v>0.98351772409121707</v>
      </c>
      <c r="M61" s="13">
        <f t="array" ref="M61">INDEX('Back data'!$A$268:$BU$268,,MAX(IF('Back data'!$A$268:$BU$268&lt;&gt;"",COLUMN('Back data'!$A$268:$BU$268)))-M$6)/M60</f>
        <v>0.98523741324226066</v>
      </c>
      <c r="N61" s="13">
        <f t="array" ref="N61">INDEX('Back data'!$A$268:$BU$268,,MAX(IF('Back data'!$A$268:$BU$268&lt;&gt;"",COLUMN('Back data'!$A$268:$BU$268)))-N$6)/N60</f>
        <v>0.98130134025075655</v>
      </c>
      <c r="O61" s="13">
        <f t="array" ref="O61">INDEX('Back data'!$A$268:$BU$268,,MAX(IF('Back data'!$A$268:$BU$268&lt;&gt;"",COLUMN('Back data'!$A$268:$BU$268)))-O$6)/O60</f>
        <v>0.98367129135538955</v>
      </c>
      <c r="P61" s="35">
        <f t="array" ref="P61">INDEX('Back data'!$A$268:$BU$268,,MAX(IF('Back data'!$A$268:$BU$268&lt;&gt;"",COLUMN('Back data'!$A$268:$BU$268)))-P$6)/P60</f>
        <v>0.98559411146161935</v>
      </c>
    </row>
    <row r="62" spans="1:16" x14ac:dyDescent="0.3">
      <c r="A62" s="15" t="s">
        <v>79</v>
      </c>
      <c r="B62" s="16" t="s">
        <v>67</v>
      </c>
      <c r="C62" s="12" t="s">
        <v>76</v>
      </c>
      <c r="D62" s="13">
        <f t="array" ref="D62">INDEX('Back data'!$A$269:$BU$269,,MAX(IF('Back data'!$A$269:$BU$269&lt;&gt;"",COLUMN('Back data'!$A$269:$BU$269)))-D$6)/D60</f>
        <v>1.5722898687788155E-2</v>
      </c>
      <c r="E62" s="13">
        <f t="array" ref="E62">INDEX('Back data'!$A$269:$BU$269,,MAX(IF('Back data'!$A$269:$BU$269&lt;&gt;"",COLUMN('Back data'!$A$269:$BU$269)))-E$6)/E60</f>
        <v>1.5487504399859207E-2</v>
      </c>
      <c r="F62" s="13">
        <f t="array" ref="F62">INDEX('Back data'!$A$269:$BU$269,,MAX(IF('Back data'!$A$269:$BU$269&lt;&gt;"",COLUMN('Back data'!$A$269:$BU$269)))-F$6)/F60</f>
        <v>1.7404688609992898E-2</v>
      </c>
      <c r="G62" s="13">
        <f t="array" ref="G62">INDEX('Back data'!$A$269:$BU$269,,MAX(IF('Back data'!$A$269:$BU$269&lt;&gt;"",COLUMN('Back data'!$A$269:$BU$269)))-G$6)/G60</f>
        <v>1.8577683114424332E-2</v>
      </c>
      <c r="H62" s="13">
        <f t="array" ref="H62">INDEX('Back data'!$A$269:$BU$269,,MAX(IF('Back data'!$A$269:$BU$269&lt;&gt;"",COLUMN('Back data'!$A$269:$BU$269)))-H$6)/H60</f>
        <v>1.9444113086007395E-2</v>
      </c>
      <c r="I62" s="13">
        <f t="array" ref="I62">INDEX('Back data'!$A$269:$BU$269,,MAX(IF('Back data'!$A$269:$BU$269&lt;&gt;"",COLUMN('Back data'!$A$269:$BU$269)))-I$6)/I60</f>
        <v>1.6977128035840606E-2</v>
      </c>
      <c r="J62" s="13">
        <f t="array" ref="J62">INDEX('Back data'!$A$269:$BU$269,,MAX(IF('Back data'!$A$269:$BU$269&lt;&gt;"",COLUMN('Back data'!$A$269:$BU$269)))-J$6)/J60</f>
        <v>1.7129356172474894E-2</v>
      </c>
      <c r="K62" s="13">
        <f t="array" ref="K62">INDEX('Back data'!$A$269:$BU$269,,MAX(IF('Back data'!$A$269:$BU$269&lt;&gt;"",COLUMN('Back data'!$A$269:$BU$269)))-K$6)/K60</f>
        <v>1.5775432084444964E-2</v>
      </c>
      <c r="L62" s="13">
        <f t="array" ref="L62">INDEX('Back data'!$A$269:$BU$269,,MAX(IF('Back data'!$A$269:$BU$269&lt;&gt;"",COLUMN('Back data'!$A$269:$BU$269)))-L$6)/L60</f>
        <v>1.6482275908783022E-2</v>
      </c>
      <c r="M62" s="13">
        <f t="array" ref="M62">INDEX('Back data'!$A$269:$BU$269,,MAX(IF('Back data'!$A$269:$BU$269&lt;&gt;"",COLUMN('Back data'!$A$269:$BU$269)))-M$6)/M60</f>
        <v>1.4762586757739341E-2</v>
      </c>
      <c r="N62" s="13">
        <f t="array" ref="N62">INDEX('Back data'!$A$269:$BU$269,,MAX(IF('Back data'!$A$269:$BU$269&lt;&gt;"",COLUMN('Back data'!$A$269:$BU$269)))-N$6)/N60</f>
        <v>1.8698659749243403E-2</v>
      </c>
      <c r="O62" s="13">
        <f t="array" ref="O62">INDEX('Back data'!$A$269:$BU$269,,MAX(IF('Back data'!$A$269:$BU$269&lt;&gt;"",COLUMN('Back data'!$A$269:$BU$269)))-O$6)/O60</f>
        <v>1.632870864461046E-2</v>
      </c>
      <c r="P62" s="35">
        <f t="array" ref="P62">INDEX('Back data'!$A$269:$BU$269,,MAX(IF('Back data'!$A$269:$BU$269&lt;&gt;"",COLUMN('Back data'!$A$269:$BU$269)))-P$6)/P60</f>
        <v>1.4405888538380651E-2</v>
      </c>
    </row>
    <row r="65" spans="1:16" x14ac:dyDescent="0.3">
      <c r="C65" s="8" t="s">
        <v>73</v>
      </c>
      <c r="D65" s="9">
        <f t="array" ref="D65">INDEX('Back data'!$A$274:$BU$274,,MAX(IF('Back data'!$A$274:$BU$274&lt;&gt;"",COLUMN('Back data'!$A$274:$BU$274)))-D$6)+INDEX('Back data'!$A$275:$BU$275,,MAX(IF('Back data'!$A$275:$BU$275&lt;&gt;"",COLUMN('Back data'!$A$75:$BU$275)))-D$6)</f>
        <v>83.66</v>
      </c>
      <c r="E65" s="9">
        <f t="array" ref="E65">INDEX('Back data'!$A$274:$BU$274,,MAX(IF('Back data'!$A$274:$BU$274&lt;&gt;"",COLUMN('Back data'!$A$274:$BU$274)))-E$6)+INDEX('Back data'!$A$275:$BU$275,,MAX(IF('Back data'!$A$275:$BU$275&lt;&gt;"",COLUMN('Back data'!$A$75:$BU$275)))-E$6)</f>
        <v>84.55</v>
      </c>
      <c r="F65" s="9">
        <f t="array" ref="F65">INDEX('Back data'!$A$274:$BU$274,,MAX(IF('Back data'!$A$274:$BU$274&lt;&gt;"",COLUMN('Back data'!$A$274:$BU$274)))-F$6)+INDEX('Back data'!$A$275:$BU$275,,MAX(IF('Back data'!$A$275:$BU$275&lt;&gt;"",COLUMN('Back data'!$A$75:$BU$275)))-F$6)</f>
        <v>83.89</v>
      </c>
      <c r="G65" s="9">
        <f t="array" ref="G65">INDEX('Back data'!$A$274:$BU$274,,MAX(IF('Back data'!$A$274:$BU$274&lt;&gt;"",COLUMN('Back data'!$A$274:$BU$274)))-G$6)+INDEX('Back data'!$A$275:$BU$275,,MAX(IF('Back data'!$A$275:$BU$275&lt;&gt;"",COLUMN('Back data'!$A$75:$BU$275)))-G$6)</f>
        <v>84.199999999999989</v>
      </c>
      <c r="H65" s="9">
        <f t="array" ref="H65">INDEX('Back data'!$A$274:$BU$274,,MAX(IF('Back data'!$A$274:$BU$274&lt;&gt;"",COLUMN('Back data'!$A$274:$BU$274)))-H$6)+INDEX('Back data'!$A$275:$BU$275,,MAX(IF('Back data'!$A$275:$BU$275&lt;&gt;"",COLUMN('Back data'!$A$75:$BU$275)))-H$6)</f>
        <v>84.23</v>
      </c>
      <c r="I65" s="9">
        <f t="array" ref="I65">INDEX('Back data'!$A$274:$BU$274,,MAX(IF('Back data'!$A$274:$BU$274&lt;&gt;"",COLUMN('Back data'!$A$274:$BU$274)))-I$6)+INDEX('Back data'!$A$275:$BU$275,,MAX(IF('Back data'!$A$275:$BU$275&lt;&gt;"",COLUMN('Back data'!$A$75:$BU$275)))-I$6)</f>
        <v>84.37</v>
      </c>
      <c r="J65" s="9">
        <f t="array" ref="J65">INDEX('Back data'!$A$274:$BU$274,,MAX(IF('Back data'!$A$274:$BU$274&lt;&gt;"",COLUMN('Back data'!$A$274:$BU$274)))-J$6)+INDEX('Back data'!$A$275:$BU$275,,MAX(IF('Back data'!$A$275:$BU$275&lt;&gt;"",COLUMN('Back data'!$A$75:$BU$275)))-J$6)</f>
        <v>84.93</v>
      </c>
      <c r="K65" s="9">
        <f t="array" ref="K65">INDEX('Back data'!$A$274:$BU$274,,MAX(IF('Back data'!$A$274:$BU$274&lt;&gt;"",COLUMN('Back data'!$A$274:$BU$274)))-K$6)+INDEX('Back data'!$A$275:$BU$275,,MAX(IF('Back data'!$A$275:$BU$275&lt;&gt;"",COLUMN('Back data'!$A$75:$BU$275)))-K$6)</f>
        <v>85.87</v>
      </c>
      <c r="L65" s="9">
        <f t="array" ref="L65">INDEX('Back data'!$A$274:$BU$274,,MAX(IF('Back data'!$A$274:$BU$274&lt;&gt;"",COLUMN('Back data'!$A$274:$BU$274)))-L$6)+INDEX('Back data'!$A$275:$BU$275,,MAX(IF('Back data'!$A$275:$BU$275&lt;&gt;"",COLUMN('Back data'!$A$75:$BU$275)))-L$6)</f>
        <v>88.38</v>
      </c>
      <c r="M65" s="9">
        <f t="array" ref="M65">INDEX('Back data'!$A$274:$BU$274,,MAX(IF('Back data'!$A$274:$BU$274&lt;&gt;"",COLUMN('Back data'!$A$274:$BU$274)))-M$6)+INDEX('Back data'!$A$275:$BU$275,,MAX(IF('Back data'!$A$275:$BU$275&lt;&gt;"",COLUMN('Back data'!$A$75:$BU$275)))-M$6)</f>
        <v>90.05</v>
      </c>
      <c r="N65" s="9">
        <f t="array" ref="N65">INDEX('Back data'!$A$274:$BU$274,,MAX(IF('Back data'!$A$274:$BU$274&lt;&gt;"",COLUMN('Back data'!$A$274:$BU$274)))-N$6)+INDEX('Back data'!$A$275:$BU$275,,MAX(IF('Back data'!$A$275:$BU$275&lt;&gt;"",COLUMN('Back data'!$A$75:$BU$275)))-N$6)</f>
        <v>93.18</v>
      </c>
      <c r="O65" s="9">
        <f t="array" ref="O65">INDEX('Back data'!$A$274:$BU$274,,MAX(IF('Back data'!$A$274:$BU$274&lt;&gt;"",COLUMN('Back data'!$A$274:$BU$274)))-O$6)+INDEX('Back data'!$A$275:$BU$275,,MAX(IF('Back data'!$A$275:$BU$275&lt;&gt;"",COLUMN('Back data'!$A$75:$BU$275)))-O$6)</f>
        <v>94.13000000000001</v>
      </c>
      <c r="P65" s="34">
        <f t="array" ref="P65">INDEX('Back data'!$A$274:$BU$274,,MAX(IF('Back data'!$A$274:$BU$274&lt;&gt;"",COLUMN('Back data'!$A$274:$BU$274)))-P$6)+INDEX('Back data'!$A$275:$BU$275,,MAX(IF('Back data'!$A$275:$BU$275&lt;&gt;"",COLUMN('Back data'!$A$75:$BU$275)))-P$6)</f>
        <v>94.87</v>
      </c>
    </row>
    <row r="66" spans="1:16" x14ac:dyDescent="0.3">
      <c r="A66" s="15" t="s">
        <v>79</v>
      </c>
      <c r="B66" s="16" t="s">
        <v>72</v>
      </c>
      <c r="C66" s="12" t="s">
        <v>75</v>
      </c>
      <c r="D66" s="13">
        <f t="array" ref="D66">INDEX('Back data'!$A$274:$BU$274,,MAX(IF('Back data'!$A$274:$BU$274&lt;&gt;"",COLUMN('Back data'!$A$274:$BU$274)))-D$6)/D65</f>
        <v>0.94202725316758318</v>
      </c>
      <c r="E66" s="13">
        <f t="array" ref="E66">INDEX('Back data'!$A$274:$BU$274,,MAX(IF('Back data'!$A$274:$BU$274&lt;&gt;"",COLUMN('Back data'!$A$274:$BU$274)))-E$6)/E65</f>
        <v>0.93518628030751028</v>
      </c>
      <c r="F66" s="13">
        <f t="array" ref="F66">INDEX('Back data'!$A$274:$BU$274,,MAX(IF('Back data'!$A$274:$BU$274&lt;&gt;"",COLUMN('Back data'!$A$274:$BU$274)))-F$6)/F65</f>
        <v>0.91643819287161754</v>
      </c>
      <c r="G66" s="13">
        <f t="array" ref="G66">INDEX('Back data'!$A$274:$BU$274,,MAX(IF('Back data'!$A$274:$BU$274&lt;&gt;"",COLUMN('Back data'!$A$274:$BU$274)))-G$6)/G65</f>
        <v>0.93479809976247041</v>
      </c>
      <c r="H66" s="13">
        <f t="array" ref="H66">INDEX('Back data'!$A$274:$BU$274,,MAX(IF('Back data'!$A$274:$BU$274&lt;&gt;"",COLUMN('Back data'!$A$274:$BU$274)))-H$6)/H65</f>
        <v>0.93826427638608567</v>
      </c>
      <c r="I66" s="13">
        <f t="array" ref="I66">INDEX('Back data'!$A$274:$BU$274,,MAX(IF('Back data'!$A$274:$BU$274&lt;&gt;"",COLUMN('Back data'!$A$274:$BU$274)))-I$6)/I65</f>
        <v>0.93137371103472788</v>
      </c>
      <c r="J66" s="13">
        <f t="array" ref="J66">INDEX('Back data'!$A$274:$BU$274,,MAX(IF('Back data'!$A$274:$BU$274&lt;&gt;"",COLUMN('Back data'!$A$274:$BU$274)))-J$6)/J65</f>
        <v>0.92794065701165662</v>
      </c>
      <c r="K66" s="13">
        <f t="array" ref="K66">INDEX('Back data'!$A$274:$BU$274,,MAX(IF('Back data'!$A$274:$BU$274&lt;&gt;"",COLUMN('Back data'!$A$274:$BU$274)))-K$6)/K65</f>
        <v>0.93303831373005708</v>
      </c>
      <c r="L66" s="13">
        <f t="array" ref="L66">INDEX('Back data'!$A$274:$BU$274,,MAX(IF('Back data'!$A$274:$BU$274&lt;&gt;"",COLUMN('Back data'!$A$274:$BU$274)))-L$6)/L65</f>
        <v>0.93245078071961984</v>
      </c>
      <c r="M66" s="13">
        <f t="array" ref="M66">INDEX('Back data'!$A$274:$BU$274,,MAX(IF('Back data'!$A$274:$BU$274&lt;&gt;"",COLUMN('Back data'!$A$274:$BU$274)))-M$6)/M65</f>
        <v>0.93870072182121045</v>
      </c>
      <c r="N66" s="13">
        <f t="array" ref="N66">INDEX('Back data'!$A$274:$BU$274,,MAX(IF('Back data'!$A$274:$BU$274&lt;&gt;"",COLUMN('Back data'!$A$274:$BU$274)))-N$6)/N65</f>
        <v>0.93367675466838373</v>
      </c>
      <c r="O66" s="13">
        <f t="array" ref="O66">INDEX('Back data'!$A$274:$BU$274,,MAX(IF('Back data'!$A$274:$BU$274&lt;&gt;"",COLUMN('Back data'!$A$274:$BU$274)))-O$6)/O65</f>
        <v>0.93413364495909912</v>
      </c>
      <c r="P66" s="35">
        <f t="array" ref="P66">INDEX('Back data'!$A$274:$BU$274,,MAX(IF('Back data'!$A$274:$BU$274&lt;&gt;"",COLUMN('Back data'!$A$274:$BU$274)))-P$6)/P65</f>
        <v>0.93148519026035626</v>
      </c>
    </row>
    <row r="67" spans="1:16" x14ac:dyDescent="0.3">
      <c r="A67" s="15" t="s">
        <v>79</v>
      </c>
      <c r="B67" s="16" t="s">
        <v>72</v>
      </c>
      <c r="C67" s="12" t="s">
        <v>76</v>
      </c>
      <c r="D67" s="13">
        <f t="array" ref="D67">INDEX('Back data'!$A$275:$BU$275,,MAX(IF('Back data'!$A$275:$BU$275&lt;&gt;"",COLUMN('Back data'!$A$75:$BU$275)))-D$6)/D65</f>
        <v>5.7972746832416926E-2</v>
      </c>
      <c r="E67" s="13">
        <f t="array" ref="E67">INDEX('Back data'!$A$275:$BU$275,,MAX(IF('Back data'!$A$275:$BU$275&lt;&gt;"",COLUMN('Back data'!$A$75:$BU$275)))-E$6)/E65</f>
        <v>6.4813719692489655E-2</v>
      </c>
      <c r="F67" s="13">
        <f t="array" ref="F67">INDEX('Back data'!$A$275:$BU$275,,MAX(IF('Back data'!$A$275:$BU$275&lt;&gt;"",COLUMN('Back data'!$A$75:$BU$275)))-F$6)/F65</f>
        <v>8.3561807128382404E-2</v>
      </c>
      <c r="G67" s="13">
        <f t="array" ref="G67">INDEX('Back data'!$A$275:$BU$275,,MAX(IF('Back data'!$A$275:$BU$275&lt;&gt;"",COLUMN('Back data'!$A$75:$BU$275)))-G$6)/G65</f>
        <v>6.5201900237529697E-2</v>
      </c>
      <c r="H67" s="13">
        <f t="array" ref="H67">INDEX('Back data'!$A$275:$BU$275,,MAX(IF('Back data'!$A$275:$BU$275&lt;&gt;"",COLUMN('Back data'!$A$75:$BU$275)))-H$6)/H65</f>
        <v>6.173572361391428E-2</v>
      </c>
      <c r="I67" s="13">
        <f t="array" ref="I67">INDEX('Back data'!$A$275:$BU$275,,MAX(IF('Back data'!$A$275:$BU$275&lt;&gt;"",COLUMN('Back data'!$A$75:$BU$275)))-I$6)/I65</f>
        <v>6.8626288965272009E-2</v>
      </c>
      <c r="J67" s="13">
        <f t="array" ref="J67">INDEX('Back data'!$A$275:$BU$275,,MAX(IF('Back data'!$A$275:$BU$275&lt;&gt;"",COLUMN('Back data'!$A$75:$BU$275)))-J$6)/J65</f>
        <v>7.2059342988343336E-2</v>
      </c>
      <c r="K67" s="13">
        <f t="array" ref="K67">INDEX('Back data'!$A$275:$BU$275,,MAX(IF('Back data'!$A$275:$BU$275&lt;&gt;"",COLUMN('Back data'!$A$75:$BU$275)))-K$6)/K65</f>
        <v>6.6961686269942935E-2</v>
      </c>
      <c r="L67" s="13">
        <f t="array" ref="L67">INDEX('Back data'!$A$275:$BU$275,,MAX(IF('Back data'!$A$275:$BU$275&lt;&gt;"",COLUMN('Back data'!$A$75:$BU$275)))-L$6)/L65</f>
        <v>6.7549219280380171E-2</v>
      </c>
      <c r="M67" s="13">
        <f t="array" ref="M67">INDEX('Back data'!$A$275:$BU$275,,MAX(IF('Back data'!$A$275:$BU$275&lt;&gt;"",COLUMN('Back data'!$A$75:$BU$275)))-M$6)/M65</f>
        <v>6.1299278178789558E-2</v>
      </c>
      <c r="N67" s="13">
        <f t="array" ref="N67">INDEX('Back data'!$A$275:$BU$275,,MAX(IF('Back data'!$A$275:$BU$275&lt;&gt;"",COLUMN('Back data'!$A$75:$BU$275)))-N$6)/N65</f>
        <v>6.6323245331616223E-2</v>
      </c>
      <c r="O67" s="13">
        <f t="array" ref="O67">INDEX('Back data'!$A$275:$BU$275,,MAX(IF('Back data'!$A$275:$BU$275&lt;&gt;"",COLUMN('Back data'!$A$75:$BU$275)))-O$6)/O65</f>
        <v>6.5866355040900881E-2</v>
      </c>
      <c r="P67" s="35">
        <f t="array" ref="P67">INDEX('Back data'!$A$275:$BU$275,,MAX(IF('Back data'!$A$275:$BU$275&lt;&gt;"",COLUMN('Back data'!$A$75:$BU$275)))-P$6)/P65</f>
        <v>6.8514809739643717E-2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50" zoomScaleNormal="50" workbookViewId="0">
      <selection activeCell="O8" sqref="O8"/>
    </sheetView>
  </sheetViews>
  <sheetFormatPr baseColWidth="10" defaultColWidth="11.44140625" defaultRowHeight="14.4" x14ac:dyDescent="0.3"/>
  <cols>
    <col min="3" max="3" width="24.44140625" bestFit="1" customWidth="1"/>
    <col min="4" max="5" width="15.5546875" bestFit="1" customWidth="1"/>
    <col min="6" max="6" width="15" bestFit="1" customWidth="1"/>
    <col min="7" max="7" width="15.5546875" bestFit="1" customWidth="1"/>
    <col min="8" max="8" width="14.44140625" bestFit="1" customWidth="1"/>
    <col min="9" max="10" width="15" bestFit="1" customWidth="1"/>
    <col min="11" max="11" width="11.5546875" bestFit="1" customWidth="1"/>
    <col min="12" max="12" width="14.21875" bestFit="1" customWidth="1"/>
    <col min="13" max="13" width="13.77734375" bestFit="1" customWidth="1"/>
    <col min="14" max="15" width="11.5546875" bestFit="1" customWidth="1"/>
    <col min="16" max="16" width="15.5546875" bestFit="1" customWidth="1"/>
  </cols>
  <sheetData>
    <row r="1" spans="2:19" ht="34.5" customHeight="1" x14ac:dyDescent="0.3"/>
    <row r="2" spans="2:19" ht="27" customHeight="1" x14ac:dyDescent="0.3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"/>
    <row r="4" spans="2:19" s="18" customFormat="1" ht="25.5" customHeight="1" x14ac:dyDescent="0.3">
      <c r="C4" s="19" t="s">
        <v>82</v>
      </c>
    </row>
    <row r="5" spans="2:19" ht="16.2" thickBot="1" x14ac:dyDescent="0.35">
      <c r="C5" s="3"/>
      <c r="D5" s="37">
        <f>'TAM Automático'!D5</f>
        <v>45231</v>
      </c>
      <c r="E5" s="37">
        <f>'TAM Automático'!E5</f>
        <v>45261</v>
      </c>
      <c r="F5" s="37">
        <f>'TAM Automático'!F5</f>
        <v>45292</v>
      </c>
      <c r="G5" s="37">
        <f>'TAM Automático'!G5</f>
        <v>45323</v>
      </c>
      <c r="H5" s="37">
        <f>'TAM Automático'!H5</f>
        <v>45352</v>
      </c>
      <c r="I5" s="37">
        <f>'TAM Automático'!I5</f>
        <v>45383</v>
      </c>
      <c r="J5" s="37">
        <f>'TAM Automático'!J5</f>
        <v>45413</v>
      </c>
      <c r="K5" s="37">
        <f>'TAM Automático'!K5</f>
        <v>45444</v>
      </c>
      <c r="L5" s="37">
        <f>'TAM Automático'!L5</f>
        <v>45474</v>
      </c>
      <c r="M5" s="37">
        <f>'TAM Automático'!M5</f>
        <v>45505</v>
      </c>
      <c r="N5" s="37">
        <f>'TAM Automático'!N5</f>
        <v>45536</v>
      </c>
      <c r="O5" s="37">
        <f>'TAM Automático'!O5</f>
        <v>45566</v>
      </c>
      <c r="P5" s="37">
        <f>'TAM Automático'!P5</f>
        <v>45597</v>
      </c>
    </row>
    <row r="6" spans="2:19" ht="15.6" x14ac:dyDescent="0.3">
      <c r="C6" s="12" t="s">
        <v>75</v>
      </c>
      <c r="D6" s="13">
        <f>'TAM Automático'!D8</f>
        <v>0.97776470588235298</v>
      </c>
      <c r="E6" s="13">
        <f>'TAM Automático'!E8</f>
        <v>0.98122886790253006</v>
      </c>
      <c r="F6" s="13">
        <f>'TAM Automático'!F8</f>
        <v>0.98041529023124119</v>
      </c>
      <c r="G6" s="13">
        <f>'TAM Automático'!G8</f>
        <v>0.97978962297600769</v>
      </c>
      <c r="H6" s="13">
        <f>'TAM Automático'!H8</f>
        <v>0.97967623774075385</v>
      </c>
      <c r="I6" s="13">
        <f>'TAM Automático'!I8</f>
        <v>0.97128794093519277</v>
      </c>
      <c r="J6" s="13">
        <f>'TAM Automático'!J8</f>
        <v>0.97693383038210624</v>
      </c>
      <c r="K6" s="13">
        <f>'TAM Automático'!K8</f>
        <v>0.97723069810448449</v>
      </c>
      <c r="L6" s="13">
        <f>'TAM Automático'!L8</f>
        <v>0.97963775452806834</v>
      </c>
      <c r="M6" s="13">
        <f>'TAM Automático'!M8</f>
        <v>0.98011708825803601</v>
      </c>
      <c r="N6" s="13">
        <f>'TAM Automático'!N8</f>
        <v>0.96562162162162157</v>
      </c>
      <c r="O6" s="13">
        <f>'TAM Automático'!O8</f>
        <v>0.97899786780383802</v>
      </c>
      <c r="P6" s="13">
        <f>'TAM Automático'!P8</f>
        <v>0.97973186952391</v>
      </c>
    </row>
    <row r="7" spans="2:19" ht="15.6" x14ac:dyDescent="0.3">
      <c r="C7" s="12" t="s">
        <v>76</v>
      </c>
      <c r="D7" s="13">
        <f>'TAM Automático'!D9</f>
        <v>2.2235294117647058E-2</v>
      </c>
      <c r="E7" s="13">
        <f>'TAM Automático'!E9</f>
        <v>1.8771132097469979E-2</v>
      </c>
      <c r="F7" s="13">
        <f>'TAM Automático'!F9</f>
        <v>1.958470976875885E-2</v>
      </c>
      <c r="G7" s="13">
        <f>'TAM Automático'!G9</f>
        <v>2.0210377023992435E-2</v>
      </c>
      <c r="H7" s="13">
        <f>'TAM Automático'!H9</f>
        <v>2.032376225924613E-2</v>
      </c>
      <c r="I7" s="13">
        <f>'TAM Automático'!I9</f>
        <v>2.871205906480722E-2</v>
      </c>
      <c r="J7" s="13">
        <f>'TAM Automático'!J9</f>
        <v>2.3066169617893754E-2</v>
      </c>
      <c r="K7" s="13">
        <f>'TAM Automático'!K9</f>
        <v>2.2769301895515487E-2</v>
      </c>
      <c r="L7" s="13">
        <f>'TAM Automático'!L9</f>
        <v>2.0362245471931602E-2</v>
      </c>
      <c r="M7" s="13">
        <f>'TAM Automático'!M9</f>
        <v>1.988291174196399E-2</v>
      </c>
      <c r="N7" s="13">
        <f>'TAM Automático'!N9</f>
        <v>3.4378378378378378E-2</v>
      </c>
      <c r="O7" s="13">
        <f>'TAM Automático'!O9</f>
        <v>2.1002132196162048E-2</v>
      </c>
      <c r="P7" s="13">
        <f>'TAM Automático'!P9</f>
        <v>2.0268130476089937E-2</v>
      </c>
    </row>
    <row r="9" spans="2:19" s="18" customFormat="1" ht="29.25" customHeight="1" x14ac:dyDescent="0.3">
      <c r="C9" s="19" t="s">
        <v>83</v>
      </c>
    </row>
    <row r="10" spans="2:19" ht="16.2" thickBot="1" x14ac:dyDescent="0.35">
      <c r="C10" s="3"/>
      <c r="D10" s="37">
        <f>D5</f>
        <v>45231</v>
      </c>
      <c r="E10" s="37">
        <f t="shared" ref="E10:P10" si="0">E5</f>
        <v>45261</v>
      </c>
      <c r="F10" s="37">
        <f t="shared" si="0"/>
        <v>45292</v>
      </c>
      <c r="G10" s="37">
        <f t="shared" si="0"/>
        <v>45323</v>
      </c>
      <c r="H10" s="37">
        <f t="shared" si="0"/>
        <v>45352</v>
      </c>
      <c r="I10" s="37">
        <f t="shared" si="0"/>
        <v>45383</v>
      </c>
      <c r="J10" s="37">
        <f t="shared" si="0"/>
        <v>45413</v>
      </c>
      <c r="K10" s="37">
        <f t="shared" si="0"/>
        <v>45444</v>
      </c>
      <c r="L10" s="37">
        <f t="shared" si="0"/>
        <v>45474</v>
      </c>
      <c r="M10" s="37">
        <f t="shared" si="0"/>
        <v>45505</v>
      </c>
      <c r="N10" s="37">
        <f t="shared" si="0"/>
        <v>45536</v>
      </c>
      <c r="O10" s="37">
        <f t="shared" si="0"/>
        <v>45566</v>
      </c>
      <c r="P10" s="37">
        <f t="shared" si="0"/>
        <v>45597</v>
      </c>
    </row>
    <row r="11" spans="2:19" ht="15.6" x14ac:dyDescent="0.3">
      <c r="C11" s="12" t="s">
        <v>75</v>
      </c>
      <c r="D11" s="13">
        <f>IF(Leche!$D$29=$R$11,'TAM Automático'!D13,'TAM Automático'!D18)</f>
        <v>0.94847691575440263</v>
      </c>
      <c r="E11" s="13">
        <f>IF(Leche!$D$29=$R$11,'TAM Automático'!E13,'TAM Automático'!E18)</f>
        <v>0.94378032903302167</v>
      </c>
      <c r="F11" s="13">
        <f>IF(Leche!$D$29=$R$11,'TAM Automático'!F13,'TAM Automático'!F18)</f>
        <v>0.94836989455823528</v>
      </c>
      <c r="G11" s="13">
        <f>IF(Leche!$D$29=$R$11,'TAM Automático'!G13,'TAM Automático'!G18)</f>
        <v>0.93227526047976739</v>
      </c>
      <c r="H11" s="13">
        <f>IF(Leche!$D$29=$R$11,'TAM Automático'!H13,'TAM Automático'!H18)</f>
        <v>0.93221159665900022</v>
      </c>
      <c r="I11" s="13">
        <f>IF(Leche!$D$29=$R$11,'TAM Automático'!I13,'TAM Automático'!I18)</f>
        <v>0.93167628695959481</v>
      </c>
      <c r="J11" s="13">
        <f>IF(Leche!$D$29=$R$11,'TAM Automático'!J13,'TAM Automático'!J18)</f>
        <v>0.93741820345032711</v>
      </c>
      <c r="K11" s="13">
        <f>IF(Leche!$D$29=$R$11,'TAM Automático'!K13,'TAM Automático'!K18)</f>
        <v>0.93569584604552913</v>
      </c>
      <c r="L11" s="13">
        <f>IF(Leche!$D$29=$R$11,'TAM Automático'!L13,'TAM Automático'!L18)</f>
        <v>0.95055568156044457</v>
      </c>
      <c r="M11" s="13">
        <f>IF(Leche!$D$29=$R$11,'TAM Automático'!M13,'TAM Automático'!M18)</f>
        <v>0.95214245965498057</v>
      </c>
      <c r="N11" s="13">
        <f>IF(Leche!$D$29=$R$11,'TAM Automático'!N13,'TAM Automático'!N18)</f>
        <v>0.92377814387699064</v>
      </c>
      <c r="O11" s="13">
        <f>IF(Leche!$D$29=$R$11,'TAM Automático'!O13,'TAM Automático'!O18)</f>
        <v>0.93601383484651968</v>
      </c>
      <c r="P11" s="13">
        <f>IF(Leche!$D$29=$R$11,'TAM Automático'!P13,'TAM Automático'!P18)</f>
        <v>0.94000858553337618</v>
      </c>
      <c r="R11">
        <v>1</v>
      </c>
      <c r="S11" s="19" t="s">
        <v>84</v>
      </c>
    </row>
    <row r="12" spans="2:19" ht="15.6" x14ac:dyDescent="0.3">
      <c r="C12" s="12" t="s">
        <v>76</v>
      </c>
      <c r="D12" s="13">
        <f>IF(Leche!$D$29=$R$11,'TAM Automático'!D14,'TAM Automático'!D19)</f>
        <v>5.1523084245597338E-2</v>
      </c>
      <c r="E12" s="13">
        <f>IF(Leche!$D$29=$R$11,'TAM Automático'!E14,'TAM Automático'!E19)</f>
        <v>5.6219670966978344E-2</v>
      </c>
      <c r="F12" s="13">
        <f>IF(Leche!$D$29=$R$11,'TAM Automático'!F14,'TAM Automático'!F19)</f>
        <v>5.1630105441764627E-2</v>
      </c>
      <c r="G12" s="13">
        <f>IF(Leche!$D$29=$R$11,'TAM Automático'!G14,'TAM Automático'!G19)</f>
        <v>6.7724739520232613E-2</v>
      </c>
      <c r="H12" s="13">
        <f>IF(Leche!$D$29=$R$11,'TAM Automático'!H14,'TAM Automático'!H19)</f>
        <v>6.7788403340999878E-2</v>
      </c>
      <c r="I12" s="13">
        <f>IF(Leche!$D$29=$R$11,'TAM Automático'!I14,'TAM Automático'!I19)</f>
        <v>6.8323713040405229E-2</v>
      </c>
      <c r="J12" s="13">
        <f>IF(Leche!$D$29=$R$11,'TAM Automático'!J14,'TAM Automático'!J19)</f>
        <v>6.2581796549672802E-2</v>
      </c>
      <c r="K12" s="13">
        <f>IF(Leche!$D$29=$R$11,'TAM Automático'!K14,'TAM Automático'!K19)</f>
        <v>6.4304153954470783E-2</v>
      </c>
      <c r="L12" s="13">
        <f>IF(Leche!$D$29=$R$11,'TAM Automático'!L14,'TAM Automático'!L19)</f>
        <v>4.9444318439555462E-2</v>
      </c>
      <c r="M12" s="13">
        <f>IF(Leche!$D$29=$R$11,'TAM Automático'!M14,'TAM Automático'!M19)</f>
        <v>4.7857540345019475E-2</v>
      </c>
      <c r="N12" s="13">
        <f>IF(Leche!$D$29=$R$11,'TAM Automático'!N14,'TAM Automático'!N19)</f>
        <v>7.6221856123009343E-2</v>
      </c>
      <c r="O12" s="13">
        <f>IF(Leche!$D$29=$R$11,'TAM Automático'!O14,'TAM Automático'!O19)</f>
        <v>6.3986165153480337E-2</v>
      </c>
      <c r="P12" s="13">
        <f>IF(Leche!$D$29=$R$11,'TAM Automático'!P14,'TAM Automático'!P19)</f>
        <v>5.9991414466623733E-2</v>
      </c>
      <c r="R12">
        <v>2</v>
      </c>
      <c r="S12" s="19" t="s">
        <v>85</v>
      </c>
    </row>
    <row r="14" spans="2:19" s="18" customFormat="1" ht="29.25" customHeight="1" x14ac:dyDescent="0.3">
      <c r="C14" s="19" t="s">
        <v>86</v>
      </c>
    </row>
    <row r="15" spans="2:19" ht="16.2" thickBot="1" x14ac:dyDescent="0.35">
      <c r="C15" s="3"/>
      <c r="D15" s="37">
        <f>D10</f>
        <v>45231</v>
      </c>
      <c r="E15" s="37">
        <f t="shared" ref="E15:P15" si="1">E10</f>
        <v>45261</v>
      </c>
      <c r="F15" s="37">
        <f t="shared" si="1"/>
        <v>45292</v>
      </c>
      <c r="G15" s="37">
        <f t="shared" si="1"/>
        <v>45323</v>
      </c>
      <c r="H15" s="37">
        <f t="shared" si="1"/>
        <v>45352</v>
      </c>
      <c r="I15" s="37">
        <f t="shared" si="1"/>
        <v>45383</v>
      </c>
      <c r="J15" s="37">
        <f t="shared" si="1"/>
        <v>45413</v>
      </c>
      <c r="K15" s="37">
        <f t="shared" si="1"/>
        <v>45444</v>
      </c>
      <c r="L15" s="37">
        <f t="shared" si="1"/>
        <v>45474</v>
      </c>
      <c r="M15" s="37">
        <f t="shared" si="1"/>
        <v>45505</v>
      </c>
      <c r="N15" s="37">
        <f t="shared" si="1"/>
        <v>45536</v>
      </c>
      <c r="O15" s="37">
        <f t="shared" si="1"/>
        <v>45566</v>
      </c>
      <c r="P15" s="37">
        <f t="shared" si="1"/>
        <v>45597</v>
      </c>
      <c r="R15">
        <v>1</v>
      </c>
      <c r="S15" s="19" t="s">
        <v>62</v>
      </c>
    </row>
    <row r="16" spans="2:19" ht="15.6" x14ac:dyDescent="0.3">
      <c r="C16" s="12" t="s">
        <v>75</v>
      </c>
      <c r="D16" s="13">
        <f>IF(Leche!$N$29=$R$15,'TAM Automático'!D23,IF(Leche!$N$29=$R$16,'TAM Automático'!D28,'TAM Automático'!D33))</f>
        <v>0.97221885235957772</v>
      </c>
      <c r="E16" s="13">
        <f>IF(Leche!$N$29=$R$15,'TAM Automático'!E23,IF(Leche!$N$29=$R$16,'TAM Automático'!E28,'TAM Automático'!E33))</f>
        <v>0.96789154477345696</v>
      </c>
      <c r="F16" s="13">
        <f>IF(Leche!$N$29=$R$15,'TAM Automático'!F23,IF(Leche!$N$29=$R$16,'TAM Automático'!F28,'TAM Automático'!F33))</f>
        <v>0.9703836930455636</v>
      </c>
      <c r="G16" s="13">
        <f>IF(Leche!$N$29=$R$15,'TAM Automático'!G23,IF(Leche!$N$29=$R$16,'TAM Automático'!G28,'TAM Automático'!G33))</f>
        <v>0.96891439502630328</v>
      </c>
      <c r="H16" s="13">
        <f>IF(Leche!$N$29=$R$15,'TAM Automático'!H23,IF(Leche!$N$29=$R$16,'TAM Automático'!H28,'TAM Automático'!H33))</f>
        <v>0.9748080614203456</v>
      </c>
      <c r="I16" s="13">
        <f>IF(Leche!$N$29=$R$15,'TAM Automático'!I23,IF(Leche!$N$29=$R$16,'TAM Automático'!I28,'TAM Automático'!I33))</f>
        <v>0.9553571428571429</v>
      </c>
      <c r="J16" s="13">
        <f>IF(Leche!$N$29=$R$15,'TAM Automático'!J23,IF(Leche!$N$29=$R$16,'TAM Automático'!J28,'TAM Automático'!J33))</f>
        <v>0.9618169079869221</v>
      </c>
      <c r="K16" s="13">
        <f>IF(Leche!$N$29=$R$15,'TAM Automático'!K23,IF(Leche!$N$29=$R$16,'TAM Automático'!K28,'TAM Automático'!K33))</f>
        <v>0.9647804648978634</v>
      </c>
      <c r="L16" s="13">
        <f>IF(Leche!$N$29=$R$15,'TAM Automático'!L23,IF(Leche!$N$29=$R$16,'TAM Automático'!L28,'TAM Automático'!L33))</f>
        <v>0.96290834845735029</v>
      </c>
      <c r="M16" s="13">
        <f>IF(Leche!$N$29=$R$15,'TAM Automático'!M23,IF(Leche!$N$29=$R$16,'TAM Automático'!M28,'TAM Automático'!M33))</f>
        <v>0.9663846838824578</v>
      </c>
      <c r="N16" s="13">
        <f>IF(Leche!$N$29=$R$15,'TAM Automático'!N23,IF(Leche!$N$29=$R$16,'TAM Automático'!N28,'TAM Automático'!N33))</f>
        <v>0.95196936542669586</v>
      </c>
      <c r="O16" s="13">
        <f>IF(Leche!$N$29=$R$15,'TAM Automático'!O23,IF(Leche!$N$29=$R$16,'TAM Automático'!O28,'TAM Automático'!O33))</f>
        <v>0.95815632965165676</v>
      </c>
      <c r="P16" s="13">
        <f>IF(Leche!$N$29=$R$15,'TAM Automático'!P23,IF(Leche!$N$29=$R$16,'TAM Automático'!P28,'TAM Automático'!P33))</f>
        <v>0.95613660618996799</v>
      </c>
      <c r="R16">
        <v>2</v>
      </c>
      <c r="S16" s="7" t="s">
        <v>67</v>
      </c>
    </row>
    <row r="17" spans="2:19" ht="15.6" x14ac:dyDescent="0.3">
      <c r="C17" s="12" t="s">
        <v>76</v>
      </c>
      <c r="D17" s="13">
        <f>IF(Leche!$N$29=$R$15,'TAM Automático'!D24,IF(Leche!$N$29=$R$16,'TAM Automático'!D29,'TAM Automático'!D34))</f>
        <v>2.7781147640422176E-2</v>
      </c>
      <c r="E17" s="13">
        <f>IF(Leche!$N$29=$R$15,'TAM Automático'!E24,IF(Leche!$N$29=$R$16,'TAM Automático'!E29,'TAM Automático'!E34))</f>
        <v>3.2108455226542994E-2</v>
      </c>
      <c r="F17" s="13">
        <f>IF(Leche!$N$29=$R$15,'TAM Automático'!F24,IF(Leche!$N$29=$R$16,'TAM Automático'!F29,'TAM Automático'!F34))</f>
        <v>2.9616306954436452E-2</v>
      </c>
      <c r="G17" s="13">
        <f>IF(Leche!$N$29=$R$15,'TAM Automático'!G24,IF(Leche!$N$29=$R$16,'TAM Automático'!G29,'TAM Automático'!G34))</f>
        <v>3.1085604973696796E-2</v>
      </c>
      <c r="H17" s="13">
        <f>IF(Leche!$N$29=$R$15,'TAM Automático'!H24,IF(Leche!$N$29=$R$16,'TAM Automático'!H29,'TAM Automático'!H34))</f>
        <v>2.5191938579654512E-2</v>
      </c>
      <c r="I17" s="13">
        <f>IF(Leche!$N$29=$R$15,'TAM Automático'!I24,IF(Leche!$N$29=$R$16,'TAM Automático'!I29,'TAM Automático'!I34))</f>
        <v>4.4642857142857144E-2</v>
      </c>
      <c r="J17" s="13">
        <f>IF(Leche!$N$29=$R$15,'TAM Automático'!J24,IF(Leche!$N$29=$R$16,'TAM Automático'!J29,'TAM Automático'!J34))</f>
        <v>3.8183092013077999E-2</v>
      </c>
      <c r="K17" s="13">
        <f>IF(Leche!$N$29=$R$15,'TAM Automático'!K24,IF(Leche!$N$29=$R$16,'TAM Automático'!K29,'TAM Automático'!K34))</f>
        <v>3.521953510213665E-2</v>
      </c>
      <c r="L17" s="13">
        <f>IF(Leche!$N$29=$R$15,'TAM Automático'!L24,IF(Leche!$N$29=$R$16,'TAM Automático'!L29,'TAM Automático'!L34))</f>
        <v>3.7091651542649727E-2</v>
      </c>
      <c r="M17" s="13">
        <f>IF(Leche!$N$29=$R$15,'TAM Automático'!M24,IF(Leche!$N$29=$R$16,'TAM Automático'!M29,'TAM Automático'!M34))</f>
        <v>3.3615316117542302E-2</v>
      </c>
      <c r="N17" s="13">
        <f>IF(Leche!$N$29=$R$15,'TAM Automático'!N24,IF(Leche!$N$29=$R$16,'TAM Automático'!N29,'TAM Automático'!N34))</f>
        <v>4.803063457330415E-2</v>
      </c>
      <c r="O17" s="13">
        <f>IF(Leche!$N$29=$R$15,'TAM Automático'!O24,IF(Leche!$N$29=$R$16,'TAM Automático'!O29,'TAM Automático'!O34))</f>
        <v>4.184367034834325E-2</v>
      </c>
      <c r="P17" s="13">
        <f>IF(Leche!$N$29=$R$15,'TAM Automático'!P24,IF(Leche!$N$29=$R$16,'TAM Automático'!P29,'TAM Automático'!P34))</f>
        <v>4.3863393810032021E-2</v>
      </c>
      <c r="R17">
        <v>2</v>
      </c>
      <c r="S17" s="7" t="s">
        <v>72</v>
      </c>
    </row>
    <row r="19" spans="2:19" s="18" customFormat="1" ht="29.25" customHeight="1" x14ac:dyDescent="0.3">
      <c r="C19" s="19"/>
    </row>
    <row r="20" spans="2:19" ht="15.6" x14ac:dyDescent="0.3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6" x14ac:dyDescent="0.3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6" x14ac:dyDescent="0.3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6" x14ac:dyDescent="0.3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6" x14ac:dyDescent="0.3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6" x14ac:dyDescent="0.3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6" x14ac:dyDescent="0.3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2" thickBot="1" x14ac:dyDescent="0.35">
      <c r="C28" s="3"/>
      <c r="D28" s="37">
        <f>D5</f>
        <v>45231</v>
      </c>
      <c r="E28" s="37">
        <f t="shared" ref="E28:P28" si="2">E5</f>
        <v>45261</v>
      </c>
      <c r="F28" s="37">
        <f t="shared" si="2"/>
        <v>45292</v>
      </c>
      <c r="G28" s="37">
        <f t="shared" si="2"/>
        <v>45323</v>
      </c>
      <c r="H28" s="37">
        <f t="shared" si="2"/>
        <v>45352</v>
      </c>
      <c r="I28" s="37">
        <f t="shared" si="2"/>
        <v>45383</v>
      </c>
      <c r="J28" s="37">
        <f t="shared" si="2"/>
        <v>45413</v>
      </c>
      <c r="K28" s="37">
        <f t="shared" si="2"/>
        <v>45444</v>
      </c>
      <c r="L28" s="37">
        <f t="shared" si="2"/>
        <v>45474</v>
      </c>
      <c r="M28" s="37">
        <f t="shared" si="2"/>
        <v>45505</v>
      </c>
      <c r="N28" s="37">
        <f t="shared" si="2"/>
        <v>45536</v>
      </c>
      <c r="O28" s="37">
        <f t="shared" si="2"/>
        <v>45566</v>
      </c>
      <c r="P28" s="37">
        <f t="shared" si="2"/>
        <v>45597</v>
      </c>
    </row>
    <row r="29" spans="2:19" ht="15.6" x14ac:dyDescent="0.3">
      <c r="C29" s="12" t="s">
        <v>75</v>
      </c>
      <c r="D29" s="13">
        <f>'TAM Automático'!D41</f>
        <v>0.96814222646462234</v>
      </c>
      <c r="E29" s="13">
        <f>'TAM Automático'!E41</f>
        <v>0.96712393566698196</v>
      </c>
      <c r="F29" s="13">
        <f>'TAM Automático'!F41</f>
        <v>0.9582039646524958</v>
      </c>
      <c r="G29" s="13">
        <f>'TAM Automático'!G41</f>
        <v>0.96141019533111016</v>
      </c>
      <c r="H29" s="13">
        <f>'TAM Automático'!H41</f>
        <v>0.96244019138755976</v>
      </c>
      <c r="I29" s="13">
        <f>'TAM Automático'!I41</f>
        <v>0.96304631055312084</v>
      </c>
      <c r="J29" s="13">
        <f>'TAM Automático'!J41</f>
        <v>0.96055437100213226</v>
      </c>
      <c r="K29" s="13">
        <f>'TAM Automático'!K41</f>
        <v>0.96444807087073092</v>
      </c>
      <c r="L29" s="13">
        <f>'TAM Automático'!L41</f>
        <v>0.96321865097329107</v>
      </c>
      <c r="M29" s="13">
        <f>'TAM Automático'!M41</f>
        <v>0.96606984969053944</v>
      </c>
      <c r="N29" s="13">
        <f>'TAM Automático'!N41</f>
        <v>0.9621604139715394</v>
      </c>
      <c r="O29" s="13">
        <f>'TAM Automático'!O41</f>
        <v>0.96269054471804716</v>
      </c>
      <c r="P29" s="13">
        <f>'TAM Automático'!P41</f>
        <v>0.96407501053518752</v>
      </c>
    </row>
    <row r="30" spans="2:19" ht="15.6" x14ac:dyDescent="0.3">
      <c r="C30" s="12" t="s">
        <v>76</v>
      </c>
      <c r="D30" s="13">
        <f>'TAM Automático'!D42</f>
        <v>3.1857773535377637E-2</v>
      </c>
      <c r="E30" s="13">
        <f>'TAM Automático'!E42</f>
        <v>3.2876064333017971E-2</v>
      </c>
      <c r="F30" s="13">
        <f>'TAM Automático'!F42</f>
        <v>4.179603534750418E-2</v>
      </c>
      <c r="G30" s="13">
        <f>'TAM Automático'!G42</f>
        <v>3.8589804668889956E-2</v>
      </c>
      <c r="H30" s="13">
        <f>'TAM Automático'!H42</f>
        <v>3.7559808612440196E-2</v>
      </c>
      <c r="I30" s="13">
        <f>'TAM Automático'!I42</f>
        <v>3.6953689446879066E-2</v>
      </c>
      <c r="J30" s="13">
        <f>'TAM Automático'!J42</f>
        <v>3.9445628997867806E-2</v>
      </c>
      <c r="K30" s="13">
        <f>'TAM Automático'!K42</f>
        <v>3.5551929129269147E-2</v>
      </c>
      <c r="L30" s="13">
        <f>'TAM Automático'!L42</f>
        <v>3.6781349026708918E-2</v>
      </c>
      <c r="M30" s="13">
        <f>'TAM Automático'!M42</f>
        <v>3.3930150309460658E-2</v>
      </c>
      <c r="N30" s="13">
        <f>'TAM Automático'!N42</f>
        <v>3.7839586028460541E-2</v>
      </c>
      <c r="O30" s="13">
        <f>'TAM Automático'!O42</f>
        <v>3.7309455281952883E-2</v>
      </c>
      <c r="P30" s="13">
        <f>'TAM Automático'!P42</f>
        <v>3.5924989464812478E-2</v>
      </c>
    </row>
    <row r="32" spans="2:19" ht="15.6" x14ac:dyDescent="0.3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2" thickBot="1" x14ac:dyDescent="0.35">
      <c r="C33" s="3"/>
      <c r="D33" s="37">
        <f>D28</f>
        <v>45231</v>
      </c>
      <c r="E33" s="37">
        <f t="shared" ref="E33:P33" si="3">E28</f>
        <v>45261</v>
      </c>
      <c r="F33" s="37">
        <f t="shared" si="3"/>
        <v>45292</v>
      </c>
      <c r="G33" s="37">
        <f t="shared" si="3"/>
        <v>45323</v>
      </c>
      <c r="H33" s="37">
        <f t="shared" si="3"/>
        <v>45352</v>
      </c>
      <c r="I33" s="37">
        <f t="shared" si="3"/>
        <v>45383</v>
      </c>
      <c r="J33" s="37">
        <f t="shared" si="3"/>
        <v>45413</v>
      </c>
      <c r="K33" s="37">
        <f t="shared" si="3"/>
        <v>45444</v>
      </c>
      <c r="L33" s="37">
        <f t="shared" si="3"/>
        <v>45474</v>
      </c>
      <c r="M33" s="37">
        <f t="shared" si="3"/>
        <v>45505</v>
      </c>
      <c r="N33" s="37">
        <f t="shared" si="3"/>
        <v>45536</v>
      </c>
      <c r="O33" s="37">
        <f t="shared" si="3"/>
        <v>45566</v>
      </c>
      <c r="P33" s="37">
        <f t="shared" si="3"/>
        <v>45597</v>
      </c>
    </row>
    <row r="34" spans="2:20" ht="15.6" x14ac:dyDescent="0.3">
      <c r="C34" s="12" t="s">
        <v>75</v>
      </c>
      <c r="D34" s="13">
        <f>IF(Derivados!$D$29=$R$34,'TAM Automático'!D46,'TAM Automático'!D51)</f>
        <v>0.92365862441483615</v>
      </c>
      <c r="E34" s="13">
        <f>IF(Derivados!$D$29=$R$34,'TAM Automático'!E46,'TAM Automático'!E51)</f>
        <v>0.92390011890606416</v>
      </c>
      <c r="F34" s="13">
        <f>IF(Derivados!$D$29=$R$34,'TAM Automático'!F46,'TAM Automático'!F51)</f>
        <v>0.91424817866953312</v>
      </c>
      <c r="G34" s="13">
        <f>IF(Derivados!$D$29=$R$34,'TAM Automático'!G46,'TAM Automático'!G51)</f>
        <v>0.91074833174451864</v>
      </c>
      <c r="H34" s="13">
        <f>IF(Derivados!$D$29=$R$34,'TAM Automático'!H46,'TAM Automático'!H51)</f>
        <v>0.91008108435193036</v>
      </c>
      <c r="I34" s="13">
        <f>IF(Derivados!$D$29=$R$34,'TAM Automático'!I46,'TAM Automático'!I51)</f>
        <v>0.91132478632478631</v>
      </c>
      <c r="J34" s="13">
        <f>IF(Derivados!$D$29=$R$34,'TAM Automático'!J46,'TAM Automático'!J51)</f>
        <v>0.9027162857484744</v>
      </c>
      <c r="K34" s="13">
        <f>IF(Derivados!$D$29=$R$34,'TAM Automático'!K46,'TAM Automático'!K51)</f>
        <v>0.91528219630022389</v>
      </c>
      <c r="L34" s="13">
        <f>IF(Derivados!$D$29=$R$34,'TAM Automático'!L46,'TAM Automático'!L51)</f>
        <v>0.91571624087591241</v>
      </c>
      <c r="M34" s="13">
        <f>IF(Derivados!$D$29=$R$34,'TAM Automático'!M46,'TAM Automático'!M51)</f>
        <v>0.91956594697393446</v>
      </c>
      <c r="N34" s="13">
        <f>IF(Derivados!$D$29=$R$34,'TAM Automático'!N46,'TAM Automático'!N51)</f>
        <v>0.91014776184267709</v>
      </c>
      <c r="O34" s="13">
        <f>IF(Derivados!$D$29=$R$34,'TAM Automático'!O46,'TAM Automático'!O51)</f>
        <v>0.91282543747332479</v>
      </c>
      <c r="P34" s="13">
        <f>IF(Derivados!$D$29=$R$34,'TAM Automático'!P46,'TAM Automático'!P51)</f>
        <v>0.92116182572614114</v>
      </c>
      <c r="R34">
        <v>1</v>
      </c>
      <c r="S34" s="19" t="s">
        <v>84</v>
      </c>
    </row>
    <row r="35" spans="2:20" ht="15.6" x14ac:dyDescent="0.3">
      <c r="C35" s="12" t="s">
        <v>76</v>
      </c>
      <c r="D35" s="13">
        <f>IF(Derivados!$D$29=$R$34,'TAM Automático'!D47,'TAM Automático'!D52)</f>
        <v>7.6341375585163851E-2</v>
      </c>
      <c r="E35" s="13">
        <f>IF(Derivados!$D$29=$R$34,'TAM Automático'!E47,'TAM Automático'!E52)</f>
        <v>7.6099881093935784E-2</v>
      </c>
      <c r="F35" s="13">
        <f>IF(Derivados!$D$29=$R$34,'TAM Automático'!F47,'TAM Automático'!F52)</f>
        <v>8.5751821330466979E-2</v>
      </c>
      <c r="G35" s="13">
        <f>IF(Derivados!$D$29=$R$34,'TAM Automático'!G47,'TAM Automático'!G52)</f>
        <v>8.9251668255481406E-2</v>
      </c>
      <c r="H35" s="13">
        <f>IF(Derivados!$D$29=$R$34,'TAM Automático'!H47,'TAM Automático'!H52)</f>
        <v>8.9918915648069711E-2</v>
      </c>
      <c r="I35" s="13">
        <f>IF(Derivados!$D$29=$R$34,'TAM Automático'!I47,'TAM Automático'!I52)</f>
        <v>8.8675213675213679E-2</v>
      </c>
      <c r="J35" s="13">
        <f>IF(Derivados!$D$29=$R$34,'TAM Automático'!J47,'TAM Automático'!J52)</f>
        <v>9.7283714251525683E-2</v>
      </c>
      <c r="K35" s="13">
        <f>IF(Derivados!$D$29=$R$34,'TAM Automático'!K47,'TAM Automático'!K52)</f>
        <v>8.4717803699776134E-2</v>
      </c>
      <c r="L35" s="13">
        <f>IF(Derivados!$D$29=$R$34,'TAM Automático'!L47,'TAM Automático'!L52)</f>
        <v>8.4283759124087587E-2</v>
      </c>
      <c r="M35" s="13">
        <f>IF(Derivados!$D$29=$R$34,'TAM Automático'!M47,'TAM Automático'!M52)</f>
        <v>8.0434053026065558E-2</v>
      </c>
      <c r="N35" s="13">
        <f>IF(Derivados!$D$29=$R$34,'TAM Automático'!N47,'TAM Automático'!N52)</f>
        <v>8.9852238157322906E-2</v>
      </c>
      <c r="O35" s="13">
        <f>IF(Derivados!$D$29=$R$34,'TAM Automático'!O47,'TAM Automático'!O52)</f>
        <v>8.7174562526675201E-2</v>
      </c>
      <c r="P35" s="13">
        <f>IF(Derivados!$D$29=$R$34,'TAM Automático'!P47,'TAM Automático'!P52)</f>
        <v>7.8838174273858933E-2</v>
      </c>
      <c r="R35">
        <v>2</v>
      </c>
      <c r="S35" s="19" t="s">
        <v>85</v>
      </c>
    </row>
    <row r="37" spans="2:20" ht="15.6" x14ac:dyDescent="0.3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2" thickBot="1" x14ac:dyDescent="0.35">
      <c r="C38" s="3"/>
      <c r="D38" s="37">
        <f>D33</f>
        <v>45231</v>
      </c>
      <c r="E38" s="37">
        <f t="shared" ref="E38:P38" si="4">E33</f>
        <v>45261</v>
      </c>
      <c r="F38" s="37">
        <f t="shared" si="4"/>
        <v>45292</v>
      </c>
      <c r="G38" s="37">
        <f t="shared" si="4"/>
        <v>45323</v>
      </c>
      <c r="H38" s="37">
        <f t="shared" si="4"/>
        <v>45352</v>
      </c>
      <c r="I38" s="37">
        <f t="shared" si="4"/>
        <v>45383</v>
      </c>
      <c r="J38" s="37">
        <f t="shared" si="4"/>
        <v>45413</v>
      </c>
      <c r="K38" s="37">
        <f t="shared" si="4"/>
        <v>45444</v>
      </c>
      <c r="L38" s="37">
        <f t="shared" si="4"/>
        <v>45474</v>
      </c>
      <c r="M38" s="37">
        <f t="shared" si="4"/>
        <v>45505</v>
      </c>
      <c r="N38" s="37">
        <f t="shared" si="4"/>
        <v>45536</v>
      </c>
      <c r="O38" s="37">
        <f t="shared" si="4"/>
        <v>45566</v>
      </c>
      <c r="P38" s="37">
        <f t="shared" si="4"/>
        <v>45597</v>
      </c>
      <c r="R38">
        <v>1</v>
      </c>
      <c r="S38" s="19" t="s">
        <v>62</v>
      </c>
    </row>
    <row r="39" spans="2:20" ht="15.6" x14ac:dyDescent="0.3">
      <c r="C39" s="12" t="s">
        <v>75</v>
      </c>
      <c r="D39" s="13">
        <f>IF(Derivados!$N$29=$R$38,'TAM Automático'!D56,IF(Derivados!$N$29=$R$39,'TAM Automático'!D61,'TAM Automático'!D66))</f>
        <v>0.94202725316758318</v>
      </c>
      <c r="E39" s="13">
        <f>IF(Derivados!$N$29=$R$38,'TAM Automático'!E56,IF(Derivados!$N$29=$R$39,'TAM Automático'!E61,'TAM Automático'!E66))</f>
        <v>0.93518628030751028</v>
      </c>
      <c r="F39" s="13">
        <f>IF(Derivados!$N$29=$R$38,'TAM Automático'!F56,IF(Derivados!$N$29=$R$39,'TAM Automático'!F61,'TAM Automático'!F66))</f>
        <v>0.91643819287161754</v>
      </c>
      <c r="G39" s="13">
        <f>IF(Derivados!$N$29=$R$38,'TAM Automático'!G56,IF(Derivados!$N$29=$R$39,'TAM Automático'!G61,'TAM Automático'!G66))</f>
        <v>0.93479809976247041</v>
      </c>
      <c r="H39" s="13">
        <f>IF(Derivados!$N$29=$R$38,'TAM Automático'!H56,IF(Derivados!$N$29=$R$39,'TAM Automático'!H61,'TAM Automático'!H66))</f>
        <v>0.93826427638608567</v>
      </c>
      <c r="I39" s="13">
        <f>IF(Derivados!$N$29=$R$38,'TAM Automático'!I56,IF(Derivados!$N$29=$R$39,'TAM Automático'!I61,'TAM Automático'!I66))</f>
        <v>0.93137371103472788</v>
      </c>
      <c r="J39" s="13">
        <f>IF(Derivados!$N$29=$R$38,'TAM Automático'!J56,IF(Derivados!$N$29=$R$39,'TAM Automático'!J61,'TAM Automático'!J66))</f>
        <v>0.92794065701165662</v>
      </c>
      <c r="K39" s="13">
        <f>IF(Derivados!$N$29=$R$38,'TAM Automático'!K56,IF(Derivados!$N$29=$R$39,'TAM Automático'!K61,'TAM Automático'!K66))</f>
        <v>0.93303831373005708</v>
      </c>
      <c r="L39" s="13">
        <f>IF(Derivados!$N$29=$R$38,'TAM Automático'!L56,IF(Derivados!$N$29=$R$39,'TAM Automático'!L61,'TAM Automático'!L66))</f>
        <v>0.93245078071961984</v>
      </c>
      <c r="M39" s="13">
        <f>IF(Derivados!$N$29=$R$38,'TAM Automático'!M56,IF(Derivados!$N$29=$R$39,'TAM Automático'!M61,'TAM Automático'!M66))</f>
        <v>0.93870072182121045</v>
      </c>
      <c r="N39" s="13">
        <f>IF(Derivados!$N$29=$R$38,'TAM Automático'!N56,IF(Derivados!$N$29=$R$39,'TAM Automático'!N61,'TAM Automático'!N66))</f>
        <v>0.93367675466838373</v>
      </c>
      <c r="O39" s="13">
        <f>IF(Derivados!$N$29=$R$38,'TAM Automático'!O56,IF(Derivados!$N$29=$R$39,'TAM Automático'!O61,'TAM Automático'!O66))</f>
        <v>0.93413364495909912</v>
      </c>
      <c r="P39" s="13">
        <f>IF(Derivados!$N$29=$R$38,'TAM Automático'!P56,IF(Derivados!$N$29=$R$39,'TAM Automático'!P61,'TAM Automático'!P66))</f>
        <v>0.93148519026035626</v>
      </c>
      <c r="R39">
        <v>2</v>
      </c>
      <c r="S39" s="7" t="s">
        <v>67</v>
      </c>
    </row>
    <row r="40" spans="2:20" ht="15.6" x14ac:dyDescent="0.3">
      <c r="C40" s="12" t="s">
        <v>76</v>
      </c>
      <c r="D40" s="13">
        <f>IF(Derivados!$N$29=$R$38,'TAM Automático'!D57,IF(Derivados!$N$29=$R$39,'TAM Automático'!D62,'TAM Automático'!D67))</f>
        <v>5.7972746832416926E-2</v>
      </c>
      <c r="E40" s="13">
        <f>IF(Derivados!$N$29=$R$38,'TAM Automático'!E57,IF(Derivados!$N$29=$R$39,'TAM Automático'!E62,'TAM Automático'!E67))</f>
        <v>6.4813719692489655E-2</v>
      </c>
      <c r="F40" s="13">
        <f>IF(Derivados!$N$29=$R$38,'TAM Automático'!F57,IF(Derivados!$N$29=$R$39,'TAM Automático'!F62,'TAM Automático'!F67))</f>
        <v>8.3561807128382404E-2</v>
      </c>
      <c r="G40" s="13">
        <f>IF(Derivados!$N$29=$R$38,'TAM Automático'!G57,IF(Derivados!$N$29=$R$39,'TAM Automático'!G62,'TAM Automático'!G67))</f>
        <v>6.5201900237529697E-2</v>
      </c>
      <c r="H40" s="13">
        <f>IF(Derivados!$N$29=$R$38,'TAM Automático'!H57,IF(Derivados!$N$29=$R$39,'TAM Automático'!H62,'TAM Automático'!H67))</f>
        <v>6.173572361391428E-2</v>
      </c>
      <c r="I40" s="13">
        <f>IF(Derivados!$N$29=$R$38,'TAM Automático'!I57,IF(Derivados!$N$29=$R$39,'TAM Automático'!I62,'TAM Automático'!I67))</f>
        <v>6.8626288965272009E-2</v>
      </c>
      <c r="J40" s="13">
        <f>IF(Derivados!$N$29=$R$38,'TAM Automático'!J57,IF(Derivados!$N$29=$R$39,'TAM Automático'!J62,'TAM Automático'!J67))</f>
        <v>7.2059342988343336E-2</v>
      </c>
      <c r="K40" s="13">
        <f>IF(Derivados!$N$29=$R$38,'TAM Automático'!K57,IF(Derivados!$N$29=$R$39,'TAM Automático'!K62,'TAM Automático'!K67))</f>
        <v>6.6961686269942935E-2</v>
      </c>
      <c r="L40" s="13">
        <f>IF(Derivados!$N$29=$R$38,'TAM Automático'!L57,IF(Derivados!$N$29=$R$39,'TAM Automático'!L62,'TAM Automático'!L67))</f>
        <v>6.7549219280380171E-2</v>
      </c>
      <c r="M40" s="13">
        <f>IF(Derivados!$N$29=$R$38,'TAM Automático'!M57,IF(Derivados!$N$29=$R$39,'TAM Automático'!M62,'TAM Automático'!M67))</f>
        <v>6.1299278178789558E-2</v>
      </c>
      <c r="N40" s="13">
        <f>IF(Derivados!$N$29=$R$38,'TAM Automático'!N57,IF(Derivados!$N$29=$R$39,'TAM Automático'!N62,'TAM Automático'!N67))</f>
        <v>6.6323245331616223E-2</v>
      </c>
      <c r="O40" s="13">
        <f>IF(Derivados!$N$29=$R$38,'TAM Automático'!O57,IF(Derivados!$N$29=$R$39,'TAM Automático'!O62,'TAM Automático'!O67))</f>
        <v>6.5866355040900881E-2</v>
      </c>
      <c r="P40" s="13">
        <f>IF(Derivados!$N$29=$R$38,'TAM Automático'!P57,IF(Derivados!$N$29=$R$39,'TAM Automático'!P62,'TAM Automático'!P67))</f>
        <v>6.8514809739643717E-2</v>
      </c>
      <c r="R40">
        <v>2</v>
      </c>
      <c r="S40" s="7" t="s">
        <v>72</v>
      </c>
    </row>
    <row r="42" spans="2:20" x14ac:dyDescent="0.3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1A088F-26C9-48A7-A7B4-31A51C7ADCF4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724c4985-e433-4d2c-9697-e180992b402a"/>
    <ds:schemaRef ds:uri="8be3414b-2ef9-485f-84d6-269f1d6f703b"/>
  </ds:schemaRefs>
</ds:datastoreItem>
</file>

<file path=customXml/itemProps2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EE9D8A-FB01-428B-A321-A8F9EFD83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Martín Rodríguez, Pascual</cp:lastModifiedBy>
  <cp:revision/>
  <dcterms:created xsi:type="dcterms:W3CDTF">2018-06-15T07:55:04Z</dcterms:created>
  <dcterms:modified xsi:type="dcterms:W3CDTF">2025-02-06T09:59:02Z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