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xtos\memo2022\"/>
    </mc:Choice>
  </mc:AlternateContent>
  <xr:revisionPtr revIDLastSave="0" documentId="13_ncr:1_{79B85E39-F312-4B03-9621-5CD443217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.1. ESPAÑA" sheetId="17" r:id="rId1"/>
    <sheet name="3.1.2. GALICIA" sheetId="1" r:id="rId2"/>
    <sheet name="3.1.3. P. DE ASTURIAS" sheetId="4" r:id="rId3"/>
    <sheet name="3.1.4. CANTABRIA" sheetId="5" r:id="rId4"/>
    <sheet name="3.1.5. PAIS VASCO" sheetId="6" r:id="rId5"/>
    <sheet name="3.1.6. NAVARRA" sheetId="7" r:id="rId6"/>
    <sheet name="3.1.7. LA RIOJA" sheetId="8" r:id="rId7"/>
    <sheet name="3.1.8. ARAGON" sheetId="9" r:id="rId8"/>
    <sheet name="3.1.9. CATALUÑA" sheetId="10" r:id="rId9"/>
    <sheet name="3.1.10. BALEARES" sheetId="11" r:id="rId10"/>
    <sheet name="3.1.11. CASTILLA Y LEON" sheetId="12" r:id="rId11"/>
    <sheet name="3.1.12. MADRID" sheetId="13" r:id="rId12"/>
    <sheet name="3.1.13. CASTILLA LA MANCHA" sheetId="14" r:id="rId13"/>
    <sheet name="3.1.14. C. VALENCIANA" sheetId="15" r:id="rId14"/>
    <sheet name="3.1.15. REGIÓN DE MURCIA" sheetId="16" r:id="rId15"/>
    <sheet name="3.1.16. EXTREMADURA" sheetId="18" r:id="rId16"/>
    <sheet name="3.1.17. ANDALUCIA" sheetId="20" r:id="rId17"/>
    <sheet name="3.1.18 CANARIAS" sheetId="19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2" l="1"/>
  <c r="C50" i="17"/>
  <c r="H51" i="6"/>
  <c r="H47" i="6"/>
  <c r="H40" i="6"/>
  <c r="C94" i="6"/>
  <c r="C60" i="6"/>
  <c r="C50" i="6"/>
  <c r="C31" i="6"/>
  <c r="C26" i="6"/>
  <c r="C15" i="6"/>
  <c r="H88" i="1"/>
  <c r="H8" i="1"/>
  <c r="H88" i="17" l="1"/>
  <c r="H58" i="17"/>
  <c r="H88" i="4"/>
  <c r="H88" i="5"/>
  <c r="H88" i="6"/>
  <c r="H88" i="7"/>
  <c r="H88" i="8"/>
  <c r="H88" i="9"/>
  <c r="H88" i="10"/>
  <c r="H88" i="11"/>
  <c r="H88" i="12"/>
  <c r="H88" i="13"/>
  <c r="H88" i="14"/>
  <c r="H88" i="15"/>
  <c r="H88" i="16"/>
  <c r="H88" i="18"/>
  <c r="H88" i="20"/>
  <c r="H88" i="19"/>
  <c r="H58" i="1"/>
  <c r="H58" i="4"/>
  <c r="H58" i="5"/>
  <c r="H58" i="6"/>
  <c r="H58" i="7"/>
  <c r="H58" i="8"/>
  <c r="H58" i="9"/>
  <c r="H58" i="10"/>
  <c r="H58" i="11"/>
  <c r="H58" i="12"/>
  <c r="H58" i="13"/>
  <c r="H58" i="14"/>
  <c r="H58" i="15"/>
  <c r="H58" i="16"/>
  <c r="H58" i="18"/>
  <c r="H58" i="20"/>
  <c r="H58" i="19"/>
  <c r="C97" i="8"/>
  <c r="C97" i="7"/>
  <c r="C97" i="5"/>
  <c r="C97" i="1"/>
  <c r="C97" i="17" l="1"/>
  <c r="I88" i="4"/>
  <c r="I88" i="5"/>
  <c r="I88" i="6"/>
  <c r="I88" i="7"/>
  <c r="I88" i="8"/>
  <c r="I88" i="9"/>
  <c r="I88" i="10"/>
  <c r="I88" i="11"/>
  <c r="I88" i="12"/>
  <c r="I88" i="13"/>
  <c r="I88" i="14"/>
  <c r="I88" i="15"/>
  <c r="I88" i="16"/>
  <c r="I88" i="18"/>
  <c r="I88" i="20"/>
  <c r="I88" i="19"/>
  <c r="I88" i="1"/>
  <c r="C102" i="17" l="1"/>
  <c r="H66" i="17" s="1"/>
  <c r="H92" i="17" s="1"/>
  <c r="J94" i="17" s="1"/>
  <c r="C97" i="10"/>
  <c r="C102" i="1" l="1"/>
  <c r="C97" i="11"/>
  <c r="C102" i="11" s="1"/>
  <c r="C97" i="19"/>
  <c r="C102" i="19" s="1"/>
  <c r="C97" i="20"/>
  <c r="C102" i="20" s="1"/>
  <c r="C97" i="18"/>
  <c r="C102" i="18" s="1"/>
  <c r="C97" i="16"/>
  <c r="C102" i="16" s="1"/>
  <c r="C97" i="15"/>
  <c r="C102" i="15" s="1"/>
  <c r="C97" i="14"/>
  <c r="C102" i="14" s="1"/>
  <c r="C97" i="13"/>
  <c r="C102" i="13" s="1"/>
  <c r="C97" i="12"/>
  <c r="C102" i="12" s="1"/>
  <c r="C102" i="10"/>
  <c r="C97" i="9"/>
  <c r="C102" i="9" s="1"/>
  <c r="C102" i="8"/>
  <c r="C102" i="7"/>
  <c r="C102" i="5"/>
  <c r="C97" i="4"/>
  <c r="C102" i="4" s="1"/>
  <c r="C97" i="6"/>
  <c r="C102" i="6" s="1"/>
  <c r="H66" i="9" l="1"/>
  <c r="H92" i="9" s="1"/>
  <c r="H66" i="4"/>
  <c r="H92" i="4" s="1"/>
  <c r="H66" i="1"/>
  <c r="H92" i="1" s="1"/>
  <c r="H66" i="18"/>
  <c r="H92" i="18" s="1"/>
  <c r="H66" i="16"/>
  <c r="H92" i="16" s="1"/>
  <c r="H66" i="8"/>
  <c r="H92" i="8" s="1"/>
  <c r="H66" i="14"/>
  <c r="H92" i="14" s="1"/>
  <c r="H66" i="10"/>
  <c r="H92" i="10" s="1"/>
  <c r="H66" i="20"/>
  <c r="H92" i="20" s="1"/>
  <c r="H66" i="11"/>
  <c r="H92" i="11" s="1"/>
  <c r="H66" i="7"/>
  <c r="H92" i="7" s="1"/>
  <c r="H66" i="13"/>
  <c r="H92" i="13" s="1"/>
  <c r="H66" i="5"/>
  <c r="H92" i="5" s="1"/>
  <c r="J92" i="5" s="1"/>
  <c r="H66" i="15"/>
  <c r="H92" i="15" s="1"/>
  <c r="H66" i="19"/>
  <c r="H92" i="19" s="1"/>
  <c r="H66" i="6"/>
  <c r="H92" i="6" s="1"/>
  <c r="H66" i="12"/>
  <c r="H92" i="12" s="1"/>
</calcChain>
</file>

<file path=xl/sharedStrings.xml><?xml version="1.0" encoding="utf-8"?>
<sst xmlns="http://schemas.openxmlformats.org/spreadsheetml/2006/main" count="6301" uniqueCount="349">
  <si>
    <t>TD</t>
  </si>
  <si>
    <t>TRIGO DURO</t>
  </si>
  <si>
    <t>TB</t>
  </si>
  <si>
    <t>TRIGO BLANDO Y SEMIDURO</t>
  </si>
  <si>
    <t>C2</t>
  </si>
  <si>
    <t>CEBADA DE 2 CARRERAS</t>
  </si>
  <si>
    <t>C6</t>
  </si>
  <si>
    <t>CEBADA DE 6 CARRERAS</t>
  </si>
  <si>
    <t>AV</t>
  </si>
  <si>
    <t>AVENA</t>
  </si>
  <si>
    <t>CN</t>
  </si>
  <si>
    <t>CENTENO</t>
  </si>
  <si>
    <t>TT</t>
  </si>
  <si>
    <t>TRITICALE</t>
  </si>
  <si>
    <t>MC</t>
  </si>
  <si>
    <t>MEZCLA DE CEREALES DE INVIERNO</t>
  </si>
  <si>
    <t>AR</t>
  </si>
  <si>
    <t>ARROZ</t>
  </si>
  <si>
    <t>MA</t>
  </si>
  <si>
    <t>MAIZ</t>
  </si>
  <si>
    <t>SR</t>
  </si>
  <si>
    <t>SORGO</t>
  </si>
  <si>
    <t>CX</t>
  </si>
  <si>
    <t>OTROS CEREALES GRANO</t>
  </si>
  <si>
    <t>JS</t>
  </si>
  <si>
    <t>JUDIAS SECAS</t>
  </si>
  <si>
    <t>HS</t>
  </si>
  <si>
    <t>HABAS SECAS</t>
  </si>
  <si>
    <t>LE</t>
  </si>
  <si>
    <t>LENTEJAS</t>
  </si>
  <si>
    <t>GA</t>
  </si>
  <si>
    <t>GARBANZOS</t>
  </si>
  <si>
    <t>GS</t>
  </si>
  <si>
    <t>GUISANTES SECOS</t>
  </si>
  <si>
    <t>VE</t>
  </si>
  <si>
    <t>VEZA</t>
  </si>
  <si>
    <t>AT</t>
  </si>
  <si>
    <t>ALTRAMUZ</t>
  </si>
  <si>
    <t>AL</t>
  </si>
  <si>
    <t>ALGARROBAS</t>
  </si>
  <si>
    <t>YE</t>
  </si>
  <si>
    <t>YEROS</t>
  </si>
  <si>
    <t>LX</t>
  </si>
  <si>
    <t>OTRAS LEGUMINOSAS GRANO</t>
  </si>
  <si>
    <t>PT</t>
  </si>
  <si>
    <t>PATATA</t>
  </si>
  <si>
    <t>BT</t>
  </si>
  <si>
    <t>BATATA</t>
  </si>
  <si>
    <t>CY</t>
  </si>
  <si>
    <t>CHUFA</t>
  </si>
  <si>
    <t>TX</t>
  </si>
  <si>
    <t>OTROS TUBERCULOS PARA CONSUMO</t>
  </si>
  <si>
    <t>CA</t>
  </si>
  <si>
    <t>CAÑA DE AZUCAR</t>
  </si>
  <si>
    <t>RM</t>
  </si>
  <si>
    <t>REMOLACHA AZUCARERA</t>
  </si>
  <si>
    <t>AD</t>
  </si>
  <si>
    <t>ALGODON</t>
  </si>
  <si>
    <t>LN</t>
  </si>
  <si>
    <t>LINO</t>
  </si>
  <si>
    <t>GI</t>
  </si>
  <si>
    <t>GIRASOL</t>
  </si>
  <si>
    <t>SO</t>
  </si>
  <si>
    <t>SOJA</t>
  </si>
  <si>
    <t>CZ</t>
  </si>
  <si>
    <t>COLZA</t>
  </si>
  <si>
    <t>OX</t>
  </si>
  <si>
    <t>OTRAS OLEAGINOSAS</t>
  </si>
  <si>
    <t>TA</t>
  </si>
  <si>
    <t>TABACO</t>
  </si>
  <si>
    <t>LU</t>
  </si>
  <si>
    <t>LUPULO</t>
  </si>
  <si>
    <t>PD</t>
  </si>
  <si>
    <t>PIMIENTO PARA PIMENTON</t>
  </si>
  <si>
    <t>CD</t>
  </si>
  <si>
    <t>CONDIMENTOS (PIMENTON,ANIS,AZAFRAN,ETC)</t>
  </si>
  <si>
    <t>AA</t>
  </si>
  <si>
    <t>AROMATICAS (LAVANDA,LAVANDIN,ETC)</t>
  </si>
  <si>
    <t>IX</t>
  </si>
  <si>
    <t>OTROS CULTIVOS INDUSTRIALES</t>
  </si>
  <si>
    <t>CC</t>
  </si>
  <si>
    <t>CACAHUETE</t>
  </si>
  <si>
    <t>MF</t>
  </si>
  <si>
    <t>MAIZ FORRAJERO</t>
  </si>
  <si>
    <t>AF</t>
  </si>
  <si>
    <t>ALFALFA</t>
  </si>
  <si>
    <t>VF</t>
  </si>
  <si>
    <t>VEZA (veza+avena) PARA FORRAJE</t>
  </si>
  <si>
    <t>FV</t>
  </si>
  <si>
    <t>OTROS FORRAJES (CEREAL INV,SORGO,TREBOL)</t>
  </si>
  <si>
    <t>PP</t>
  </si>
  <si>
    <t>PRADERAS POLIFITAS</t>
  </si>
  <si>
    <t>NF</t>
  </si>
  <si>
    <t>NABO FORRAJERO</t>
  </si>
  <si>
    <t>RF</t>
  </si>
  <si>
    <t>REMOLACHA FORRAJERA</t>
  </si>
  <si>
    <t>CS</t>
  </si>
  <si>
    <t>COLES Y BERZAS FORRAJERAS</t>
  </si>
  <si>
    <t>RX</t>
  </si>
  <si>
    <t>OTRAS PLANTAS DE ESCARDA FORRA JERA</t>
  </si>
  <si>
    <t>AZ</t>
  </si>
  <si>
    <t>ACELGA</t>
  </si>
  <si>
    <t>CM</t>
  </si>
  <si>
    <t>COL REPOLLO</t>
  </si>
  <si>
    <t>CI</t>
  </si>
  <si>
    <t>COL BROCOLI</t>
  </si>
  <si>
    <t>EP</t>
  </si>
  <si>
    <t>ESPARRAGO</t>
  </si>
  <si>
    <t>AP</t>
  </si>
  <si>
    <t>APIO</t>
  </si>
  <si>
    <t>LC</t>
  </si>
  <si>
    <t>LECHUGA</t>
  </si>
  <si>
    <t>LO</t>
  </si>
  <si>
    <t>LOMBARDA</t>
  </si>
  <si>
    <t>EL</t>
  </si>
  <si>
    <t>ESCAROLA</t>
  </si>
  <si>
    <t>TO</t>
  </si>
  <si>
    <t>TOMATE</t>
  </si>
  <si>
    <t>SA</t>
  </si>
  <si>
    <t>SANDIA</t>
  </si>
  <si>
    <t>MO</t>
  </si>
  <si>
    <t>MELON</t>
  </si>
  <si>
    <t>CW</t>
  </si>
  <si>
    <t>CALABAZA</t>
  </si>
  <si>
    <t>CB</t>
  </si>
  <si>
    <t>CALABACIN</t>
  </si>
  <si>
    <t>PI</t>
  </si>
  <si>
    <t>PEPINO</t>
  </si>
  <si>
    <t>BE</t>
  </si>
  <si>
    <t>BERENJENA</t>
  </si>
  <si>
    <t>PQ</t>
  </si>
  <si>
    <t>PIMIENTO</t>
  </si>
  <si>
    <t>PU</t>
  </si>
  <si>
    <t>PUERRO</t>
  </si>
  <si>
    <t>AC</t>
  </si>
  <si>
    <t>ALCACHOFA</t>
  </si>
  <si>
    <t>CK</t>
  </si>
  <si>
    <t>COLIFLOR</t>
  </si>
  <si>
    <t>AJ</t>
  </si>
  <si>
    <t>AJO</t>
  </si>
  <si>
    <t>CL</t>
  </si>
  <si>
    <t>CEBOLLA</t>
  </si>
  <si>
    <t>RW</t>
  </si>
  <si>
    <t>REMOLACHA MESA</t>
  </si>
  <si>
    <t>CT</t>
  </si>
  <si>
    <t>ZANAHORIA</t>
  </si>
  <si>
    <t>MD</t>
  </si>
  <si>
    <t>MAIZ DULCE</t>
  </si>
  <si>
    <t>JV</t>
  </si>
  <si>
    <t>JUDIAS VERDES</t>
  </si>
  <si>
    <t>GV</t>
  </si>
  <si>
    <t>GUISANTES VERDES</t>
  </si>
  <si>
    <t>HV</t>
  </si>
  <si>
    <t>HABAS VERDES</t>
  </si>
  <si>
    <t>FN</t>
  </si>
  <si>
    <t>FRESA-FRESON</t>
  </si>
  <si>
    <t>VH</t>
  </si>
  <si>
    <t>HUERTO VACIO</t>
  </si>
  <si>
    <t>HP</t>
  </si>
  <si>
    <t>CHAMPIÑON</t>
  </si>
  <si>
    <t>HX</t>
  </si>
  <si>
    <t>OTRAS HORTALIZAS</t>
  </si>
  <si>
    <t>FO</t>
  </si>
  <si>
    <t>FLORES Y ORNAMENTALES</t>
  </si>
  <si>
    <t>BA</t>
  </si>
  <si>
    <t>BARBECHO</t>
  </si>
  <si>
    <t>BR</t>
  </si>
  <si>
    <t>BARBECHO REGADIO</t>
  </si>
  <si>
    <t>NR</t>
  </si>
  <si>
    <t>NARANJO</t>
  </si>
  <si>
    <t>MR</t>
  </si>
  <si>
    <t>MANDARINO</t>
  </si>
  <si>
    <t>LI</t>
  </si>
  <si>
    <t>LIMONERO</t>
  </si>
  <si>
    <t>PA</t>
  </si>
  <si>
    <t>POMELO</t>
  </si>
  <si>
    <t>NG</t>
  </si>
  <si>
    <t>NARANJO AMARGO</t>
  </si>
  <si>
    <t>AX</t>
  </si>
  <si>
    <t>OTROS CITRICOS</t>
  </si>
  <si>
    <t>MN</t>
  </si>
  <si>
    <t>MANZANO</t>
  </si>
  <si>
    <t>MX</t>
  </si>
  <si>
    <t>MANZANO NO COMERCIAL</t>
  </si>
  <si>
    <t>PE</t>
  </si>
  <si>
    <t>PERAL</t>
  </si>
  <si>
    <t>MB</t>
  </si>
  <si>
    <t>NI</t>
  </si>
  <si>
    <t>NISPERO</t>
  </si>
  <si>
    <t>AB</t>
  </si>
  <si>
    <t>ALBARICOQUERO</t>
  </si>
  <si>
    <t>CE</t>
  </si>
  <si>
    <t>CEREZO Y GUINDO</t>
  </si>
  <si>
    <t>ME</t>
  </si>
  <si>
    <t>MELOCOTONERO Y NECTARINAS</t>
  </si>
  <si>
    <t>CR</t>
  </si>
  <si>
    <t>CIRUELO</t>
  </si>
  <si>
    <t>HI</t>
  </si>
  <si>
    <t>HIGUERA</t>
  </si>
  <si>
    <t>CH</t>
  </si>
  <si>
    <t>CHIRIMOYO</t>
  </si>
  <si>
    <t>AU</t>
  </si>
  <si>
    <t>AGUACATE</t>
  </si>
  <si>
    <t>CQ</t>
  </si>
  <si>
    <t>CAQUI</t>
  </si>
  <si>
    <t>PL</t>
  </si>
  <si>
    <t>PLATANERA</t>
  </si>
  <si>
    <t>KW</t>
  </si>
  <si>
    <t>KIWI</t>
  </si>
  <si>
    <t>CU</t>
  </si>
  <si>
    <t>CHUMBERA</t>
  </si>
  <si>
    <t>MG</t>
  </si>
  <si>
    <t>MANGO</t>
  </si>
  <si>
    <t>GR</t>
  </si>
  <si>
    <t>GRANADO</t>
  </si>
  <si>
    <t>PY</t>
  </si>
  <si>
    <t>PAPAYA</t>
  </si>
  <si>
    <t>PÑ</t>
  </si>
  <si>
    <t>PIÑA</t>
  </si>
  <si>
    <t>AM</t>
  </si>
  <si>
    <t>ALMENDRO</t>
  </si>
  <si>
    <t>AQ</t>
  </si>
  <si>
    <t>ALMENDRO ABANDONADO</t>
  </si>
  <si>
    <t>AY</t>
  </si>
  <si>
    <t>ALMENDRO NO COMERCIAL</t>
  </si>
  <si>
    <t>NU</t>
  </si>
  <si>
    <t>NOGAL FRUTO</t>
  </si>
  <si>
    <t>AE</t>
  </si>
  <si>
    <t>AVELLANO</t>
  </si>
  <si>
    <t>FX</t>
  </si>
  <si>
    <t>OTROS FRUTALES</t>
  </si>
  <si>
    <t>VM</t>
  </si>
  <si>
    <t>UVA DE MESA</t>
  </si>
  <si>
    <t>VT</t>
  </si>
  <si>
    <t>UVA DE TRANSFORMACION</t>
  </si>
  <si>
    <t>OM</t>
  </si>
  <si>
    <t>ACEITUNA DE MESA</t>
  </si>
  <si>
    <t>OT</t>
  </si>
  <si>
    <t>ACEITUNA DE ALMAZARA</t>
  </si>
  <si>
    <t>AO</t>
  </si>
  <si>
    <t>ALGARROBO</t>
  </si>
  <si>
    <t>NX</t>
  </si>
  <si>
    <t>OTROS CULTIVOS LEÑOSOS</t>
  </si>
  <si>
    <t>VV</t>
  </si>
  <si>
    <t>VIVEROS</t>
  </si>
  <si>
    <t>IN</t>
  </si>
  <si>
    <t>SUPERFICIE EN INVERNADERO</t>
  </si>
  <si>
    <t>HU</t>
  </si>
  <si>
    <t>HUERTOS FAMILIARES</t>
  </si>
  <si>
    <t>PW</t>
  </si>
  <si>
    <t>PRADOS NATURALES (en regadio)</t>
  </si>
  <si>
    <t>CP</t>
  </si>
  <si>
    <t>CHOPO</t>
  </si>
  <si>
    <t>PR</t>
  </si>
  <si>
    <t>PRADOS NATURALES  (en secano)</t>
  </si>
  <si>
    <t>PH</t>
  </si>
  <si>
    <t>PASTIZAL ALTA MONTAÑA</t>
  </si>
  <si>
    <t>PS</t>
  </si>
  <si>
    <t>PASTIZALES</t>
  </si>
  <si>
    <t>PM</t>
  </si>
  <si>
    <t>PASTIZAL MATORRAL</t>
  </si>
  <si>
    <t>CO</t>
  </si>
  <si>
    <t>CONIFERAS</t>
  </si>
  <si>
    <t>FL</t>
  </si>
  <si>
    <t>FRONDOSAS CRECIMIENTO LENTO</t>
  </si>
  <si>
    <t>FR</t>
  </si>
  <si>
    <t>FRONDOSAS CRECIMIENTO RAPIDO</t>
  </si>
  <si>
    <t>CF</t>
  </si>
  <si>
    <t>CONIFERAS Y FRONDOSAS</t>
  </si>
  <si>
    <t>ML</t>
  </si>
  <si>
    <t>MATORRAL</t>
  </si>
  <si>
    <t>ER</t>
  </si>
  <si>
    <t>ERIAL</t>
  </si>
  <si>
    <t>ES</t>
  </si>
  <si>
    <t>ESPARTIZAL</t>
  </si>
  <si>
    <t>BL</t>
  </si>
  <si>
    <t>BALDIO</t>
  </si>
  <si>
    <t>IM</t>
  </si>
  <si>
    <t>IMPRODUCTIVO</t>
  </si>
  <si>
    <t>NA</t>
  </si>
  <si>
    <t>NO AGRICOLA</t>
  </si>
  <si>
    <t>AG</t>
  </si>
  <si>
    <t>AGUAS INTERIORES</t>
  </si>
  <si>
    <t>AS</t>
  </si>
  <si>
    <t>MAR</t>
  </si>
  <si>
    <t>CULTIVO</t>
  </si>
  <si>
    <t>Superf. (ha)</t>
  </si>
  <si>
    <t>C. Var. (%)</t>
  </si>
  <si>
    <t>TOTA CEREALES GRANO (CE)</t>
  </si>
  <si>
    <t>TOTAL LEGUMINOSAS (LE)</t>
  </si>
  <si>
    <t>TOTAL TUBERCULOS C. H. (TU)</t>
  </si>
  <si>
    <t>TOTAL INDUSTRIALES (IN)</t>
  </si>
  <si>
    <t>TOTAL FORRAJERAS (FO)</t>
  </si>
  <si>
    <t>TOTAL HORTALIZAS (HO)</t>
  </si>
  <si>
    <t>TOTAL FLORES Y ORNAMENTALES  (FL)</t>
  </si>
  <si>
    <t>TOTAL CULTIVOS HERBÁCEOS (A)</t>
  </si>
  <si>
    <t>TOTAL OTRAS TIERRAS DE LABOR (B)</t>
  </si>
  <si>
    <t>TOTAL TIERRAS DE LABOR    (C=A+B)</t>
  </si>
  <si>
    <t>TOTAL FRUTALES CITRICOS (CI)</t>
  </si>
  <si>
    <t>TOTAL FRUTALES NO CITRICOS (FR)</t>
  </si>
  <si>
    <t>TOTAL VIÑEDO (VI)</t>
  </si>
  <si>
    <t>TOTAL OLIVAR (OL)</t>
  </si>
  <si>
    <t>TOTAL OTROS CULTIVOS LEÑOSOS (OC)</t>
  </si>
  <si>
    <t>TOTAL VIVEROS (VV)</t>
  </si>
  <si>
    <t>TOTAL CULTIVOS LEÑOSOS   (D)</t>
  </si>
  <si>
    <t>TOTAL OTRAS SUPERFICIES      (I)</t>
  </si>
  <si>
    <t>TOTAL OTRAS SUPERFICIES     (H)</t>
  </si>
  <si>
    <t>TOTAL TIERRAS DE CULTIVO (C+D+H+I)</t>
  </si>
  <si>
    <t>TOTAL OTRAS SUPERFICIES</t>
  </si>
  <si>
    <t>TOTAL SUPERFICIE GEOGRÁFICA</t>
  </si>
  <si>
    <t xml:space="preserve"> </t>
  </si>
  <si>
    <t>CJ</t>
  </si>
  <si>
    <t>CASTAÑO FRUTO</t>
  </si>
  <si>
    <t>FB</t>
  </si>
  <si>
    <t>FRAMBUESO</t>
  </si>
  <si>
    <t>TI</t>
  </si>
  <si>
    <t>TOMATE INDUSTRIA</t>
  </si>
  <si>
    <t>PX</t>
  </si>
  <si>
    <t>PISTACHO</t>
  </si>
  <si>
    <t>V1</t>
  </si>
  <si>
    <t>UVA DE MESA BLANCA SIN SEMILLA</t>
  </si>
  <si>
    <t>V2</t>
  </si>
  <si>
    <t>UVA DE MESA BLANCA CON SEMILLA</t>
  </si>
  <si>
    <t>V3</t>
  </si>
  <si>
    <t>UVA DE MESA ROJA SIN SEMILLA</t>
  </si>
  <si>
    <t>V4</t>
  </si>
  <si>
    <t>UVA DE MESA ROJA CON SEMILLA</t>
  </si>
  <si>
    <t>OD</t>
  </si>
  <si>
    <t>ACEITUNA DE DOBLE APTITUD</t>
  </si>
  <si>
    <t>ACEITUNA DOBLE APTITUD</t>
  </si>
  <si>
    <t>EI</t>
  </si>
  <si>
    <t>ESPINACA</t>
  </si>
  <si>
    <t>GE</t>
  </si>
  <si>
    <t>GRELO</t>
  </si>
  <si>
    <t>MEMBRILLERO</t>
  </si>
  <si>
    <t>QN</t>
  </si>
  <si>
    <t>QUINOA</t>
  </si>
  <si>
    <t>KM</t>
  </si>
  <si>
    <t>CAMELINA</t>
  </si>
  <si>
    <t>KR</t>
  </si>
  <si>
    <t>CARTAMO</t>
  </si>
  <si>
    <t>PZ</t>
  </si>
  <si>
    <t>PAWLONIA</t>
  </si>
  <si>
    <t>ET</t>
  </si>
  <si>
    <t>ENCINA TRUFERA</t>
  </si>
  <si>
    <t>AI</t>
  </si>
  <si>
    <t>ARANDANO</t>
  </si>
  <si>
    <t xml:space="preserve">MI 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</si>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</sst>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164" fontId="1" fillId="0" borderId="0" xfId="0" applyNumberFormat="1" applyFont="1"/>
    <xf numFmtId="3" fontId="2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>
      <alignment horizontal="center"/>
    </xf>
    <xf numFmtId="3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7" fillId="0" borderId="2" xfId="0" applyFont="1" applyBorder="1"/>
    <xf numFmtId="3" fontId="5" fillId="0" borderId="2" xfId="0" applyNumberFormat="1" applyFont="1" applyBorder="1"/>
    <xf numFmtId="0" fontId="4" fillId="0" borderId="2" xfId="0" applyFont="1" applyBorder="1"/>
    <xf numFmtId="0" fontId="8" fillId="0" borderId="3" xfId="0" applyFont="1" applyBorder="1"/>
    <xf numFmtId="0" fontId="7" fillId="0" borderId="3" xfId="0" applyFont="1" applyBorder="1"/>
    <xf numFmtId="3" fontId="5" fillId="0" borderId="3" xfId="0" applyNumberFormat="1" applyFont="1" applyBorder="1"/>
    <xf numFmtId="0" fontId="9" fillId="0" borderId="0" xfId="0" applyFont="1"/>
    <xf numFmtId="3" fontId="9" fillId="0" borderId="0" xfId="0" applyNumberFormat="1" applyFont="1"/>
    <xf numFmtId="3" fontId="5" fillId="0" borderId="4" xfId="0" applyNumberFormat="1" applyFont="1" applyBorder="1"/>
    <xf numFmtId="0" fontId="5" fillId="0" borderId="3" xfId="0" applyFont="1" applyBorder="1"/>
    <xf numFmtId="2" fontId="6" fillId="0" borderId="0" xfId="0" applyNumberFormat="1" applyFont="1"/>
    <xf numFmtId="2" fontId="5" fillId="0" borderId="2" xfId="0" applyNumberFormat="1" applyFont="1" applyBorder="1"/>
    <xf numFmtId="2" fontId="6" fillId="0" borderId="4" xfId="0" applyNumberFormat="1" applyFont="1" applyBorder="1"/>
    <xf numFmtId="2" fontId="5" fillId="0" borderId="3" xfId="0" applyNumberFormat="1" applyFont="1" applyBorder="1"/>
    <xf numFmtId="2" fontId="1" fillId="0" borderId="0" xfId="0" applyNumberFormat="1" applyFont="1"/>
    <xf numFmtId="2" fontId="6" fillId="0" borderId="3" xfId="0" applyNumberFormat="1" applyFont="1" applyBorder="1"/>
    <xf numFmtId="0" fontId="3" fillId="0" borderId="0" xfId="0" applyFont="1"/>
    <xf numFmtId="3" fontId="4" fillId="0" borderId="0" xfId="0" applyNumberFormat="1" applyFont="1"/>
    <xf numFmtId="2" fontId="2" fillId="0" borderId="0" xfId="0" applyNumberFormat="1" applyFont="1"/>
    <xf numFmtId="0" fontId="10" fillId="0" borderId="3" xfId="0" applyFont="1" applyBorder="1"/>
    <xf numFmtId="3" fontId="8" fillId="0" borderId="3" xfId="0" applyNumberFormat="1" applyFont="1" applyBorder="1"/>
    <xf numFmtId="0" fontId="10" fillId="0" borderId="4" xfId="0" applyFont="1" applyBorder="1"/>
    <xf numFmtId="3" fontId="8" fillId="0" borderId="4" xfId="0" applyNumberFormat="1" applyFont="1" applyBorder="1"/>
    <xf numFmtId="4" fontId="6" fillId="0" borderId="0" xfId="0" applyNumberFormat="1" applyFont="1"/>
    <xf numFmtId="4" fontId="5" fillId="0" borderId="2" xfId="0" applyNumberFormat="1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cal2022\web\ccaa\Espa&#241;ayCCAA.xls" TargetMode="External"/><Relationship Id="rId1" Type="http://schemas.openxmlformats.org/officeDocument/2006/relationships/externalLinkPath" Target="file:///B:\cal2022\web\ccaa\Espa&#241;ayCCA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LICIA"/>
      <sheetName val="P.DE ASTURIAS"/>
      <sheetName val="CANTABRIA"/>
      <sheetName val="PAIS VASCO-EUSKADI"/>
      <sheetName val="NAVARRA"/>
      <sheetName val="LA RIOJA"/>
      <sheetName val="ARAGON"/>
      <sheetName val="CATALUÑA"/>
      <sheetName val="ILLES BALEARS"/>
      <sheetName val="CASTILLA Y LEON"/>
      <sheetName val="MADRID"/>
      <sheetName val="CASTILLA-LA MANCHA"/>
      <sheetName val="C.VALENCIANA"/>
      <sheetName val="R.DE MURCIA"/>
      <sheetName val="EXTREMADURA"/>
      <sheetName val="ANDALUCIA"/>
      <sheetName val="CANARIAS"/>
      <sheetName val="ESPAÑ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80">
          <cell r="E180">
            <v>50597715.208000004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5"/>
  <sheetViews>
    <sheetView showZeros="0" tabSelected="1" zoomScaleNormal="100" workbookViewId="0">
      <selection activeCell="K10" sqref="K10"/>
    </sheetView>
  </sheetViews>
  <sheetFormatPr baseColWidth="10" defaultRowHeight="12" x14ac:dyDescent="0.2"/>
  <cols>
    <col min="1" max="1" width="4.140625" style="2" bestFit="1" customWidth="1"/>
    <col min="2" max="2" width="36.1406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11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11" x14ac:dyDescent="0.2">
      <c r="A2" s="10" t="s">
        <v>0</v>
      </c>
      <c r="B2" s="10" t="s">
        <v>1</v>
      </c>
      <c r="C2" s="12">
        <v>374971.21</v>
      </c>
      <c r="D2" s="25">
        <v>4.1608650000000003</v>
      </c>
      <c r="E2" s="10"/>
      <c r="F2" s="10" t="s">
        <v>168</v>
      </c>
      <c r="G2" s="10" t="s">
        <v>169</v>
      </c>
      <c r="H2" s="12">
        <v>150716.06940000001</v>
      </c>
      <c r="I2" s="25">
        <v>7.5838799999999997</v>
      </c>
      <c r="K2" s="5"/>
    </row>
    <row r="3" spans="1:11" x14ac:dyDescent="0.2">
      <c r="A3" s="10" t="s">
        <v>2</v>
      </c>
      <c r="B3" s="10" t="s">
        <v>3</v>
      </c>
      <c r="C3" s="12">
        <v>1903557.2339000001</v>
      </c>
      <c r="D3" s="25">
        <v>2.1962100000000002</v>
      </c>
      <c r="E3" s="10"/>
      <c r="F3" s="10" t="s">
        <v>170</v>
      </c>
      <c r="G3" s="10" t="s">
        <v>171</v>
      </c>
      <c r="H3" s="12">
        <v>101560.1416</v>
      </c>
      <c r="I3" s="25">
        <v>10.985664</v>
      </c>
      <c r="K3" s="5"/>
    </row>
    <row r="4" spans="1:11" x14ac:dyDescent="0.2">
      <c r="A4" s="10" t="s">
        <v>4</v>
      </c>
      <c r="B4" s="10" t="s">
        <v>5</v>
      </c>
      <c r="C4" s="12">
        <v>2384903.2669000002</v>
      </c>
      <c r="D4" s="25">
        <v>2.2285970000000002</v>
      </c>
      <c r="E4" s="10"/>
      <c r="F4" s="10" t="s">
        <v>172</v>
      </c>
      <c r="G4" s="10" t="s">
        <v>173</v>
      </c>
      <c r="H4" s="12">
        <v>53300.803500000002</v>
      </c>
      <c r="I4" s="25">
        <v>9.8491529999999994</v>
      </c>
      <c r="K4" s="5"/>
    </row>
    <row r="5" spans="1:11" x14ac:dyDescent="0.2">
      <c r="A5" s="10" t="s">
        <v>6</v>
      </c>
      <c r="B5" s="10" t="s">
        <v>7</v>
      </c>
      <c r="C5" s="12">
        <v>148507.04560000001</v>
      </c>
      <c r="D5" s="25">
        <v>4.8852589999999996</v>
      </c>
      <c r="E5" s="10"/>
      <c r="F5" s="10" t="s">
        <v>174</v>
      </c>
      <c r="G5" s="10" t="s">
        <v>175</v>
      </c>
      <c r="H5" s="12">
        <v>2742.6116000000002</v>
      </c>
      <c r="I5" s="25">
        <v>13.110777000000001</v>
      </c>
      <c r="K5" s="5"/>
    </row>
    <row r="6" spans="1:11" x14ac:dyDescent="0.2">
      <c r="A6" s="10" t="s">
        <v>8</v>
      </c>
      <c r="B6" s="10" t="s">
        <v>9</v>
      </c>
      <c r="C6" s="12">
        <v>379188.5883</v>
      </c>
      <c r="D6" s="25">
        <v>3.565423</v>
      </c>
      <c r="E6" s="10"/>
      <c r="F6" s="10" t="s">
        <v>176</v>
      </c>
      <c r="G6" s="10" t="s">
        <v>177</v>
      </c>
      <c r="H6" s="12">
        <v>238.6147</v>
      </c>
      <c r="I6" s="25">
        <v>21.825143000000001</v>
      </c>
      <c r="K6" s="5"/>
    </row>
    <row r="7" spans="1:11" x14ac:dyDescent="0.2">
      <c r="A7" s="10" t="s">
        <v>10</v>
      </c>
      <c r="B7" s="10" t="s">
        <v>11</v>
      </c>
      <c r="C7" s="12">
        <v>125206.162</v>
      </c>
      <c r="D7" s="25">
        <v>5.1576510000000004</v>
      </c>
      <c r="E7" s="10"/>
      <c r="F7" s="10" t="s">
        <v>178</v>
      </c>
      <c r="G7" s="10" t="s">
        <v>179</v>
      </c>
      <c r="H7" s="12">
        <v>761.65769999999998</v>
      </c>
      <c r="I7" s="25">
        <v>19.309481999999999</v>
      </c>
      <c r="K7" s="5"/>
    </row>
    <row r="8" spans="1:11" ht="12.75" thickBot="1" x14ac:dyDescent="0.25">
      <c r="A8" s="10" t="s">
        <v>12</v>
      </c>
      <c r="B8" s="10" t="s">
        <v>13</v>
      </c>
      <c r="C8" s="12">
        <v>199314.34510000001</v>
      </c>
      <c r="D8" s="25">
        <v>5.0092449999999999</v>
      </c>
      <c r="E8" s="10"/>
      <c r="F8" s="15"/>
      <c r="G8" s="15" t="s">
        <v>298</v>
      </c>
      <c r="H8" s="16">
        <v>309319.89850000001</v>
      </c>
      <c r="I8" s="26">
        <v>7.7970509999999997</v>
      </c>
      <c r="K8" s="5"/>
    </row>
    <row r="9" spans="1:11" x14ac:dyDescent="0.2">
      <c r="A9" s="10" t="s">
        <v>14</v>
      </c>
      <c r="B9" s="10" t="s">
        <v>15</v>
      </c>
      <c r="C9" s="12">
        <v>52690.655299999999</v>
      </c>
      <c r="D9" s="25">
        <v>10.392702999999999</v>
      </c>
      <c r="E9" s="10"/>
      <c r="F9" s="10" t="s">
        <v>180</v>
      </c>
      <c r="G9" s="10" t="s">
        <v>181</v>
      </c>
      <c r="H9" s="12">
        <v>25035.274399999998</v>
      </c>
      <c r="I9" s="25">
        <v>10.171849</v>
      </c>
      <c r="J9" s="5"/>
      <c r="K9" s="5"/>
    </row>
    <row r="10" spans="1:11" x14ac:dyDescent="0.2">
      <c r="A10" s="10" t="s">
        <v>16</v>
      </c>
      <c r="B10" s="10" t="s">
        <v>17</v>
      </c>
      <c r="C10" s="12">
        <v>61908.881999999998</v>
      </c>
      <c r="D10" s="25">
        <v>8.5655479999999997</v>
      </c>
      <c r="E10" s="10"/>
      <c r="F10" s="10" t="s">
        <v>182</v>
      </c>
      <c r="G10" s="10" t="s">
        <v>183</v>
      </c>
      <c r="H10" s="12">
        <v>3976.6307000000002</v>
      </c>
      <c r="I10" s="25">
        <v>21.472159000000001</v>
      </c>
      <c r="K10" s="5"/>
    </row>
    <row r="11" spans="1:11" x14ac:dyDescent="0.2">
      <c r="A11" s="10" t="s">
        <v>18</v>
      </c>
      <c r="B11" s="10" t="s">
        <v>19</v>
      </c>
      <c r="C11" s="12">
        <v>305978.80209999997</v>
      </c>
      <c r="D11" s="25">
        <v>5.0637230000000004</v>
      </c>
      <c r="E11" s="10"/>
      <c r="F11" s="10" t="s">
        <v>184</v>
      </c>
      <c r="G11" s="10" t="s">
        <v>185</v>
      </c>
      <c r="H11" s="12">
        <v>18930.900600000001</v>
      </c>
      <c r="I11" s="25">
        <v>12.139878</v>
      </c>
      <c r="K11" s="5"/>
    </row>
    <row r="12" spans="1:11" x14ac:dyDescent="0.2">
      <c r="A12" s="10" t="s">
        <v>20</v>
      </c>
      <c r="B12" s="10" t="s">
        <v>21</v>
      </c>
      <c r="C12" s="12">
        <v>6015.2897999999996</v>
      </c>
      <c r="D12" s="25">
        <v>37.537692</v>
      </c>
      <c r="E12" s="10"/>
      <c r="F12" s="10" t="s">
        <v>186</v>
      </c>
      <c r="G12" s="31" t="s">
        <v>334</v>
      </c>
      <c r="H12" s="12">
        <v>692.85760000000005</v>
      </c>
      <c r="I12" s="25">
        <v>24.029323999999999</v>
      </c>
      <c r="K12" s="5"/>
    </row>
    <row r="13" spans="1:11" x14ac:dyDescent="0.2">
      <c r="A13" s="10" t="s">
        <v>22</v>
      </c>
      <c r="B13" s="10" t="s">
        <v>23</v>
      </c>
      <c r="C13" s="12">
        <v>1685.6661999999999</v>
      </c>
      <c r="D13" s="25">
        <v>30.050542</v>
      </c>
      <c r="E13" s="10"/>
      <c r="F13" s="10" t="s">
        <v>187</v>
      </c>
      <c r="G13" s="10" t="s">
        <v>188</v>
      </c>
      <c r="H13" s="12">
        <v>1875.3652</v>
      </c>
      <c r="I13" s="25">
        <v>27.065446000000001</v>
      </c>
      <c r="K13" s="5"/>
    </row>
    <row r="14" spans="1:11" x14ac:dyDescent="0.2">
      <c r="A14" s="31" t="s">
        <v>335</v>
      </c>
      <c r="B14" s="31" t="s">
        <v>336</v>
      </c>
      <c r="C14" s="12">
        <v>2112.4074999999998</v>
      </c>
      <c r="D14" s="25">
        <v>22.732875</v>
      </c>
      <c r="E14" s="10"/>
      <c r="F14" s="10" t="s">
        <v>189</v>
      </c>
      <c r="G14" s="10" t="s">
        <v>190</v>
      </c>
      <c r="H14" s="12">
        <v>20352.888800000001</v>
      </c>
      <c r="I14" s="25">
        <v>13.432141</v>
      </c>
      <c r="K14" s="5"/>
    </row>
    <row r="15" spans="1:11" ht="12.75" thickBot="1" x14ac:dyDescent="0.25">
      <c r="A15" s="17"/>
      <c r="B15" s="15" t="s">
        <v>288</v>
      </c>
      <c r="C15" s="16">
        <v>5946039.5547000002</v>
      </c>
      <c r="D15" s="26">
        <v>1.9418930000000001</v>
      </c>
      <c r="E15" s="10"/>
      <c r="F15" s="10" t="s">
        <v>191</v>
      </c>
      <c r="G15" s="10" t="s">
        <v>192</v>
      </c>
      <c r="H15" s="12">
        <v>33575.565900000001</v>
      </c>
      <c r="I15" s="25">
        <v>14.373070999999999</v>
      </c>
      <c r="K15" s="5"/>
    </row>
    <row r="16" spans="1:11" x14ac:dyDescent="0.2">
      <c r="A16" s="10" t="s">
        <v>24</v>
      </c>
      <c r="B16" s="10" t="s">
        <v>25</v>
      </c>
      <c r="C16" s="12">
        <v>5278.7692999999999</v>
      </c>
      <c r="D16" s="25">
        <v>13.536815000000001</v>
      </c>
      <c r="E16" s="10"/>
      <c r="F16" s="10" t="s">
        <v>193</v>
      </c>
      <c r="G16" s="10" t="s">
        <v>194</v>
      </c>
      <c r="H16" s="12">
        <v>70479.909899999999</v>
      </c>
      <c r="I16" s="25">
        <v>7.4230479999999996</v>
      </c>
      <c r="K16" s="5"/>
    </row>
    <row r="17" spans="1:18" x14ac:dyDescent="0.2">
      <c r="A17" s="10" t="s">
        <v>26</v>
      </c>
      <c r="B17" s="10" t="s">
        <v>27</v>
      </c>
      <c r="C17" s="12">
        <v>15381.630300000001</v>
      </c>
      <c r="D17" s="25">
        <v>16.358799999999999</v>
      </c>
      <c r="E17" s="10"/>
      <c r="F17" s="10" t="s">
        <v>195</v>
      </c>
      <c r="G17" s="10" t="s">
        <v>196</v>
      </c>
      <c r="H17" s="12">
        <v>11787.731599999999</v>
      </c>
      <c r="I17" s="25">
        <v>15.355074999999999</v>
      </c>
      <c r="K17" s="5"/>
    </row>
    <row r="18" spans="1:18" x14ac:dyDescent="0.2">
      <c r="A18" s="10" t="s">
        <v>28</v>
      </c>
      <c r="B18" s="10" t="s">
        <v>29</v>
      </c>
      <c r="C18" s="12">
        <v>39893.547599999998</v>
      </c>
      <c r="D18" s="25">
        <v>9.2876639999999995</v>
      </c>
      <c r="E18" s="10"/>
      <c r="F18" s="10" t="s">
        <v>197</v>
      </c>
      <c r="G18" s="10" t="s">
        <v>198</v>
      </c>
      <c r="H18" s="12">
        <v>22665.051899999999</v>
      </c>
      <c r="I18" s="25">
        <v>13.097346999999999</v>
      </c>
      <c r="K18" s="5"/>
    </row>
    <row r="19" spans="1:18" x14ac:dyDescent="0.2">
      <c r="A19" s="10" t="s">
        <v>30</v>
      </c>
      <c r="B19" s="10" t="s">
        <v>31</v>
      </c>
      <c r="C19" s="12">
        <v>31529.287100000001</v>
      </c>
      <c r="D19" s="25">
        <v>9.3179750000000006</v>
      </c>
      <c r="E19" s="10"/>
      <c r="F19" s="10" t="s">
        <v>199</v>
      </c>
      <c r="G19" s="10" t="s">
        <v>200</v>
      </c>
      <c r="H19" s="12">
        <v>2538.5328</v>
      </c>
      <c r="I19" s="25">
        <v>22.196805999999999</v>
      </c>
      <c r="K19" s="5"/>
    </row>
    <row r="20" spans="1:18" x14ac:dyDescent="0.2">
      <c r="A20" s="10" t="s">
        <v>32</v>
      </c>
      <c r="B20" s="10" t="s">
        <v>33</v>
      </c>
      <c r="C20" s="12">
        <v>109887.102</v>
      </c>
      <c r="D20" s="25">
        <v>5.7428109999999997</v>
      </c>
      <c r="E20" s="10"/>
      <c r="F20" s="10" t="s">
        <v>201</v>
      </c>
      <c r="G20" s="10" t="s">
        <v>202</v>
      </c>
      <c r="H20" s="12">
        <v>22365.820800000001</v>
      </c>
      <c r="I20" s="25">
        <v>9.5454460000000001</v>
      </c>
      <c r="K20" s="5"/>
    </row>
    <row r="21" spans="1:18" x14ac:dyDescent="0.2">
      <c r="A21" s="10" t="s">
        <v>34</v>
      </c>
      <c r="B21" s="10" t="s">
        <v>35</v>
      </c>
      <c r="C21" s="12">
        <v>74527.746100000004</v>
      </c>
      <c r="D21" s="25">
        <v>5.6256240000000002</v>
      </c>
      <c r="E21" s="10"/>
      <c r="F21" s="10" t="s">
        <v>203</v>
      </c>
      <c r="G21" s="10" t="s">
        <v>204</v>
      </c>
      <c r="H21" s="12">
        <v>16045.112800000001</v>
      </c>
      <c r="I21" s="25">
        <v>18.337039000000001</v>
      </c>
      <c r="K21" s="5"/>
    </row>
    <row r="22" spans="1:18" x14ac:dyDescent="0.2">
      <c r="A22" s="10" t="s">
        <v>36</v>
      </c>
      <c r="B22" s="10" t="s">
        <v>37</v>
      </c>
      <c r="C22" s="12">
        <v>637.43989999999997</v>
      </c>
      <c r="D22" s="25">
        <v>33.131923</v>
      </c>
      <c r="E22" s="10"/>
      <c r="F22" s="10" t="s">
        <v>205</v>
      </c>
      <c r="G22" s="10" t="s">
        <v>206</v>
      </c>
      <c r="H22" s="12">
        <v>6801.8559999999998</v>
      </c>
      <c r="I22" s="25">
        <v>15.532596</v>
      </c>
      <c r="K22" s="5"/>
    </row>
    <row r="23" spans="1:18" x14ac:dyDescent="0.2">
      <c r="A23" s="10" t="s">
        <v>38</v>
      </c>
      <c r="B23" s="10" t="s">
        <v>39</v>
      </c>
      <c r="C23" s="12">
        <v>112.35080000000001</v>
      </c>
      <c r="D23" s="25">
        <v>74.205719000000002</v>
      </c>
      <c r="E23" s="10"/>
      <c r="F23" s="10" t="s">
        <v>207</v>
      </c>
      <c r="G23" s="10" t="s">
        <v>208</v>
      </c>
      <c r="H23" s="12">
        <v>1673.5048999999999</v>
      </c>
      <c r="I23" s="25">
        <v>31.232733</v>
      </c>
      <c r="K23" s="5"/>
    </row>
    <row r="24" spans="1:18" x14ac:dyDescent="0.2">
      <c r="A24" s="10" t="s">
        <v>40</v>
      </c>
      <c r="B24" s="10" t="s">
        <v>41</v>
      </c>
      <c r="C24" s="12">
        <v>46632.148000000001</v>
      </c>
      <c r="D24" s="25">
        <v>10.369437</v>
      </c>
      <c r="E24" s="10"/>
      <c r="F24" s="10" t="s">
        <v>209</v>
      </c>
      <c r="G24" s="10" t="s">
        <v>210</v>
      </c>
      <c r="H24" s="12">
        <v>989.77869999999996</v>
      </c>
      <c r="I24" s="25">
        <v>43.818036999999997</v>
      </c>
      <c r="K24" s="5"/>
      <c r="R24" s="5"/>
    </row>
    <row r="25" spans="1:18" x14ac:dyDescent="0.2">
      <c r="A25" s="10" t="s">
        <v>42</v>
      </c>
      <c r="B25" s="10" t="s">
        <v>43</v>
      </c>
      <c r="C25" s="12">
        <v>2810.0702999999999</v>
      </c>
      <c r="D25" s="25">
        <v>24.692473</v>
      </c>
      <c r="E25" s="10"/>
      <c r="F25" s="10" t="s">
        <v>211</v>
      </c>
      <c r="G25" s="10" t="s">
        <v>212</v>
      </c>
      <c r="H25" s="12">
        <v>4724.0722999999998</v>
      </c>
      <c r="I25" s="25">
        <v>22.612742999999998</v>
      </c>
      <c r="K25" s="5"/>
    </row>
    <row r="26" spans="1:18" ht="12.75" thickBot="1" x14ac:dyDescent="0.25">
      <c r="A26" s="17"/>
      <c r="B26" s="15" t="s">
        <v>289</v>
      </c>
      <c r="C26" s="16">
        <v>326690.09139999998</v>
      </c>
      <c r="D26" s="26">
        <v>3.52291</v>
      </c>
      <c r="E26" s="10"/>
      <c r="F26" s="10" t="s">
        <v>213</v>
      </c>
      <c r="G26" s="10" t="s">
        <v>214</v>
      </c>
      <c r="H26" s="12">
        <v>5531.2464</v>
      </c>
      <c r="I26" s="25">
        <v>14.237807999999999</v>
      </c>
      <c r="K26" s="5"/>
    </row>
    <row r="27" spans="1:18" x14ac:dyDescent="0.2">
      <c r="A27" s="10" t="s">
        <v>44</v>
      </c>
      <c r="B27" s="10" t="s">
        <v>45</v>
      </c>
      <c r="C27" s="12">
        <v>51103.348400000003</v>
      </c>
      <c r="D27" s="25">
        <v>8.0669430000000002</v>
      </c>
      <c r="E27" s="10"/>
      <c r="F27" s="10" t="s">
        <v>215</v>
      </c>
      <c r="G27" s="10" t="s">
        <v>216</v>
      </c>
      <c r="H27" s="12">
        <v>36.410200000000003</v>
      </c>
      <c r="I27" s="25">
        <v>75.129288000000003</v>
      </c>
      <c r="K27" s="5"/>
    </row>
    <row r="28" spans="1:18" x14ac:dyDescent="0.2">
      <c r="A28" s="10" t="s">
        <v>46</v>
      </c>
      <c r="B28" s="10" t="s">
        <v>47</v>
      </c>
      <c r="C28" s="12">
        <v>1674.6282000000001</v>
      </c>
      <c r="D28" s="25">
        <v>20.39621</v>
      </c>
      <c r="E28" s="10"/>
      <c r="F28" s="10" t="s">
        <v>217</v>
      </c>
      <c r="G28" s="10" t="s">
        <v>218</v>
      </c>
      <c r="H28" s="12"/>
      <c r="I28" s="25"/>
      <c r="K28" s="5"/>
    </row>
    <row r="29" spans="1:18" x14ac:dyDescent="0.2">
      <c r="A29" s="10" t="s">
        <v>48</v>
      </c>
      <c r="B29" s="10" t="s">
        <v>49</v>
      </c>
      <c r="C29" s="12">
        <v>318.33879999999999</v>
      </c>
      <c r="D29" s="25">
        <v>66.823121</v>
      </c>
      <c r="E29" s="10"/>
      <c r="F29" s="10" t="s">
        <v>219</v>
      </c>
      <c r="G29" s="10" t="s">
        <v>220</v>
      </c>
      <c r="H29" s="12">
        <v>756693.91969999997</v>
      </c>
      <c r="I29" s="25">
        <v>2.839915</v>
      </c>
      <c r="K29" s="5"/>
    </row>
    <row r="30" spans="1:18" x14ac:dyDescent="0.2">
      <c r="A30" s="10" t="s">
        <v>50</v>
      </c>
      <c r="B30" s="10" t="s">
        <v>51</v>
      </c>
      <c r="C30" s="12">
        <v>51.511000000000003</v>
      </c>
      <c r="D30" s="25">
        <v>15.301586</v>
      </c>
      <c r="E30" s="10"/>
      <c r="F30" s="10" t="s">
        <v>221</v>
      </c>
      <c r="G30" s="10" t="s">
        <v>222</v>
      </c>
      <c r="H30" s="12">
        <v>100213.8131</v>
      </c>
      <c r="I30" s="25">
        <v>5.1507180000000004</v>
      </c>
      <c r="K30" s="5"/>
    </row>
    <row r="31" spans="1:18" ht="12.75" thickBot="1" x14ac:dyDescent="0.25">
      <c r="A31" s="17"/>
      <c r="B31" s="15" t="s">
        <v>290</v>
      </c>
      <c r="C31" s="16">
        <v>53147.826399999998</v>
      </c>
      <c r="D31" s="26">
        <v>7.630255</v>
      </c>
      <c r="E31" s="10"/>
      <c r="F31" s="10" t="s">
        <v>223</v>
      </c>
      <c r="G31" s="10" t="s">
        <v>224</v>
      </c>
      <c r="H31" s="12">
        <v>21167.372899999998</v>
      </c>
      <c r="I31" s="25">
        <v>13.923966999999999</v>
      </c>
      <c r="K31" s="5"/>
    </row>
    <row r="32" spans="1:18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15380.9818</v>
      </c>
      <c r="I32" s="25">
        <v>8.0010340000000006</v>
      </c>
      <c r="K32" s="5"/>
    </row>
    <row r="33" spans="1:11" x14ac:dyDescent="0.2">
      <c r="A33" s="10" t="s">
        <v>54</v>
      </c>
      <c r="B33" s="10" t="s">
        <v>55</v>
      </c>
      <c r="C33" s="12">
        <v>22392.653699999999</v>
      </c>
      <c r="D33" s="25">
        <v>7.3829919999999998</v>
      </c>
      <c r="E33" s="10"/>
      <c r="F33" s="10" t="s">
        <v>227</v>
      </c>
      <c r="G33" s="10" t="s">
        <v>228</v>
      </c>
      <c r="H33" s="12">
        <v>15395.3943</v>
      </c>
      <c r="I33" s="25">
        <v>17.770709</v>
      </c>
      <c r="K33" s="5"/>
    </row>
    <row r="34" spans="1:11" x14ac:dyDescent="0.2">
      <c r="A34" s="10" t="s">
        <v>56</v>
      </c>
      <c r="B34" s="10" t="s">
        <v>57</v>
      </c>
      <c r="C34" s="12">
        <v>59495.147499999999</v>
      </c>
      <c r="D34" s="25">
        <v>8.5404149999999994</v>
      </c>
      <c r="E34" s="10"/>
      <c r="F34" s="10" t="s">
        <v>311</v>
      </c>
      <c r="G34" s="10" t="s">
        <v>312</v>
      </c>
      <c r="H34" s="12">
        <v>25113.967100000002</v>
      </c>
      <c r="I34" s="25">
        <v>13.296272999999999</v>
      </c>
      <c r="K34" s="5"/>
    </row>
    <row r="35" spans="1:11" x14ac:dyDescent="0.2">
      <c r="A35" s="10" t="s">
        <v>58</v>
      </c>
      <c r="B35" s="10" t="s">
        <v>59</v>
      </c>
      <c r="C35" s="12">
        <v>416.32240000000002</v>
      </c>
      <c r="D35" s="25">
        <v>72.344442000000001</v>
      </c>
      <c r="E35" s="10"/>
      <c r="F35" s="10" t="s">
        <v>317</v>
      </c>
      <c r="G35" s="10" t="s">
        <v>318</v>
      </c>
      <c r="H35" s="12">
        <v>66466.475600000005</v>
      </c>
      <c r="I35" s="25">
        <v>7.5901149999999999</v>
      </c>
      <c r="K35" s="5"/>
    </row>
    <row r="36" spans="1:11" x14ac:dyDescent="0.2">
      <c r="A36" s="10" t="s">
        <v>60</v>
      </c>
      <c r="B36" s="10" t="s">
        <v>61</v>
      </c>
      <c r="C36" s="12">
        <v>854983.53480000002</v>
      </c>
      <c r="D36" s="25">
        <v>2.425783</v>
      </c>
      <c r="E36" s="10"/>
      <c r="F36" s="10" t="s">
        <v>313</v>
      </c>
      <c r="G36" s="10" t="s">
        <v>314</v>
      </c>
      <c r="H36" s="3">
        <v>761.66039999999998</v>
      </c>
      <c r="I36" s="4">
        <v>35.255495000000003</v>
      </c>
      <c r="K36" s="5"/>
    </row>
    <row r="37" spans="1:11" x14ac:dyDescent="0.2">
      <c r="A37" s="10" t="s">
        <v>62</v>
      </c>
      <c r="B37" s="10" t="s">
        <v>63</v>
      </c>
      <c r="C37" s="12">
        <v>535.17039999999997</v>
      </c>
      <c r="D37" s="25">
        <v>24.204716000000001</v>
      </c>
      <c r="E37" s="10"/>
      <c r="F37" s="2" t="s">
        <v>345</v>
      </c>
      <c r="G37" s="2" t="s">
        <v>346</v>
      </c>
      <c r="H37" s="3">
        <v>1563.1469</v>
      </c>
      <c r="I37" s="4">
        <v>14.826176</v>
      </c>
      <c r="K37" s="5"/>
    </row>
    <row r="38" spans="1:11" x14ac:dyDescent="0.2">
      <c r="A38" s="10" t="s">
        <v>64</v>
      </c>
      <c r="B38" s="10" t="s">
        <v>65</v>
      </c>
      <c r="C38" s="12">
        <v>113934.705</v>
      </c>
      <c r="D38" s="25">
        <v>4.9348809999999999</v>
      </c>
      <c r="E38" s="10"/>
      <c r="F38" s="10" t="s">
        <v>347</v>
      </c>
      <c r="G38" s="10" t="s">
        <v>348</v>
      </c>
      <c r="H38" s="12">
        <v>427.72699999999998</v>
      </c>
      <c r="I38" s="25">
        <v>43.490138000000002</v>
      </c>
      <c r="K38" s="5"/>
    </row>
    <row r="39" spans="1:11" x14ac:dyDescent="0.2">
      <c r="A39" s="31" t="s">
        <v>337</v>
      </c>
      <c r="B39" s="31" t="s">
        <v>338</v>
      </c>
      <c r="C39" s="12">
        <v>2411.0506</v>
      </c>
      <c r="D39" s="25">
        <v>24.7516</v>
      </c>
      <c r="E39" s="10"/>
      <c r="F39" s="10" t="s">
        <v>229</v>
      </c>
      <c r="G39" s="10" t="s">
        <v>230</v>
      </c>
      <c r="H39" s="12">
        <v>1281.8155999999999</v>
      </c>
      <c r="I39" s="25">
        <v>20.350234</v>
      </c>
      <c r="K39" s="5"/>
    </row>
    <row r="40" spans="1:11" ht="12.75" thickBot="1" x14ac:dyDescent="0.25">
      <c r="A40" s="31" t="s">
        <v>339</v>
      </c>
      <c r="B40" s="31" t="s">
        <v>340</v>
      </c>
      <c r="C40" s="12">
        <v>12955.5</v>
      </c>
      <c r="D40" s="25">
        <v>16.819282000000001</v>
      </c>
      <c r="E40" s="10"/>
      <c r="F40" s="17"/>
      <c r="G40" s="15" t="s">
        <v>299</v>
      </c>
      <c r="H40" s="16">
        <v>1274544.7859</v>
      </c>
      <c r="I40" s="26">
        <v>2.385958</v>
      </c>
      <c r="K40" s="5"/>
    </row>
    <row r="41" spans="1:11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  <c r="K41" s="5"/>
    </row>
    <row r="42" spans="1:11" x14ac:dyDescent="0.2">
      <c r="A42" s="10" t="s">
        <v>68</v>
      </c>
      <c r="B42" s="10" t="s">
        <v>69</v>
      </c>
      <c r="C42" s="12">
        <v>5435.3117000000002</v>
      </c>
      <c r="D42" s="25">
        <v>9.9011390000000006</v>
      </c>
      <c r="E42" s="10"/>
      <c r="F42" s="31" t="s">
        <v>319</v>
      </c>
      <c r="G42" s="31" t="s">
        <v>320</v>
      </c>
      <c r="H42" s="12">
        <v>4799.9570999999996</v>
      </c>
      <c r="I42" s="14">
        <v>43.630575</v>
      </c>
      <c r="K42" s="5"/>
    </row>
    <row r="43" spans="1:11" x14ac:dyDescent="0.2">
      <c r="A43" s="10" t="s">
        <v>315</v>
      </c>
      <c r="B43" s="10" t="s">
        <v>316</v>
      </c>
      <c r="C43" s="12">
        <v>19521.023099999999</v>
      </c>
      <c r="D43" s="25">
        <v>7.5688560000000003</v>
      </c>
      <c r="E43" s="10"/>
      <c r="F43" s="31" t="s">
        <v>321</v>
      </c>
      <c r="G43" s="31" t="s">
        <v>322</v>
      </c>
      <c r="H43" s="12">
        <v>6656.3432000000003</v>
      </c>
      <c r="I43" s="14">
        <v>52.475656000000001</v>
      </c>
      <c r="K43" s="5"/>
    </row>
    <row r="44" spans="1:11" x14ac:dyDescent="0.2">
      <c r="A44" s="10" t="s">
        <v>70</v>
      </c>
      <c r="B44" s="10" t="s">
        <v>71</v>
      </c>
      <c r="C44" s="12">
        <v>663.30489999999998</v>
      </c>
      <c r="D44" s="25">
        <v>46.258080999999997</v>
      </c>
      <c r="E44" s="10"/>
      <c r="F44" s="31" t="s">
        <v>323</v>
      </c>
      <c r="G44" s="31" t="s">
        <v>324</v>
      </c>
      <c r="H44" s="12">
        <v>3142.9657000000002</v>
      </c>
      <c r="I44" s="14">
        <v>23.027709999999999</v>
      </c>
      <c r="K44" s="5"/>
    </row>
    <row r="45" spans="1:11" x14ac:dyDescent="0.2">
      <c r="A45" s="10" t="s">
        <v>72</v>
      </c>
      <c r="B45" s="10" t="s">
        <v>73</v>
      </c>
      <c r="C45" s="12">
        <v>1242.7689</v>
      </c>
      <c r="D45" s="25">
        <v>13.746228</v>
      </c>
      <c r="E45" s="10"/>
      <c r="F45" s="31" t="s">
        <v>325</v>
      </c>
      <c r="G45" s="31" t="s">
        <v>326</v>
      </c>
      <c r="H45" s="12">
        <v>1856.7273</v>
      </c>
      <c r="I45" s="14">
        <v>23.161791999999998</v>
      </c>
      <c r="K45" s="5"/>
    </row>
    <row r="46" spans="1:11" x14ac:dyDescent="0.2">
      <c r="A46" s="10" t="s">
        <v>74</v>
      </c>
      <c r="B46" s="10" t="s">
        <v>75</v>
      </c>
      <c r="C46" s="12">
        <v>4877.8275000000003</v>
      </c>
      <c r="D46" s="25">
        <v>15.975185</v>
      </c>
      <c r="E46" s="10"/>
      <c r="F46" s="10" t="s">
        <v>233</v>
      </c>
      <c r="G46" s="10" t="s">
        <v>234</v>
      </c>
      <c r="H46" s="12">
        <v>931567.48759999999</v>
      </c>
      <c r="I46" s="25">
        <v>3.0609500000000001</v>
      </c>
      <c r="K46" s="5"/>
    </row>
    <row r="47" spans="1:11" ht="12.75" thickBot="1" x14ac:dyDescent="0.25">
      <c r="A47" s="10" t="s">
        <v>76</v>
      </c>
      <c r="B47" s="10" t="s">
        <v>77</v>
      </c>
      <c r="C47" s="12">
        <v>14430.373</v>
      </c>
      <c r="D47" s="25">
        <v>24.565241</v>
      </c>
      <c r="E47" s="10"/>
      <c r="F47" s="17"/>
      <c r="G47" s="15" t="s">
        <v>300</v>
      </c>
      <c r="H47" s="16">
        <v>948023.48089999997</v>
      </c>
      <c r="I47" s="26">
        <v>3.0230679999999999</v>
      </c>
      <c r="K47" s="5"/>
    </row>
    <row r="48" spans="1:11" x14ac:dyDescent="0.2">
      <c r="A48" s="10" t="s">
        <v>78</v>
      </c>
      <c r="B48" s="10" t="s">
        <v>79</v>
      </c>
      <c r="C48" s="12">
        <v>8242.3870999999999</v>
      </c>
      <c r="D48" s="25">
        <v>22.544125000000001</v>
      </c>
      <c r="E48" s="10"/>
      <c r="F48" s="10" t="s">
        <v>235</v>
      </c>
      <c r="G48" s="10" t="s">
        <v>236</v>
      </c>
      <c r="H48" s="12">
        <v>83304.751900000003</v>
      </c>
      <c r="I48" s="25">
        <v>8.7749400000000009</v>
      </c>
      <c r="K48" s="5"/>
    </row>
    <row r="49" spans="1:11" x14ac:dyDescent="0.2">
      <c r="A49" s="10" t="s">
        <v>80</v>
      </c>
      <c r="B49" s="10" t="s">
        <v>81</v>
      </c>
      <c r="C49" s="12">
        <v>1.746</v>
      </c>
      <c r="D49" s="25">
        <v>83.690040999999994</v>
      </c>
      <c r="E49" s="10"/>
      <c r="F49" s="31" t="s">
        <v>327</v>
      </c>
      <c r="G49" s="31" t="s">
        <v>328</v>
      </c>
      <c r="H49" s="12">
        <v>227757.86679999999</v>
      </c>
      <c r="I49" s="14">
        <v>6.0264759999999997</v>
      </c>
      <c r="K49" s="5"/>
    </row>
    <row r="50" spans="1:11" ht="12.75" thickBot="1" x14ac:dyDescent="0.25">
      <c r="A50" s="17"/>
      <c r="B50" s="15" t="s">
        <v>291</v>
      </c>
      <c r="C50" s="16">
        <f>SUM(C33:C49)</f>
        <v>1121538.8266</v>
      </c>
      <c r="D50" s="26">
        <v>2.4677850000000001</v>
      </c>
      <c r="E50" s="10"/>
      <c r="F50" s="10" t="s">
        <v>237</v>
      </c>
      <c r="G50" s="10" t="s">
        <v>238</v>
      </c>
      <c r="H50" s="12">
        <v>2457204.0543</v>
      </c>
      <c r="I50" s="25">
        <v>1.697986</v>
      </c>
      <c r="K50" s="5"/>
    </row>
    <row r="51" spans="1:11" ht="12.75" thickBot="1" x14ac:dyDescent="0.25">
      <c r="A51" s="10" t="s">
        <v>82</v>
      </c>
      <c r="B51" s="10" t="s">
        <v>83</v>
      </c>
      <c r="C51" s="12">
        <v>91666.183300000004</v>
      </c>
      <c r="D51" s="25">
        <v>6.8106689999999999</v>
      </c>
      <c r="E51" s="10"/>
      <c r="F51" s="17"/>
      <c r="G51" s="15" t="s">
        <v>301</v>
      </c>
      <c r="H51" s="16">
        <v>2768266.673</v>
      </c>
      <c r="I51" s="26">
        <v>1.5981000000000001</v>
      </c>
      <c r="K51" s="5"/>
    </row>
    <row r="52" spans="1:11" x14ac:dyDescent="0.2">
      <c r="A52" s="10" t="s">
        <v>84</v>
      </c>
      <c r="B52" s="10" t="s">
        <v>85</v>
      </c>
      <c r="C52" s="12">
        <v>215210.65289999999</v>
      </c>
      <c r="D52" s="25">
        <v>4.9804079999999997</v>
      </c>
      <c r="E52" s="10"/>
      <c r="F52" s="10" t="s">
        <v>239</v>
      </c>
      <c r="G52" s="10" t="s">
        <v>240</v>
      </c>
      <c r="H52" s="12">
        <v>41878.777800000003</v>
      </c>
      <c r="I52" s="25">
        <v>10.970731000000001</v>
      </c>
      <c r="K52" s="5"/>
    </row>
    <row r="53" spans="1:11" x14ac:dyDescent="0.2">
      <c r="A53" s="10" t="s">
        <v>86</v>
      </c>
      <c r="B53" s="10" t="s">
        <v>87</v>
      </c>
      <c r="C53" s="12">
        <v>65641.556899999996</v>
      </c>
      <c r="D53" s="25">
        <v>6.0927040000000003</v>
      </c>
      <c r="E53" s="10"/>
      <c r="F53" s="10" t="s">
        <v>241</v>
      </c>
      <c r="G53" s="10" t="s">
        <v>242</v>
      </c>
      <c r="H53" s="12">
        <v>1385.9186999999999</v>
      </c>
      <c r="I53" s="25">
        <v>38.656682000000004</v>
      </c>
      <c r="K53" s="5"/>
    </row>
    <row r="54" spans="1:11" ht="12.75" thickBot="1" x14ac:dyDescent="0.25">
      <c r="A54" s="10" t="s">
        <v>88</v>
      </c>
      <c r="B54" s="10" t="s">
        <v>89</v>
      </c>
      <c r="C54" s="12">
        <v>365175.08140000002</v>
      </c>
      <c r="D54" s="25">
        <v>3.427705</v>
      </c>
      <c r="E54" s="10"/>
      <c r="F54" s="17"/>
      <c r="G54" s="15" t="s">
        <v>302</v>
      </c>
      <c r="H54" s="16">
        <v>43264.696499999998</v>
      </c>
      <c r="I54" s="26">
        <v>10.710775</v>
      </c>
      <c r="K54" s="5"/>
    </row>
    <row r="55" spans="1:11" x14ac:dyDescent="0.2">
      <c r="A55" s="10" t="s">
        <v>90</v>
      </c>
      <c r="B55" s="10" t="s">
        <v>91</v>
      </c>
      <c r="C55" s="12">
        <v>224358.70319999999</v>
      </c>
      <c r="D55" s="25">
        <v>4.4741330000000001</v>
      </c>
      <c r="E55" s="10"/>
      <c r="F55" s="10" t="s">
        <v>243</v>
      </c>
      <c r="G55" s="10" t="s">
        <v>244</v>
      </c>
      <c r="H55" s="12">
        <v>19704.714199999999</v>
      </c>
      <c r="I55" s="25">
        <v>10.575777</v>
      </c>
      <c r="K55" s="5"/>
    </row>
    <row r="56" spans="1:11" ht="12.75" thickBot="1" x14ac:dyDescent="0.25">
      <c r="A56" s="10" t="s">
        <v>92</v>
      </c>
      <c r="B56" s="10" t="s">
        <v>93</v>
      </c>
      <c r="C56" s="12">
        <v>2.5821999999999998</v>
      </c>
      <c r="D56" s="25">
        <v>98.991417999999996</v>
      </c>
      <c r="E56" s="10"/>
      <c r="F56" s="17"/>
      <c r="G56" s="15" t="s">
        <v>303</v>
      </c>
      <c r="H56" s="16">
        <v>19704.714199999999</v>
      </c>
      <c r="I56" s="26">
        <v>10.575777</v>
      </c>
      <c r="K56" s="5"/>
    </row>
    <row r="57" spans="1:11" x14ac:dyDescent="0.2">
      <c r="A57" s="10" t="s">
        <v>94</v>
      </c>
      <c r="B57" s="10" t="s">
        <v>95</v>
      </c>
      <c r="C57" s="12">
        <v>747.47919999999999</v>
      </c>
      <c r="D57" s="25">
        <v>36.635528999999998</v>
      </c>
      <c r="E57" s="10"/>
      <c r="F57" s="10"/>
      <c r="G57" s="10"/>
      <c r="H57" s="12"/>
      <c r="I57" s="25"/>
      <c r="K57" s="5"/>
    </row>
    <row r="58" spans="1:11" x14ac:dyDescent="0.2">
      <c r="A58" s="10" t="s">
        <v>96</v>
      </c>
      <c r="B58" s="10" t="s">
        <v>97</v>
      </c>
      <c r="C58" s="12">
        <v>1464.7584999999999</v>
      </c>
      <c r="D58" s="25">
        <v>45.021028000000001</v>
      </c>
      <c r="E58" s="10"/>
      <c r="F58" s="34" t="s">
        <v>304</v>
      </c>
      <c r="G58" s="34"/>
      <c r="H58" s="35">
        <f>+H56+H54+H51+H47+H40+H8</f>
        <v>5363124.2489999998</v>
      </c>
      <c r="I58" s="28"/>
      <c r="K58" s="5"/>
    </row>
    <row r="59" spans="1:11" x14ac:dyDescent="0.2">
      <c r="A59" s="10" t="s">
        <v>98</v>
      </c>
      <c r="B59" s="10" t="s">
        <v>99</v>
      </c>
      <c r="C59" s="12">
        <v>400.2944</v>
      </c>
      <c r="D59" s="25">
        <v>71.383875000000003</v>
      </c>
      <c r="E59" s="10"/>
      <c r="F59" s="10" t="s">
        <v>245</v>
      </c>
      <c r="G59" s="10" t="s">
        <v>246</v>
      </c>
      <c r="H59" s="12">
        <v>76599.866200000004</v>
      </c>
      <c r="I59" s="25">
        <v>6.3943919999999999</v>
      </c>
      <c r="K59" s="5"/>
    </row>
    <row r="60" spans="1:11" ht="12.75" thickBot="1" x14ac:dyDescent="0.25">
      <c r="A60" s="15"/>
      <c r="B60" s="15" t="s">
        <v>292</v>
      </c>
      <c r="C60" s="16">
        <v>964667.29200000002</v>
      </c>
      <c r="D60" s="26">
        <v>2.4894530000000001</v>
      </c>
      <c r="E60" s="10"/>
      <c r="F60" s="15"/>
      <c r="G60" s="15" t="s">
        <v>305</v>
      </c>
      <c r="H60" s="16">
        <v>76599.866200000004</v>
      </c>
      <c r="I60" s="26">
        <v>6.3943919999999999</v>
      </c>
      <c r="K60" s="5"/>
    </row>
    <row r="61" spans="1:11" x14ac:dyDescent="0.2">
      <c r="A61" s="10" t="s">
        <v>100</v>
      </c>
      <c r="B61" s="10" t="s">
        <v>101</v>
      </c>
      <c r="C61" s="12">
        <v>317.2527</v>
      </c>
      <c r="D61" s="25">
        <v>18.866623000000001</v>
      </c>
      <c r="E61" s="10"/>
      <c r="F61" s="10"/>
      <c r="G61" s="10"/>
      <c r="H61" s="12"/>
      <c r="I61" s="25"/>
      <c r="K61" s="5"/>
    </row>
    <row r="62" spans="1:11" x14ac:dyDescent="0.2">
      <c r="A62" s="10" t="s">
        <v>102</v>
      </c>
      <c r="B62" s="10" t="s">
        <v>103</v>
      </c>
      <c r="C62" s="12">
        <v>1937.9476</v>
      </c>
      <c r="D62" s="25">
        <v>46.753442999999997</v>
      </c>
      <c r="E62" s="10"/>
      <c r="F62" s="10" t="s">
        <v>247</v>
      </c>
      <c r="G62" s="10" t="s">
        <v>248</v>
      </c>
      <c r="H62" s="12">
        <v>108193.7901</v>
      </c>
      <c r="I62" s="25">
        <v>3.1241840000000001</v>
      </c>
      <c r="K62" s="5"/>
    </row>
    <row r="63" spans="1:11" ht="12.75" thickBot="1" x14ac:dyDescent="0.25">
      <c r="A63" s="10" t="s">
        <v>104</v>
      </c>
      <c r="B63" s="10" t="s">
        <v>105</v>
      </c>
      <c r="C63" s="12">
        <v>6391.8486000000003</v>
      </c>
      <c r="D63" s="25">
        <v>18.662666999999999</v>
      </c>
      <c r="E63" s="10"/>
      <c r="F63" s="15"/>
      <c r="G63" s="15" t="s">
        <v>306</v>
      </c>
      <c r="H63" s="16">
        <v>108193.7901</v>
      </c>
      <c r="I63" s="26">
        <v>3.1241840000000001</v>
      </c>
      <c r="K63" s="5"/>
    </row>
    <row r="64" spans="1:11" x14ac:dyDescent="0.2">
      <c r="A64" s="10" t="s">
        <v>106</v>
      </c>
      <c r="B64" s="10" t="s">
        <v>107</v>
      </c>
      <c r="C64" s="12">
        <v>12711.1376</v>
      </c>
      <c r="D64" s="25">
        <v>10.002950999999999</v>
      </c>
      <c r="E64" s="10"/>
      <c r="F64" s="10"/>
      <c r="G64" s="10"/>
      <c r="H64" s="12"/>
      <c r="I64" s="25"/>
      <c r="K64" s="5"/>
    </row>
    <row r="65" spans="1:11" x14ac:dyDescent="0.2">
      <c r="A65" s="10" t="s">
        <v>330</v>
      </c>
      <c r="B65" s="10" t="s">
        <v>331</v>
      </c>
      <c r="C65" s="12">
        <v>597.76139999999998</v>
      </c>
      <c r="D65" s="25">
        <v>31.822866000000001</v>
      </c>
      <c r="E65" s="10"/>
      <c r="F65" s="10"/>
      <c r="G65" s="10"/>
      <c r="H65" s="12"/>
      <c r="I65" s="25"/>
      <c r="K65" s="5"/>
    </row>
    <row r="66" spans="1:11" x14ac:dyDescent="0.2">
      <c r="A66" s="10" t="s">
        <v>108</v>
      </c>
      <c r="B66" s="10" t="s">
        <v>109</v>
      </c>
      <c r="C66" s="12">
        <v>670.28120000000001</v>
      </c>
      <c r="D66" s="25">
        <v>48.411776000000003</v>
      </c>
      <c r="E66" s="10"/>
      <c r="F66" s="18" t="s">
        <v>307</v>
      </c>
      <c r="G66" s="19"/>
      <c r="H66" s="20">
        <f>+H63+H60+H58+C102</f>
        <v>16830737.9355</v>
      </c>
      <c r="I66" s="28"/>
      <c r="K66" s="5"/>
    </row>
    <row r="67" spans="1:11" x14ac:dyDescent="0.2">
      <c r="A67" s="10" t="s">
        <v>110</v>
      </c>
      <c r="B67" s="10" t="s">
        <v>111</v>
      </c>
      <c r="C67" s="12">
        <v>3902.6826000000001</v>
      </c>
      <c r="D67" s="25">
        <v>25.865248000000001</v>
      </c>
      <c r="E67" s="10"/>
      <c r="H67" s="2"/>
      <c r="I67" s="2"/>
      <c r="K67" s="5"/>
    </row>
    <row r="68" spans="1:11" x14ac:dyDescent="0.2">
      <c r="A68" s="10" t="s">
        <v>112</v>
      </c>
      <c r="B68" s="10" t="s">
        <v>113</v>
      </c>
      <c r="C68" s="12">
        <v>5.6914999999999996</v>
      </c>
      <c r="D68" s="25">
        <v>97.503367999999995</v>
      </c>
      <c r="E68" s="10"/>
      <c r="F68" s="10" t="s">
        <v>249</v>
      </c>
      <c r="G68" s="10" t="s">
        <v>250</v>
      </c>
      <c r="H68" s="12">
        <v>30142.097600000001</v>
      </c>
      <c r="I68" s="2"/>
      <c r="K68" s="5"/>
    </row>
    <row r="69" spans="1:11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838774.77500000002</v>
      </c>
      <c r="I69" s="25"/>
      <c r="K69" s="5"/>
    </row>
    <row r="70" spans="1:11" x14ac:dyDescent="0.2">
      <c r="A70" s="10" t="s">
        <v>116</v>
      </c>
      <c r="B70" s="10" t="s">
        <v>117</v>
      </c>
      <c r="C70" s="12">
        <v>5586.4443000000001</v>
      </c>
      <c r="D70" s="25">
        <v>15.146371</v>
      </c>
      <c r="E70" s="10"/>
      <c r="F70" s="10" t="s">
        <v>255</v>
      </c>
      <c r="G70" s="10" t="s">
        <v>256</v>
      </c>
      <c r="H70" s="12">
        <v>572816.97939999995</v>
      </c>
      <c r="I70" s="25"/>
      <c r="K70" s="5"/>
    </row>
    <row r="71" spans="1:11" x14ac:dyDescent="0.2">
      <c r="A71" s="10" t="s">
        <v>118</v>
      </c>
      <c r="B71" s="10" t="s">
        <v>119</v>
      </c>
      <c r="C71" s="12">
        <v>8164.9431999999997</v>
      </c>
      <c r="D71" s="25">
        <v>11.346095999999999</v>
      </c>
      <c r="E71" s="10"/>
      <c r="F71" s="10" t="s">
        <v>257</v>
      </c>
      <c r="G71" s="10" t="s">
        <v>258</v>
      </c>
      <c r="H71" s="12">
        <v>4568381.4758000001</v>
      </c>
      <c r="I71" s="25"/>
      <c r="K71" s="5"/>
    </row>
    <row r="72" spans="1:11" x14ac:dyDescent="0.2">
      <c r="A72" s="10" t="s">
        <v>120</v>
      </c>
      <c r="B72" s="10" t="s">
        <v>121</v>
      </c>
      <c r="C72" s="12">
        <v>21333.446400000001</v>
      </c>
      <c r="D72" s="25">
        <v>12.2485</v>
      </c>
      <c r="E72" s="10"/>
      <c r="F72" s="10" t="s">
        <v>259</v>
      </c>
      <c r="G72" s="10" t="s">
        <v>260</v>
      </c>
      <c r="H72" s="12">
        <v>2400625.3481999999</v>
      </c>
      <c r="I72" s="25"/>
      <c r="K72" s="5"/>
    </row>
    <row r="73" spans="1:11" x14ac:dyDescent="0.2">
      <c r="A73" s="10" t="s">
        <v>122</v>
      </c>
      <c r="B73" s="10" t="s">
        <v>123</v>
      </c>
      <c r="C73" s="12">
        <v>2121.4449</v>
      </c>
      <c r="D73" s="25">
        <v>15.927515</v>
      </c>
      <c r="E73" s="10"/>
      <c r="F73" s="10" t="s">
        <v>251</v>
      </c>
      <c r="G73" s="10" t="s">
        <v>252</v>
      </c>
      <c r="H73" s="12">
        <v>115998.0886</v>
      </c>
      <c r="I73" s="25"/>
      <c r="K73" s="5"/>
    </row>
    <row r="74" spans="1:11" x14ac:dyDescent="0.2">
      <c r="A74" s="10" t="s">
        <v>124</v>
      </c>
      <c r="B74" s="10" t="s">
        <v>125</v>
      </c>
      <c r="C74" s="12">
        <v>2025.3767</v>
      </c>
      <c r="D74" s="25">
        <v>17.082318000000001</v>
      </c>
      <c r="E74" s="10"/>
      <c r="F74" s="31" t="s">
        <v>341</v>
      </c>
      <c r="G74" s="31" t="s">
        <v>342</v>
      </c>
      <c r="H74" s="12">
        <v>1376.0038999999999</v>
      </c>
      <c r="I74" s="25"/>
      <c r="K74" s="5"/>
    </row>
    <row r="75" spans="1:11" x14ac:dyDescent="0.2">
      <c r="A75" s="10" t="s">
        <v>126</v>
      </c>
      <c r="B75" s="10" t="s">
        <v>127</v>
      </c>
      <c r="C75" s="12">
        <v>240.05789999999999</v>
      </c>
      <c r="D75" s="25">
        <v>77.862538000000001</v>
      </c>
      <c r="E75" s="10"/>
      <c r="F75" s="31" t="s">
        <v>343</v>
      </c>
      <c r="G75" s="31" t="s">
        <v>344</v>
      </c>
      <c r="H75" s="12">
        <v>16063.1788</v>
      </c>
      <c r="I75" s="25"/>
      <c r="K75" s="5"/>
    </row>
    <row r="76" spans="1:11" x14ac:dyDescent="0.2">
      <c r="A76" s="10" t="s">
        <v>128</v>
      </c>
      <c r="B76" s="10" t="s">
        <v>129</v>
      </c>
      <c r="C76" s="12">
        <v>254.97399999999999</v>
      </c>
      <c r="D76" s="25">
        <v>29.866479999999999</v>
      </c>
      <c r="E76" s="10"/>
      <c r="F76" s="10" t="s">
        <v>261</v>
      </c>
      <c r="G76" s="10" t="s">
        <v>262</v>
      </c>
      <c r="H76" s="12">
        <v>5650938.4968999997</v>
      </c>
      <c r="I76" s="25"/>
      <c r="K76" s="5"/>
    </row>
    <row r="77" spans="1:11" x14ac:dyDescent="0.2">
      <c r="A77" s="10" t="s">
        <v>130</v>
      </c>
      <c r="B77" s="10" t="s">
        <v>131</v>
      </c>
      <c r="C77" s="12">
        <v>5686.0947999999999</v>
      </c>
      <c r="D77" s="25">
        <v>13.46946</v>
      </c>
      <c r="E77" s="10"/>
      <c r="F77" s="10" t="s">
        <v>263</v>
      </c>
      <c r="G77" s="10" t="s">
        <v>264</v>
      </c>
      <c r="H77" s="12">
        <v>4633048.0878999997</v>
      </c>
      <c r="I77" s="25"/>
      <c r="K77" s="5"/>
    </row>
    <row r="78" spans="1:11" x14ac:dyDescent="0.2">
      <c r="A78" s="10" t="s">
        <v>132</v>
      </c>
      <c r="B78" s="10" t="s">
        <v>133</v>
      </c>
      <c r="C78" s="12">
        <v>1703.1531</v>
      </c>
      <c r="D78" s="25">
        <v>27.126201999999999</v>
      </c>
      <c r="E78" s="10"/>
      <c r="F78" s="10" t="s">
        <v>265</v>
      </c>
      <c r="G78" s="10" t="s">
        <v>266</v>
      </c>
      <c r="H78" s="12">
        <v>722157.51729999995</v>
      </c>
      <c r="I78" s="25"/>
      <c r="K78" s="5"/>
    </row>
    <row r="79" spans="1:11" x14ac:dyDescent="0.2">
      <c r="A79" s="10" t="s">
        <v>134</v>
      </c>
      <c r="B79" s="10" t="s">
        <v>135</v>
      </c>
      <c r="C79" s="12">
        <v>5619.05</v>
      </c>
      <c r="D79" s="25">
        <v>13.029031</v>
      </c>
      <c r="E79" s="10"/>
      <c r="F79" s="10" t="s">
        <v>267</v>
      </c>
      <c r="G79" s="10" t="s">
        <v>268</v>
      </c>
      <c r="H79" s="12">
        <v>1799136.6039</v>
      </c>
      <c r="I79" s="25"/>
      <c r="K79" s="5"/>
    </row>
    <row r="80" spans="1:11" x14ac:dyDescent="0.2">
      <c r="A80" s="10" t="s">
        <v>136</v>
      </c>
      <c r="B80" s="10" t="s">
        <v>137</v>
      </c>
      <c r="C80" s="12">
        <v>873.8578</v>
      </c>
      <c r="D80" s="25">
        <v>20.287965</v>
      </c>
      <c r="E80" s="10"/>
      <c r="F80" s="10" t="s">
        <v>269</v>
      </c>
      <c r="G80" s="10" t="s">
        <v>270</v>
      </c>
      <c r="H80" s="12">
        <v>6544753.2197000002</v>
      </c>
      <c r="I80" s="25"/>
      <c r="K80" s="5"/>
    </row>
    <row r="81" spans="1:11" x14ac:dyDescent="0.2">
      <c r="A81" s="10" t="s">
        <v>138</v>
      </c>
      <c r="B81" s="10" t="s">
        <v>139</v>
      </c>
      <c r="C81" s="12">
        <v>29693.4198</v>
      </c>
      <c r="D81" s="25">
        <v>10.500449</v>
      </c>
      <c r="E81" s="10"/>
      <c r="F81" s="10" t="s">
        <v>271</v>
      </c>
      <c r="G81" s="10" t="s">
        <v>272</v>
      </c>
      <c r="H81" s="12">
        <v>834907.59149999998</v>
      </c>
      <c r="I81" s="25"/>
      <c r="K81" s="5"/>
    </row>
    <row r="82" spans="1:11" x14ac:dyDescent="0.2">
      <c r="A82" s="10" t="s">
        <v>140</v>
      </c>
      <c r="B82" s="10" t="s">
        <v>141</v>
      </c>
      <c r="C82" s="12">
        <v>19064.840199999999</v>
      </c>
      <c r="D82" s="25">
        <v>10.262145</v>
      </c>
      <c r="E82" s="10"/>
      <c r="F82" s="10" t="s">
        <v>273</v>
      </c>
      <c r="G82" s="10" t="s">
        <v>274</v>
      </c>
      <c r="H82" s="12">
        <v>220035.96179999999</v>
      </c>
      <c r="I82" s="25"/>
      <c r="K82" s="5"/>
    </row>
    <row r="83" spans="1:11" x14ac:dyDescent="0.2">
      <c r="A83" s="10" t="s">
        <v>142</v>
      </c>
      <c r="B83" s="10" t="s">
        <v>143</v>
      </c>
      <c r="C83" s="12">
        <v>1590.2485999999999</v>
      </c>
      <c r="D83" s="25">
        <v>41.064503999999999</v>
      </c>
      <c r="E83" s="10"/>
      <c r="F83" s="10" t="s">
        <v>275</v>
      </c>
      <c r="G83" s="10" t="s">
        <v>276</v>
      </c>
      <c r="H83" s="12">
        <v>916139.56039999996</v>
      </c>
      <c r="I83" s="25"/>
      <c r="K83" s="5"/>
    </row>
    <row r="84" spans="1:11" x14ac:dyDescent="0.2">
      <c r="A84" s="10" t="s">
        <v>144</v>
      </c>
      <c r="B84" s="10" t="s">
        <v>145</v>
      </c>
      <c r="C84" s="12">
        <v>5764.5119999999997</v>
      </c>
      <c r="D84" s="25">
        <v>13.545135</v>
      </c>
      <c r="E84" s="10"/>
      <c r="F84" s="10" t="s">
        <v>277</v>
      </c>
      <c r="G84" s="10" t="s">
        <v>278</v>
      </c>
      <c r="H84" s="12">
        <v>739978.89729999995</v>
      </c>
      <c r="I84" s="25"/>
      <c r="K84" s="5"/>
    </row>
    <row r="85" spans="1:11" x14ac:dyDescent="0.2">
      <c r="A85" s="10" t="s">
        <v>146</v>
      </c>
      <c r="B85" s="10" t="s">
        <v>147</v>
      </c>
      <c r="C85" s="12">
        <v>2587.7235000000001</v>
      </c>
      <c r="D85" s="25">
        <v>13.951942000000001</v>
      </c>
      <c r="E85" s="10"/>
      <c r="F85" s="10" t="s">
        <v>279</v>
      </c>
      <c r="G85" s="10" t="s">
        <v>280</v>
      </c>
      <c r="H85" s="12">
        <v>2535243.2423</v>
      </c>
      <c r="I85" s="25"/>
      <c r="K85" s="5"/>
    </row>
    <row r="86" spans="1:11" x14ac:dyDescent="0.2">
      <c r="A86" s="10" t="s">
        <v>148</v>
      </c>
      <c r="B86" s="10" t="s">
        <v>149</v>
      </c>
      <c r="C86" s="12">
        <v>2260.6898000000001</v>
      </c>
      <c r="D86" s="25">
        <v>26.417649000000001</v>
      </c>
      <c r="E86" s="10"/>
      <c r="F86" s="10" t="s">
        <v>281</v>
      </c>
      <c r="G86" s="10" t="s">
        <v>282</v>
      </c>
      <c r="H86" s="12">
        <v>626460.14619999996</v>
      </c>
      <c r="I86" s="25"/>
      <c r="K86" s="5"/>
    </row>
    <row r="87" spans="1:11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  <c r="K87" s="5"/>
    </row>
    <row r="88" spans="1:11" ht="12.75" thickBot="1" x14ac:dyDescent="0.25">
      <c r="A88" s="10" t="s">
        <v>150</v>
      </c>
      <c r="B88" s="10" t="s">
        <v>151</v>
      </c>
      <c r="C88" s="12">
        <v>11308.9588</v>
      </c>
      <c r="D88" s="25">
        <v>13.339148</v>
      </c>
      <c r="E88" s="10"/>
      <c r="F88" s="15"/>
      <c r="G88" s="15" t="s">
        <v>308</v>
      </c>
      <c r="H88" s="16">
        <f>SUM(H68:H86)</f>
        <v>33766977.272500001</v>
      </c>
      <c r="I88" s="26"/>
      <c r="K88" s="5"/>
    </row>
    <row r="89" spans="1:11" x14ac:dyDescent="0.2">
      <c r="A89" s="10" t="s">
        <v>152</v>
      </c>
      <c r="B89" s="10" t="s">
        <v>153</v>
      </c>
      <c r="C89" s="12">
        <v>790.50289999999995</v>
      </c>
      <c r="D89" s="25">
        <v>18.021538</v>
      </c>
      <c r="E89" s="10"/>
      <c r="F89" s="10"/>
      <c r="G89" s="10"/>
      <c r="H89" s="2"/>
      <c r="I89" s="2"/>
      <c r="K89" s="5"/>
    </row>
    <row r="90" spans="1:11" x14ac:dyDescent="0.2">
      <c r="A90" s="10" t="s">
        <v>154</v>
      </c>
      <c r="B90" s="10" t="s">
        <v>155</v>
      </c>
      <c r="C90" s="12">
        <v>691.72739999999999</v>
      </c>
      <c r="D90" s="25">
        <v>32.675908</v>
      </c>
      <c r="E90" s="10"/>
      <c r="F90" s="10"/>
      <c r="G90" s="10"/>
      <c r="H90" s="12"/>
      <c r="I90" s="14"/>
      <c r="K90" s="5"/>
    </row>
    <row r="91" spans="1:11" x14ac:dyDescent="0.2">
      <c r="A91" s="10" t="s">
        <v>156</v>
      </c>
      <c r="B91" s="10" t="s">
        <v>157</v>
      </c>
      <c r="C91" s="12">
        <v>49551.604099999997</v>
      </c>
      <c r="D91" s="25">
        <v>7.5199829999999999</v>
      </c>
      <c r="E91" s="10"/>
      <c r="F91" s="10"/>
      <c r="G91" s="10"/>
      <c r="H91" s="12"/>
      <c r="I91" s="14"/>
      <c r="K91" s="5"/>
    </row>
    <row r="92" spans="1:11" ht="12.75" x14ac:dyDescent="0.2">
      <c r="A92" s="10" t="s">
        <v>158</v>
      </c>
      <c r="B92" s="10" t="s">
        <v>159</v>
      </c>
      <c r="C92" s="12">
        <v>621.14700000000005</v>
      </c>
      <c r="D92" s="25">
        <v>58.998401999999999</v>
      </c>
      <c r="E92" s="10"/>
      <c r="F92" s="21" t="s">
        <v>309</v>
      </c>
      <c r="G92" s="21"/>
      <c r="H92" s="22">
        <f>+H88+H66</f>
        <v>50597715.208000004</v>
      </c>
      <c r="I92" s="14"/>
      <c r="K92" s="5"/>
    </row>
    <row r="93" spans="1:11" x14ac:dyDescent="0.2">
      <c r="A93" s="10" t="s">
        <v>160</v>
      </c>
      <c r="B93" s="10" t="s">
        <v>161</v>
      </c>
      <c r="C93" s="12">
        <v>784.25369999999998</v>
      </c>
      <c r="D93" s="25">
        <v>19.490503</v>
      </c>
      <c r="E93" s="10"/>
      <c r="K93" s="5"/>
    </row>
    <row r="94" spans="1:11" ht="12.75" thickBot="1" x14ac:dyDescent="0.25">
      <c r="A94" s="17"/>
      <c r="B94" s="15" t="s">
        <v>293</v>
      </c>
      <c r="C94" s="16">
        <v>204947.88070000001</v>
      </c>
      <c r="D94" s="26">
        <v>4.3107040000000003</v>
      </c>
      <c r="E94" s="10"/>
      <c r="H94" s="2"/>
      <c r="I94" s="2"/>
      <c r="J94" s="5">
        <f>+[1]ESPAÑA!$E$180-H92</f>
        <v>0</v>
      </c>
      <c r="K94" s="5"/>
    </row>
    <row r="95" spans="1:11" x14ac:dyDescent="0.2">
      <c r="A95" s="10" t="s">
        <v>162</v>
      </c>
      <c r="B95" s="10" t="s">
        <v>163</v>
      </c>
      <c r="C95" s="12">
        <v>524.99900000000002</v>
      </c>
      <c r="D95" s="25">
        <v>29.599212000000001</v>
      </c>
      <c r="E95" s="10"/>
      <c r="H95" s="2"/>
      <c r="I95" s="2"/>
    </row>
    <row r="96" spans="1:11" ht="12.75" thickBot="1" x14ac:dyDescent="0.25">
      <c r="A96" s="17"/>
      <c r="B96" s="15" t="s">
        <v>294</v>
      </c>
      <c r="C96" s="16">
        <v>524.99900000000002</v>
      </c>
      <c r="D96" s="26">
        <v>29.599212000000001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37">
        <f>SUM(C15,C26,C31,C50,C60,C94,C96)</f>
        <v>8617556.4707999993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2545052.8086000001</v>
      </c>
      <c r="D98" s="25">
        <v>1.89229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120210.75079999999</v>
      </c>
      <c r="D99" s="25">
        <v>3.8811179999999998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2665263.5594000001</v>
      </c>
      <c r="D100" s="26">
        <v>1.786424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11282820.030199999</v>
      </c>
      <c r="D102" s="28"/>
      <c r="E102" s="10"/>
      <c r="F102" s="10"/>
      <c r="G102" s="10"/>
      <c r="H102" s="12"/>
      <c r="I102" s="14"/>
    </row>
    <row r="103" spans="1:9" x14ac:dyDescent="0.2">
      <c r="C103" s="2"/>
      <c r="D103" s="2"/>
      <c r="E103" s="10"/>
      <c r="F103" s="10"/>
      <c r="G103" s="10"/>
      <c r="H103" s="12"/>
      <c r="I103" s="14"/>
    </row>
    <row r="104" spans="1:9" x14ac:dyDescent="0.2">
      <c r="A104" s="10"/>
      <c r="B104" s="10"/>
      <c r="C104" s="12"/>
      <c r="D104" s="13"/>
      <c r="E104" s="10"/>
      <c r="F104" s="10"/>
      <c r="G104" s="10"/>
      <c r="H104" s="12"/>
      <c r="I104" s="14"/>
    </row>
    <row r="105" spans="1:9" x14ac:dyDescent="0.2">
      <c r="A105" s="10"/>
      <c r="B105" s="10"/>
      <c r="C105" s="12"/>
      <c r="D105" s="13"/>
      <c r="E105" s="10"/>
      <c r="F105" s="10"/>
      <c r="G105" s="10"/>
      <c r="H105" s="12"/>
      <c r="I105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5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03"/>
  <sheetViews>
    <sheetView showZeros="0" topLeftCell="A60" workbookViewId="0">
      <selection activeCell="H39" sqref="H39:I40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104.4194</v>
      </c>
      <c r="D2" s="25">
        <v>46.320006999999997</v>
      </c>
      <c r="E2" s="10"/>
      <c r="F2" s="10" t="s">
        <v>168</v>
      </c>
      <c r="G2" s="10" t="s">
        <v>169</v>
      </c>
      <c r="H2" s="12">
        <v>489.56099999999998</v>
      </c>
      <c r="I2" s="25">
        <v>30.571258</v>
      </c>
    </row>
    <row r="3" spans="1:9" x14ac:dyDescent="0.2">
      <c r="A3" s="10" t="s">
        <v>2</v>
      </c>
      <c r="B3" s="10" t="s">
        <v>3</v>
      </c>
      <c r="C3" s="12">
        <v>5865.8486999999996</v>
      </c>
      <c r="D3" s="25">
        <v>14.413751</v>
      </c>
      <c r="E3" s="10"/>
      <c r="F3" s="10" t="s">
        <v>170</v>
      </c>
      <c r="G3" s="10" t="s">
        <v>171</v>
      </c>
      <c r="H3" s="12">
        <v>67.187600000000003</v>
      </c>
      <c r="I3" s="25">
        <v>101.71251100000001</v>
      </c>
    </row>
    <row r="4" spans="1:9" x14ac:dyDescent="0.2">
      <c r="A4" s="10" t="s">
        <v>4</v>
      </c>
      <c r="B4" s="10" t="s">
        <v>5</v>
      </c>
      <c r="C4" s="12">
        <v>6250.3307999999997</v>
      </c>
      <c r="D4" s="25">
        <v>16.600272</v>
      </c>
      <c r="E4" s="10"/>
      <c r="F4" s="10" t="s">
        <v>172</v>
      </c>
      <c r="G4" s="10" t="s">
        <v>173</v>
      </c>
      <c r="H4" s="12">
        <v>405.23079999999999</v>
      </c>
      <c r="I4" s="25">
        <v>49.726132999999997</v>
      </c>
    </row>
    <row r="5" spans="1:9" x14ac:dyDescent="0.2">
      <c r="A5" s="10" t="s">
        <v>6</v>
      </c>
      <c r="B5" s="10" t="s">
        <v>7</v>
      </c>
      <c r="C5" s="12">
        <v>9990.1416000000008</v>
      </c>
      <c r="D5" s="25">
        <v>14.990760999999999</v>
      </c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4939.0676000000003</v>
      </c>
      <c r="D6" s="25">
        <v>18.105260999999999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/>
      <c r="D7" s="25"/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385.17970000000003</v>
      </c>
      <c r="D8" s="25">
        <v>27.721893000000001</v>
      </c>
      <c r="E8" s="10"/>
      <c r="F8" s="15"/>
      <c r="G8" s="15" t="s">
        <v>298</v>
      </c>
      <c r="H8" s="16">
        <v>961.97940000000006</v>
      </c>
      <c r="I8" s="26">
        <v>36.481985000000002</v>
      </c>
    </row>
    <row r="9" spans="1:9" x14ac:dyDescent="0.2">
      <c r="A9" s="10" t="s">
        <v>14</v>
      </c>
      <c r="B9" s="10" t="s">
        <v>15</v>
      </c>
      <c r="C9" s="12">
        <v>887.77049999999997</v>
      </c>
      <c r="D9" s="25">
        <v>21.931812999999998</v>
      </c>
      <c r="E9" s="10"/>
      <c r="F9" s="10" t="s">
        <v>180</v>
      </c>
      <c r="G9" s="10" t="s">
        <v>181</v>
      </c>
      <c r="H9" s="12">
        <v>188.66079999999999</v>
      </c>
      <c r="I9" s="25">
        <v>81.238215999999994</v>
      </c>
    </row>
    <row r="10" spans="1:9" x14ac:dyDescent="0.2">
      <c r="A10" s="10" t="s">
        <v>16</v>
      </c>
      <c r="B10" s="10" t="s">
        <v>17</v>
      </c>
      <c r="C10" s="12">
        <v>31.374099999999999</v>
      </c>
      <c r="D10" s="25">
        <v>52.871471</v>
      </c>
      <c r="E10" s="10"/>
      <c r="F10" s="10" t="s">
        <v>182</v>
      </c>
      <c r="G10" s="10" t="s">
        <v>183</v>
      </c>
      <c r="H10" s="12">
        <v>17.052199999999999</v>
      </c>
      <c r="I10" s="25">
        <v>82.266132999999996</v>
      </c>
    </row>
    <row r="11" spans="1:9" x14ac:dyDescent="0.2">
      <c r="A11" s="10" t="s">
        <v>18</v>
      </c>
      <c r="B11" s="10" t="s">
        <v>19</v>
      </c>
      <c r="C11" s="12">
        <v>160.4796</v>
      </c>
      <c r="D11" s="25">
        <v>52.871471</v>
      </c>
      <c r="E11" s="10"/>
      <c r="F11" s="10" t="s">
        <v>184</v>
      </c>
      <c r="G11" s="10" t="s">
        <v>185</v>
      </c>
      <c r="H11" s="12">
        <v>27.992999999999999</v>
      </c>
      <c r="I11" s="25">
        <v>61.781582999999998</v>
      </c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>
        <v>6.9698000000000002</v>
      </c>
      <c r="I12" s="25">
        <v>83.993352999999999</v>
      </c>
    </row>
    <row r="13" spans="1:9" x14ac:dyDescent="0.2">
      <c r="A13" s="10" t="s">
        <v>22</v>
      </c>
      <c r="B13" s="10" t="s">
        <v>23</v>
      </c>
      <c r="C13" s="12">
        <v>68.682500000000005</v>
      </c>
      <c r="D13" s="25">
        <v>42.786825</v>
      </c>
      <c r="E13" s="10"/>
      <c r="F13" s="10" t="s">
        <v>187</v>
      </c>
      <c r="G13" s="10" t="s">
        <v>188</v>
      </c>
      <c r="H13" s="12">
        <v>28.4863</v>
      </c>
      <c r="I13" s="25">
        <v>43.846409000000001</v>
      </c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206.81440000000001</v>
      </c>
      <c r="I14" s="25">
        <v>34.618983</v>
      </c>
    </row>
    <row r="15" spans="1:9" ht="12.75" thickBot="1" x14ac:dyDescent="0.25">
      <c r="A15" s="17"/>
      <c r="B15" s="15" t="s">
        <v>288</v>
      </c>
      <c r="C15" s="16">
        <v>28683.2945</v>
      </c>
      <c r="D15" s="26">
        <v>11.641914999999999</v>
      </c>
      <c r="E15" s="10"/>
      <c r="F15" s="10" t="s">
        <v>191</v>
      </c>
      <c r="G15" s="10" t="s">
        <v>192</v>
      </c>
      <c r="H15" s="12"/>
      <c r="I15" s="25"/>
    </row>
    <row r="16" spans="1:9" x14ac:dyDescent="0.2">
      <c r="A16" s="10" t="s">
        <v>24</v>
      </c>
      <c r="B16" s="10" t="s">
        <v>25</v>
      </c>
      <c r="C16" s="12"/>
      <c r="D16" s="25"/>
      <c r="E16" s="10"/>
      <c r="F16" s="10" t="s">
        <v>193</v>
      </c>
      <c r="G16" s="10" t="s">
        <v>194</v>
      </c>
      <c r="H16" s="12">
        <v>8.5823999999999998</v>
      </c>
      <c r="I16" s="25">
        <v>52.871471</v>
      </c>
    </row>
    <row r="17" spans="1:9" x14ac:dyDescent="0.2">
      <c r="A17" s="10" t="s">
        <v>26</v>
      </c>
      <c r="B17" s="10" t="s">
        <v>27</v>
      </c>
      <c r="C17" s="12">
        <v>3.7168999999999999</v>
      </c>
      <c r="D17" s="25">
        <v>52.871471</v>
      </c>
      <c r="E17" s="10"/>
      <c r="F17" s="10" t="s">
        <v>195</v>
      </c>
      <c r="G17" s="10" t="s">
        <v>196</v>
      </c>
      <c r="H17" s="12">
        <v>91.763800000000003</v>
      </c>
      <c r="I17" s="25">
        <v>55.717261000000001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2707.6981999999998</v>
      </c>
      <c r="I18" s="25">
        <v>18.345582</v>
      </c>
    </row>
    <row r="19" spans="1:9" x14ac:dyDescent="0.2">
      <c r="A19" s="10" t="s">
        <v>30</v>
      </c>
      <c r="B19" s="10" t="s">
        <v>31</v>
      </c>
      <c r="C19" s="12">
        <v>239.92689999999999</v>
      </c>
      <c r="D19" s="25">
        <v>45.088856999999997</v>
      </c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82.882900000000006</v>
      </c>
      <c r="D20" s="25">
        <v>83.993352999999999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/>
      <c r="D21" s="25"/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/>
      <c r="I23" s="25"/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>
        <v>70.242999999999995</v>
      </c>
      <c r="I24" s="25">
        <v>102.630809</v>
      </c>
    </row>
    <row r="25" spans="1:9" x14ac:dyDescent="0.2">
      <c r="A25" s="10" t="s">
        <v>42</v>
      </c>
      <c r="B25" s="10" t="s">
        <v>43</v>
      </c>
      <c r="C25" s="12">
        <v>505.6454</v>
      </c>
      <c r="D25" s="25">
        <v>36.563253000000003</v>
      </c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832.1721</v>
      </c>
      <c r="D26" s="26">
        <v>29.644316</v>
      </c>
      <c r="E26" s="10"/>
      <c r="F26" s="10" t="s">
        <v>213</v>
      </c>
      <c r="G26" s="10" t="s">
        <v>214</v>
      </c>
      <c r="H26" s="12">
        <v>46.817999999999998</v>
      </c>
      <c r="I26" s="25">
        <v>39.915480000000002</v>
      </c>
    </row>
    <row r="27" spans="1:9" x14ac:dyDescent="0.2">
      <c r="A27" s="10" t="s">
        <v>44</v>
      </c>
      <c r="B27" s="10" t="s">
        <v>45</v>
      </c>
      <c r="C27" s="12">
        <v>1468.7619</v>
      </c>
      <c r="D27" s="25">
        <v>32.182499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>
        <v>37.038200000000003</v>
      </c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10159.698</v>
      </c>
      <c r="I29" s="25">
        <v>15.704981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5188.7631000000001</v>
      </c>
      <c r="I30" s="25">
        <v>19.621986</v>
      </c>
    </row>
    <row r="31" spans="1:9" ht="12.75" thickBot="1" x14ac:dyDescent="0.25">
      <c r="A31" s="17"/>
      <c r="B31" s="15" t="s">
        <v>290</v>
      </c>
      <c r="C31" s="16">
        <v>1505.8000999999999</v>
      </c>
      <c r="D31" s="26">
        <v>32.182499</v>
      </c>
      <c r="E31" s="10"/>
      <c r="F31" s="10" t="s">
        <v>223</v>
      </c>
      <c r="G31" s="10" t="s">
        <v>224</v>
      </c>
      <c r="H31" s="12">
        <v>9852.2237999999998</v>
      </c>
      <c r="I31" s="25">
        <v>21.224779000000002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25.2455</v>
      </c>
      <c r="I32" s="25">
        <v>42.101295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/>
      <c r="I33" s="25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/>
      <c r="I35" s="25"/>
    </row>
    <row r="36" spans="1:9" x14ac:dyDescent="0.2">
      <c r="A36" s="10" t="s">
        <v>60</v>
      </c>
      <c r="B36" s="10" t="s">
        <v>61</v>
      </c>
      <c r="C36" s="12"/>
      <c r="D36" s="25"/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  <c r="H37" s="3">
        <v>47.581400000000002</v>
      </c>
      <c r="I37" s="4">
        <v>46.853952999999997</v>
      </c>
    </row>
    <row r="38" spans="1:9" x14ac:dyDescent="0.2">
      <c r="A38" s="10" t="s">
        <v>64</v>
      </c>
      <c r="B38" s="10" t="s">
        <v>65</v>
      </c>
      <c r="C38" s="12"/>
      <c r="D38" s="25"/>
      <c r="E38" s="10"/>
      <c r="F38" s="10" t="s">
        <v>347</v>
      </c>
      <c r="G38" s="10" t="s">
        <v>348</v>
      </c>
      <c r="H38" s="12">
        <v>28674.593700000001</v>
      </c>
      <c r="I38" s="25">
        <v>11.842632</v>
      </c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47.581400000000002</v>
      </c>
      <c r="I39" s="25">
        <v>46.853952999999997</v>
      </c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28674.593700000001</v>
      </c>
      <c r="I40" s="26">
        <v>11.842632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>
        <v>0.61760000000000004</v>
      </c>
      <c r="I43" s="14">
        <v>52.871471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>
        <v>0.26450000000000001</v>
      </c>
      <c r="I44" s="14">
        <v>52.871471</v>
      </c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3014.0531000000001</v>
      </c>
      <c r="I46" s="25">
        <v>35.492314</v>
      </c>
    </row>
    <row r="47" spans="1:9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v>3014.9351999999999</v>
      </c>
      <c r="I47" s="26">
        <v>35.471338000000003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15.8499</v>
      </c>
      <c r="I48" s="25">
        <v>56.527555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110.762</v>
      </c>
      <c r="I49" s="14">
        <v>48.551336999999997</v>
      </c>
    </row>
    <row r="50" spans="1:9" ht="12.75" thickBot="1" x14ac:dyDescent="0.25">
      <c r="A50" s="17"/>
      <c r="B50" s="15" t="s">
        <v>291</v>
      </c>
      <c r="C50" s="16">
        <v>0</v>
      </c>
      <c r="D50" s="26">
        <v>0</v>
      </c>
      <c r="E50" s="10"/>
      <c r="F50" s="10" t="s">
        <v>237</v>
      </c>
      <c r="G50" s="10" t="s">
        <v>238</v>
      </c>
      <c r="H50" s="12">
        <v>8952.6162999999997</v>
      </c>
      <c r="I50" s="25">
        <v>25.374378</v>
      </c>
    </row>
    <row r="51" spans="1:9" ht="12.75" thickBot="1" x14ac:dyDescent="0.25">
      <c r="A51" s="10" t="s">
        <v>82</v>
      </c>
      <c r="B51" s="10" t="s">
        <v>83</v>
      </c>
      <c r="C51" s="12">
        <v>353.93040000000002</v>
      </c>
      <c r="D51" s="25">
        <v>52.871471</v>
      </c>
      <c r="E51" s="10"/>
      <c r="F51" s="17"/>
      <c r="G51" s="15" t="s">
        <v>301</v>
      </c>
      <c r="H51" s="16">
        <v>9079.2281999999996</v>
      </c>
      <c r="I51" s="26">
        <v>25.069092999999999</v>
      </c>
    </row>
    <row r="52" spans="1:9" x14ac:dyDescent="0.2">
      <c r="A52" s="10" t="s">
        <v>84</v>
      </c>
      <c r="B52" s="10" t="s">
        <v>85</v>
      </c>
      <c r="C52" s="12">
        <v>285.50290000000001</v>
      </c>
      <c r="D52" s="25">
        <v>33.519773000000001</v>
      </c>
      <c r="E52" s="10"/>
      <c r="F52" s="10" t="s">
        <v>239</v>
      </c>
      <c r="G52" s="10" t="s">
        <v>240</v>
      </c>
      <c r="H52" s="12">
        <v>14549.576300000001</v>
      </c>
      <c r="I52" s="25">
        <v>16.189845999999999</v>
      </c>
    </row>
    <row r="53" spans="1:9" x14ac:dyDescent="0.2">
      <c r="A53" s="10" t="s">
        <v>86</v>
      </c>
      <c r="B53" s="10" t="s">
        <v>87</v>
      </c>
      <c r="C53" s="12">
        <v>49.124499999999998</v>
      </c>
      <c r="D53" s="25">
        <v>35.262698999999998</v>
      </c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>
        <v>27726.213100000001</v>
      </c>
      <c r="D54" s="25">
        <v>12.66062</v>
      </c>
      <c r="E54" s="10"/>
      <c r="F54" s="17"/>
      <c r="G54" s="15" t="s">
        <v>302</v>
      </c>
      <c r="H54" s="16">
        <v>14549.576300000001</v>
      </c>
      <c r="I54" s="26">
        <v>16.189845999999999</v>
      </c>
    </row>
    <row r="55" spans="1:9" x14ac:dyDescent="0.2">
      <c r="A55" s="10" t="s">
        <v>90</v>
      </c>
      <c r="B55" s="10" t="s">
        <v>91</v>
      </c>
      <c r="C55" s="12"/>
      <c r="D55" s="25"/>
      <c r="E55" s="10"/>
      <c r="F55" s="10" t="s">
        <v>243</v>
      </c>
      <c r="G55" s="10" t="s">
        <v>244</v>
      </c>
      <c r="H55" s="12">
        <v>223.8648</v>
      </c>
      <c r="I55" s="25">
        <v>41.747681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223.8648</v>
      </c>
      <c r="I56" s="26">
        <v>41.747681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56504.177599999995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141.9795</v>
      </c>
      <c r="I59" s="25">
        <v>24.238796000000001</v>
      </c>
    </row>
    <row r="60" spans="1:9" ht="12.75" thickBot="1" x14ac:dyDescent="0.25">
      <c r="A60" s="15"/>
      <c r="B60" s="15" t="s">
        <v>292</v>
      </c>
      <c r="C60" s="16">
        <v>28414.7709</v>
      </c>
      <c r="D60" s="26">
        <v>13.397442</v>
      </c>
      <c r="E60" s="10"/>
      <c r="F60" s="15"/>
      <c r="G60" s="15" t="s">
        <v>305</v>
      </c>
      <c r="H60" s="16">
        <v>141.9795</v>
      </c>
      <c r="I60" s="26">
        <v>24.238796000000001</v>
      </c>
    </row>
    <row r="61" spans="1:9" x14ac:dyDescent="0.2">
      <c r="A61" s="10" t="s">
        <v>100</v>
      </c>
      <c r="B61" s="10" t="s">
        <v>101</v>
      </c>
      <c r="C61" s="12"/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18.743099999999998</v>
      </c>
      <c r="D62" s="25">
        <v>52.871471</v>
      </c>
      <c r="E62" s="10"/>
      <c r="F62" s="10" t="s">
        <v>247</v>
      </c>
      <c r="G62" s="10" t="s">
        <v>248</v>
      </c>
      <c r="H62" s="12">
        <v>6561.2538000000004</v>
      </c>
      <c r="I62" s="25">
        <v>8.947616</v>
      </c>
    </row>
    <row r="63" spans="1:9" ht="12.75" thickBot="1" x14ac:dyDescent="0.25">
      <c r="A63" s="10" t="s">
        <v>104</v>
      </c>
      <c r="B63" s="10" t="s">
        <v>105</v>
      </c>
      <c r="C63" s="12"/>
      <c r="D63" s="25"/>
      <c r="E63" s="10"/>
      <c r="F63" s="15"/>
      <c r="G63" s="15" t="s">
        <v>306</v>
      </c>
      <c r="H63" s="16">
        <v>6561.2538000000004</v>
      </c>
      <c r="I63" s="26">
        <v>8.947616</v>
      </c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>
        <v>0.91979999999999995</v>
      </c>
      <c r="D66" s="25">
        <v>52.871471</v>
      </c>
      <c r="E66" s="10"/>
      <c r="F66" s="18" t="s">
        <v>307</v>
      </c>
      <c r="G66" s="19"/>
      <c r="H66" s="20">
        <f>+H63+H60+H58+C102</f>
        <v>158929.88339999999</v>
      </c>
      <c r="I66" s="28"/>
    </row>
    <row r="67" spans="1:9" x14ac:dyDescent="0.2">
      <c r="A67" s="10" t="s">
        <v>110</v>
      </c>
      <c r="B67" s="10" t="s">
        <v>111</v>
      </c>
      <c r="C67" s="12">
        <v>209.733</v>
      </c>
      <c r="D67" s="25">
        <v>83.993352999999999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/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/>
      <c r="I69" s="25"/>
    </row>
    <row r="70" spans="1:9" x14ac:dyDescent="0.2">
      <c r="A70" s="10" t="s">
        <v>116</v>
      </c>
      <c r="B70" s="10" t="s">
        <v>117</v>
      </c>
      <c r="C70" s="12">
        <v>305.8306</v>
      </c>
      <c r="D70" s="25">
        <v>30.380804999999999</v>
      </c>
      <c r="E70" s="10"/>
      <c r="F70" s="10" t="s">
        <v>255</v>
      </c>
      <c r="G70" s="10" t="s">
        <v>256</v>
      </c>
      <c r="H70" s="12"/>
      <c r="I70" s="25"/>
    </row>
    <row r="71" spans="1:9" x14ac:dyDescent="0.2">
      <c r="A71" s="10" t="s">
        <v>118</v>
      </c>
      <c r="B71" s="10" t="s">
        <v>119</v>
      </c>
      <c r="C71" s="12">
        <v>15.712199999999999</v>
      </c>
      <c r="D71" s="25">
        <v>52.871471</v>
      </c>
      <c r="E71" s="10"/>
      <c r="F71" s="10" t="s">
        <v>257</v>
      </c>
      <c r="G71" s="10" t="s">
        <v>258</v>
      </c>
      <c r="H71" s="12">
        <v>9373.9454000000005</v>
      </c>
      <c r="I71" s="25"/>
    </row>
    <row r="72" spans="1:9" x14ac:dyDescent="0.2">
      <c r="A72" s="10" t="s">
        <v>120</v>
      </c>
      <c r="B72" s="10" t="s">
        <v>121</v>
      </c>
      <c r="C72" s="12">
        <v>433.47899999999998</v>
      </c>
      <c r="D72" s="25">
        <v>42.803342000000001</v>
      </c>
      <c r="E72" s="10"/>
      <c r="F72" s="10" t="s">
        <v>259</v>
      </c>
      <c r="G72" s="10" t="s">
        <v>260</v>
      </c>
      <c r="H72" s="12">
        <v>20732.5432</v>
      </c>
      <c r="I72" s="25"/>
    </row>
    <row r="73" spans="1:9" x14ac:dyDescent="0.2">
      <c r="A73" s="10" t="s">
        <v>122</v>
      </c>
      <c r="B73" s="10" t="s">
        <v>123</v>
      </c>
      <c r="C73" s="12">
        <v>87.541700000000006</v>
      </c>
      <c r="D73" s="25"/>
      <c r="E73" s="10"/>
      <c r="F73" s="10" t="s">
        <v>251</v>
      </c>
      <c r="G73" s="10" t="s">
        <v>252</v>
      </c>
      <c r="H73" s="12">
        <v>23.114799999999999</v>
      </c>
      <c r="I73" s="25"/>
    </row>
    <row r="74" spans="1:9" x14ac:dyDescent="0.2">
      <c r="A74" s="10" t="s">
        <v>124</v>
      </c>
      <c r="B74" s="10" t="s">
        <v>125</v>
      </c>
      <c r="C74" s="12">
        <v>17.2377</v>
      </c>
      <c r="D74" s="25">
        <v>52.871471</v>
      </c>
      <c r="E74" s="10"/>
      <c r="F74" s="31" t="s">
        <v>341</v>
      </c>
      <c r="G74" s="31" t="s">
        <v>342</v>
      </c>
      <c r="H74" s="12">
        <v>67.425299999999993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/>
      <c r="I75" s="2"/>
    </row>
    <row r="76" spans="1:9" x14ac:dyDescent="0.2">
      <c r="A76" s="10" t="s">
        <v>128</v>
      </c>
      <c r="B76" s="10" t="s">
        <v>129</v>
      </c>
      <c r="C76" s="12">
        <v>28.177399999999999</v>
      </c>
      <c r="D76" s="25">
        <v>52.871471</v>
      </c>
      <c r="E76" s="10"/>
      <c r="F76" s="10" t="s">
        <v>261</v>
      </c>
      <c r="G76" s="10" t="s">
        <v>262</v>
      </c>
      <c r="H76" s="12">
        <v>64413.239200000004</v>
      </c>
      <c r="I76" s="25"/>
    </row>
    <row r="77" spans="1:9" x14ac:dyDescent="0.2">
      <c r="A77" s="10" t="s">
        <v>130</v>
      </c>
      <c r="B77" s="10" t="s">
        <v>131</v>
      </c>
      <c r="C77" s="12">
        <v>135.81549999999999</v>
      </c>
      <c r="D77" s="25">
        <v>36.570005000000002</v>
      </c>
      <c r="E77" s="10"/>
      <c r="F77" s="10" t="s">
        <v>263</v>
      </c>
      <c r="G77" s="10" t="s">
        <v>264</v>
      </c>
      <c r="H77" s="12">
        <v>17093.1348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521.73940000000005</v>
      </c>
      <c r="I78" s="25"/>
    </row>
    <row r="79" spans="1:9" x14ac:dyDescent="0.2">
      <c r="A79" s="10" t="s">
        <v>134</v>
      </c>
      <c r="B79" s="10" t="s">
        <v>135</v>
      </c>
      <c r="C79" s="12">
        <v>371.16320000000002</v>
      </c>
      <c r="D79" s="25">
        <v>45.820667</v>
      </c>
      <c r="E79" s="10"/>
      <c r="F79" s="10" t="s">
        <v>267</v>
      </c>
      <c r="G79" s="10" t="s">
        <v>268</v>
      </c>
      <c r="H79" s="12">
        <v>48872.6662</v>
      </c>
      <c r="I79" s="25"/>
    </row>
    <row r="80" spans="1:9" x14ac:dyDescent="0.2">
      <c r="A80" s="10" t="s">
        <v>136</v>
      </c>
      <c r="B80" s="10" t="s">
        <v>137</v>
      </c>
      <c r="C80" s="12"/>
      <c r="D80" s="25"/>
      <c r="E80" s="10"/>
      <c r="F80" s="10" t="s">
        <v>269</v>
      </c>
      <c r="G80" s="10" t="s">
        <v>270</v>
      </c>
      <c r="H80" s="12">
        <v>66386.895499999999</v>
      </c>
      <c r="I80" s="25"/>
    </row>
    <row r="81" spans="1:9" x14ac:dyDescent="0.2">
      <c r="A81" s="10" t="s">
        <v>138</v>
      </c>
      <c r="B81" s="10" t="s">
        <v>139</v>
      </c>
      <c r="C81" s="12">
        <v>37.204599999999999</v>
      </c>
      <c r="D81" s="25">
        <v>52.871471</v>
      </c>
      <c r="E81" s="10"/>
      <c r="F81" s="10" t="s">
        <v>271</v>
      </c>
      <c r="G81" s="10" t="s">
        <v>272</v>
      </c>
      <c r="H81" s="12">
        <v>224.48939999999999</v>
      </c>
      <c r="I81" s="25"/>
    </row>
    <row r="82" spans="1:9" x14ac:dyDescent="0.2">
      <c r="A82" s="10" t="s">
        <v>140</v>
      </c>
      <c r="B82" s="10" t="s">
        <v>141</v>
      </c>
      <c r="C82" s="12">
        <v>123.9674</v>
      </c>
      <c r="D82" s="25">
        <v>32.415967999999999</v>
      </c>
      <c r="E82" s="10"/>
      <c r="F82" s="10" t="s">
        <v>273</v>
      </c>
      <c r="G82" s="10" t="s">
        <v>274</v>
      </c>
      <c r="H82" s="12">
        <v>1024.3652999999999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21883.007799999999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9466.5319999999992</v>
      </c>
      <c r="I84" s="25"/>
    </row>
    <row r="85" spans="1:9" x14ac:dyDescent="0.2">
      <c r="A85" s="10" t="s">
        <v>146</v>
      </c>
      <c r="B85" s="10" t="s">
        <v>147</v>
      </c>
      <c r="C85" s="12">
        <v>174.77189999999999</v>
      </c>
      <c r="D85" s="25">
        <v>52.871471</v>
      </c>
      <c r="E85" s="10"/>
      <c r="F85" s="10" t="s">
        <v>279</v>
      </c>
      <c r="G85" s="10" t="s">
        <v>280</v>
      </c>
      <c r="H85" s="12">
        <v>78109.639200000005</v>
      </c>
      <c r="I85" s="25"/>
    </row>
    <row r="86" spans="1:9" x14ac:dyDescent="0.2">
      <c r="A86" s="10" t="s">
        <v>148</v>
      </c>
      <c r="B86" s="10" t="s">
        <v>149</v>
      </c>
      <c r="C86" s="12"/>
      <c r="D86" s="25"/>
      <c r="E86" s="10"/>
      <c r="F86" s="10" t="s">
        <v>281</v>
      </c>
      <c r="G86" s="10" t="s">
        <v>282</v>
      </c>
      <c r="H86" s="12">
        <v>2047.3045999999999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340240.04210000002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/>
      <c r="D89" s="25"/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>
        <v>18.235399999999998</v>
      </c>
      <c r="D90" s="25">
        <v>52.871471</v>
      </c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1025.0146</v>
      </c>
      <c r="D91" s="25">
        <v>31.397241000000001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499169.92550000001</v>
      </c>
      <c r="I92" s="14"/>
    </row>
    <row r="93" spans="1:9" x14ac:dyDescent="0.2">
      <c r="A93" s="10" t="s">
        <v>160</v>
      </c>
      <c r="B93" s="10" t="s">
        <v>161</v>
      </c>
      <c r="C93" s="12"/>
      <c r="D93" s="25"/>
      <c r="E93" s="10"/>
    </row>
    <row r="94" spans="1:9" ht="12.75" thickBot="1" x14ac:dyDescent="0.25">
      <c r="A94" s="17"/>
      <c r="B94" s="15" t="s">
        <v>293</v>
      </c>
      <c r="C94" s="16">
        <v>3003.5470999999998</v>
      </c>
      <c r="D94" s="26">
        <v>20.523033000000002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13.178900000000001</v>
      </c>
      <c r="D95" s="25">
        <v>47.283669000000003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13.178900000000001</v>
      </c>
      <c r="D96" s="26">
        <v>47.283669000000003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+C96+C94+C60+C50+C31+C26+C15</f>
        <v>62452.763600000006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32119.221799999999</v>
      </c>
      <c r="D98" s="25">
        <v>8.7873199999999994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1150.4871000000001</v>
      </c>
      <c r="D99" s="25">
        <v>17.883140000000001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33269.708899999998</v>
      </c>
      <c r="D100" s="26">
        <v>8.1492210000000007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95722.472500000003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03"/>
  <sheetViews>
    <sheetView showZeros="0" topLeftCell="A65" workbookViewId="0">
      <selection activeCell="K54" sqref="K54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3533.6136999999999</v>
      </c>
      <c r="D2" s="25">
        <v>19.248709999999999</v>
      </c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912938.02480000001</v>
      </c>
      <c r="D3" s="25">
        <v>3.1667809999999998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778632.41740000003</v>
      </c>
      <c r="D4" s="25">
        <v>2.9660570000000002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>
        <v>35420.247600000002</v>
      </c>
      <c r="D5" s="25">
        <v>7.6427379999999996</v>
      </c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68699.882400000002</v>
      </c>
      <c r="D6" s="25">
        <v>4.927632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88059.176900000006</v>
      </c>
      <c r="D7" s="25">
        <v>5.5875370000000002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22517.982</v>
      </c>
      <c r="D8" s="25">
        <v>9.2136639999999996</v>
      </c>
      <c r="E8" s="10"/>
      <c r="F8" s="15"/>
      <c r="G8" s="15" t="s">
        <v>298</v>
      </c>
      <c r="H8" s="16"/>
      <c r="I8" s="26"/>
    </row>
    <row r="9" spans="1:9" x14ac:dyDescent="0.2">
      <c r="A9" s="10" t="s">
        <v>14</v>
      </c>
      <c r="B9" s="10" t="s">
        <v>15</v>
      </c>
      <c r="C9" s="12">
        <v>965.4624</v>
      </c>
      <c r="D9" s="25">
        <v>42.473827999999997</v>
      </c>
      <c r="E9" s="10"/>
      <c r="F9" s="10" t="s">
        <v>180</v>
      </c>
      <c r="G9" s="10" t="s">
        <v>181</v>
      </c>
      <c r="H9" s="12">
        <v>2532.2008000000001</v>
      </c>
      <c r="I9" s="25">
        <v>38.619433999999998</v>
      </c>
    </row>
    <row r="10" spans="1:9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>
        <v>333.60090000000002</v>
      </c>
      <c r="I10" s="25">
        <v>36.950664000000003</v>
      </c>
    </row>
    <row r="11" spans="1:9" x14ac:dyDescent="0.2">
      <c r="A11" s="10" t="s">
        <v>18</v>
      </c>
      <c r="B11" s="10" t="s">
        <v>19</v>
      </c>
      <c r="C11" s="12">
        <v>118871.276</v>
      </c>
      <c r="D11" s="25">
        <v>8.2719930000000002</v>
      </c>
      <c r="E11" s="10"/>
      <c r="F11" s="10" t="s">
        <v>184</v>
      </c>
      <c r="G11" s="10" t="s">
        <v>185</v>
      </c>
      <c r="H11" s="12">
        <v>950.95209999999997</v>
      </c>
      <c r="I11" s="25">
        <v>71.472718999999998</v>
      </c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>
        <v>0.17419999999999999</v>
      </c>
      <c r="I12" s="25">
        <v>65.884780000000006</v>
      </c>
    </row>
    <row r="13" spans="1:9" x14ac:dyDescent="0.2">
      <c r="A13" s="10" t="s">
        <v>22</v>
      </c>
      <c r="B13" s="10" t="s">
        <v>23</v>
      </c>
      <c r="C13" s="12">
        <v>1245.9585</v>
      </c>
      <c r="D13" s="25">
        <v>38.046850999999997</v>
      </c>
      <c r="E13" s="10"/>
      <c r="F13" s="10" t="s">
        <v>187</v>
      </c>
      <c r="G13" s="10" t="s">
        <v>188</v>
      </c>
      <c r="H13" s="12"/>
      <c r="I13" s="25"/>
    </row>
    <row r="14" spans="1:9" x14ac:dyDescent="0.2">
      <c r="A14" s="10" t="s">
        <v>335</v>
      </c>
      <c r="B14" s="10" t="s">
        <v>336</v>
      </c>
      <c r="C14" s="12">
        <v>35.998399999999997</v>
      </c>
      <c r="D14" s="25">
        <v>55.574300999999998</v>
      </c>
      <c r="E14" s="10"/>
      <c r="F14" s="10" t="s">
        <v>189</v>
      </c>
      <c r="G14" s="10" t="s">
        <v>190</v>
      </c>
      <c r="H14" s="12">
        <v>9.98E-2</v>
      </c>
      <c r="I14" s="25">
        <v>65.884780000000006</v>
      </c>
    </row>
    <row r="15" spans="1:9" ht="12.75" thickBot="1" x14ac:dyDescent="0.25">
      <c r="A15" s="17"/>
      <c r="B15" s="15" t="s">
        <v>288</v>
      </c>
      <c r="C15" s="16">
        <v>2030920.0401000001</v>
      </c>
      <c r="D15" s="26">
        <v>3.0833360000000001</v>
      </c>
      <c r="E15" s="10"/>
      <c r="F15" s="10" t="s">
        <v>191</v>
      </c>
      <c r="G15" s="10" t="s">
        <v>192</v>
      </c>
      <c r="H15" s="12">
        <v>1425.9503</v>
      </c>
      <c r="I15" s="25">
        <v>27.235457</v>
      </c>
    </row>
    <row r="16" spans="1:9" x14ac:dyDescent="0.2">
      <c r="A16" s="10" t="s">
        <v>24</v>
      </c>
      <c r="B16" s="10" t="s">
        <v>25</v>
      </c>
      <c r="C16" s="12">
        <v>3466.1563999999998</v>
      </c>
      <c r="D16" s="25">
        <v>15.206471000000001</v>
      </c>
      <c r="E16" s="10"/>
      <c r="F16" s="10" t="s">
        <v>193</v>
      </c>
      <c r="G16" s="10" t="s">
        <v>194</v>
      </c>
      <c r="H16" s="12">
        <v>46.108699999999999</v>
      </c>
      <c r="I16" s="25">
        <v>92.607191999999998</v>
      </c>
    </row>
    <row r="17" spans="1:9" x14ac:dyDescent="0.2">
      <c r="A17" s="10" t="s">
        <v>26</v>
      </c>
      <c r="B17" s="10" t="s">
        <v>27</v>
      </c>
      <c r="C17" s="12">
        <v>27.483599999999999</v>
      </c>
      <c r="D17" s="25">
        <v>129.115948</v>
      </c>
      <c r="E17" s="10"/>
      <c r="F17" s="10" t="s">
        <v>195</v>
      </c>
      <c r="G17" s="10" t="s">
        <v>196</v>
      </c>
      <c r="H17" s="12">
        <v>72.772199999999998</v>
      </c>
      <c r="I17" s="25">
        <v>65.100122999999996</v>
      </c>
    </row>
    <row r="18" spans="1:9" x14ac:dyDescent="0.2">
      <c r="A18" s="10" t="s">
        <v>28</v>
      </c>
      <c r="B18" s="10" t="s">
        <v>29</v>
      </c>
      <c r="C18" s="12">
        <v>11985.373799999999</v>
      </c>
      <c r="D18" s="25">
        <v>12.301936</v>
      </c>
      <c r="E18" s="10"/>
      <c r="F18" s="10" t="s">
        <v>197</v>
      </c>
      <c r="G18" s="10" t="s">
        <v>198</v>
      </c>
      <c r="H18" s="12">
        <v>221.6722</v>
      </c>
      <c r="I18" s="25">
        <v>51.161085999999997</v>
      </c>
    </row>
    <row r="19" spans="1:9" x14ac:dyDescent="0.2">
      <c r="A19" s="10" t="s">
        <v>30</v>
      </c>
      <c r="B19" s="10" t="s">
        <v>31</v>
      </c>
      <c r="C19" s="12">
        <v>9174.5427</v>
      </c>
      <c r="D19" s="25">
        <v>12.803914000000001</v>
      </c>
      <c r="E19" s="10"/>
      <c r="F19" s="10" t="s">
        <v>199</v>
      </c>
      <c r="G19" s="10" t="s">
        <v>200</v>
      </c>
      <c r="H19" s="12">
        <v>0.23089999999999999</v>
      </c>
      <c r="I19" s="25">
        <v>65.884780000000006</v>
      </c>
    </row>
    <row r="20" spans="1:9" x14ac:dyDescent="0.2">
      <c r="A20" s="10" t="s">
        <v>32</v>
      </c>
      <c r="B20" s="10" t="s">
        <v>33</v>
      </c>
      <c r="C20" s="12">
        <v>43658.5789</v>
      </c>
      <c r="D20" s="25">
        <v>5.8522629999999998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49652.133099999999</v>
      </c>
      <c r="D21" s="25">
        <v>5.6208720000000003</v>
      </c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>
        <v>475.7208</v>
      </c>
      <c r="D22" s="25">
        <v>56.945301000000001</v>
      </c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>
        <v>76.979699999999994</v>
      </c>
      <c r="D23" s="25">
        <v>124.354105</v>
      </c>
      <c r="E23" s="10"/>
      <c r="F23" s="10" t="s">
        <v>207</v>
      </c>
      <c r="G23" s="10" t="s">
        <v>208</v>
      </c>
      <c r="H23" s="12"/>
      <c r="I23" s="25"/>
    </row>
    <row r="24" spans="1:9" x14ac:dyDescent="0.2">
      <c r="A24" s="10" t="s">
        <v>40</v>
      </c>
      <c r="B24" s="10" t="s">
        <v>41</v>
      </c>
      <c r="C24" s="12">
        <v>7606.7380999999996</v>
      </c>
      <c r="D24" s="25">
        <v>17.406732000000002</v>
      </c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>
        <v>7.4650999999999996</v>
      </c>
      <c r="D25" s="25">
        <v>54.322253000000003</v>
      </c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126131.1722</v>
      </c>
      <c r="D26" s="26">
        <v>3.963095</v>
      </c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20023.627199999999</v>
      </c>
      <c r="D27" s="25">
        <v>7.8821870000000001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6528.4040000000005</v>
      </c>
      <c r="I29" s="25">
        <v>22.338318000000001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909.6001</v>
      </c>
      <c r="I30" s="25">
        <v>24.846160000000001</v>
      </c>
    </row>
    <row r="31" spans="1:9" ht="12.75" thickBot="1" x14ac:dyDescent="0.25">
      <c r="A31" s="17"/>
      <c r="B31" s="15" t="s">
        <v>290</v>
      </c>
      <c r="C31" s="16">
        <v>20023.627199999999</v>
      </c>
      <c r="D31" s="26">
        <v>7.8821870000000001</v>
      </c>
      <c r="E31" s="10"/>
      <c r="F31" s="10" t="s">
        <v>223</v>
      </c>
      <c r="G31" s="10" t="s">
        <v>224</v>
      </c>
      <c r="H31" s="12">
        <v>68.008399999999995</v>
      </c>
      <c r="I31" s="25">
        <v>37.891666999999998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1244.4257</v>
      </c>
      <c r="I32" s="25">
        <v>16.920522999999999</v>
      </c>
    </row>
    <row r="33" spans="1:11" x14ac:dyDescent="0.2">
      <c r="A33" s="10" t="s">
        <v>54</v>
      </c>
      <c r="B33" s="10" t="s">
        <v>55</v>
      </c>
      <c r="C33" s="12">
        <v>14802.0923</v>
      </c>
      <c r="D33" s="25">
        <v>9.7284400000000009</v>
      </c>
      <c r="E33" s="10"/>
      <c r="F33" s="10" t="s">
        <v>227</v>
      </c>
      <c r="G33" s="10" t="s">
        <v>228</v>
      </c>
      <c r="H33" s="12">
        <v>50.735100000000003</v>
      </c>
      <c r="I33" s="25">
        <v>48.913569000000003</v>
      </c>
    </row>
    <row r="34" spans="1:11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>
        <v>5088.3766999999998</v>
      </c>
      <c r="I34" s="25">
        <v>21.903817</v>
      </c>
    </row>
    <row r="35" spans="1:11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1645.9177</v>
      </c>
      <c r="I35" s="25">
        <v>17.67493</v>
      </c>
    </row>
    <row r="36" spans="1:11" x14ac:dyDescent="0.2">
      <c r="A36" s="10" t="s">
        <v>60</v>
      </c>
      <c r="B36" s="10" t="s">
        <v>61</v>
      </c>
      <c r="C36" s="12">
        <v>373575.58720000001</v>
      </c>
      <c r="D36" s="25">
        <v>3.5747110000000002</v>
      </c>
      <c r="E36" s="10"/>
      <c r="F36" s="10" t="s">
        <v>313</v>
      </c>
      <c r="G36" s="10" t="s">
        <v>314</v>
      </c>
    </row>
    <row r="37" spans="1:11" x14ac:dyDescent="0.2">
      <c r="A37" s="10" t="s">
        <v>62</v>
      </c>
      <c r="B37" s="10" t="s">
        <v>63</v>
      </c>
      <c r="C37" s="12">
        <v>76.652500000000003</v>
      </c>
      <c r="D37" s="25">
        <v>43.930692000000001</v>
      </c>
      <c r="E37" s="10"/>
      <c r="F37" s="2" t="s">
        <v>345</v>
      </c>
      <c r="G37" s="2" t="s">
        <v>346</v>
      </c>
    </row>
    <row r="38" spans="1:11" x14ac:dyDescent="0.2">
      <c r="A38" s="10" t="s">
        <v>64</v>
      </c>
      <c r="B38" s="10" t="s">
        <v>65</v>
      </c>
      <c r="C38" s="12">
        <v>52265.726600000002</v>
      </c>
      <c r="D38" s="25">
        <v>6.2035669999999996</v>
      </c>
      <c r="E38" s="10"/>
      <c r="F38" s="10" t="s">
        <v>347</v>
      </c>
      <c r="G38" s="10" t="s">
        <v>348</v>
      </c>
      <c r="H38" s="12"/>
      <c r="I38" s="25"/>
    </row>
    <row r="39" spans="1:11" x14ac:dyDescent="0.2">
      <c r="A39" s="10" t="s">
        <v>337</v>
      </c>
      <c r="B39" s="10" t="s">
        <v>338</v>
      </c>
      <c r="C39" s="12">
        <v>1066.6355000000001</v>
      </c>
      <c r="D39" s="25">
        <v>27.512965000000001</v>
      </c>
      <c r="E39" s="10"/>
      <c r="F39" s="10" t="s">
        <v>229</v>
      </c>
      <c r="G39" s="10" t="s">
        <v>230</v>
      </c>
      <c r="H39" s="12">
        <v>23.191700000000001</v>
      </c>
      <c r="I39" s="25">
        <v>88.661861999999999</v>
      </c>
    </row>
    <row r="40" spans="1:11" ht="12.75" thickBot="1" x14ac:dyDescent="0.25">
      <c r="A40" s="10" t="s">
        <v>339</v>
      </c>
      <c r="B40" s="10" t="s">
        <v>340</v>
      </c>
      <c r="C40" s="12">
        <v>2630.6913</v>
      </c>
      <c r="D40" s="25">
        <v>34.531748</v>
      </c>
      <c r="E40" s="10"/>
      <c r="F40" s="17"/>
      <c r="G40" s="15" t="s">
        <v>299</v>
      </c>
      <c r="H40" s="16">
        <v>21142.4215</v>
      </c>
      <c r="I40" s="26">
        <v>10.668542</v>
      </c>
    </row>
    <row r="41" spans="1:11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11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11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/>
      <c r="I43" s="14"/>
    </row>
    <row r="44" spans="1:11" x14ac:dyDescent="0.2">
      <c r="A44" s="10" t="s">
        <v>70</v>
      </c>
      <c r="B44" s="10" t="s">
        <v>71</v>
      </c>
      <c r="C44" s="12">
        <v>663.30489999999998</v>
      </c>
      <c r="D44" s="25">
        <v>46.258080999999997</v>
      </c>
      <c r="E44" s="10"/>
      <c r="F44" s="31" t="s">
        <v>323</v>
      </c>
      <c r="G44" s="31" t="s">
        <v>324</v>
      </c>
      <c r="H44" s="12"/>
      <c r="I44" s="14"/>
    </row>
    <row r="45" spans="1:11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11" x14ac:dyDescent="0.2">
      <c r="A46" s="10" t="s">
        <v>74</v>
      </c>
      <c r="B46" s="10" t="s">
        <v>75</v>
      </c>
      <c r="C46" s="12">
        <v>20.432500000000001</v>
      </c>
      <c r="D46" s="25">
        <v>55.574300999999998</v>
      </c>
      <c r="E46" s="10"/>
      <c r="F46" s="10" t="s">
        <v>233</v>
      </c>
      <c r="G46" s="10" t="s">
        <v>234</v>
      </c>
      <c r="H46" s="12">
        <v>75127.678</v>
      </c>
      <c r="I46" s="25">
        <v>8.6253089999999997</v>
      </c>
    </row>
    <row r="47" spans="1:11" ht="12.75" thickBot="1" x14ac:dyDescent="0.25">
      <c r="A47" s="10" t="s">
        <v>76</v>
      </c>
      <c r="B47" s="10" t="s">
        <v>77</v>
      </c>
      <c r="C47" s="12">
        <v>1143.5219000000002</v>
      </c>
      <c r="D47" s="25">
        <v>25.38796</v>
      </c>
      <c r="E47" s="10"/>
      <c r="F47" s="17"/>
      <c r="G47" s="15" t="s">
        <v>300</v>
      </c>
      <c r="H47" s="16">
        <v>75127.678</v>
      </c>
      <c r="I47" s="26">
        <v>8.6253089999999997</v>
      </c>
    </row>
    <row r="48" spans="1:11" x14ac:dyDescent="0.2">
      <c r="A48" s="10" t="s">
        <v>78</v>
      </c>
      <c r="B48" s="10" t="s">
        <v>79</v>
      </c>
      <c r="C48" s="12">
        <v>1321.7328</v>
      </c>
      <c r="D48" s="25">
        <v>25.573284999999998</v>
      </c>
      <c r="E48" s="10"/>
      <c r="F48" s="10" t="s">
        <v>235</v>
      </c>
      <c r="G48" s="10" t="s">
        <v>236</v>
      </c>
      <c r="H48" s="12"/>
      <c r="I48" s="25"/>
      <c r="K48" s="5"/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55.155799999999999</v>
      </c>
      <c r="I49" s="14">
        <v>120.43112600000001</v>
      </c>
    </row>
    <row r="50" spans="1:9" ht="12.75" thickBot="1" x14ac:dyDescent="0.25">
      <c r="A50" s="17"/>
      <c r="B50" s="15" t="s">
        <v>291</v>
      </c>
      <c r="C50" s="16">
        <f>SUM(C32:C49)</f>
        <v>447566.3775</v>
      </c>
      <c r="D50" s="26">
        <v>3.703659</v>
      </c>
      <c r="E50" s="10"/>
      <c r="F50" s="10" t="s">
        <v>237</v>
      </c>
      <c r="G50" s="10" t="s">
        <v>238</v>
      </c>
      <c r="H50" s="12">
        <v>6578.1125000000002</v>
      </c>
      <c r="I50" s="25">
        <v>47.659883000000001</v>
      </c>
    </row>
    <row r="51" spans="1:9" ht="12.75" thickBot="1" x14ac:dyDescent="0.25">
      <c r="A51" s="10" t="s">
        <v>82</v>
      </c>
      <c r="B51" s="10" t="s">
        <v>83</v>
      </c>
      <c r="C51" s="12">
        <v>1932.3035</v>
      </c>
      <c r="D51" s="25">
        <v>25.902044</v>
      </c>
      <c r="E51" s="10"/>
      <c r="F51" s="17"/>
      <c r="G51" s="15" t="s">
        <v>301</v>
      </c>
      <c r="H51" s="16">
        <v>6633.2682999999997</v>
      </c>
      <c r="I51" s="26">
        <v>47.292932</v>
      </c>
    </row>
    <row r="52" spans="1:9" x14ac:dyDescent="0.2">
      <c r="A52" s="10" t="s">
        <v>84</v>
      </c>
      <c r="B52" s="10" t="s">
        <v>85</v>
      </c>
      <c r="C52" s="12">
        <v>81961.990600000005</v>
      </c>
      <c r="D52" s="25">
        <v>6.371435</v>
      </c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>
        <v>50324.823900000003</v>
      </c>
      <c r="D53" s="25">
        <v>6.4997600000000002</v>
      </c>
      <c r="E53" s="10"/>
      <c r="F53" s="10" t="s">
        <v>241</v>
      </c>
      <c r="G53" s="10" t="s">
        <v>242</v>
      </c>
      <c r="H53" s="12">
        <v>10.2422</v>
      </c>
      <c r="I53" s="25">
        <v>61.958596</v>
      </c>
    </row>
    <row r="54" spans="1:9" ht="12.75" thickBot="1" x14ac:dyDescent="0.25">
      <c r="A54" s="10" t="s">
        <v>88</v>
      </c>
      <c r="B54" s="10" t="s">
        <v>89</v>
      </c>
      <c r="C54" s="12">
        <v>144106.67379999999</v>
      </c>
      <c r="D54" s="25">
        <v>4.5310540000000001</v>
      </c>
      <c r="E54" s="10"/>
      <c r="F54" s="17"/>
      <c r="G54" s="15" t="s">
        <v>302</v>
      </c>
      <c r="H54" s="16">
        <v>10.2422</v>
      </c>
      <c r="I54" s="26">
        <v>61.958596</v>
      </c>
    </row>
    <row r="55" spans="1:9" x14ac:dyDescent="0.2">
      <c r="A55" s="10" t="s">
        <v>90</v>
      </c>
      <c r="B55" s="10" t="s">
        <v>91</v>
      </c>
      <c r="C55" s="12">
        <v>7078.8234000000002</v>
      </c>
      <c r="D55" s="25">
        <v>11.700865</v>
      </c>
      <c r="E55" s="10"/>
      <c r="F55" s="10" t="s">
        <v>243</v>
      </c>
      <c r="G55" s="10" t="s">
        <v>244</v>
      </c>
      <c r="H55" s="12">
        <v>782.49779999999998</v>
      </c>
      <c r="I55" s="25">
        <v>23.146432999999998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782.49779999999998</v>
      </c>
      <c r="I56" s="26">
        <v>23.146432999999998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103696.1078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777.0566</v>
      </c>
      <c r="I59" s="25">
        <v>42.639333999999998</v>
      </c>
    </row>
    <row r="60" spans="1:9" ht="12.75" thickBot="1" x14ac:dyDescent="0.25">
      <c r="A60" s="15"/>
      <c r="B60" s="15" t="s">
        <v>292</v>
      </c>
      <c r="C60" s="16">
        <v>285404.6152</v>
      </c>
      <c r="D60" s="26">
        <v>3.7054140000000002</v>
      </c>
      <c r="E60" s="10"/>
      <c r="F60" s="15"/>
      <c r="G60" s="15" t="s">
        <v>305</v>
      </c>
      <c r="H60" s="16">
        <v>777.0566</v>
      </c>
      <c r="I60" s="26">
        <v>42.639333999999998</v>
      </c>
    </row>
    <row r="61" spans="1:9" x14ac:dyDescent="0.2">
      <c r="A61" s="10" t="s">
        <v>100</v>
      </c>
      <c r="B61" s="10" t="s">
        <v>101</v>
      </c>
      <c r="C61" s="12">
        <v>4.0490000000000004</v>
      </c>
      <c r="D61" s="25">
        <v>65.884780000000006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834.04729999999995</v>
      </c>
      <c r="D62" s="25">
        <v>119.931091</v>
      </c>
      <c r="E62" s="10"/>
      <c r="F62" s="10" t="s">
        <v>247</v>
      </c>
      <c r="G62" s="10" t="s">
        <v>248</v>
      </c>
      <c r="H62" s="12">
        <v>11232.4684</v>
      </c>
      <c r="I62" s="25">
        <v>8.0171069999999993</v>
      </c>
    </row>
    <row r="63" spans="1:9" ht="12.75" thickBot="1" x14ac:dyDescent="0.25">
      <c r="A63" s="10" t="s">
        <v>104</v>
      </c>
      <c r="B63" s="10" t="s">
        <v>105</v>
      </c>
      <c r="C63" s="12">
        <v>42.927999999999997</v>
      </c>
      <c r="D63" s="25">
        <v>65.884780000000006</v>
      </c>
      <c r="E63" s="10"/>
      <c r="F63" s="15"/>
      <c r="G63" s="15" t="s">
        <v>306</v>
      </c>
      <c r="H63" s="16">
        <v>11232.4684</v>
      </c>
      <c r="I63" s="26">
        <v>8.0171069999999993</v>
      </c>
    </row>
    <row r="64" spans="1:9" x14ac:dyDescent="0.2">
      <c r="A64" s="10" t="s">
        <v>106</v>
      </c>
      <c r="B64" s="10" t="s">
        <v>107</v>
      </c>
      <c r="C64" s="12">
        <v>865.24580000000003</v>
      </c>
      <c r="D64" s="25">
        <v>45.358156999999999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3538320.5806999998</v>
      </c>
      <c r="I66" s="28"/>
    </row>
    <row r="67" spans="1:9" x14ac:dyDescent="0.2">
      <c r="A67" s="10" t="s">
        <v>110</v>
      </c>
      <c r="B67" s="10" t="s">
        <v>111</v>
      </c>
      <c r="C67" s="12">
        <v>245.85429999999999</v>
      </c>
      <c r="D67" s="25">
        <v>40.449858999999996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13097.6194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127466.4017</v>
      </c>
      <c r="I69" s="25"/>
    </row>
    <row r="70" spans="1:9" x14ac:dyDescent="0.2">
      <c r="A70" s="10" t="s">
        <v>116</v>
      </c>
      <c r="B70" s="10" t="s">
        <v>117</v>
      </c>
      <c r="C70" s="12">
        <v>110.79089999999999</v>
      </c>
      <c r="D70" s="25">
        <v>53.253061000000002</v>
      </c>
      <c r="E70" s="10"/>
      <c r="F70" s="10" t="s">
        <v>255</v>
      </c>
      <c r="G70" s="10" t="s">
        <v>256</v>
      </c>
      <c r="H70" s="12">
        <v>53166.727400000003</v>
      </c>
      <c r="I70" s="25"/>
    </row>
    <row r="71" spans="1:9" x14ac:dyDescent="0.2">
      <c r="A71" s="10" t="s">
        <v>118</v>
      </c>
      <c r="B71" s="10" t="s">
        <v>119</v>
      </c>
      <c r="C71" s="12"/>
      <c r="D71" s="25"/>
      <c r="E71" s="10"/>
      <c r="F71" s="10" t="s">
        <v>257</v>
      </c>
      <c r="G71" s="10" t="s">
        <v>258</v>
      </c>
      <c r="H71" s="12">
        <v>1164342.3355</v>
      </c>
      <c r="I71" s="25"/>
    </row>
    <row r="72" spans="1:9" x14ac:dyDescent="0.2">
      <c r="A72" s="10" t="s">
        <v>120</v>
      </c>
      <c r="B72" s="10" t="s">
        <v>121</v>
      </c>
      <c r="C72" s="12">
        <v>70.039299999999997</v>
      </c>
      <c r="D72" s="25">
        <v>47.305059</v>
      </c>
      <c r="E72" s="10"/>
      <c r="F72" s="10" t="s">
        <v>259</v>
      </c>
      <c r="G72" s="10" t="s">
        <v>260</v>
      </c>
      <c r="H72" s="12">
        <v>597532.51450000005</v>
      </c>
      <c r="I72" s="25"/>
    </row>
    <row r="73" spans="1:9" x14ac:dyDescent="0.2">
      <c r="A73" s="10" t="s">
        <v>122</v>
      </c>
      <c r="B73" s="10" t="s">
        <v>123</v>
      </c>
      <c r="C73" s="12">
        <v>190.77860000000001</v>
      </c>
      <c r="D73" s="25">
        <v>32.165869000000001</v>
      </c>
      <c r="E73" s="10"/>
      <c r="F73" s="10" t="s">
        <v>251</v>
      </c>
      <c r="G73" s="10" t="s">
        <v>252</v>
      </c>
      <c r="H73" s="12">
        <v>74161.116299999994</v>
      </c>
      <c r="I73" s="25"/>
    </row>
    <row r="74" spans="1:9" x14ac:dyDescent="0.2">
      <c r="A74" s="10" t="s">
        <v>124</v>
      </c>
      <c r="B74" s="10" t="s">
        <v>125</v>
      </c>
      <c r="C74" s="12"/>
      <c r="D74" s="25"/>
      <c r="E74" s="10"/>
      <c r="F74" s="31" t="s">
        <v>341</v>
      </c>
      <c r="G74" s="31" t="s">
        <v>342</v>
      </c>
      <c r="H74" s="12"/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>
        <v>2150.0320000000002</v>
      </c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958705.8223</v>
      </c>
      <c r="I76" s="25"/>
    </row>
    <row r="77" spans="1:9" x14ac:dyDescent="0.2">
      <c r="A77" s="10" t="s">
        <v>130</v>
      </c>
      <c r="B77" s="10" t="s">
        <v>131</v>
      </c>
      <c r="C77" s="12">
        <v>83.417699999999996</v>
      </c>
      <c r="D77" s="25">
        <v>42.289993000000003</v>
      </c>
      <c r="E77" s="10"/>
      <c r="F77" s="10" t="s">
        <v>263</v>
      </c>
      <c r="G77" s="10" t="s">
        <v>264</v>
      </c>
      <c r="H77" s="12">
        <v>1043219.6194</v>
      </c>
      <c r="I77" s="25"/>
    </row>
    <row r="78" spans="1:9" x14ac:dyDescent="0.2">
      <c r="A78" s="10" t="s">
        <v>132</v>
      </c>
      <c r="B78" s="10" t="s">
        <v>133</v>
      </c>
      <c r="C78" s="12">
        <v>228.55840000000001</v>
      </c>
      <c r="D78" s="25">
        <v>36.098570000000002</v>
      </c>
      <c r="E78" s="10"/>
      <c r="F78" s="10" t="s">
        <v>265</v>
      </c>
      <c r="G78" s="10" t="s">
        <v>266</v>
      </c>
      <c r="H78" s="12">
        <v>34279.819000000003</v>
      </c>
      <c r="I78" s="25"/>
    </row>
    <row r="79" spans="1:9" x14ac:dyDescent="0.2">
      <c r="A79" s="10" t="s">
        <v>134</v>
      </c>
      <c r="B79" s="10" t="s">
        <v>135</v>
      </c>
      <c r="C79" s="12"/>
      <c r="D79" s="25"/>
      <c r="E79" s="10"/>
      <c r="F79" s="10" t="s">
        <v>267</v>
      </c>
      <c r="G79" s="10" t="s">
        <v>268</v>
      </c>
      <c r="H79" s="12">
        <v>181458.47440000001</v>
      </c>
      <c r="I79" s="25"/>
    </row>
    <row r="80" spans="1:9" x14ac:dyDescent="0.2">
      <c r="A80" s="10" t="s">
        <v>136</v>
      </c>
      <c r="B80" s="10" t="s">
        <v>137</v>
      </c>
      <c r="C80" s="12">
        <v>117.0548</v>
      </c>
      <c r="D80" s="25">
        <v>65.884780000000006</v>
      </c>
      <c r="E80" s="10"/>
      <c r="F80" s="10" t="s">
        <v>269</v>
      </c>
      <c r="G80" s="10" t="s">
        <v>270</v>
      </c>
      <c r="H80" s="12">
        <v>735458.84129999997</v>
      </c>
      <c r="I80" s="25"/>
    </row>
    <row r="81" spans="1:9" x14ac:dyDescent="0.2">
      <c r="A81" s="10" t="s">
        <v>138</v>
      </c>
      <c r="B81" s="10" t="s">
        <v>139</v>
      </c>
      <c r="C81" s="12">
        <v>2906.3222000000001</v>
      </c>
      <c r="D81" s="25">
        <v>17.127186999999999</v>
      </c>
      <c r="E81" s="10"/>
      <c r="F81" s="10" t="s">
        <v>271</v>
      </c>
      <c r="G81" s="10" t="s">
        <v>272</v>
      </c>
      <c r="H81" s="12">
        <v>216680.12340000001</v>
      </c>
      <c r="I81" s="25"/>
    </row>
    <row r="82" spans="1:9" x14ac:dyDescent="0.2">
      <c r="A82" s="10" t="s">
        <v>140</v>
      </c>
      <c r="B82" s="10" t="s">
        <v>141</v>
      </c>
      <c r="C82" s="12">
        <v>2430.0048999999999</v>
      </c>
      <c r="D82" s="25">
        <v>17.280481999999999</v>
      </c>
      <c r="E82" s="10"/>
      <c r="F82" s="10" t="s">
        <v>273</v>
      </c>
      <c r="G82" s="10" t="s">
        <v>274</v>
      </c>
      <c r="H82" s="12">
        <v>442.93520000000001</v>
      </c>
      <c r="I82" s="25"/>
    </row>
    <row r="83" spans="1:9" x14ac:dyDescent="0.2">
      <c r="A83" s="10" t="s">
        <v>142</v>
      </c>
      <c r="B83" s="10" t="s">
        <v>143</v>
      </c>
      <c r="C83" s="12">
        <v>653.01520000000005</v>
      </c>
      <c r="D83" s="25">
        <v>64.559880000000007</v>
      </c>
      <c r="E83" s="10"/>
      <c r="F83" s="10" t="s">
        <v>275</v>
      </c>
      <c r="G83" s="10" t="s">
        <v>276</v>
      </c>
      <c r="H83" s="12">
        <v>122532.49920000001</v>
      </c>
      <c r="I83" s="25"/>
    </row>
    <row r="84" spans="1:9" x14ac:dyDescent="0.2">
      <c r="A84" s="10" t="s">
        <v>144</v>
      </c>
      <c r="B84" s="10" t="s">
        <v>145</v>
      </c>
      <c r="C84" s="12">
        <v>2789.9123</v>
      </c>
      <c r="D84" s="25">
        <v>25.412034999999999</v>
      </c>
      <c r="E84" s="10"/>
      <c r="F84" s="10" t="s">
        <v>277</v>
      </c>
      <c r="G84" s="10" t="s">
        <v>278</v>
      </c>
      <c r="H84" s="12">
        <v>126910.71950000001</v>
      </c>
      <c r="I84" s="25"/>
    </row>
    <row r="85" spans="1:9" x14ac:dyDescent="0.2">
      <c r="A85" s="10" t="s">
        <v>146</v>
      </c>
      <c r="B85" s="10" t="s">
        <v>147</v>
      </c>
      <c r="C85" s="12">
        <v>260.02409999999998</v>
      </c>
      <c r="D85" s="25">
        <v>47.194764999999997</v>
      </c>
      <c r="E85" s="10"/>
      <c r="F85" s="10" t="s">
        <v>279</v>
      </c>
      <c r="G85" s="10" t="s">
        <v>280</v>
      </c>
      <c r="H85" s="12">
        <v>359134.5306</v>
      </c>
      <c r="I85" s="25"/>
    </row>
    <row r="86" spans="1:9" x14ac:dyDescent="0.2">
      <c r="A86" s="10" t="s">
        <v>148</v>
      </c>
      <c r="B86" s="10" t="s">
        <v>149</v>
      </c>
      <c r="C86" s="12">
        <v>731.16330000000005</v>
      </c>
      <c r="D86" s="25">
        <v>82.636561</v>
      </c>
      <c r="E86" s="10"/>
      <c r="F86" s="10" t="s">
        <v>281</v>
      </c>
      <c r="G86" s="10" t="s">
        <v>282</v>
      </c>
      <c r="H86" s="12">
        <v>72984.297999999995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1601.8040000000001</v>
      </c>
      <c r="D88" s="25">
        <v>34.292845999999997</v>
      </c>
      <c r="E88" s="10"/>
      <c r="F88" s="15"/>
      <c r="G88" s="15" t="s">
        <v>308</v>
      </c>
      <c r="H88" s="16">
        <f>SUM(H68:H86)</f>
        <v>5883724.4291000012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/>
      <c r="D89" s="25"/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>
        <v>320.97550000000001</v>
      </c>
      <c r="D90" s="25">
        <v>65.725370999999996</v>
      </c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93.84</v>
      </c>
      <c r="D91" s="25">
        <v>31.501892000000002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9422045.009800002</v>
      </c>
      <c r="I92" s="14"/>
    </row>
    <row r="93" spans="1:9" x14ac:dyDescent="0.2">
      <c r="A93" s="10" t="s">
        <v>160</v>
      </c>
      <c r="B93" s="10" t="s">
        <v>161</v>
      </c>
      <c r="C93" s="12">
        <v>100.0031</v>
      </c>
      <c r="D93" s="25">
        <v>34.976669999999999</v>
      </c>
      <c r="E93" s="10"/>
    </row>
    <row r="94" spans="1:9" ht="12.75" thickBot="1" x14ac:dyDescent="0.25">
      <c r="A94" s="17"/>
      <c r="B94" s="15" t="s">
        <v>293</v>
      </c>
      <c r="C94" s="16">
        <v>14679.8287</v>
      </c>
      <c r="D94" s="26">
        <v>11.457864000000001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136.9342</v>
      </c>
      <c r="D95" s="25">
        <v>65.884780000000006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136.9342</v>
      </c>
      <c r="D96" s="26">
        <v>65.884780000000006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2924862.5951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493497.42349999998</v>
      </c>
      <c r="D98" s="25">
        <v>2.818076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4254.9292999999998</v>
      </c>
      <c r="D99" s="25">
        <v>10.429188999999999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497752.35279999999</v>
      </c>
      <c r="D100" s="26">
        <v>2.8014459999999999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3422614.9479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03"/>
  <sheetViews>
    <sheetView showZeros="0" topLeftCell="A27" workbookViewId="0">
      <selection activeCell="H68" sqref="H68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32.053899999999999</v>
      </c>
      <c r="D2" s="25">
        <v>68.506472000000002</v>
      </c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26556.674999999999</v>
      </c>
      <c r="D3" s="25">
        <v>9.2947360000000003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32418.944899999999</v>
      </c>
      <c r="D4" s="25">
        <v>9.5966719999999999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>
        <v>492.8963</v>
      </c>
      <c r="D5" s="25">
        <v>66.413764999999998</v>
      </c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3829.1770999999999</v>
      </c>
      <c r="D6" s="25">
        <v>16.422604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1455.7041999999999</v>
      </c>
      <c r="D7" s="25">
        <v>24.051779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4531.4717000000001</v>
      </c>
      <c r="D8" s="25">
        <v>24.543997000000001</v>
      </c>
      <c r="E8" s="10"/>
      <c r="F8" s="15"/>
      <c r="G8" s="15" t="s">
        <v>298</v>
      </c>
      <c r="H8" s="16"/>
      <c r="I8" s="26"/>
    </row>
    <row r="9" spans="1:9" x14ac:dyDescent="0.2">
      <c r="A9" s="10" t="s">
        <v>14</v>
      </c>
      <c r="B9" s="10" t="s">
        <v>15</v>
      </c>
      <c r="C9" s="12"/>
      <c r="D9" s="25"/>
      <c r="E9" s="10"/>
      <c r="F9" s="10" t="s">
        <v>180</v>
      </c>
      <c r="G9" s="10" t="s">
        <v>181</v>
      </c>
      <c r="H9" s="12"/>
      <c r="I9" s="25"/>
    </row>
    <row r="10" spans="1:9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/>
      <c r="I10" s="25"/>
    </row>
    <row r="11" spans="1:9" x14ac:dyDescent="0.2">
      <c r="A11" s="10" t="s">
        <v>18</v>
      </c>
      <c r="B11" s="10" t="s">
        <v>19</v>
      </c>
      <c r="C11" s="12">
        <v>4636.4128000000001</v>
      </c>
      <c r="D11" s="25">
        <v>25.980618</v>
      </c>
      <c r="E11" s="10"/>
      <c r="F11" s="10" t="s">
        <v>184</v>
      </c>
      <c r="G11" s="10" t="s">
        <v>185</v>
      </c>
      <c r="H11" s="12"/>
      <c r="I11" s="25"/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/>
      <c r="I12" s="25"/>
    </row>
    <row r="13" spans="1:9" x14ac:dyDescent="0.2">
      <c r="A13" s="10" t="s">
        <v>22</v>
      </c>
      <c r="B13" s="10" t="s">
        <v>23</v>
      </c>
      <c r="C13" s="12">
        <v>209.786</v>
      </c>
      <c r="D13" s="25">
        <v>64.901049</v>
      </c>
      <c r="E13" s="10"/>
      <c r="F13" s="10" t="s">
        <v>187</v>
      </c>
      <c r="G13" s="10" t="s">
        <v>188</v>
      </c>
      <c r="H13" s="12"/>
      <c r="I13" s="25"/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/>
      <c r="I14" s="25"/>
    </row>
    <row r="15" spans="1:9" ht="12.75" thickBot="1" x14ac:dyDescent="0.25">
      <c r="A15" s="17"/>
      <c r="B15" s="15" t="s">
        <v>288</v>
      </c>
      <c r="C15" s="16">
        <v>74163.121899999998</v>
      </c>
      <c r="D15" s="26">
        <v>8.1785490000000003</v>
      </c>
      <c r="E15" s="10"/>
      <c r="F15" s="10" t="s">
        <v>191</v>
      </c>
      <c r="G15" s="10" t="s">
        <v>192</v>
      </c>
      <c r="H15" s="12"/>
      <c r="I15" s="25"/>
    </row>
    <row r="16" spans="1:9" x14ac:dyDescent="0.2">
      <c r="A16" s="10" t="s">
        <v>24</v>
      </c>
      <c r="B16" s="10" t="s">
        <v>25</v>
      </c>
      <c r="C16" s="12"/>
      <c r="D16" s="25"/>
      <c r="E16" s="10"/>
      <c r="F16" s="10" t="s">
        <v>193</v>
      </c>
      <c r="G16" s="10" t="s">
        <v>194</v>
      </c>
      <c r="H16" s="12"/>
      <c r="I16" s="25"/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278.77670000000001</v>
      </c>
      <c r="I17" s="25">
        <v>68.506472000000002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289.94510000000002</v>
      </c>
      <c r="I18" s="25">
        <v>47.427951</v>
      </c>
    </row>
    <row r="19" spans="1:9" x14ac:dyDescent="0.2">
      <c r="A19" s="10" t="s">
        <v>30</v>
      </c>
      <c r="B19" s="10" t="s">
        <v>31</v>
      </c>
      <c r="C19" s="12">
        <v>699.08460000000002</v>
      </c>
      <c r="D19" s="25">
        <v>32.410407999999997</v>
      </c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5669.0807999999997</v>
      </c>
      <c r="D20" s="25">
        <v>26.375634999999999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258.30309999999997</v>
      </c>
      <c r="D21" s="25">
        <v>48.654302000000001</v>
      </c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/>
      <c r="I23" s="25"/>
    </row>
    <row r="24" spans="1:9" x14ac:dyDescent="0.2">
      <c r="A24" s="10" t="s">
        <v>40</v>
      </c>
      <c r="B24" s="10" t="s">
        <v>41</v>
      </c>
      <c r="C24" s="12">
        <v>579.21410000000003</v>
      </c>
      <c r="D24" s="25">
        <v>32.357728999999999</v>
      </c>
      <c r="E24" s="10"/>
      <c r="F24" s="10" t="s">
        <v>209</v>
      </c>
      <c r="G24" s="10" t="s">
        <v>210</v>
      </c>
      <c r="H24" s="12">
        <v>39.334600000000002</v>
      </c>
      <c r="I24" s="25">
        <v>70.931026000000003</v>
      </c>
    </row>
    <row r="25" spans="1:9" x14ac:dyDescent="0.2">
      <c r="A25" s="10" t="s">
        <v>42</v>
      </c>
      <c r="B25" s="10" t="s">
        <v>43</v>
      </c>
      <c r="C25" s="12">
        <v>105.60590000000001</v>
      </c>
      <c r="D25" s="25">
        <v>70.931026000000003</v>
      </c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7311.2884999999997</v>
      </c>
      <c r="D26" s="26">
        <v>20.846682999999999</v>
      </c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217.9599</v>
      </c>
      <c r="D27" s="25">
        <v>41.267572999999999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387.33839999999998</v>
      </c>
      <c r="I29" s="25">
        <v>32.431795000000001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715.4624</v>
      </c>
      <c r="I30" s="25">
        <v>41.578060000000001</v>
      </c>
    </row>
    <row r="31" spans="1:9" ht="12.75" thickBot="1" x14ac:dyDescent="0.25">
      <c r="A31" s="17"/>
      <c r="B31" s="15" t="s">
        <v>290</v>
      </c>
      <c r="C31" s="16">
        <v>217.9599</v>
      </c>
      <c r="D31" s="26">
        <v>41.267572999999999</v>
      </c>
      <c r="E31" s="10"/>
      <c r="F31" s="10" t="s">
        <v>223</v>
      </c>
      <c r="G31" s="10" t="s">
        <v>224</v>
      </c>
      <c r="H31" s="12"/>
      <c r="I31" s="25"/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2.1352000000000002</v>
      </c>
      <c r="I32" s="25">
        <v>68.506472000000002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/>
      <c r="I33" s="25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710.83439999999996</v>
      </c>
      <c r="I35" s="25">
        <v>28.141967000000001</v>
      </c>
    </row>
    <row r="36" spans="1:9" x14ac:dyDescent="0.2">
      <c r="A36" s="10" t="s">
        <v>60</v>
      </c>
      <c r="B36" s="10" t="s">
        <v>61</v>
      </c>
      <c r="C36" s="12">
        <v>865.98950000000002</v>
      </c>
      <c r="D36" s="25">
        <v>41.925246999999999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1164.6602</v>
      </c>
      <c r="D38" s="25">
        <v>34.095123000000001</v>
      </c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>
        <v>233.8047</v>
      </c>
      <c r="D39" s="25">
        <v>68.506472000000002</v>
      </c>
      <c r="E39" s="10"/>
      <c r="F39" s="10" t="s">
        <v>229</v>
      </c>
      <c r="G39" s="10" t="s">
        <v>230</v>
      </c>
      <c r="H39" s="12"/>
      <c r="I39" s="25"/>
    </row>
    <row r="40" spans="1:9" ht="12.75" thickBot="1" x14ac:dyDescent="0.25">
      <c r="A40" s="10" t="s">
        <v>339</v>
      </c>
      <c r="B40" s="10" t="s">
        <v>340</v>
      </c>
      <c r="C40" s="12">
        <v>48.365200000000002</v>
      </c>
      <c r="D40" s="25">
        <v>70.931026000000003</v>
      </c>
      <c r="E40" s="10"/>
      <c r="F40" s="17"/>
      <c r="G40" s="15" t="s">
        <v>299</v>
      </c>
      <c r="H40" s="16">
        <v>2423.8267999999998</v>
      </c>
      <c r="I40" s="26">
        <v>24.102792000000001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/>
      <c r="I43" s="14"/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>
        <v>5.3441999999999998</v>
      </c>
      <c r="D46" s="25">
        <v>70.931026000000003</v>
      </c>
      <c r="E46" s="10"/>
      <c r="F46" s="10" t="s">
        <v>233</v>
      </c>
      <c r="G46" s="10" t="s">
        <v>234</v>
      </c>
      <c r="H46" s="12">
        <v>8678.3747999999996</v>
      </c>
      <c r="I46" s="25">
        <v>20.537994999999999</v>
      </c>
    </row>
    <row r="47" spans="1:9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v>8678.3747999999996</v>
      </c>
      <c r="I47" s="26">
        <v>20.537994999999999</v>
      </c>
    </row>
    <row r="48" spans="1:9" x14ac:dyDescent="0.2">
      <c r="A48" s="10" t="s">
        <v>78</v>
      </c>
      <c r="B48" s="10" t="s">
        <v>79</v>
      </c>
      <c r="C48" s="12">
        <v>284.80189999999999</v>
      </c>
      <c r="D48" s="25">
        <v>156.51795200000001</v>
      </c>
      <c r="E48" s="10"/>
      <c r="F48" s="10" t="s">
        <v>235</v>
      </c>
      <c r="G48" s="10" t="s">
        <v>236</v>
      </c>
      <c r="H48" s="12"/>
      <c r="I48" s="25"/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/>
      <c r="I49" s="14"/>
    </row>
    <row r="50" spans="1:9" ht="12.75" thickBot="1" x14ac:dyDescent="0.25">
      <c r="A50" s="17"/>
      <c r="B50" s="15" t="s">
        <v>291</v>
      </c>
      <c r="C50" s="16">
        <v>2602.9657000000002</v>
      </c>
      <c r="D50" s="26">
        <v>23.484515999999999</v>
      </c>
      <c r="E50" s="10"/>
      <c r="F50" s="10" t="s">
        <v>237</v>
      </c>
      <c r="G50" s="10" t="s">
        <v>238</v>
      </c>
      <c r="H50" s="12">
        <v>29938.026099999999</v>
      </c>
      <c r="I50" s="25">
        <v>14.360338</v>
      </c>
    </row>
    <row r="51" spans="1:9" ht="12.75" thickBot="1" x14ac:dyDescent="0.25">
      <c r="A51" s="10" t="s">
        <v>82</v>
      </c>
      <c r="B51" s="10" t="s">
        <v>83</v>
      </c>
      <c r="C51" s="12">
        <v>341.10680000000002</v>
      </c>
      <c r="D51" s="25">
        <v>68.506472000000002</v>
      </c>
      <c r="E51" s="10"/>
      <c r="F51" s="17"/>
      <c r="G51" s="15" t="s">
        <v>301</v>
      </c>
      <c r="H51" s="16">
        <v>29938.026099999999</v>
      </c>
      <c r="I51" s="26">
        <v>14.360338</v>
      </c>
    </row>
    <row r="52" spans="1:9" x14ac:dyDescent="0.2">
      <c r="A52" s="10" t="s">
        <v>84</v>
      </c>
      <c r="B52" s="10" t="s">
        <v>85</v>
      </c>
      <c r="C52" s="12">
        <v>1154.3879999999999</v>
      </c>
      <c r="D52" s="25">
        <v>30.616878</v>
      </c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>
        <v>1094.3206</v>
      </c>
      <c r="D53" s="25">
        <v>30.233747000000001</v>
      </c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>
        <v>3547.9641999999999</v>
      </c>
      <c r="D54" s="25">
        <v>25.949995000000001</v>
      </c>
      <c r="E54" s="10"/>
      <c r="F54" s="17"/>
      <c r="G54" s="15" t="s">
        <v>302</v>
      </c>
      <c r="H54" s="16"/>
      <c r="I54" s="26"/>
    </row>
    <row r="55" spans="1:9" x14ac:dyDescent="0.2">
      <c r="A55" s="10" t="s">
        <v>90</v>
      </c>
      <c r="B55" s="10" t="s">
        <v>91</v>
      </c>
      <c r="C55" s="12">
        <v>833.50340000000006</v>
      </c>
      <c r="D55" s="25">
        <v>35.782567999999998</v>
      </c>
      <c r="E55" s="10"/>
      <c r="F55" s="10" t="s">
        <v>243</v>
      </c>
      <c r="G55" s="10" t="s">
        <v>244</v>
      </c>
      <c r="H55" s="12">
        <v>10.243600000000001</v>
      </c>
      <c r="I55" s="25">
        <v>156.51795200000001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10.243600000000001</v>
      </c>
      <c r="I56" s="26">
        <v>156.51795200000001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41050.471300000005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131.57919999999999</v>
      </c>
      <c r="I59" s="25">
        <v>67.943996999999996</v>
      </c>
    </row>
    <row r="60" spans="1:9" ht="12.75" thickBot="1" x14ac:dyDescent="0.25">
      <c r="A60" s="15"/>
      <c r="B60" s="15" t="s">
        <v>292</v>
      </c>
      <c r="C60" s="16">
        <v>6971.2830000000004</v>
      </c>
      <c r="D60" s="26">
        <v>18.062194999999999</v>
      </c>
      <c r="E60" s="10"/>
      <c r="F60" s="15"/>
      <c r="G60" s="15" t="s">
        <v>305</v>
      </c>
      <c r="H60" s="16">
        <v>131.57919999999999</v>
      </c>
      <c r="I60" s="26">
        <v>67.943996999999996</v>
      </c>
    </row>
    <row r="61" spans="1:9" x14ac:dyDescent="0.2">
      <c r="A61" s="10" t="s">
        <v>100</v>
      </c>
      <c r="B61" s="10" t="s">
        <v>101</v>
      </c>
      <c r="C61" s="12">
        <v>32.7072</v>
      </c>
      <c r="D61" s="25">
        <v>49.472261000000003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/>
      <c r="D62" s="25"/>
      <c r="E62" s="10"/>
      <c r="F62" s="10" t="s">
        <v>247</v>
      </c>
      <c r="G62" s="10" t="s">
        <v>248</v>
      </c>
      <c r="H62" s="12">
        <v>488.19650000000001</v>
      </c>
      <c r="I62" s="25">
        <v>18.650216</v>
      </c>
    </row>
    <row r="63" spans="1:9" ht="12.75" thickBot="1" x14ac:dyDescent="0.25">
      <c r="A63" s="10" t="s">
        <v>104</v>
      </c>
      <c r="B63" s="10" t="s">
        <v>105</v>
      </c>
      <c r="C63" s="12"/>
      <c r="D63" s="25"/>
      <c r="E63" s="10"/>
      <c r="F63" s="15"/>
      <c r="G63" s="15" t="s">
        <v>306</v>
      </c>
      <c r="H63" s="16">
        <v>488.19650000000001</v>
      </c>
      <c r="I63" s="26">
        <v>18.650216</v>
      </c>
    </row>
    <row r="64" spans="1:9" x14ac:dyDescent="0.2">
      <c r="A64" s="10" t="s">
        <v>106</v>
      </c>
      <c r="B64" s="10" t="s">
        <v>107</v>
      </c>
      <c r="C64" s="12">
        <v>59.182499999999997</v>
      </c>
      <c r="D64" s="25">
        <v>68.506472000000002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205770.94579999999</v>
      </c>
      <c r="I66" s="28"/>
    </row>
    <row r="67" spans="1:9" x14ac:dyDescent="0.2">
      <c r="A67" s="10" t="s">
        <v>110</v>
      </c>
      <c r="B67" s="10" t="s">
        <v>111</v>
      </c>
      <c r="C67" s="12">
        <v>65.9178</v>
      </c>
      <c r="D67" s="25">
        <v>70.931026000000003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82.237899999999996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2115.3099000000002</v>
      </c>
      <c r="I69" s="25"/>
    </row>
    <row r="70" spans="1:9" x14ac:dyDescent="0.2">
      <c r="A70" s="10" t="s">
        <v>116</v>
      </c>
      <c r="B70" s="10" t="s">
        <v>117</v>
      </c>
      <c r="C70" s="12">
        <v>0.40410000000000001</v>
      </c>
      <c r="D70" s="25">
        <v>68.506472000000002</v>
      </c>
      <c r="E70" s="10"/>
      <c r="F70" s="10" t="s">
        <v>255</v>
      </c>
      <c r="G70" s="10" t="s">
        <v>256</v>
      </c>
      <c r="H70" s="12">
        <v>3087.6749</v>
      </c>
      <c r="I70" s="25"/>
    </row>
    <row r="71" spans="1:9" x14ac:dyDescent="0.2">
      <c r="A71" s="10" t="s">
        <v>118</v>
      </c>
      <c r="B71" s="10" t="s">
        <v>119</v>
      </c>
      <c r="C71" s="12">
        <v>78.669300000000007</v>
      </c>
      <c r="D71" s="25">
        <v>70.931026000000003</v>
      </c>
      <c r="E71" s="10"/>
      <c r="F71" s="10" t="s">
        <v>257</v>
      </c>
      <c r="G71" s="10" t="s">
        <v>258</v>
      </c>
      <c r="H71" s="12">
        <v>84433.134900000005</v>
      </c>
      <c r="I71" s="25"/>
    </row>
    <row r="72" spans="1:9" x14ac:dyDescent="0.2">
      <c r="A72" s="10" t="s">
        <v>120</v>
      </c>
      <c r="B72" s="10" t="s">
        <v>121</v>
      </c>
      <c r="C72" s="12">
        <v>107.08669999999999</v>
      </c>
      <c r="D72" s="25">
        <v>61.690860000000001</v>
      </c>
      <c r="E72" s="10"/>
      <c r="F72" s="10" t="s">
        <v>259</v>
      </c>
      <c r="G72" s="10" t="s">
        <v>260</v>
      </c>
      <c r="H72" s="12">
        <v>37288.068399999996</v>
      </c>
      <c r="I72" s="25"/>
    </row>
    <row r="73" spans="1:9" x14ac:dyDescent="0.2">
      <c r="A73" s="10" t="s">
        <v>122</v>
      </c>
      <c r="B73" s="10" t="s">
        <v>123</v>
      </c>
      <c r="C73" s="12"/>
      <c r="D73" s="25"/>
      <c r="E73" s="10"/>
      <c r="F73" s="10" t="s">
        <v>251</v>
      </c>
      <c r="G73" s="10" t="s">
        <v>252</v>
      </c>
      <c r="H73" s="12">
        <v>1145.9847</v>
      </c>
      <c r="I73" s="25"/>
    </row>
    <row r="74" spans="1:9" x14ac:dyDescent="0.2">
      <c r="A74" s="10" t="s">
        <v>124</v>
      </c>
      <c r="B74" s="10" t="s">
        <v>125</v>
      </c>
      <c r="C74" s="12"/>
      <c r="D74" s="25"/>
      <c r="E74" s="10"/>
      <c r="F74" s="31" t="s">
        <v>341</v>
      </c>
      <c r="G74" s="31" t="s">
        <v>342</v>
      </c>
      <c r="H74" s="12"/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/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49744.527800000003</v>
      </c>
      <c r="I76" s="25"/>
    </row>
    <row r="77" spans="1:9" x14ac:dyDescent="0.2">
      <c r="A77" s="10" t="s">
        <v>130</v>
      </c>
      <c r="B77" s="10" t="s">
        <v>131</v>
      </c>
      <c r="C77" s="12">
        <v>33.620600000000003</v>
      </c>
      <c r="D77" s="25">
        <v>67.032266000000007</v>
      </c>
      <c r="E77" s="10"/>
      <c r="F77" s="10" t="s">
        <v>263</v>
      </c>
      <c r="G77" s="10" t="s">
        <v>264</v>
      </c>
      <c r="H77" s="12">
        <v>102363.4957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3456.7640999999999</v>
      </c>
      <c r="I78" s="25"/>
    </row>
    <row r="79" spans="1:9" x14ac:dyDescent="0.2">
      <c r="A79" s="10" t="s">
        <v>134</v>
      </c>
      <c r="B79" s="10" t="s">
        <v>135</v>
      </c>
      <c r="C79" s="12">
        <v>18.906300000000002</v>
      </c>
      <c r="D79" s="25">
        <v>68.506472000000002</v>
      </c>
      <c r="E79" s="10"/>
      <c r="F79" s="10" t="s">
        <v>267</v>
      </c>
      <c r="G79" s="10" t="s">
        <v>268</v>
      </c>
      <c r="H79" s="12">
        <v>20870.459900000002</v>
      </c>
      <c r="I79" s="25"/>
    </row>
    <row r="80" spans="1:9" x14ac:dyDescent="0.2">
      <c r="A80" s="10" t="s">
        <v>136</v>
      </c>
      <c r="B80" s="10" t="s">
        <v>137</v>
      </c>
      <c r="C80" s="12">
        <v>0.79100000000000004</v>
      </c>
      <c r="D80" s="25">
        <v>68.506472000000002</v>
      </c>
      <c r="E80" s="10"/>
      <c r="F80" s="10" t="s">
        <v>269</v>
      </c>
      <c r="G80" s="10" t="s">
        <v>270</v>
      </c>
      <c r="H80" s="12">
        <v>94072.463499999998</v>
      </c>
      <c r="I80" s="25"/>
    </row>
    <row r="81" spans="1:9" x14ac:dyDescent="0.2">
      <c r="A81" s="10" t="s">
        <v>138</v>
      </c>
      <c r="B81" s="10" t="s">
        <v>139</v>
      </c>
      <c r="C81" s="12">
        <v>576.64170000000001</v>
      </c>
      <c r="D81" s="25">
        <v>29.889671</v>
      </c>
      <c r="E81" s="10"/>
      <c r="F81" s="10" t="s">
        <v>271</v>
      </c>
      <c r="G81" s="10" t="s">
        <v>272</v>
      </c>
      <c r="H81" s="12">
        <v>24214.770499999999</v>
      </c>
      <c r="I81" s="25"/>
    </row>
    <row r="82" spans="1:9" x14ac:dyDescent="0.2">
      <c r="A82" s="10" t="s">
        <v>140</v>
      </c>
      <c r="B82" s="10" t="s">
        <v>141</v>
      </c>
      <c r="C82" s="12">
        <v>1062.9994999999999</v>
      </c>
      <c r="D82" s="25">
        <v>38.861911999999997</v>
      </c>
      <c r="E82" s="10"/>
      <c r="F82" s="10" t="s">
        <v>273</v>
      </c>
      <c r="G82" s="10" t="s">
        <v>274</v>
      </c>
      <c r="H82" s="12">
        <v>8368.0198999999993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15839.6777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10423.8807</v>
      </c>
      <c r="I84" s="25"/>
    </row>
    <row r="85" spans="1:9" x14ac:dyDescent="0.2">
      <c r="A85" s="10" t="s">
        <v>146</v>
      </c>
      <c r="B85" s="10" t="s">
        <v>147</v>
      </c>
      <c r="C85" s="12"/>
      <c r="D85" s="25"/>
      <c r="E85" s="10"/>
      <c r="F85" s="10" t="s">
        <v>279</v>
      </c>
      <c r="G85" s="10" t="s">
        <v>280</v>
      </c>
      <c r="H85" s="12">
        <v>130216.0681</v>
      </c>
      <c r="I85" s="25"/>
    </row>
    <row r="86" spans="1:9" x14ac:dyDescent="0.2">
      <c r="A86" s="10" t="s">
        <v>148</v>
      </c>
      <c r="B86" s="10" t="s">
        <v>149</v>
      </c>
      <c r="C86" s="12"/>
      <c r="D86" s="25"/>
      <c r="E86" s="10"/>
      <c r="F86" s="10" t="s">
        <v>281</v>
      </c>
      <c r="G86" s="10" t="s">
        <v>282</v>
      </c>
      <c r="H86" s="12">
        <v>9255.5077999999994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596978.04639999999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164.44120000000001</v>
      </c>
      <c r="D89" s="25">
        <v>70.931026000000003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42.376199999999997</v>
      </c>
      <c r="D91" s="25">
        <v>68.506472000000002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802748.99219999998</v>
      </c>
      <c r="I92" s="14"/>
    </row>
    <row r="93" spans="1:9" x14ac:dyDescent="0.2">
      <c r="A93" s="10" t="s">
        <v>160</v>
      </c>
      <c r="B93" s="10" t="s">
        <v>161</v>
      </c>
      <c r="C93" s="12">
        <v>24.712299999999999</v>
      </c>
      <c r="D93" s="25">
        <v>68.506472000000002</v>
      </c>
      <c r="E93" s="10"/>
    </row>
    <row r="94" spans="1:9" ht="12.75" thickBot="1" x14ac:dyDescent="0.25">
      <c r="A94" s="17"/>
      <c r="B94" s="15" t="s">
        <v>293</v>
      </c>
      <c r="C94" s="16">
        <v>2268.4564</v>
      </c>
      <c r="D94" s="26">
        <v>25.571559000000001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/>
      <c r="D95" s="25"/>
      <c r="E95" s="10"/>
      <c r="H95" s="2"/>
      <c r="I95" s="2"/>
    </row>
    <row r="96" spans="1:9" ht="12.75" thickBot="1" x14ac:dyDescent="0.25">
      <c r="A96" s="17"/>
      <c r="B96" s="15" t="s">
        <v>294</v>
      </c>
      <c r="C96" s="16"/>
      <c r="D96" s="26"/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93535.075399999987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68830.610499999995</v>
      </c>
      <c r="D98" s="25">
        <v>7.3157690000000004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1735.0128999999999</v>
      </c>
      <c r="D99" s="25">
        <v>21.487684000000002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70565.623399999997</v>
      </c>
      <c r="D100" s="26">
        <v>6.9977210000000003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164100.69879999998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5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3"/>
  <sheetViews>
    <sheetView showZeros="0" topLeftCell="A18" workbookViewId="0">
      <selection activeCell="H68" sqref="H68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10069.649600000001</v>
      </c>
      <c r="D2" s="25">
        <v>27.171817999999998</v>
      </c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290079.98629999999</v>
      </c>
      <c r="D3" s="25">
        <v>7.5816949999999999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681109.56689999998</v>
      </c>
      <c r="D4" s="25">
        <v>5.6806200000000002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>
        <v>49268.973400000003</v>
      </c>
      <c r="D5" s="25">
        <v>9.7642290000000003</v>
      </c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134115.33910000001</v>
      </c>
      <c r="D6" s="25">
        <v>7.3443639999999997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12012.369199999999</v>
      </c>
      <c r="D7" s="25">
        <v>17.972110000000001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70071.503899999996</v>
      </c>
      <c r="D8" s="25">
        <v>8.949681</v>
      </c>
      <c r="E8" s="10"/>
      <c r="F8" s="15"/>
      <c r="G8" s="15" t="s">
        <v>298</v>
      </c>
      <c r="H8" s="16"/>
      <c r="I8" s="26"/>
    </row>
    <row r="9" spans="1:9" x14ac:dyDescent="0.2">
      <c r="A9" s="10" t="s">
        <v>14</v>
      </c>
      <c r="B9" s="10" t="s">
        <v>15</v>
      </c>
      <c r="C9" s="12">
        <v>4997.1079</v>
      </c>
      <c r="D9" s="25">
        <v>32.463301000000001</v>
      </c>
      <c r="E9" s="10"/>
      <c r="F9" s="10" t="s">
        <v>180</v>
      </c>
      <c r="G9" s="10" t="s">
        <v>181</v>
      </c>
      <c r="H9" s="12">
        <v>68.144800000000004</v>
      </c>
      <c r="I9" s="25">
        <v>40.031615000000002</v>
      </c>
    </row>
    <row r="10" spans="1:9" x14ac:dyDescent="0.2">
      <c r="A10" s="10" t="s">
        <v>16</v>
      </c>
      <c r="B10" s="10" t="s">
        <v>17</v>
      </c>
      <c r="C10" s="12">
        <v>196.13929999999999</v>
      </c>
      <c r="D10" s="25">
        <v>115.004994</v>
      </c>
      <c r="E10" s="10"/>
      <c r="F10" s="10" t="s">
        <v>182</v>
      </c>
      <c r="G10" s="10" t="s">
        <v>183</v>
      </c>
      <c r="H10" s="12">
        <v>16.0959</v>
      </c>
      <c r="I10" s="25">
        <v>53.069495000000003</v>
      </c>
    </row>
    <row r="11" spans="1:9" x14ac:dyDescent="0.2">
      <c r="A11" s="10" t="s">
        <v>18</v>
      </c>
      <c r="B11" s="10" t="s">
        <v>19</v>
      </c>
      <c r="C11" s="12">
        <v>15739.473400000001</v>
      </c>
      <c r="D11" s="25">
        <v>33.082697000000003</v>
      </c>
      <c r="E11" s="10"/>
      <c r="F11" s="10" t="s">
        <v>184</v>
      </c>
      <c r="G11" s="10" t="s">
        <v>185</v>
      </c>
      <c r="H11" s="12">
        <v>52.071300000000001</v>
      </c>
      <c r="I11" s="25">
        <v>68.469643000000005</v>
      </c>
    </row>
    <row r="12" spans="1:9" x14ac:dyDescent="0.2">
      <c r="A12" s="10" t="s">
        <v>20</v>
      </c>
      <c r="B12" s="10" t="s">
        <v>21</v>
      </c>
      <c r="C12" s="12">
        <v>353.01850000000002</v>
      </c>
      <c r="D12" s="25">
        <v>78.948121</v>
      </c>
      <c r="E12" s="10"/>
      <c r="F12" s="10" t="s">
        <v>186</v>
      </c>
      <c r="G12" s="10" t="s">
        <v>334</v>
      </c>
      <c r="H12" s="12">
        <v>3.3113000000000001</v>
      </c>
      <c r="I12" s="25">
        <v>64.165806000000003</v>
      </c>
    </row>
    <row r="13" spans="1:9" x14ac:dyDescent="0.2">
      <c r="A13" s="10" t="s">
        <v>22</v>
      </c>
      <c r="B13" s="10" t="s">
        <v>23</v>
      </c>
      <c r="C13" s="12">
        <v>138.20920000000001</v>
      </c>
      <c r="D13" s="25">
        <v>102.581451</v>
      </c>
      <c r="E13" s="10"/>
      <c r="F13" s="10" t="s">
        <v>187</v>
      </c>
      <c r="G13" s="10" t="s">
        <v>188</v>
      </c>
      <c r="H13" s="12">
        <v>3.2643</v>
      </c>
      <c r="I13" s="25">
        <v>72.541953000000007</v>
      </c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1857.2665999999999</v>
      </c>
      <c r="I14" s="25">
        <v>37.735385999999998</v>
      </c>
    </row>
    <row r="15" spans="1:9" ht="12.75" thickBot="1" x14ac:dyDescent="0.25">
      <c r="A15" s="17"/>
      <c r="B15" s="15" t="s">
        <v>288</v>
      </c>
      <c r="C15" s="16">
        <v>1268151.3367000001</v>
      </c>
      <c r="D15" s="26">
        <v>5.819007</v>
      </c>
      <c r="E15" s="10"/>
      <c r="F15" s="10" t="s">
        <v>191</v>
      </c>
      <c r="G15" s="10" t="s">
        <v>192</v>
      </c>
      <c r="H15" s="12">
        <v>142.64760000000001</v>
      </c>
      <c r="I15" s="25">
        <v>32.997211</v>
      </c>
    </row>
    <row r="16" spans="1:9" x14ac:dyDescent="0.2">
      <c r="A16" s="10" t="s">
        <v>24</v>
      </c>
      <c r="B16" s="10" t="s">
        <v>25</v>
      </c>
      <c r="C16" s="12">
        <v>0.29409999999999997</v>
      </c>
      <c r="D16" s="25">
        <v>115.004994</v>
      </c>
      <c r="E16" s="10"/>
      <c r="F16" s="10" t="s">
        <v>193</v>
      </c>
      <c r="G16" s="10" t="s">
        <v>194</v>
      </c>
      <c r="H16" s="12">
        <v>1457.7212999999999</v>
      </c>
      <c r="I16" s="25">
        <v>47.599376999999997</v>
      </c>
    </row>
    <row r="17" spans="1:9" x14ac:dyDescent="0.2">
      <c r="A17" s="10" t="s">
        <v>26</v>
      </c>
      <c r="B17" s="10" t="s">
        <v>27</v>
      </c>
      <c r="C17" s="12">
        <v>492.68560000000002</v>
      </c>
      <c r="D17" s="25">
        <v>77.583822999999995</v>
      </c>
      <c r="E17" s="10"/>
      <c r="F17" s="10" t="s">
        <v>195</v>
      </c>
      <c r="G17" s="10" t="s">
        <v>196</v>
      </c>
      <c r="H17" s="12">
        <v>854.25019999999995</v>
      </c>
      <c r="I17" s="25">
        <v>59.289014999999999</v>
      </c>
    </row>
    <row r="18" spans="1:9" x14ac:dyDescent="0.2">
      <c r="A18" s="10" t="s">
        <v>28</v>
      </c>
      <c r="B18" s="10" t="s">
        <v>29</v>
      </c>
      <c r="C18" s="12">
        <v>27681.147099999998</v>
      </c>
      <c r="D18" s="25">
        <v>12.674682000000001</v>
      </c>
      <c r="E18" s="10"/>
      <c r="F18" s="10" t="s">
        <v>197</v>
      </c>
      <c r="G18" s="10" t="s">
        <v>198</v>
      </c>
      <c r="H18" s="12">
        <v>1796.8240000000001</v>
      </c>
      <c r="I18" s="25">
        <v>37.605046999999999</v>
      </c>
    </row>
    <row r="19" spans="1:9" x14ac:dyDescent="0.2">
      <c r="A19" s="10" t="s">
        <v>30</v>
      </c>
      <c r="B19" s="10" t="s">
        <v>31</v>
      </c>
      <c r="C19" s="12">
        <v>2750.2698999999998</v>
      </c>
      <c r="D19" s="25">
        <v>34.878183</v>
      </c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37035.1561</v>
      </c>
      <c r="D20" s="25">
        <v>13.564717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18032.627700000001</v>
      </c>
      <c r="D21" s="25">
        <v>17.139398</v>
      </c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/>
      <c r="I23" s="25"/>
    </row>
    <row r="24" spans="1:9" x14ac:dyDescent="0.2">
      <c r="A24" s="10" t="s">
        <v>40</v>
      </c>
      <c r="B24" s="10" t="s">
        <v>41</v>
      </c>
      <c r="C24" s="12">
        <v>37013.801099999997</v>
      </c>
      <c r="D24" s="25">
        <v>12.537437000000001</v>
      </c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>
        <v>2090.1613000000002</v>
      </c>
      <c r="D25" s="25">
        <v>36.945132999999998</v>
      </c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125096.14290000001</v>
      </c>
      <c r="D26" s="26">
        <v>7.7250480000000001</v>
      </c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1376.0201999999999</v>
      </c>
      <c r="D27" s="25">
        <v>43.598250999999998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157976.38510000001</v>
      </c>
      <c r="I29" s="25">
        <v>5.7318790000000002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6919.8068999999996</v>
      </c>
      <c r="I30" s="25">
        <v>10.933503</v>
      </c>
    </row>
    <row r="31" spans="1:9" ht="12.75" thickBot="1" x14ac:dyDescent="0.25">
      <c r="A31" s="17"/>
      <c r="B31" s="15" t="s">
        <v>290</v>
      </c>
      <c r="C31" s="16">
        <v>1376.0201999999999</v>
      </c>
      <c r="D31" s="26">
        <v>43.598250999999998</v>
      </c>
      <c r="E31" s="10"/>
      <c r="F31" s="10" t="s">
        <v>223</v>
      </c>
      <c r="G31" s="10" t="s">
        <v>224</v>
      </c>
      <c r="H31" s="12">
        <v>908.42679999999996</v>
      </c>
      <c r="I31" s="25">
        <v>57.881205000000001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3925.4162999999999</v>
      </c>
      <c r="I32" s="25">
        <v>18.259540000000001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>
        <v>3.9693999999999998</v>
      </c>
      <c r="I33" s="25">
        <v>102.581451</v>
      </c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>
        <v>6.5838000000000001</v>
      </c>
      <c r="I34" s="25">
        <v>92.247253999999998</v>
      </c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53924.798900000002</v>
      </c>
      <c r="I35" s="25">
        <v>9.5154080000000008</v>
      </c>
    </row>
    <row r="36" spans="1:9" x14ac:dyDescent="0.2">
      <c r="A36" s="10" t="s">
        <v>60</v>
      </c>
      <c r="B36" s="10" t="s">
        <v>61</v>
      </c>
      <c r="C36" s="12">
        <v>174742.73480000001</v>
      </c>
      <c r="D36" s="25">
        <v>6.6550710000000004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12656.0226</v>
      </c>
      <c r="D38" s="25">
        <v>24.023849999999999</v>
      </c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>
        <v>976.33759999999995</v>
      </c>
      <c r="D39" s="25">
        <v>54.216636999999999</v>
      </c>
      <c r="E39" s="10"/>
      <c r="F39" s="10" t="s">
        <v>229</v>
      </c>
      <c r="G39" s="10" t="s">
        <v>230</v>
      </c>
      <c r="H39" s="12">
        <v>129.8289</v>
      </c>
      <c r="I39" s="25">
        <v>44.870767000000001</v>
      </c>
    </row>
    <row r="40" spans="1:9" ht="12.75" thickBot="1" x14ac:dyDescent="0.25">
      <c r="A40" s="10" t="s">
        <v>339</v>
      </c>
      <c r="B40" s="10" t="s">
        <v>340</v>
      </c>
      <c r="C40" s="12">
        <v>5550.5273999999999</v>
      </c>
      <c r="D40" s="25">
        <v>26.118386000000001</v>
      </c>
      <c r="E40" s="10"/>
      <c r="F40" s="17"/>
      <c r="G40" s="15" t="s">
        <v>299</v>
      </c>
      <c r="H40" s="16">
        <v>230046.81340000001</v>
      </c>
      <c r="I40" s="26">
        <v>5.2179840000000004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>
        <v>30.151399999999999</v>
      </c>
      <c r="D42" s="25">
        <v>115.004994</v>
      </c>
      <c r="E42" s="10"/>
      <c r="F42" s="31" t="s">
        <v>319</v>
      </c>
      <c r="G42" s="31" t="s">
        <v>320</v>
      </c>
      <c r="H42" s="12">
        <v>2173.2645000000002</v>
      </c>
      <c r="I42" s="14">
        <v>102.096419</v>
      </c>
    </row>
    <row r="43" spans="1:9" x14ac:dyDescent="0.2">
      <c r="A43" s="10" t="s">
        <v>315</v>
      </c>
      <c r="B43" s="10" t="s">
        <v>316</v>
      </c>
      <c r="C43" s="12">
        <v>437.81110000000001</v>
      </c>
      <c r="D43" s="25">
        <v>84.455470000000005</v>
      </c>
      <c r="E43" s="10"/>
      <c r="F43" s="31" t="s">
        <v>321</v>
      </c>
      <c r="G43" s="31" t="s">
        <v>322</v>
      </c>
      <c r="H43" s="12">
        <v>269.23079999999999</v>
      </c>
      <c r="I43" s="14">
        <v>75.423951000000002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>
        <v>2.7414000000000001</v>
      </c>
      <c r="D46" s="25">
        <v>115.004994</v>
      </c>
      <c r="E46" s="10"/>
      <c r="F46" s="10" t="s">
        <v>233</v>
      </c>
      <c r="G46" s="10" t="s">
        <v>234</v>
      </c>
      <c r="H46" s="12">
        <v>453090.4129</v>
      </c>
      <c r="I46" s="25">
        <v>4.5864940000000001</v>
      </c>
    </row>
    <row r="47" spans="1:9" ht="12.75" thickBot="1" x14ac:dyDescent="0.25">
      <c r="A47" s="10" t="s">
        <v>76</v>
      </c>
      <c r="B47" s="10" t="s">
        <v>77</v>
      </c>
      <c r="C47" s="12">
        <v>9046.7636000000002</v>
      </c>
      <c r="D47" s="25">
        <v>33.614016999999997</v>
      </c>
      <c r="E47" s="10"/>
      <c r="F47" s="17"/>
      <c r="G47" s="15" t="s">
        <v>300</v>
      </c>
      <c r="H47" s="16">
        <v>455532.90820000001</v>
      </c>
      <c r="I47" s="26">
        <v>4.5617289999999997</v>
      </c>
    </row>
    <row r="48" spans="1:9" x14ac:dyDescent="0.2">
      <c r="A48" s="10" t="s">
        <v>78</v>
      </c>
      <c r="B48" s="10" t="s">
        <v>79</v>
      </c>
      <c r="C48" s="12">
        <v>6429.2433000000001</v>
      </c>
      <c r="D48" s="25">
        <v>28.802025</v>
      </c>
      <c r="E48" s="10"/>
      <c r="F48" s="10" t="s">
        <v>235</v>
      </c>
      <c r="G48" s="10" t="s">
        <v>236</v>
      </c>
      <c r="H48" s="12">
        <v>223.6</v>
      </c>
      <c r="I48" s="25">
        <v>87.425555000000003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14.136799999999999</v>
      </c>
      <c r="I49" s="14">
        <v>102.581451</v>
      </c>
    </row>
    <row r="50" spans="1:9" ht="12.75" thickBot="1" x14ac:dyDescent="0.25">
      <c r="A50" s="17"/>
      <c r="B50" s="15" t="s">
        <v>291</v>
      </c>
      <c r="C50" s="16">
        <v>209872.33319999999</v>
      </c>
      <c r="D50" s="26">
        <v>6.4649739999999998</v>
      </c>
      <c r="E50" s="10"/>
      <c r="F50" s="10" t="s">
        <v>237</v>
      </c>
      <c r="G50" s="10" t="s">
        <v>238</v>
      </c>
      <c r="H50" s="12">
        <v>446804.71360000002</v>
      </c>
      <c r="I50" s="25">
        <v>4.4313159999999998</v>
      </c>
    </row>
    <row r="51" spans="1:9" ht="12.75" thickBot="1" x14ac:dyDescent="0.25">
      <c r="A51" s="10" t="s">
        <v>82</v>
      </c>
      <c r="B51" s="10" t="s">
        <v>83</v>
      </c>
      <c r="C51" s="12">
        <v>1350.9960000000001</v>
      </c>
      <c r="D51" s="25">
        <v>57.916263000000001</v>
      </c>
      <c r="E51" s="10"/>
      <c r="F51" s="17"/>
      <c r="G51" s="15" t="s">
        <v>301</v>
      </c>
      <c r="H51" s="16">
        <v>447042.45039999997</v>
      </c>
      <c r="I51" s="26">
        <v>4.4449630000000004</v>
      </c>
    </row>
    <row r="52" spans="1:9" x14ac:dyDescent="0.2">
      <c r="A52" s="10" t="s">
        <v>84</v>
      </c>
      <c r="B52" s="10" t="s">
        <v>85</v>
      </c>
      <c r="C52" s="12">
        <v>13618.380499999999</v>
      </c>
      <c r="D52" s="25">
        <v>20.917016</v>
      </c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>
        <v>5410.7883000000002</v>
      </c>
      <c r="D53" s="25">
        <v>28.881377000000001</v>
      </c>
      <c r="E53" s="10"/>
      <c r="F53" s="10" t="s">
        <v>241</v>
      </c>
      <c r="G53" s="10" t="s">
        <v>242</v>
      </c>
      <c r="H53" s="12">
        <v>238.8973</v>
      </c>
      <c r="I53" s="25">
        <v>98.638964999999999</v>
      </c>
    </row>
    <row r="54" spans="1:9" ht="12.75" thickBot="1" x14ac:dyDescent="0.25">
      <c r="A54" s="10" t="s">
        <v>88</v>
      </c>
      <c r="B54" s="10" t="s">
        <v>89</v>
      </c>
      <c r="C54" s="12">
        <v>48201.063900000001</v>
      </c>
      <c r="D54" s="25">
        <v>11.872534</v>
      </c>
      <c r="E54" s="10"/>
      <c r="F54" s="17"/>
      <c r="G54" s="15" t="s">
        <v>302</v>
      </c>
      <c r="H54" s="16">
        <v>238.8973</v>
      </c>
      <c r="I54" s="26">
        <v>98.638964999999999</v>
      </c>
    </row>
    <row r="55" spans="1:9" x14ac:dyDescent="0.2">
      <c r="A55" s="10" t="s">
        <v>90</v>
      </c>
      <c r="B55" s="10" t="s">
        <v>91</v>
      </c>
      <c r="C55" s="12">
        <v>519.00670000000002</v>
      </c>
      <c r="D55" s="25">
        <v>43.769905999999999</v>
      </c>
      <c r="E55" s="10"/>
      <c r="F55" s="10" t="s">
        <v>243</v>
      </c>
      <c r="G55" s="10" t="s">
        <v>244</v>
      </c>
      <c r="H55" s="12">
        <v>417.05</v>
      </c>
      <c r="I55" s="25">
        <v>69.833027999999999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417.05</v>
      </c>
      <c r="I56" s="26">
        <v>69.833027999999999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1133278.1193000001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101.37520000000001</v>
      </c>
      <c r="I59" s="25">
        <v>49.255439000000003</v>
      </c>
    </row>
    <row r="60" spans="1:9" ht="12.75" thickBot="1" x14ac:dyDescent="0.25">
      <c r="A60" s="15"/>
      <c r="B60" s="15" t="s">
        <v>292</v>
      </c>
      <c r="C60" s="16">
        <v>69100.235400000005</v>
      </c>
      <c r="D60" s="26">
        <v>11.043219000000001</v>
      </c>
      <c r="E60" s="10"/>
      <c r="F60" s="15"/>
      <c r="G60" s="15" t="s">
        <v>305</v>
      </c>
      <c r="H60" s="16">
        <v>101.37520000000001</v>
      </c>
      <c r="I60" s="26">
        <v>49.255439000000003</v>
      </c>
    </row>
    <row r="61" spans="1:9" x14ac:dyDescent="0.2">
      <c r="A61" s="10" t="s">
        <v>100</v>
      </c>
      <c r="B61" s="10" t="s">
        <v>101</v>
      </c>
      <c r="C61" s="12"/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/>
      <c r="D62" s="25"/>
      <c r="E62" s="10"/>
      <c r="F62" s="10" t="s">
        <v>247</v>
      </c>
      <c r="G62" s="10" t="s">
        <v>248</v>
      </c>
      <c r="H62" s="12">
        <v>4350.2665999999999</v>
      </c>
      <c r="I62" s="25">
        <v>9.8724399999999992</v>
      </c>
    </row>
    <row r="63" spans="1:9" ht="12.75" thickBot="1" x14ac:dyDescent="0.25">
      <c r="A63" s="10" t="s">
        <v>104</v>
      </c>
      <c r="B63" s="10" t="s">
        <v>105</v>
      </c>
      <c r="C63" s="12">
        <v>2213.5798</v>
      </c>
      <c r="D63" s="25">
        <v>37.791499000000002</v>
      </c>
      <c r="E63" s="10"/>
      <c r="F63" s="15"/>
      <c r="G63" s="15" t="s">
        <v>306</v>
      </c>
      <c r="H63" s="16">
        <v>4350.2665999999999</v>
      </c>
      <c r="I63" s="26">
        <v>9.8724399999999992</v>
      </c>
    </row>
    <row r="64" spans="1:9" x14ac:dyDescent="0.2">
      <c r="A64" s="10" t="s">
        <v>106</v>
      </c>
      <c r="B64" s="10" t="s">
        <v>107</v>
      </c>
      <c r="C64" s="12">
        <v>2263.9841000000001</v>
      </c>
      <c r="D64" s="25">
        <v>51.331736999999997</v>
      </c>
      <c r="E64" s="10"/>
      <c r="F64" s="10"/>
      <c r="G64" s="10"/>
      <c r="H64" s="12"/>
      <c r="I64" s="25"/>
    </row>
    <row r="65" spans="1:10" x14ac:dyDescent="0.2">
      <c r="A65" s="10" t="s">
        <v>330</v>
      </c>
      <c r="B65" s="10" t="s">
        <v>331</v>
      </c>
      <c r="C65" s="12">
        <v>40.775599999999997</v>
      </c>
      <c r="D65" s="25">
        <v>115.004994</v>
      </c>
      <c r="E65" s="10"/>
      <c r="F65" s="10"/>
      <c r="G65" s="10"/>
      <c r="H65" s="12"/>
      <c r="I65" s="25"/>
    </row>
    <row r="66" spans="1:10" x14ac:dyDescent="0.2">
      <c r="A66" s="10" t="s">
        <v>108</v>
      </c>
      <c r="B66" s="10" t="s">
        <v>109</v>
      </c>
      <c r="C66" s="12">
        <v>172.01249999999999</v>
      </c>
      <c r="D66" s="25">
        <v>89.341064000000003</v>
      </c>
      <c r="E66" s="10"/>
      <c r="F66" s="18" t="s">
        <v>307</v>
      </c>
      <c r="G66" s="19"/>
      <c r="H66" s="20">
        <f>+H63+H60+H58+C102</f>
        <v>3676608.7524000006</v>
      </c>
      <c r="I66" s="28"/>
    </row>
    <row r="67" spans="1:10" x14ac:dyDescent="0.2">
      <c r="A67" s="10" t="s">
        <v>110</v>
      </c>
      <c r="B67" s="10" t="s">
        <v>111</v>
      </c>
      <c r="C67" s="12">
        <v>1167.7739999999999</v>
      </c>
      <c r="D67" s="25">
        <v>74.314532</v>
      </c>
      <c r="E67" s="10"/>
      <c r="F67" s="10"/>
      <c r="G67" s="10"/>
      <c r="H67" s="12"/>
      <c r="I67" s="25"/>
    </row>
    <row r="68" spans="1:10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1.6617</v>
      </c>
      <c r="I68" s="25"/>
    </row>
    <row r="69" spans="1:10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1870.0761</v>
      </c>
      <c r="I69" s="25"/>
    </row>
    <row r="70" spans="1:10" x14ac:dyDescent="0.2">
      <c r="A70" s="10" t="s">
        <v>116</v>
      </c>
      <c r="B70" s="10" t="s">
        <v>117</v>
      </c>
      <c r="C70" s="12">
        <v>1229.9717000000001</v>
      </c>
      <c r="D70" s="25">
        <v>59.709687000000002</v>
      </c>
      <c r="E70" s="10"/>
      <c r="F70" s="10" t="s">
        <v>255</v>
      </c>
      <c r="G70" s="10" t="s">
        <v>256</v>
      </c>
      <c r="H70" s="12">
        <v>20039.448899999999</v>
      </c>
      <c r="I70" s="25"/>
    </row>
    <row r="71" spans="1:10" x14ac:dyDescent="0.2">
      <c r="A71" s="10" t="s">
        <v>118</v>
      </c>
      <c r="B71" s="10" t="s">
        <v>119</v>
      </c>
      <c r="C71" s="12">
        <v>2174.5432999999998</v>
      </c>
      <c r="D71" s="25">
        <v>30.226935000000001</v>
      </c>
      <c r="E71" s="10"/>
      <c r="F71" s="10" t="s">
        <v>257</v>
      </c>
      <c r="G71" s="10" t="s">
        <v>258</v>
      </c>
      <c r="H71" s="12">
        <v>339676.14809999999</v>
      </c>
      <c r="I71" s="25"/>
    </row>
    <row r="72" spans="1:10" x14ac:dyDescent="0.2">
      <c r="A72" s="10" t="s">
        <v>120</v>
      </c>
      <c r="B72" s="10" t="s">
        <v>121</v>
      </c>
      <c r="C72" s="12">
        <v>7070.9996000000001</v>
      </c>
      <c r="D72" s="25">
        <v>27.440214000000001</v>
      </c>
      <c r="E72" s="10"/>
      <c r="F72" s="10" t="s">
        <v>259</v>
      </c>
      <c r="G72" s="10" t="s">
        <v>260</v>
      </c>
      <c r="H72" s="12">
        <v>179454.3573</v>
      </c>
      <c r="I72" s="25"/>
    </row>
    <row r="73" spans="1:10" x14ac:dyDescent="0.2">
      <c r="A73" s="10" t="s">
        <v>122</v>
      </c>
      <c r="B73" s="10" t="s">
        <v>123</v>
      </c>
      <c r="C73" s="12">
        <v>43.1571</v>
      </c>
      <c r="D73" s="25">
        <v>99.115190999999996</v>
      </c>
      <c r="E73" s="10"/>
      <c r="F73" s="10" t="s">
        <v>251</v>
      </c>
      <c r="G73" s="10" t="s">
        <v>252</v>
      </c>
      <c r="H73" s="12">
        <v>9365.6368999999995</v>
      </c>
      <c r="I73" s="25"/>
    </row>
    <row r="74" spans="1:10" x14ac:dyDescent="0.2">
      <c r="A74" s="10" t="s">
        <v>124</v>
      </c>
      <c r="B74" s="10" t="s">
        <v>125</v>
      </c>
      <c r="C74" s="12">
        <v>198.10929999999999</v>
      </c>
      <c r="D74" s="25">
        <v>102.581451</v>
      </c>
      <c r="E74" s="10"/>
      <c r="F74" s="31" t="s">
        <v>341</v>
      </c>
      <c r="G74" s="31" t="s">
        <v>342</v>
      </c>
      <c r="H74" s="12">
        <v>614.19740000000002</v>
      </c>
      <c r="I74" s="2"/>
    </row>
    <row r="75" spans="1:10" x14ac:dyDescent="0.2">
      <c r="A75" s="10" t="s">
        <v>126</v>
      </c>
      <c r="B75" s="10" t="s">
        <v>127</v>
      </c>
      <c r="C75" s="12">
        <v>187.78210000000001</v>
      </c>
      <c r="D75" s="25">
        <v>112.62013899999999</v>
      </c>
      <c r="E75" s="10"/>
      <c r="F75" s="31" t="s">
        <v>343</v>
      </c>
      <c r="G75" s="31" t="s">
        <v>344</v>
      </c>
      <c r="H75" s="12">
        <v>893.27369999999996</v>
      </c>
      <c r="I75" s="2"/>
    </row>
    <row r="76" spans="1:10" x14ac:dyDescent="0.2">
      <c r="A76" s="10" t="s">
        <v>128</v>
      </c>
      <c r="B76" s="10" t="s">
        <v>129</v>
      </c>
      <c r="C76" s="12">
        <v>72.588200000000001</v>
      </c>
      <c r="D76" s="25">
        <v>102.581451</v>
      </c>
      <c r="E76" s="10"/>
      <c r="F76" s="10" t="s">
        <v>261</v>
      </c>
      <c r="G76" s="10" t="s">
        <v>262</v>
      </c>
      <c r="H76" s="12">
        <v>997282.56640000001</v>
      </c>
      <c r="I76" s="25"/>
      <c r="J76" s="2" t="s">
        <v>310</v>
      </c>
    </row>
    <row r="77" spans="1:10" x14ac:dyDescent="0.2">
      <c r="A77" s="10" t="s">
        <v>130</v>
      </c>
      <c r="B77" s="10" t="s">
        <v>131</v>
      </c>
      <c r="C77" s="12">
        <v>1832.1030000000001</v>
      </c>
      <c r="D77" s="25">
        <v>45.819642999999999</v>
      </c>
      <c r="E77" s="10"/>
      <c r="F77" s="10" t="s">
        <v>263</v>
      </c>
      <c r="G77" s="10" t="s">
        <v>264</v>
      </c>
      <c r="H77" s="12">
        <v>575644.47629999998</v>
      </c>
      <c r="I77" s="25"/>
    </row>
    <row r="78" spans="1:10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12982.5093</v>
      </c>
      <c r="I78" s="25"/>
    </row>
    <row r="79" spans="1:10" x14ac:dyDescent="0.2">
      <c r="A79" s="10" t="s">
        <v>134</v>
      </c>
      <c r="B79" s="10" t="s">
        <v>135</v>
      </c>
      <c r="C79" s="12">
        <v>226.14840000000001</v>
      </c>
      <c r="D79" s="25">
        <v>67.483875999999995</v>
      </c>
      <c r="E79" s="10"/>
      <c r="F79" s="10" t="s">
        <v>267</v>
      </c>
      <c r="G79" s="10" t="s">
        <v>268</v>
      </c>
      <c r="H79" s="12">
        <v>265303.45549999998</v>
      </c>
      <c r="I79" s="25"/>
    </row>
    <row r="80" spans="1:10" x14ac:dyDescent="0.2">
      <c r="A80" s="10" t="s">
        <v>136</v>
      </c>
      <c r="B80" s="10" t="s">
        <v>137</v>
      </c>
      <c r="C80" s="12">
        <v>76.309600000000003</v>
      </c>
      <c r="D80" s="25">
        <v>80.927712</v>
      </c>
      <c r="E80" s="10"/>
      <c r="F80" s="10" t="s">
        <v>269</v>
      </c>
      <c r="G80" s="10" t="s">
        <v>270</v>
      </c>
      <c r="H80" s="12">
        <v>1179958.0279999999</v>
      </c>
      <c r="I80" s="25"/>
    </row>
    <row r="81" spans="1:9" x14ac:dyDescent="0.2">
      <c r="A81" s="10" t="s">
        <v>138</v>
      </c>
      <c r="B81" s="10" t="s">
        <v>139</v>
      </c>
      <c r="C81" s="12">
        <v>19375.758300000001</v>
      </c>
      <c r="D81" s="25">
        <v>17.535343999999998</v>
      </c>
      <c r="E81" s="10"/>
      <c r="F81" s="10" t="s">
        <v>271</v>
      </c>
      <c r="G81" s="10" t="s">
        <v>272</v>
      </c>
      <c r="H81" s="12">
        <v>102684.33560000001</v>
      </c>
      <c r="I81" s="25"/>
    </row>
    <row r="82" spans="1:9" x14ac:dyDescent="0.2">
      <c r="A82" s="10" t="s">
        <v>140</v>
      </c>
      <c r="B82" s="10" t="s">
        <v>141</v>
      </c>
      <c r="C82" s="12">
        <v>9983.8415000000005</v>
      </c>
      <c r="D82" s="25">
        <v>19.394185</v>
      </c>
      <c r="E82" s="10"/>
      <c r="F82" s="10" t="s">
        <v>273</v>
      </c>
      <c r="G82" s="10" t="s">
        <v>274</v>
      </c>
      <c r="H82" s="12">
        <v>39799.0789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152525.59359999999</v>
      </c>
      <c r="I83" s="25"/>
    </row>
    <row r="84" spans="1:9" x14ac:dyDescent="0.2">
      <c r="A84" s="10" t="s">
        <v>144</v>
      </c>
      <c r="B84" s="10" t="s">
        <v>145</v>
      </c>
      <c r="C84" s="12">
        <v>106.1153</v>
      </c>
      <c r="D84" s="25">
        <v>115.004994</v>
      </c>
      <c r="E84" s="10"/>
      <c r="F84" s="10" t="s">
        <v>277</v>
      </c>
      <c r="G84" s="10" t="s">
        <v>278</v>
      </c>
      <c r="H84" s="12">
        <v>54523.213100000001</v>
      </c>
      <c r="I84" s="25"/>
    </row>
    <row r="85" spans="1:9" x14ac:dyDescent="0.2">
      <c r="A85" s="10" t="s">
        <v>146</v>
      </c>
      <c r="B85" s="10" t="s">
        <v>147</v>
      </c>
      <c r="C85" s="12">
        <v>103.3218</v>
      </c>
      <c r="D85" s="25"/>
      <c r="E85" s="10"/>
      <c r="F85" s="10" t="s">
        <v>279</v>
      </c>
      <c r="G85" s="10" t="s">
        <v>280</v>
      </c>
      <c r="H85" s="12">
        <v>262722.18310000002</v>
      </c>
      <c r="I85" s="25"/>
    </row>
    <row r="86" spans="1:9" x14ac:dyDescent="0.2">
      <c r="A86" s="10" t="s">
        <v>148</v>
      </c>
      <c r="B86" s="10" t="s">
        <v>149</v>
      </c>
      <c r="C86" s="12">
        <v>8.5755999999999997</v>
      </c>
      <c r="D86" s="25">
        <v>115.004994</v>
      </c>
      <c r="E86" s="10"/>
      <c r="F86" s="10" t="s">
        <v>281</v>
      </c>
      <c r="G86" s="10" t="s">
        <v>282</v>
      </c>
      <c r="H86" s="12">
        <v>74294.1541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5151.4552999999996</v>
      </c>
      <c r="D88" s="25">
        <v>26.085332999999999</v>
      </c>
      <c r="E88" s="10"/>
      <c r="F88" s="15"/>
      <c r="G88" s="15" t="s">
        <v>308</v>
      </c>
      <c r="H88" s="16">
        <f>SUM(H68:H86)</f>
        <v>4269634.3939999994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1.3324</v>
      </c>
      <c r="D89" s="25">
        <v>115.004994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891.3152</v>
      </c>
      <c r="D91" s="25">
        <v>52.750151000000002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>
        <v>261.55869999999999</v>
      </c>
      <c r="D92" s="25">
        <v>73.636202999999995</v>
      </c>
      <c r="E92" s="10"/>
      <c r="F92" s="21" t="s">
        <v>309</v>
      </c>
      <c r="G92" s="21"/>
      <c r="H92" s="22">
        <f>+H88+H66</f>
        <v>7946243.1464</v>
      </c>
      <c r="I92" s="14"/>
    </row>
    <row r="93" spans="1:9" x14ac:dyDescent="0.2">
      <c r="A93" s="10" t="s">
        <v>160</v>
      </c>
      <c r="B93" s="10" t="s">
        <v>161</v>
      </c>
      <c r="C93" s="12">
        <v>5.5332999999999997</v>
      </c>
      <c r="D93" s="25">
        <v>115.004994</v>
      </c>
      <c r="E93" s="10"/>
    </row>
    <row r="94" spans="1:9" ht="12.75" thickBot="1" x14ac:dyDescent="0.25">
      <c r="A94" s="17"/>
      <c r="B94" s="15" t="s">
        <v>293</v>
      </c>
      <c r="C94" s="16">
        <v>54858.645700000001</v>
      </c>
      <c r="D94" s="26">
        <v>13.033773999999999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/>
      <c r="D95" s="25"/>
      <c r="E95" s="10"/>
      <c r="H95" s="2"/>
      <c r="I95" s="2"/>
    </row>
    <row r="96" spans="1:9" ht="12.75" thickBot="1" x14ac:dyDescent="0.25">
      <c r="A96" s="17"/>
      <c r="B96" s="15" t="s">
        <v>294</v>
      </c>
      <c r="C96" s="16"/>
      <c r="D96" s="26"/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1728454.7141000002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796511.92119999998</v>
      </c>
      <c r="D98" s="25">
        <v>4.340268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13912.356</v>
      </c>
      <c r="D99" s="25">
        <v>12.293981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810424.27720000001</v>
      </c>
      <c r="D100" s="26">
        <v>4.3067270000000004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2538878.9913000003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3"/>
  <sheetViews>
    <sheetView showZeros="0" topLeftCell="A27" workbookViewId="0">
      <selection activeCell="H68" sqref="H68:H85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4752.0385999999999</v>
      </c>
      <c r="D2" s="25">
        <v>203.21272099999999</v>
      </c>
      <c r="E2" s="10"/>
      <c r="F2" s="10" t="s">
        <v>168</v>
      </c>
      <c r="G2" s="10" t="s">
        <v>169</v>
      </c>
      <c r="H2" s="12">
        <v>72135.461500000005</v>
      </c>
      <c r="I2" s="13">
        <v>19.660974</v>
      </c>
    </row>
    <row r="3" spans="1:9" x14ac:dyDescent="0.2">
      <c r="A3" s="10" t="s">
        <v>2</v>
      </c>
      <c r="B3" s="10" t="s">
        <v>3</v>
      </c>
      <c r="C3" s="12">
        <v>3052.4872</v>
      </c>
      <c r="D3" s="25">
        <v>111.98323499999999</v>
      </c>
      <c r="E3" s="10"/>
      <c r="F3" s="10" t="s">
        <v>170</v>
      </c>
      <c r="G3" s="10" t="s">
        <v>171</v>
      </c>
      <c r="H3" s="12">
        <v>64868.721899999997</v>
      </c>
      <c r="I3" s="13">
        <v>18.143270000000001</v>
      </c>
    </row>
    <row r="4" spans="1:9" x14ac:dyDescent="0.2">
      <c r="A4" s="10" t="s">
        <v>4</v>
      </c>
      <c r="B4" s="10" t="s">
        <v>5</v>
      </c>
      <c r="C4" s="12">
        <v>14398.427</v>
      </c>
      <c r="D4" s="25">
        <v>96.282854</v>
      </c>
      <c r="E4" s="10"/>
      <c r="F4" s="10" t="s">
        <v>172</v>
      </c>
      <c r="G4" s="10" t="s">
        <v>173</v>
      </c>
      <c r="H4" s="12">
        <v>17135.294300000001</v>
      </c>
      <c r="I4" s="13">
        <v>22.292368</v>
      </c>
    </row>
    <row r="5" spans="1:9" x14ac:dyDescent="0.2">
      <c r="A5" s="10" t="s">
        <v>6</v>
      </c>
      <c r="B5" s="10" t="s">
        <v>7</v>
      </c>
      <c r="C5" s="12">
        <v>810.06679999999994</v>
      </c>
      <c r="D5" s="25">
        <v>141.78503000000001</v>
      </c>
      <c r="E5" s="10"/>
      <c r="F5" s="10" t="s">
        <v>174</v>
      </c>
      <c r="G5" s="10" t="s">
        <v>175</v>
      </c>
      <c r="H5" s="12">
        <v>1007.3287</v>
      </c>
      <c r="I5" s="13">
        <v>30.803607</v>
      </c>
    </row>
    <row r="6" spans="1:9" x14ac:dyDescent="0.2">
      <c r="A6" s="10" t="s">
        <v>8</v>
      </c>
      <c r="B6" s="10" t="s">
        <v>9</v>
      </c>
      <c r="C6" s="12">
        <v>2764.3173000000002</v>
      </c>
      <c r="D6" s="25">
        <v>73.270094999999998</v>
      </c>
      <c r="E6" s="10"/>
      <c r="F6" s="10" t="s">
        <v>176</v>
      </c>
      <c r="G6" s="10" t="s">
        <v>177</v>
      </c>
      <c r="H6" s="12">
        <v>40.9071</v>
      </c>
      <c r="I6" s="13">
        <v>112.120774</v>
      </c>
    </row>
    <row r="7" spans="1:9" x14ac:dyDescent="0.2">
      <c r="A7" s="10" t="s">
        <v>10</v>
      </c>
      <c r="B7" s="10" t="s">
        <v>11</v>
      </c>
      <c r="C7" s="12"/>
      <c r="D7" s="25"/>
      <c r="E7" s="10"/>
      <c r="F7" s="10" t="s">
        <v>178</v>
      </c>
      <c r="G7" s="10" t="s">
        <v>179</v>
      </c>
      <c r="H7" s="12">
        <v>705.73569999999995</v>
      </c>
      <c r="I7" s="13">
        <v>20.410572999999999</v>
      </c>
    </row>
    <row r="8" spans="1:9" ht="12.75" thickBot="1" x14ac:dyDescent="0.25">
      <c r="A8" s="10" t="s">
        <v>12</v>
      </c>
      <c r="B8" s="10" t="s">
        <v>13</v>
      </c>
      <c r="C8" s="12">
        <v>420.80950000000001</v>
      </c>
      <c r="D8" s="25">
        <v>576.801513</v>
      </c>
      <c r="E8" s="10"/>
      <c r="F8" s="15"/>
      <c r="G8" s="15" t="s">
        <v>298</v>
      </c>
      <c r="H8" s="16">
        <v>155893.4492</v>
      </c>
      <c r="I8" s="40">
        <v>18.297172</v>
      </c>
    </row>
    <row r="9" spans="1:9" x14ac:dyDescent="0.2">
      <c r="A9" s="10" t="s">
        <v>14</v>
      </c>
      <c r="B9" s="10" t="s">
        <v>15</v>
      </c>
      <c r="C9" s="12">
        <v>88.091700000000003</v>
      </c>
      <c r="D9" s="25">
        <v>401.306826</v>
      </c>
      <c r="E9" s="10"/>
      <c r="F9" s="10" t="s">
        <v>180</v>
      </c>
      <c r="G9" s="10" t="s">
        <v>181</v>
      </c>
      <c r="H9" s="12">
        <v>370.87240000000003</v>
      </c>
      <c r="I9" s="13">
        <v>80.086419000000006</v>
      </c>
    </row>
    <row r="10" spans="1:9" x14ac:dyDescent="0.2">
      <c r="A10" s="10" t="s">
        <v>16</v>
      </c>
      <c r="B10" s="10" t="s">
        <v>17</v>
      </c>
      <c r="C10" s="12">
        <v>16471.297500000001</v>
      </c>
      <c r="D10" s="25">
        <v>27.077045999999999</v>
      </c>
      <c r="E10" s="10"/>
      <c r="F10" s="10" t="s">
        <v>182</v>
      </c>
      <c r="G10" s="10" t="s">
        <v>183</v>
      </c>
      <c r="H10" s="12">
        <v>42.252400000000002</v>
      </c>
      <c r="I10" s="13">
        <v>158.59035700000001</v>
      </c>
    </row>
    <row r="11" spans="1:9" x14ac:dyDescent="0.2">
      <c r="A11" s="10" t="s">
        <v>18</v>
      </c>
      <c r="B11" s="10" t="s">
        <v>19</v>
      </c>
      <c r="C11" s="12">
        <v>168.11330000000001</v>
      </c>
      <c r="D11" s="25">
        <v>75.848996</v>
      </c>
      <c r="E11" s="10"/>
      <c r="F11" s="10" t="s">
        <v>184</v>
      </c>
      <c r="G11" s="10" t="s">
        <v>185</v>
      </c>
      <c r="H11" s="12">
        <v>298.7432</v>
      </c>
      <c r="I11" s="13">
        <v>82.698964000000004</v>
      </c>
    </row>
    <row r="12" spans="1:9" x14ac:dyDescent="0.2">
      <c r="A12" s="10" t="s">
        <v>20</v>
      </c>
      <c r="B12" s="10" t="s">
        <v>21</v>
      </c>
      <c r="C12" s="12">
        <v>10.761799999999999</v>
      </c>
      <c r="D12" s="25"/>
      <c r="E12" s="10"/>
      <c r="F12" s="10" t="s">
        <v>186</v>
      </c>
      <c r="G12" s="10" t="s">
        <v>334</v>
      </c>
      <c r="H12" s="12">
        <v>6.9481999999999999</v>
      </c>
      <c r="I12" s="13">
        <v>72.854877000000002</v>
      </c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>
        <v>1173.5603000000001</v>
      </c>
      <c r="I13" s="13">
        <v>48.631863000000003</v>
      </c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3626.1956</v>
      </c>
      <c r="I14" s="13">
        <v>170.00139200000001</v>
      </c>
    </row>
    <row r="15" spans="1:9" ht="12.75" thickBot="1" x14ac:dyDescent="0.25">
      <c r="A15" s="17"/>
      <c r="B15" s="15" t="s">
        <v>288</v>
      </c>
      <c r="C15" s="16">
        <v>42936.4107</v>
      </c>
      <c r="D15" s="26">
        <v>26.972701000000001</v>
      </c>
      <c r="E15" s="10"/>
      <c r="F15" s="10" t="s">
        <v>191</v>
      </c>
      <c r="G15" s="10" t="s">
        <v>192</v>
      </c>
      <c r="H15" s="12">
        <v>3070.2557000000002</v>
      </c>
      <c r="I15" s="13">
        <v>109.902931</v>
      </c>
    </row>
    <row r="16" spans="1:9" x14ac:dyDescent="0.2">
      <c r="A16" s="10" t="s">
        <v>24</v>
      </c>
      <c r="B16" s="10" t="s">
        <v>25</v>
      </c>
      <c r="C16" s="12"/>
      <c r="D16" s="25"/>
      <c r="E16" s="10"/>
      <c r="F16" s="10" t="s">
        <v>193</v>
      </c>
      <c r="G16" s="10" t="s">
        <v>194</v>
      </c>
      <c r="H16" s="12">
        <v>3646.3546000000001</v>
      </c>
      <c r="I16" s="13">
        <v>39.235577999999997</v>
      </c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1266.0931</v>
      </c>
      <c r="I17" s="13">
        <v>98.460448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567.94209999999998</v>
      </c>
      <c r="I18" s="13">
        <v>38.077984000000001</v>
      </c>
    </row>
    <row r="19" spans="1:9" x14ac:dyDescent="0.2">
      <c r="A19" s="10" t="s">
        <v>30</v>
      </c>
      <c r="B19" s="10" t="s">
        <v>31</v>
      </c>
      <c r="C19" s="12"/>
      <c r="D19" s="25"/>
      <c r="E19" s="10"/>
      <c r="F19" s="10" t="s">
        <v>199</v>
      </c>
      <c r="G19" s="10" t="s">
        <v>200</v>
      </c>
      <c r="H19" s="12"/>
      <c r="I19" s="13"/>
    </row>
    <row r="20" spans="1:9" x14ac:dyDescent="0.2">
      <c r="A20" s="10" t="s">
        <v>32</v>
      </c>
      <c r="B20" s="10" t="s">
        <v>33</v>
      </c>
      <c r="C20" s="12"/>
      <c r="D20" s="25"/>
      <c r="E20" s="10"/>
      <c r="F20" s="10" t="s">
        <v>201</v>
      </c>
      <c r="G20" s="10" t="s">
        <v>202</v>
      </c>
      <c r="H20" s="12">
        <v>2836.665</v>
      </c>
      <c r="I20" s="13">
        <v>20.234442000000001</v>
      </c>
    </row>
    <row r="21" spans="1:9" x14ac:dyDescent="0.2">
      <c r="A21" s="10" t="s">
        <v>34</v>
      </c>
      <c r="B21" s="10" t="s">
        <v>35</v>
      </c>
      <c r="C21" s="12"/>
      <c r="D21" s="25"/>
      <c r="E21" s="10"/>
      <c r="F21" s="10" t="s">
        <v>203</v>
      </c>
      <c r="G21" s="10" t="s">
        <v>204</v>
      </c>
      <c r="H21" s="12">
        <v>14430.418299999999</v>
      </c>
      <c r="I21" s="13">
        <v>21.890022999999999</v>
      </c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13"/>
    </row>
    <row r="23" spans="1:9" x14ac:dyDescent="0.2">
      <c r="A23" s="10" t="s">
        <v>38</v>
      </c>
      <c r="B23" s="10" t="s">
        <v>39</v>
      </c>
      <c r="C23" s="12">
        <v>8.1724999999999994</v>
      </c>
      <c r="D23" s="25">
        <v>108.528825</v>
      </c>
      <c r="E23" s="10"/>
      <c r="F23" s="10" t="s">
        <v>207</v>
      </c>
      <c r="G23" s="10" t="s">
        <v>208</v>
      </c>
      <c r="H23" s="12">
        <v>465.22789999999998</v>
      </c>
      <c r="I23" s="13">
        <v>34.656126999999998</v>
      </c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>
        <v>191.80840000000001</v>
      </c>
      <c r="I24" s="13">
        <v>535.30849799999999</v>
      </c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>
        <v>3.7121</v>
      </c>
      <c r="I25" s="13">
        <v>108.528825</v>
      </c>
    </row>
    <row r="26" spans="1:9" ht="12.75" thickBot="1" x14ac:dyDescent="0.25">
      <c r="A26" s="17"/>
      <c r="B26" s="15" t="s">
        <v>289</v>
      </c>
      <c r="C26" s="16">
        <v>8.1724999999999994</v>
      </c>
      <c r="D26" s="26">
        <v>108.528825</v>
      </c>
      <c r="E26" s="10"/>
      <c r="F26" s="10" t="s">
        <v>213</v>
      </c>
      <c r="G26" s="10" t="s">
        <v>214</v>
      </c>
      <c r="H26" s="12">
        <v>3826.3809999999999</v>
      </c>
      <c r="I26" s="13">
        <v>20.251836999999998</v>
      </c>
    </row>
    <row r="27" spans="1:9" x14ac:dyDescent="0.2">
      <c r="A27" s="10" t="s">
        <v>44</v>
      </c>
      <c r="B27" s="10" t="s">
        <v>45</v>
      </c>
      <c r="C27" s="12">
        <v>1039.1804</v>
      </c>
      <c r="D27" s="25">
        <v>32.057022000000003</v>
      </c>
      <c r="E27" s="10"/>
      <c r="F27" s="10" t="s">
        <v>215</v>
      </c>
      <c r="G27" s="10" t="s">
        <v>216</v>
      </c>
      <c r="H27" s="12">
        <v>4.4318</v>
      </c>
      <c r="I27" s="13">
        <v>108.528825</v>
      </c>
    </row>
    <row r="28" spans="1:9" x14ac:dyDescent="0.2">
      <c r="A28" s="10" t="s">
        <v>46</v>
      </c>
      <c r="B28" s="10" t="s">
        <v>47</v>
      </c>
      <c r="C28" s="12">
        <v>438.16370000000001</v>
      </c>
      <c r="D28" s="25">
        <v>34.642305999999998</v>
      </c>
      <c r="E28" s="10"/>
      <c r="F28" s="10" t="s">
        <v>217</v>
      </c>
      <c r="G28" s="10" t="s">
        <v>218</v>
      </c>
      <c r="H28" s="12"/>
      <c r="I28" s="13"/>
    </row>
    <row r="29" spans="1:9" x14ac:dyDescent="0.2">
      <c r="A29" s="10" t="s">
        <v>48</v>
      </c>
      <c r="B29" s="10" t="s">
        <v>49</v>
      </c>
      <c r="C29" s="12">
        <v>318.33879999999999</v>
      </c>
      <c r="D29" s="25">
        <v>66.823121</v>
      </c>
      <c r="E29" s="10"/>
      <c r="F29" s="10" t="s">
        <v>219</v>
      </c>
      <c r="G29" s="10" t="s">
        <v>220</v>
      </c>
      <c r="H29" s="12">
        <v>92294.251300000004</v>
      </c>
      <c r="I29" s="13">
        <v>43.726754999999997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19912.050500000001</v>
      </c>
      <c r="I30" s="13">
        <v>56.090291000000001</v>
      </c>
    </row>
    <row r="31" spans="1:9" ht="12.75" thickBot="1" x14ac:dyDescent="0.25">
      <c r="A31" s="17"/>
      <c r="B31" s="15" t="s">
        <v>290</v>
      </c>
      <c r="C31" s="16">
        <v>1795.6829</v>
      </c>
      <c r="D31" s="26">
        <v>23.776744999999998</v>
      </c>
      <c r="E31" s="10"/>
      <c r="F31" s="10" t="s">
        <v>223</v>
      </c>
      <c r="G31" s="10" t="s">
        <v>224</v>
      </c>
      <c r="H31" s="12">
        <v>1284.1944000000001</v>
      </c>
      <c r="I31" s="13">
        <v>253.410855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1288.8179</v>
      </c>
      <c r="I32" s="13">
        <v>68.440805999999995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>
        <v>1318.0091</v>
      </c>
      <c r="I33" s="13">
        <v>1727.874679</v>
      </c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>
        <v>2.6040999999999999</v>
      </c>
      <c r="I34" s="13">
        <v>108.528825</v>
      </c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164.3989</v>
      </c>
      <c r="I35" s="13">
        <v>965.04753600000004</v>
      </c>
    </row>
    <row r="36" spans="1:9" x14ac:dyDescent="0.2">
      <c r="A36" s="10" t="s">
        <v>60</v>
      </c>
      <c r="B36" s="10" t="s">
        <v>61</v>
      </c>
      <c r="C36" s="12">
        <v>23.3123</v>
      </c>
      <c r="D36" s="25">
        <v>108.528825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  <c r="H37" s="3">
        <v>0</v>
      </c>
      <c r="I37" s="4">
        <v>0</v>
      </c>
    </row>
    <row r="38" spans="1:9" x14ac:dyDescent="0.2">
      <c r="A38" s="10" t="s">
        <v>64</v>
      </c>
      <c r="B38" s="10" t="s">
        <v>65</v>
      </c>
      <c r="C38" s="12"/>
      <c r="D38" s="25"/>
      <c r="E38" s="10"/>
      <c r="F38" s="10" t="s">
        <v>347</v>
      </c>
      <c r="G38" s="10" t="s">
        <v>348</v>
      </c>
      <c r="H38" s="12"/>
      <c r="I38" s="13"/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409.35239999999999</v>
      </c>
      <c r="I39" s="13">
        <v>230.214777</v>
      </c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152501.54070000001</v>
      </c>
      <c r="I40" s="40">
        <v>21.594622999999999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13"/>
    </row>
    <row r="42" spans="1:9" x14ac:dyDescent="0.2">
      <c r="A42" s="10" t="s">
        <v>68</v>
      </c>
      <c r="B42" s="10" t="s">
        <v>69</v>
      </c>
      <c r="C42" s="12">
        <v>0.26369999999999999</v>
      </c>
      <c r="D42" s="25">
        <v>108.528825</v>
      </c>
      <c r="E42" s="10"/>
      <c r="F42" s="31" t="s">
        <v>319</v>
      </c>
      <c r="G42" s="31" t="s">
        <v>320</v>
      </c>
      <c r="H42" s="12">
        <v>189.9229</v>
      </c>
      <c r="I42" s="13">
        <v>342.33972899999998</v>
      </c>
    </row>
    <row r="43" spans="1:9" x14ac:dyDescent="0.2">
      <c r="A43" s="10" t="s">
        <v>315</v>
      </c>
      <c r="B43" s="10" t="s">
        <v>316</v>
      </c>
      <c r="C43" s="12">
        <v>73.3185</v>
      </c>
      <c r="D43" s="25">
        <v>7817.8081160000002</v>
      </c>
      <c r="E43" s="10"/>
      <c r="F43" s="31" t="s">
        <v>321</v>
      </c>
      <c r="G43" s="31" t="s">
        <v>322</v>
      </c>
      <c r="H43" s="12">
        <v>5286.3786</v>
      </c>
      <c r="I43" s="13">
        <v>107.64094900000001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>
        <v>155.57910000000001</v>
      </c>
      <c r="I44" s="13">
        <v>183.907093</v>
      </c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>
        <v>356.37</v>
      </c>
      <c r="I45" s="13">
        <v>396.95365700000002</v>
      </c>
    </row>
    <row r="46" spans="1:9" x14ac:dyDescent="0.2">
      <c r="A46" s="10" t="s">
        <v>74</v>
      </c>
      <c r="B46" s="10" t="s">
        <v>75</v>
      </c>
      <c r="C46" s="12">
        <v>17.900200000000002</v>
      </c>
      <c r="D46" s="25">
        <v>90.094684999999998</v>
      </c>
      <c r="E46" s="10"/>
      <c r="F46" s="10" t="s">
        <v>233</v>
      </c>
      <c r="G46" s="10" t="s">
        <v>234</v>
      </c>
      <c r="H46" s="12">
        <v>58328.018499999998</v>
      </c>
      <c r="I46" s="13">
        <v>41.514532000000003</v>
      </c>
    </row>
    <row r="47" spans="1:9" ht="12.75" thickBot="1" x14ac:dyDescent="0.25">
      <c r="A47" s="10" t="s">
        <v>76</v>
      </c>
      <c r="B47" s="10" t="s">
        <v>77</v>
      </c>
      <c r="C47" s="12">
        <v>538.44579999999996</v>
      </c>
      <c r="D47" s="25">
        <v>429.08513299999998</v>
      </c>
      <c r="E47" s="10"/>
      <c r="F47" s="17"/>
      <c r="G47" s="15" t="s">
        <v>300</v>
      </c>
      <c r="H47" s="16">
        <v>64316.269099999998</v>
      </c>
      <c r="I47" s="40">
        <v>38.936342000000003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22.0563</v>
      </c>
      <c r="I48" s="13">
        <v>69.759422999999998</v>
      </c>
    </row>
    <row r="49" spans="1:9" x14ac:dyDescent="0.2">
      <c r="A49" s="10" t="s">
        <v>80</v>
      </c>
      <c r="B49" s="10" t="s">
        <v>81</v>
      </c>
      <c r="C49" s="12">
        <v>1.746</v>
      </c>
      <c r="D49" s="25">
        <v>83.690040999999994</v>
      </c>
      <c r="E49" s="10"/>
      <c r="F49" s="2" t="s">
        <v>327</v>
      </c>
      <c r="G49" s="31" t="s">
        <v>329</v>
      </c>
      <c r="H49" s="12">
        <v>74.464600000000004</v>
      </c>
      <c r="I49" s="13">
        <v>224.46403799999999</v>
      </c>
    </row>
    <row r="50" spans="1:9" ht="12.75" thickBot="1" x14ac:dyDescent="0.25">
      <c r="A50" s="17"/>
      <c r="B50" s="15" t="s">
        <v>291</v>
      </c>
      <c r="C50" s="16">
        <v>654.98649999999998</v>
      </c>
      <c r="D50" s="26">
        <v>45.617981999999998</v>
      </c>
      <c r="E50" s="10"/>
      <c r="F50" s="10" t="s">
        <v>237</v>
      </c>
      <c r="G50" s="10" t="s">
        <v>238</v>
      </c>
      <c r="H50" s="12">
        <v>93630.544299999994</v>
      </c>
      <c r="I50" s="13">
        <v>29.909217999999999</v>
      </c>
    </row>
    <row r="51" spans="1:9" ht="12.75" thickBot="1" x14ac:dyDescent="0.25">
      <c r="A51" s="10" t="s">
        <v>82</v>
      </c>
      <c r="B51" s="10" t="s">
        <v>83</v>
      </c>
      <c r="C51" s="12">
        <v>220.8648</v>
      </c>
      <c r="D51" s="25">
        <v>38.245601999999998</v>
      </c>
      <c r="E51" s="10"/>
      <c r="F51" s="17"/>
      <c r="G51" s="15" t="s">
        <v>301</v>
      </c>
      <c r="H51" s="16">
        <v>93727.065199999997</v>
      </c>
      <c r="I51" s="40">
        <v>29.93993</v>
      </c>
    </row>
    <row r="52" spans="1:9" x14ac:dyDescent="0.2">
      <c r="A52" s="10" t="s">
        <v>84</v>
      </c>
      <c r="B52" s="10" t="s">
        <v>85</v>
      </c>
      <c r="C52" s="12">
        <v>2740.1424999999999</v>
      </c>
      <c r="D52" s="25">
        <v>41.884759000000003</v>
      </c>
      <c r="E52" s="10"/>
      <c r="F52" s="10" t="s">
        <v>239</v>
      </c>
      <c r="G52" s="10" t="s">
        <v>240</v>
      </c>
      <c r="H52" s="12">
        <v>15696.3652</v>
      </c>
      <c r="I52" s="13">
        <v>29.877412</v>
      </c>
    </row>
    <row r="53" spans="1:9" x14ac:dyDescent="0.2">
      <c r="A53" s="10" t="s">
        <v>86</v>
      </c>
      <c r="B53" s="10" t="s">
        <v>87</v>
      </c>
      <c r="C53" s="12">
        <v>34.128999999999998</v>
      </c>
      <c r="D53" s="25">
        <v>3926.78325</v>
      </c>
      <c r="E53" s="10"/>
      <c r="F53" s="10" t="s">
        <v>241</v>
      </c>
      <c r="G53" s="10" t="s">
        <v>242</v>
      </c>
      <c r="H53" s="12">
        <v>170.49629999999999</v>
      </c>
      <c r="I53" s="13">
        <v>508.53970700000002</v>
      </c>
    </row>
    <row r="54" spans="1:9" ht="12.75" thickBot="1" x14ac:dyDescent="0.25">
      <c r="A54" s="10" t="s">
        <v>88</v>
      </c>
      <c r="B54" s="10" t="s">
        <v>89</v>
      </c>
      <c r="C54" s="12">
        <v>3151.2541999999999</v>
      </c>
      <c r="D54" s="25">
        <v>133.83942999999999</v>
      </c>
      <c r="E54" s="10"/>
      <c r="F54" s="17"/>
      <c r="G54" s="15" t="s">
        <v>302</v>
      </c>
      <c r="H54" s="16">
        <v>15866.861500000001</v>
      </c>
      <c r="I54" s="40">
        <v>30.047464999999999</v>
      </c>
    </row>
    <row r="55" spans="1:9" x14ac:dyDescent="0.2">
      <c r="A55" s="10" t="s">
        <v>90</v>
      </c>
      <c r="B55" s="10" t="s">
        <v>91</v>
      </c>
      <c r="C55" s="12">
        <v>72.402699999999996</v>
      </c>
      <c r="D55" s="25">
        <v>163.30060499999999</v>
      </c>
      <c r="E55" s="10"/>
      <c r="F55" s="10" t="s">
        <v>243</v>
      </c>
      <c r="G55" s="10" t="s">
        <v>244</v>
      </c>
      <c r="H55" s="12">
        <v>9307.7975999999999</v>
      </c>
      <c r="I55" s="13">
        <v>33.653841999999997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9307.7975999999999</v>
      </c>
      <c r="I56" s="40">
        <v>33.653841999999997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491612.98330000008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1068.3459</v>
      </c>
      <c r="I59" s="25">
        <v>32.731968000000002</v>
      </c>
    </row>
    <row r="60" spans="1:9" ht="12.75" thickBot="1" x14ac:dyDescent="0.25">
      <c r="A60" s="15"/>
      <c r="B60" s="15" t="s">
        <v>292</v>
      </c>
      <c r="C60" s="16">
        <v>6218.7932000000001</v>
      </c>
      <c r="D60" s="26">
        <v>43.765642999999997</v>
      </c>
      <c r="E60" s="10"/>
      <c r="F60" s="15"/>
      <c r="G60" s="15" t="s">
        <v>305</v>
      </c>
      <c r="H60" s="16">
        <v>1068.3459</v>
      </c>
      <c r="I60" s="26">
        <v>32.731968000000002</v>
      </c>
    </row>
    <row r="61" spans="1:9" x14ac:dyDescent="0.2">
      <c r="A61" s="10" t="s">
        <v>100</v>
      </c>
      <c r="B61" s="10" t="s">
        <v>101</v>
      </c>
      <c r="C61" s="12">
        <v>60.4559</v>
      </c>
      <c r="D61" s="25">
        <v>72.406175000000005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262.71910000000003</v>
      </c>
      <c r="D62" s="25">
        <v>45.992804999999997</v>
      </c>
      <c r="E62" s="10"/>
      <c r="F62" s="10" t="s">
        <v>247</v>
      </c>
      <c r="G62" s="10" t="s">
        <v>248</v>
      </c>
      <c r="H62" s="12">
        <v>12050.284799999999</v>
      </c>
      <c r="I62" s="25">
        <v>30.426656999999999</v>
      </c>
    </row>
    <row r="63" spans="1:9" ht="12.75" thickBot="1" x14ac:dyDescent="0.25">
      <c r="A63" s="10" t="s">
        <v>104</v>
      </c>
      <c r="B63" s="10" t="s">
        <v>105</v>
      </c>
      <c r="C63" s="12">
        <v>202.01079999999999</v>
      </c>
      <c r="D63" s="25">
        <v>48.847016000000004</v>
      </c>
      <c r="E63" s="10"/>
      <c r="F63" s="15"/>
      <c r="G63" s="15" t="s">
        <v>306</v>
      </c>
      <c r="H63" s="16">
        <v>12050.284799999999</v>
      </c>
      <c r="I63" s="26">
        <v>30.426656999999999</v>
      </c>
    </row>
    <row r="64" spans="1:9" x14ac:dyDescent="0.2">
      <c r="A64" s="10" t="s">
        <v>106</v>
      </c>
      <c r="B64" s="10" t="s">
        <v>107</v>
      </c>
      <c r="C64" s="12">
        <v>0.48209999999999997</v>
      </c>
      <c r="D64" s="25">
        <v>108.528825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>
        <v>7.9912000000000001</v>
      </c>
      <c r="D65" s="25">
        <v>99.868424000000005</v>
      </c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>
        <v>12.553800000000001</v>
      </c>
      <c r="D66" s="25">
        <v>108.528825</v>
      </c>
      <c r="E66" s="10"/>
      <c r="F66" s="18" t="s">
        <v>307</v>
      </c>
      <c r="G66" s="19"/>
      <c r="H66" s="20">
        <f>+H63+H60+H58+C102</f>
        <v>624096.79700000002</v>
      </c>
      <c r="I66" s="28"/>
    </row>
    <row r="67" spans="1:9" x14ac:dyDescent="0.2">
      <c r="A67" s="10" t="s">
        <v>110</v>
      </c>
      <c r="B67" s="10" t="s">
        <v>111</v>
      </c>
      <c r="C67" s="12">
        <v>58.594299999999997</v>
      </c>
      <c r="D67" s="25">
        <v>52.707707999999997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>
        <v>5.6914999999999996</v>
      </c>
      <c r="D68" s="25">
        <v>97.503367999999995</v>
      </c>
      <c r="E68" s="10"/>
      <c r="F68" s="10" t="s">
        <v>249</v>
      </c>
      <c r="G68" s="10" t="s">
        <v>250</v>
      </c>
      <c r="H68" s="12">
        <v>307.53620000000001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4125.5250999999998</v>
      </c>
      <c r="I69" s="25"/>
    </row>
    <row r="70" spans="1:9" x14ac:dyDescent="0.2">
      <c r="A70" s="10" t="s">
        <v>116</v>
      </c>
      <c r="B70" s="10" t="s">
        <v>117</v>
      </c>
      <c r="C70" s="12">
        <v>180.82390000000001</v>
      </c>
      <c r="D70" s="25">
        <v>29.589200999999999</v>
      </c>
      <c r="E70" s="10"/>
      <c r="F70" s="10" t="s">
        <v>255</v>
      </c>
      <c r="G70" s="10" t="s">
        <v>256</v>
      </c>
      <c r="H70" s="12">
        <v>33389.867400000003</v>
      </c>
      <c r="I70" s="25"/>
    </row>
    <row r="71" spans="1:9" x14ac:dyDescent="0.2">
      <c r="A71" s="10" t="s">
        <v>118</v>
      </c>
      <c r="B71" s="10" t="s">
        <v>119</v>
      </c>
      <c r="C71" s="12">
        <v>622.41470000000004</v>
      </c>
      <c r="D71" s="25">
        <v>31.453586000000001</v>
      </c>
      <c r="E71" s="10"/>
      <c r="F71" s="10" t="s">
        <v>257</v>
      </c>
      <c r="G71" s="10" t="s">
        <v>258</v>
      </c>
      <c r="H71" s="12">
        <v>73748.141600000003</v>
      </c>
      <c r="I71" s="25"/>
    </row>
    <row r="72" spans="1:9" x14ac:dyDescent="0.2">
      <c r="A72" s="10" t="s">
        <v>120</v>
      </c>
      <c r="B72" s="10" t="s">
        <v>121</v>
      </c>
      <c r="C72" s="12">
        <v>1277.4088999999999</v>
      </c>
      <c r="D72" s="25">
        <v>78.429319000000007</v>
      </c>
      <c r="E72" s="10"/>
      <c r="F72" s="10" t="s">
        <v>259</v>
      </c>
      <c r="G72" s="10" t="s">
        <v>260</v>
      </c>
      <c r="H72" s="12">
        <v>2513.8334</v>
      </c>
      <c r="I72" s="25"/>
    </row>
    <row r="73" spans="1:9" x14ac:dyDescent="0.2">
      <c r="A73" s="10" t="s">
        <v>122</v>
      </c>
      <c r="B73" s="10" t="s">
        <v>123</v>
      </c>
      <c r="C73" s="12">
        <v>665.41690000000006</v>
      </c>
      <c r="D73" s="25">
        <v>18.976125</v>
      </c>
      <c r="E73" s="10"/>
      <c r="F73" s="10" t="s">
        <v>251</v>
      </c>
      <c r="G73" s="10" t="s">
        <v>252</v>
      </c>
      <c r="H73" s="12">
        <v>396.93810000000002</v>
      </c>
      <c r="I73" s="25"/>
    </row>
    <row r="74" spans="1:9" x14ac:dyDescent="0.2">
      <c r="A74" s="10" t="s">
        <v>124</v>
      </c>
      <c r="B74" s="10" t="s">
        <v>125</v>
      </c>
      <c r="C74" s="12">
        <v>86.363900000000001</v>
      </c>
      <c r="D74" s="25">
        <v>49.013697000000001</v>
      </c>
      <c r="E74" s="10"/>
      <c r="F74" s="31" t="s">
        <v>341</v>
      </c>
      <c r="G74" s="31" t="s">
        <v>342</v>
      </c>
      <c r="H74" s="12">
        <v>1617.8921</v>
      </c>
      <c r="I74" s="2"/>
    </row>
    <row r="75" spans="1:9" x14ac:dyDescent="0.2">
      <c r="A75" s="10" t="s">
        <v>126</v>
      </c>
      <c r="B75" s="10" t="s">
        <v>127</v>
      </c>
      <c r="C75" s="12">
        <v>4.1544999999999996</v>
      </c>
      <c r="D75" s="25">
        <v>72.702916000000002</v>
      </c>
      <c r="E75" s="10"/>
      <c r="F75" s="31" t="s">
        <v>343</v>
      </c>
      <c r="G75" s="31" t="s">
        <v>344</v>
      </c>
      <c r="H75" s="12">
        <v>480605.01870000002</v>
      </c>
      <c r="I75" s="2"/>
    </row>
    <row r="76" spans="1:9" x14ac:dyDescent="0.2">
      <c r="A76" s="10" t="s">
        <v>128</v>
      </c>
      <c r="B76" s="10" t="s">
        <v>129</v>
      </c>
      <c r="C76" s="12">
        <v>65.134699999999995</v>
      </c>
      <c r="D76" s="25">
        <v>63.209589000000001</v>
      </c>
      <c r="E76" s="10"/>
      <c r="F76" s="10" t="s">
        <v>261</v>
      </c>
      <c r="G76" s="10" t="s">
        <v>262</v>
      </c>
      <c r="H76" s="12">
        <v>45196.656000000003</v>
      </c>
      <c r="I76" s="25"/>
    </row>
    <row r="77" spans="1:9" x14ac:dyDescent="0.2">
      <c r="A77" s="10" t="s">
        <v>130</v>
      </c>
      <c r="B77" s="10" t="s">
        <v>131</v>
      </c>
      <c r="C77" s="12">
        <v>444.17939999999999</v>
      </c>
      <c r="D77" s="25">
        <v>28.589072999999999</v>
      </c>
      <c r="E77" s="10"/>
      <c r="F77" s="10" t="s">
        <v>263</v>
      </c>
      <c r="G77" s="10" t="s">
        <v>264</v>
      </c>
      <c r="H77" s="12">
        <v>721.50760000000002</v>
      </c>
      <c r="I77" s="25"/>
    </row>
    <row r="78" spans="1:9" x14ac:dyDescent="0.2">
      <c r="A78" s="10" t="s">
        <v>132</v>
      </c>
      <c r="B78" s="10" t="s">
        <v>133</v>
      </c>
      <c r="C78" s="12">
        <v>136.7972</v>
      </c>
      <c r="D78" s="25">
        <v>54.013652999999998</v>
      </c>
      <c r="E78" s="10"/>
      <c r="F78" s="10" t="s">
        <v>265</v>
      </c>
      <c r="G78" s="10" t="s">
        <v>266</v>
      </c>
      <c r="H78" s="12">
        <v>73746.478199999998</v>
      </c>
      <c r="I78" s="25"/>
    </row>
    <row r="79" spans="1:9" x14ac:dyDescent="0.2">
      <c r="A79" s="10" t="s">
        <v>134</v>
      </c>
      <c r="B79" s="10" t="s">
        <v>135</v>
      </c>
      <c r="C79" s="12">
        <v>1264.3141000000001</v>
      </c>
      <c r="D79" s="25">
        <v>23.134357000000001</v>
      </c>
      <c r="E79" s="10"/>
      <c r="F79" s="10" t="s">
        <v>267</v>
      </c>
      <c r="G79" s="10" t="s">
        <v>268</v>
      </c>
      <c r="H79" s="12">
        <v>501345.28739999997</v>
      </c>
      <c r="I79" s="25"/>
    </row>
    <row r="80" spans="1:9" x14ac:dyDescent="0.2">
      <c r="A80" s="10" t="s">
        <v>136</v>
      </c>
      <c r="B80" s="10" t="s">
        <v>137</v>
      </c>
      <c r="C80" s="12">
        <v>66.554199999999994</v>
      </c>
      <c r="D80" s="25">
        <v>48.346716999999998</v>
      </c>
      <c r="E80" s="10"/>
      <c r="F80" s="10" t="s">
        <v>269</v>
      </c>
      <c r="G80" s="10" t="s">
        <v>270</v>
      </c>
      <c r="H80" s="12">
        <v>22798.5497</v>
      </c>
      <c r="I80" s="25"/>
    </row>
    <row r="81" spans="1:9" x14ac:dyDescent="0.2">
      <c r="A81" s="10" t="s">
        <v>138</v>
      </c>
      <c r="B81" s="10" t="s">
        <v>139</v>
      </c>
      <c r="C81" s="12">
        <v>61.298999999999999</v>
      </c>
      <c r="D81" s="25">
        <v>61.616537000000001</v>
      </c>
      <c r="E81" s="10"/>
      <c r="F81" s="10" t="s">
        <v>271</v>
      </c>
      <c r="G81" s="10" t="s">
        <v>272</v>
      </c>
      <c r="H81" s="12">
        <v>2081.1743000000001</v>
      </c>
      <c r="I81" s="25"/>
    </row>
    <row r="82" spans="1:9" x14ac:dyDescent="0.2">
      <c r="A82" s="10" t="s">
        <v>140</v>
      </c>
      <c r="B82" s="10" t="s">
        <v>141</v>
      </c>
      <c r="C82" s="12">
        <v>621.70410000000004</v>
      </c>
      <c r="D82" s="25">
        <v>44.123970999999997</v>
      </c>
      <c r="E82" s="10"/>
      <c r="F82" s="10" t="s">
        <v>273</v>
      </c>
      <c r="G82" s="10" t="s">
        <v>274</v>
      </c>
      <c r="H82" s="12">
        <v>139077.7887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57298.260999999999</v>
      </c>
      <c r="I83" s="25"/>
    </row>
    <row r="84" spans="1:9" x14ac:dyDescent="0.2">
      <c r="A84" s="10" t="s">
        <v>144</v>
      </c>
      <c r="B84" s="10" t="s">
        <v>145</v>
      </c>
      <c r="C84" s="12">
        <v>5.8998999999999997</v>
      </c>
      <c r="D84" s="25">
        <v>108.528825</v>
      </c>
      <c r="E84" s="10"/>
      <c r="F84" s="10" t="s">
        <v>277</v>
      </c>
      <c r="G84" s="10" t="s">
        <v>278</v>
      </c>
      <c r="H84" s="12">
        <v>231350.6967</v>
      </c>
      <c r="I84" s="25"/>
    </row>
    <row r="85" spans="1:9" x14ac:dyDescent="0.2">
      <c r="A85" s="10" t="s">
        <v>146</v>
      </c>
      <c r="B85" s="10" t="s">
        <v>147</v>
      </c>
      <c r="C85" s="12">
        <v>213.6456</v>
      </c>
      <c r="D85" s="25">
        <v>77.128777999999997</v>
      </c>
      <c r="E85" s="10"/>
      <c r="F85" s="10" t="s">
        <v>279</v>
      </c>
      <c r="G85" s="10" t="s">
        <v>280</v>
      </c>
      <c r="H85" s="12">
        <v>32030.535800000001</v>
      </c>
      <c r="I85" s="25"/>
    </row>
    <row r="86" spans="1:9" x14ac:dyDescent="0.2">
      <c r="A86" s="10" t="s">
        <v>148</v>
      </c>
      <c r="B86" s="10" t="s">
        <v>149</v>
      </c>
      <c r="C86" s="12">
        <v>49.786099999999998</v>
      </c>
      <c r="D86" s="25">
        <v>48.531753999999999</v>
      </c>
      <c r="E86" s="10"/>
      <c r="F86" s="10" t="s">
        <v>281</v>
      </c>
      <c r="G86" s="10" t="s">
        <v>282</v>
      </c>
      <c r="H86" s="12"/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1702351.6879999998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48.622199999999999</v>
      </c>
      <c r="D89" s="25">
        <v>57.926732999999999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9675.1579999999994</v>
      </c>
      <c r="D91" s="25">
        <v>15.963971000000001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2326448.4849999999</v>
      </c>
      <c r="I92" s="14"/>
    </row>
    <row r="93" spans="1:9" x14ac:dyDescent="0.2">
      <c r="A93" s="10" t="s">
        <v>160</v>
      </c>
      <c r="B93" s="10" t="s">
        <v>161</v>
      </c>
      <c r="C93" s="12">
        <v>331.77390000000003</v>
      </c>
      <c r="D93" s="25">
        <v>48.657122000000001</v>
      </c>
      <c r="E93" s="10"/>
    </row>
    <row r="94" spans="1:9" ht="12.75" thickBot="1" x14ac:dyDescent="0.25">
      <c r="A94" s="17"/>
      <c r="B94" s="15" t="s">
        <v>293</v>
      </c>
      <c r="C94" s="16">
        <v>16431.9499</v>
      </c>
      <c r="D94" s="26">
        <v>15.858879999999999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69.985699999999994</v>
      </c>
      <c r="D95" s="25">
        <v>53.332061000000003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69.985699999999994</v>
      </c>
      <c r="D96" s="26">
        <v>53.332061000000003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68115.981400000004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43927.713600000003</v>
      </c>
      <c r="D98" s="25">
        <v>32.996541000000001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7321.4880000000003</v>
      </c>
      <c r="D99" s="25">
        <v>21.907299999999999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51249.2016</v>
      </c>
      <c r="D100" s="26">
        <v>28.026465000000002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119365.183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3"/>
  <sheetViews>
    <sheetView showZeros="0" topLeftCell="A24" workbookViewId="0">
      <selection activeCell="H71" sqref="H71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152.83670000000001</v>
      </c>
      <c r="D2" s="25">
        <v>43.625495000000001</v>
      </c>
      <c r="E2" s="10"/>
      <c r="F2" s="10" t="s">
        <v>168</v>
      </c>
      <c r="G2" s="10" t="s">
        <v>169</v>
      </c>
      <c r="H2" s="12">
        <v>9817.4020999999993</v>
      </c>
      <c r="I2" s="25">
        <v>17.011620000000001</v>
      </c>
    </row>
    <row r="3" spans="1:9" x14ac:dyDescent="0.2">
      <c r="A3" s="10" t="s">
        <v>2</v>
      </c>
      <c r="B3" s="10" t="s">
        <v>3</v>
      </c>
      <c r="C3" s="12">
        <v>4886.8334999999997</v>
      </c>
      <c r="D3" s="25">
        <v>22.287489000000001</v>
      </c>
      <c r="E3" s="10"/>
      <c r="F3" s="10" t="s">
        <v>170</v>
      </c>
      <c r="G3" s="10" t="s">
        <v>171</v>
      </c>
      <c r="H3" s="12">
        <v>6993.9865</v>
      </c>
      <c r="I3" s="25">
        <v>20.895109999999999</v>
      </c>
    </row>
    <row r="4" spans="1:9" x14ac:dyDescent="0.2">
      <c r="A4" s="10" t="s">
        <v>4</v>
      </c>
      <c r="B4" s="10" t="s">
        <v>5</v>
      </c>
      <c r="C4" s="12">
        <v>30648.410500000002</v>
      </c>
      <c r="D4" s="25">
        <v>9.3729689999999994</v>
      </c>
      <c r="E4" s="10"/>
      <c r="F4" s="10" t="s">
        <v>172</v>
      </c>
      <c r="G4" s="10" t="s">
        <v>173</v>
      </c>
      <c r="H4" s="12">
        <v>28177.247100000001</v>
      </c>
      <c r="I4" s="25">
        <v>14.643167</v>
      </c>
    </row>
    <row r="5" spans="1:9" x14ac:dyDescent="0.2">
      <c r="A5" s="10" t="s">
        <v>6</v>
      </c>
      <c r="B5" s="10" t="s">
        <v>7</v>
      </c>
      <c r="C5" s="12">
        <v>6605.6932999999999</v>
      </c>
      <c r="D5" s="25">
        <v>20.263978999999999</v>
      </c>
      <c r="E5" s="10"/>
      <c r="F5" s="10" t="s">
        <v>174</v>
      </c>
      <c r="G5" s="10" t="s">
        <v>175</v>
      </c>
      <c r="H5" s="12">
        <v>713.36919999999998</v>
      </c>
      <c r="I5" s="25">
        <v>37.540920999999997</v>
      </c>
    </row>
    <row r="6" spans="1:9" x14ac:dyDescent="0.2">
      <c r="A6" s="10" t="s">
        <v>8</v>
      </c>
      <c r="B6" s="10" t="s">
        <v>9</v>
      </c>
      <c r="C6" s="12">
        <v>13776.9529</v>
      </c>
      <c r="D6" s="25">
        <v>15.927776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35.865000000000002</v>
      </c>
      <c r="D7" s="25">
        <v>103.006597</v>
      </c>
      <c r="E7" s="10"/>
      <c r="F7" s="10" t="s">
        <v>178</v>
      </c>
      <c r="G7" s="10" t="s">
        <v>179</v>
      </c>
      <c r="H7" s="12">
        <v>24.848400000000002</v>
      </c>
      <c r="I7" s="25">
        <v>68.775938999999994</v>
      </c>
    </row>
    <row r="8" spans="1:9" ht="12.75" thickBot="1" x14ac:dyDescent="0.25">
      <c r="A8" s="10" t="s">
        <v>12</v>
      </c>
      <c r="B8" s="10" t="s">
        <v>13</v>
      </c>
      <c r="C8" s="12"/>
      <c r="D8" s="25"/>
      <c r="E8" s="10"/>
      <c r="F8" s="15"/>
      <c r="G8" s="15" t="s">
        <v>298</v>
      </c>
      <c r="H8" s="16">
        <v>45726.853300000002</v>
      </c>
      <c r="I8" s="26">
        <v>13.184556000000001</v>
      </c>
    </row>
    <row r="9" spans="1:9" x14ac:dyDescent="0.2">
      <c r="A9" s="10" t="s">
        <v>14</v>
      </c>
      <c r="B9" s="10" t="s">
        <v>15</v>
      </c>
      <c r="C9" s="12"/>
      <c r="D9" s="25"/>
      <c r="E9" s="10"/>
      <c r="F9" s="10" t="s">
        <v>180</v>
      </c>
      <c r="G9" s="10" t="s">
        <v>181</v>
      </c>
      <c r="H9" s="12">
        <v>1.6120000000000001</v>
      </c>
      <c r="I9" s="25">
        <v>103.006597</v>
      </c>
    </row>
    <row r="10" spans="1:9" x14ac:dyDescent="0.2">
      <c r="A10" s="10" t="s">
        <v>16</v>
      </c>
      <c r="B10" s="10" t="s">
        <v>17</v>
      </c>
      <c r="C10" s="12">
        <v>335.3544</v>
      </c>
      <c r="D10" s="25">
        <v>103.006597</v>
      </c>
      <c r="E10" s="10"/>
      <c r="F10" s="10" t="s">
        <v>182</v>
      </c>
      <c r="G10" s="10" t="s">
        <v>183</v>
      </c>
      <c r="H10" s="12"/>
      <c r="I10" s="25"/>
    </row>
    <row r="11" spans="1:9" x14ac:dyDescent="0.2">
      <c r="A11" s="10" t="s">
        <v>18</v>
      </c>
      <c r="B11" s="10" t="s">
        <v>19</v>
      </c>
      <c r="C11" s="12">
        <v>11.333500000000001</v>
      </c>
      <c r="D11" s="25">
        <v>103.006597</v>
      </c>
      <c r="E11" s="10"/>
      <c r="F11" s="10" t="s">
        <v>184</v>
      </c>
      <c r="G11" s="10" t="s">
        <v>185</v>
      </c>
      <c r="H11" s="12">
        <v>1136.4202</v>
      </c>
      <c r="I11" s="25">
        <v>40.310656999999999</v>
      </c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/>
      <c r="I12" s="25"/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>
        <v>0.88400000000000001</v>
      </c>
      <c r="I13" s="25">
        <v>103.006597</v>
      </c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8818.5450999999994</v>
      </c>
      <c r="I14" s="25">
        <v>18.249008</v>
      </c>
    </row>
    <row r="15" spans="1:9" ht="12.75" thickBot="1" x14ac:dyDescent="0.25">
      <c r="A15" s="17"/>
      <c r="B15" s="15" t="s">
        <v>288</v>
      </c>
      <c r="C15" s="16">
        <v>56453.279799999997</v>
      </c>
      <c r="D15" s="26">
        <v>7.556635</v>
      </c>
      <c r="E15" s="10"/>
      <c r="F15" s="10" t="s">
        <v>191</v>
      </c>
      <c r="G15" s="10" t="s">
        <v>192</v>
      </c>
      <c r="H15" s="12">
        <v>243.54320000000001</v>
      </c>
      <c r="I15" s="25">
        <v>49.591419999999999</v>
      </c>
    </row>
    <row r="16" spans="1:9" x14ac:dyDescent="0.2">
      <c r="A16" s="10" t="s">
        <v>24</v>
      </c>
      <c r="B16" s="10" t="s">
        <v>25</v>
      </c>
      <c r="C16" s="12"/>
      <c r="D16" s="25"/>
      <c r="E16" s="10"/>
      <c r="F16" s="10" t="s">
        <v>193</v>
      </c>
      <c r="G16" s="10" t="s">
        <v>194</v>
      </c>
      <c r="H16" s="12">
        <v>14957.488300000001</v>
      </c>
      <c r="I16" s="25">
        <v>15.130037</v>
      </c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593.03480000000002</v>
      </c>
      <c r="I17" s="25">
        <v>37.123609000000002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70.978200000000001</v>
      </c>
      <c r="I18" s="25">
        <v>27.414653000000001</v>
      </c>
    </row>
    <row r="19" spans="1:9" x14ac:dyDescent="0.2">
      <c r="A19" s="10" t="s">
        <v>30</v>
      </c>
      <c r="B19" s="10" t="s">
        <v>31</v>
      </c>
      <c r="C19" s="12"/>
      <c r="D19" s="25"/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/>
      <c r="D20" s="25"/>
      <c r="E20" s="10"/>
      <c r="F20" s="10" t="s">
        <v>201</v>
      </c>
      <c r="G20" s="10" t="s">
        <v>202</v>
      </c>
      <c r="H20" s="12">
        <v>6.4960000000000004</v>
      </c>
      <c r="I20" s="25">
        <v>103.006597</v>
      </c>
    </row>
    <row r="21" spans="1:9" x14ac:dyDescent="0.2">
      <c r="A21" s="10" t="s">
        <v>34</v>
      </c>
      <c r="B21" s="10" t="s">
        <v>35</v>
      </c>
      <c r="C21" s="12">
        <v>47.240400000000001</v>
      </c>
      <c r="D21" s="25">
        <v>45.576197000000001</v>
      </c>
      <c r="E21" s="10"/>
      <c r="F21" s="10" t="s">
        <v>203</v>
      </c>
      <c r="G21" s="10" t="s">
        <v>204</v>
      </c>
      <c r="H21" s="12">
        <v>8.6652000000000005</v>
      </c>
      <c r="I21" s="25">
        <v>103.006597</v>
      </c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/>
      <c r="I23" s="25"/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>
        <v>298.3646</v>
      </c>
      <c r="I24" s="25">
        <v>44.382064999999997</v>
      </c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47.240400000000001</v>
      </c>
      <c r="D26" s="26">
        <v>45.576197000000001</v>
      </c>
      <c r="E26" s="10"/>
      <c r="F26" s="10" t="s">
        <v>213</v>
      </c>
      <c r="G26" s="10" t="s">
        <v>214</v>
      </c>
      <c r="H26" s="12">
        <v>463.29399999999998</v>
      </c>
      <c r="I26" s="25">
        <v>31.297609000000001</v>
      </c>
    </row>
    <row r="27" spans="1:9" x14ac:dyDescent="0.2">
      <c r="A27" s="10" t="s">
        <v>44</v>
      </c>
      <c r="B27" s="10" t="s">
        <v>45</v>
      </c>
      <c r="C27" s="12">
        <v>1374.6967999999999</v>
      </c>
      <c r="D27" s="25">
        <v>46.039655000000003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110567.4921</v>
      </c>
      <c r="I29" s="25">
        <v>7.1866019999999997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9376.6897000000008</v>
      </c>
      <c r="I30" s="25">
        <v>17.855778000000001</v>
      </c>
    </row>
    <row r="31" spans="1:9" ht="12.75" thickBot="1" x14ac:dyDescent="0.25">
      <c r="A31" s="17"/>
      <c r="B31" s="15" t="s">
        <v>290</v>
      </c>
      <c r="C31" s="16">
        <v>1374.6967999999999</v>
      </c>
      <c r="D31" s="26">
        <v>46.039655000000003</v>
      </c>
      <c r="E31" s="10"/>
      <c r="F31" s="10" t="s">
        <v>223</v>
      </c>
      <c r="G31" s="10" t="s">
        <v>224</v>
      </c>
      <c r="H31" s="12">
        <v>2247.3427000000001</v>
      </c>
      <c r="I31" s="25">
        <v>36.29674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154.96549999999999</v>
      </c>
      <c r="I32" s="25">
        <v>75.559674999999999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/>
      <c r="I33" s="25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1273.4045000000001</v>
      </c>
      <c r="I35" s="25">
        <v>22.013258</v>
      </c>
    </row>
    <row r="36" spans="1:9" x14ac:dyDescent="0.2">
      <c r="A36" s="10" t="s">
        <v>60</v>
      </c>
      <c r="B36" s="10" t="s">
        <v>61</v>
      </c>
      <c r="C36" s="12">
        <v>1479.0778</v>
      </c>
      <c r="D36" s="25">
        <v>34.616500000000002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/>
      <c r="D38" s="25"/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6.6193999999999997</v>
      </c>
      <c r="I39" s="25">
        <v>82.90692</v>
      </c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150225.8395</v>
      </c>
      <c r="I40" s="26">
        <v>6.380592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>
        <v>2212.5104999999999</v>
      </c>
      <c r="I42" s="14">
        <v>34.106028000000002</v>
      </c>
    </row>
    <row r="43" spans="1:9" x14ac:dyDescent="0.2">
      <c r="A43" s="10" t="s">
        <v>315</v>
      </c>
      <c r="B43" s="10" t="s">
        <v>316</v>
      </c>
      <c r="C43" s="12">
        <v>29.543800000000001</v>
      </c>
      <c r="D43" s="25">
        <v>103.006597</v>
      </c>
      <c r="E43" s="10"/>
      <c r="F43" s="31" t="s">
        <v>321</v>
      </c>
      <c r="G43" s="31" t="s">
        <v>322</v>
      </c>
      <c r="H43" s="12">
        <v>726.83989999999994</v>
      </c>
      <c r="I43" s="14">
        <v>71.016167999999993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>
        <v>2545.8553999999999</v>
      </c>
      <c r="I44" s="14">
        <v>25.471267999999998</v>
      </c>
    </row>
    <row r="45" spans="1:9" x14ac:dyDescent="0.2">
      <c r="A45" s="10" t="s">
        <v>72</v>
      </c>
      <c r="B45" s="10" t="s">
        <v>73</v>
      </c>
      <c r="C45" s="12">
        <v>551.90980000000002</v>
      </c>
      <c r="D45" s="25">
        <v>26.007173000000002</v>
      </c>
      <c r="E45" s="10"/>
      <c r="F45" s="31" t="s">
        <v>325</v>
      </c>
      <c r="G45" s="31" t="s">
        <v>326</v>
      </c>
      <c r="H45" s="12">
        <v>780.95140000000004</v>
      </c>
      <c r="I45" s="14">
        <v>39.368001999999997</v>
      </c>
    </row>
    <row r="46" spans="1:9" x14ac:dyDescent="0.2">
      <c r="A46" s="10" t="s">
        <v>74</v>
      </c>
      <c r="B46" s="10" t="s">
        <v>75</v>
      </c>
      <c r="C46" s="12">
        <v>644.61509999999998</v>
      </c>
      <c r="D46" s="25">
        <v>29.990684000000002</v>
      </c>
      <c r="E46" s="10"/>
      <c r="F46" s="10" t="s">
        <v>233</v>
      </c>
      <c r="G46" s="10" t="s">
        <v>234</v>
      </c>
      <c r="H46" s="12">
        <v>18997.4709</v>
      </c>
      <c r="I46" s="25">
        <v>11.314138</v>
      </c>
    </row>
    <row r="47" spans="1:9" ht="12.75" thickBot="1" x14ac:dyDescent="0.25">
      <c r="A47" s="10" t="s">
        <v>76</v>
      </c>
      <c r="B47" s="10" t="s">
        <v>77</v>
      </c>
      <c r="C47" s="12">
        <v>2830.6320999999998</v>
      </c>
      <c r="D47" s="25">
        <v>64.298896999999997</v>
      </c>
      <c r="E47" s="10"/>
      <c r="F47" s="17"/>
      <c r="G47" s="15" t="s">
        <v>300</v>
      </c>
      <c r="H47" s="16">
        <v>25263.628100000002</v>
      </c>
      <c r="I47" s="26">
        <v>10.071761</v>
      </c>
    </row>
    <row r="48" spans="1:9" x14ac:dyDescent="0.2">
      <c r="A48" s="10" t="s">
        <v>78</v>
      </c>
      <c r="B48" s="10" t="s">
        <v>79</v>
      </c>
      <c r="C48" s="12">
        <v>136.4657</v>
      </c>
      <c r="D48" s="25">
        <v>87.257805000000005</v>
      </c>
      <c r="E48" s="10"/>
      <c r="F48" s="10" t="s">
        <v>235</v>
      </c>
      <c r="G48" s="10" t="s">
        <v>236</v>
      </c>
      <c r="H48" s="12">
        <v>245.4393</v>
      </c>
      <c r="I48" s="25">
        <v>187.491972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1350.3139000000001</v>
      </c>
      <c r="I49" s="14">
        <v>39.692138999999997</v>
      </c>
    </row>
    <row r="50" spans="1:9" ht="12.75" thickBot="1" x14ac:dyDescent="0.25">
      <c r="A50" s="17"/>
      <c r="B50" s="15" t="s">
        <v>291</v>
      </c>
      <c r="C50" s="16">
        <v>5672.2443000000003</v>
      </c>
      <c r="D50" s="26">
        <v>14.054500000000001</v>
      </c>
      <c r="E50" s="10"/>
      <c r="F50" s="10" t="s">
        <v>237</v>
      </c>
      <c r="G50" s="10" t="s">
        <v>238</v>
      </c>
      <c r="H50" s="12">
        <v>26877.3279</v>
      </c>
      <c r="I50" s="25">
        <v>7.1526310000000004</v>
      </c>
    </row>
    <row r="51" spans="1:9" ht="12.75" thickBot="1" x14ac:dyDescent="0.25">
      <c r="A51" s="10" t="s">
        <v>82</v>
      </c>
      <c r="B51" s="10" t="s">
        <v>83</v>
      </c>
      <c r="C51" s="12">
        <v>404.67559999999997</v>
      </c>
      <c r="D51" s="25">
        <v>53.831344000000001</v>
      </c>
      <c r="E51" s="10"/>
      <c r="F51" s="17"/>
      <c r="G51" s="15" t="s">
        <v>301</v>
      </c>
      <c r="H51" s="16">
        <v>28473.081099999999</v>
      </c>
      <c r="I51" s="26">
        <v>7.3729880000000003</v>
      </c>
    </row>
    <row r="52" spans="1:9" x14ac:dyDescent="0.2">
      <c r="A52" s="10" t="s">
        <v>84</v>
      </c>
      <c r="B52" s="10" t="s">
        <v>85</v>
      </c>
      <c r="C52" s="12">
        <v>309.13400000000001</v>
      </c>
      <c r="D52" s="25">
        <v>37.757067999999997</v>
      </c>
      <c r="E52" s="10"/>
      <c r="F52" s="10" t="s">
        <v>239</v>
      </c>
      <c r="G52" s="10" t="s">
        <v>240</v>
      </c>
      <c r="H52" s="12">
        <v>1760.7012999999999</v>
      </c>
      <c r="I52" s="25">
        <v>31.747420000000002</v>
      </c>
    </row>
    <row r="53" spans="1:9" x14ac:dyDescent="0.2">
      <c r="A53" s="10" t="s">
        <v>86</v>
      </c>
      <c r="B53" s="10" t="s">
        <v>87</v>
      </c>
      <c r="C53" s="12"/>
      <c r="D53" s="25"/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/>
      <c r="D54" s="25"/>
      <c r="E54" s="10"/>
      <c r="F54" s="17"/>
      <c r="G54" s="15" t="s">
        <v>302</v>
      </c>
      <c r="H54" s="16">
        <v>1760.7012999999999</v>
      </c>
      <c r="I54" s="26">
        <v>31.747420000000002</v>
      </c>
    </row>
    <row r="55" spans="1:9" x14ac:dyDescent="0.2">
      <c r="A55" s="10" t="s">
        <v>90</v>
      </c>
      <c r="B55" s="10" t="s">
        <v>91</v>
      </c>
      <c r="C55" s="12"/>
      <c r="D55" s="25"/>
      <c r="E55" s="10"/>
      <c r="F55" s="10" t="s">
        <v>243</v>
      </c>
      <c r="G55" s="10" t="s">
        <v>244</v>
      </c>
      <c r="H55" s="12">
        <v>893.03189999999995</v>
      </c>
      <c r="I55" s="25">
        <v>21.231356000000002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893.03189999999995</v>
      </c>
      <c r="I56" s="26">
        <v>21.231356000000002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252343.13520000002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6401.0897999999997</v>
      </c>
      <c r="I59" s="25">
        <v>15.276681999999999</v>
      </c>
    </row>
    <row r="60" spans="1:9" ht="12.75" thickBot="1" x14ac:dyDescent="0.25">
      <c r="A60" s="15"/>
      <c r="B60" s="15" t="s">
        <v>292</v>
      </c>
      <c r="C60" s="16">
        <v>713.80960000000005</v>
      </c>
      <c r="D60" s="26">
        <v>35.883842000000001</v>
      </c>
      <c r="E60" s="10"/>
      <c r="F60" s="15"/>
      <c r="G60" s="15" t="s">
        <v>305</v>
      </c>
      <c r="H60" s="16">
        <v>6401.0897999999997</v>
      </c>
      <c r="I60" s="26">
        <v>15.276681999999999</v>
      </c>
    </row>
    <row r="61" spans="1:9" x14ac:dyDescent="0.2">
      <c r="A61" s="10" t="s">
        <v>100</v>
      </c>
      <c r="B61" s="10" t="s">
        <v>101</v>
      </c>
      <c r="C61" s="12">
        <v>15.343400000000001</v>
      </c>
      <c r="D61" s="25">
        <v>64.521317999999994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17.310700000000001</v>
      </c>
      <c r="D62" s="25">
        <v>103.006597</v>
      </c>
      <c r="E62" s="10"/>
      <c r="F62" s="10" t="s">
        <v>247</v>
      </c>
      <c r="G62" s="10" t="s">
        <v>248</v>
      </c>
      <c r="H62" s="12">
        <v>5130.9078</v>
      </c>
      <c r="I62" s="25">
        <v>16.739754000000001</v>
      </c>
    </row>
    <row r="63" spans="1:9" ht="12.75" thickBot="1" x14ac:dyDescent="0.25">
      <c r="A63" s="10" t="s">
        <v>104</v>
      </c>
      <c r="B63" s="10" t="s">
        <v>105</v>
      </c>
      <c r="C63" s="12">
        <v>899.59259999999995</v>
      </c>
      <c r="D63" s="25">
        <v>41.014031000000003</v>
      </c>
      <c r="E63" s="10"/>
      <c r="F63" s="15"/>
      <c r="G63" s="15" t="s">
        <v>306</v>
      </c>
      <c r="H63" s="16">
        <v>5130.9078</v>
      </c>
      <c r="I63" s="26">
        <v>16.739754000000001</v>
      </c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468110.51309999998</v>
      </c>
      <c r="I66" s="28"/>
    </row>
    <row r="67" spans="1:9" x14ac:dyDescent="0.2">
      <c r="A67" s="10" t="s">
        <v>110</v>
      </c>
      <c r="B67" s="10" t="s">
        <v>111</v>
      </c>
      <c r="C67" s="12">
        <v>535.80510000000004</v>
      </c>
      <c r="D67" s="25">
        <v>55.904150999999999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/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/>
      <c r="I69" s="25"/>
    </row>
    <row r="70" spans="1:9" x14ac:dyDescent="0.2">
      <c r="A70" s="10" t="s">
        <v>116</v>
      </c>
      <c r="B70" s="10" t="s">
        <v>117</v>
      </c>
      <c r="C70" s="12">
        <v>92.3095</v>
      </c>
      <c r="D70" s="25">
        <v>69.024833999999998</v>
      </c>
      <c r="E70" s="10"/>
      <c r="F70" s="10" t="s">
        <v>255</v>
      </c>
      <c r="G70" s="10" t="s">
        <v>256</v>
      </c>
      <c r="H70" s="12"/>
      <c r="I70" s="25"/>
    </row>
    <row r="71" spans="1:9" x14ac:dyDescent="0.2">
      <c r="A71" s="10" t="s">
        <v>118</v>
      </c>
      <c r="B71" s="10" t="s">
        <v>119</v>
      </c>
      <c r="C71" s="12">
        <v>2125.0250999999998</v>
      </c>
      <c r="D71" s="25">
        <v>33.693697</v>
      </c>
      <c r="E71" s="10"/>
      <c r="F71" s="10" t="s">
        <v>257</v>
      </c>
      <c r="G71" s="10" t="s">
        <v>258</v>
      </c>
      <c r="H71" s="12">
        <v>2483.9342999999999</v>
      </c>
      <c r="I71" s="25"/>
    </row>
    <row r="72" spans="1:9" x14ac:dyDescent="0.2">
      <c r="A72" s="10" t="s">
        <v>120</v>
      </c>
      <c r="B72" s="10" t="s">
        <v>121</v>
      </c>
      <c r="C72" s="12">
        <v>9348.1098999999995</v>
      </c>
      <c r="D72" s="25">
        <v>16.349553</v>
      </c>
      <c r="E72" s="10"/>
      <c r="F72" s="10" t="s">
        <v>259</v>
      </c>
      <c r="G72" s="10" t="s">
        <v>260</v>
      </c>
      <c r="H72" s="12">
        <v>9601.5210000000006</v>
      </c>
      <c r="I72" s="25"/>
    </row>
    <row r="73" spans="1:9" x14ac:dyDescent="0.2">
      <c r="A73" s="10" t="s">
        <v>122</v>
      </c>
      <c r="B73" s="10" t="s">
        <v>123</v>
      </c>
      <c r="C73" s="12">
        <v>446.64830000000001</v>
      </c>
      <c r="D73" s="25">
        <v>53.929392999999997</v>
      </c>
      <c r="E73" s="10"/>
      <c r="F73" s="10" t="s">
        <v>251</v>
      </c>
      <c r="G73" s="10" t="s">
        <v>252</v>
      </c>
      <c r="H73" s="12">
        <v>22.413</v>
      </c>
      <c r="I73" s="25"/>
    </row>
    <row r="74" spans="1:9" x14ac:dyDescent="0.2">
      <c r="A74" s="10" t="s">
        <v>124</v>
      </c>
      <c r="B74" s="10" t="s">
        <v>125</v>
      </c>
      <c r="C74" s="12">
        <v>393.97149999999999</v>
      </c>
      <c r="D74" s="25">
        <v>56.901522</v>
      </c>
      <c r="E74" s="10"/>
      <c r="F74" s="31" t="s">
        <v>341</v>
      </c>
      <c r="G74" s="31" t="s">
        <v>342</v>
      </c>
      <c r="H74" s="12">
        <v>42.850499999999997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/>
      <c r="I75" s="2"/>
    </row>
    <row r="76" spans="1:9" x14ac:dyDescent="0.2">
      <c r="A76" s="10" t="s">
        <v>128</v>
      </c>
      <c r="B76" s="10" t="s">
        <v>129</v>
      </c>
      <c r="C76" s="12">
        <v>9.0025999999999993</v>
      </c>
      <c r="D76" s="25">
        <v>76.526321999999993</v>
      </c>
      <c r="E76" s="10"/>
      <c r="F76" s="10" t="s">
        <v>261</v>
      </c>
      <c r="G76" s="10" t="s">
        <v>262</v>
      </c>
      <c r="H76" s="12">
        <v>199561.26310000001</v>
      </c>
      <c r="I76" s="25"/>
    </row>
    <row r="77" spans="1:9" x14ac:dyDescent="0.2">
      <c r="A77" s="10" t="s">
        <v>130</v>
      </c>
      <c r="B77" s="10" t="s">
        <v>131</v>
      </c>
      <c r="C77" s="12">
        <v>338.43270000000001</v>
      </c>
      <c r="D77" s="25">
        <v>24.899342999999998</v>
      </c>
      <c r="E77" s="10"/>
      <c r="F77" s="10" t="s">
        <v>263</v>
      </c>
      <c r="G77" s="10" t="s">
        <v>264</v>
      </c>
      <c r="H77" s="12">
        <v>2124.3737999999998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74.206299999999999</v>
      </c>
      <c r="I78" s="25"/>
    </row>
    <row r="79" spans="1:9" x14ac:dyDescent="0.2">
      <c r="A79" s="10" t="s">
        <v>134</v>
      </c>
      <c r="B79" s="10" t="s">
        <v>135</v>
      </c>
      <c r="C79" s="12">
        <v>2113.9540000000002</v>
      </c>
      <c r="D79" s="25">
        <v>38.891933999999999</v>
      </c>
      <c r="E79" s="10"/>
      <c r="F79" s="10" t="s">
        <v>267</v>
      </c>
      <c r="G79" s="10" t="s">
        <v>268</v>
      </c>
      <c r="H79" s="12">
        <v>6571.8278</v>
      </c>
      <c r="I79" s="25"/>
    </row>
    <row r="80" spans="1:9" x14ac:dyDescent="0.2">
      <c r="A80" s="10" t="s">
        <v>136</v>
      </c>
      <c r="B80" s="10" t="s">
        <v>137</v>
      </c>
      <c r="C80" s="12"/>
      <c r="D80" s="25"/>
      <c r="E80" s="10"/>
      <c r="F80" s="10" t="s">
        <v>269</v>
      </c>
      <c r="G80" s="10" t="s">
        <v>270</v>
      </c>
      <c r="H80" s="12">
        <v>206800.28890000001</v>
      </c>
      <c r="I80" s="25"/>
    </row>
    <row r="81" spans="1:9" x14ac:dyDescent="0.2">
      <c r="A81" s="10" t="s">
        <v>138</v>
      </c>
      <c r="B81" s="10" t="s">
        <v>139</v>
      </c>
      <c r="C81" s="12"/>
      <c r="D81" s="25"/>
      <c r="E81" s="10"/>
      <c r="F81" s="10" t="s">
        <v>271</v>
      </c>
      <c r="G81" s="10" t="s">
        <v>272</v>
      </c>
      <c r="H81" s="12">
        <v>24847.581900000001</v>
      </c>
      <c r="I81" s="25"/>
    </row>
    <row r="82" spans="1:9" x14ac:dyDescent="0.2">
      <c r="A82" s="10" t="s">
        <v>140</v>
      </c>
      <c r="B82" s="10" t="s">
        <v>141</v>
      </c>
      <c r="C82" s="12">
        <v>32.984999999999999</v>
      </c>
      <c r="D82" s="25">
        <v>103.006597</v>
      </c>
      <c r="E82" s="10"/>
      <c r="F82" s="10" t="s">
        <v>273</v>
      </c>
      <c r="G82" s="10" t="s">
        <v>274</v>
      </c>
      <c r="H82" s="12">
        <v>28514.740099999999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67569.193899999998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15212.620199999999</v>
      </c>
      <c r="I84" s="25"/>
    </row>
    <row r="85" spans="1:9" x14ac:dyDescent="0.2">
      <c r="A85" s="10" t="s">
        <v>146</v>
      </c>
      <c r="B85" s="10" t="s">
        <v>147</v>
      </c>
      <c r="C85" s="12">
        <v>129.81979999999999</v>
      </c>
      <c r="D85" s="25">
        <v>99.720468999999994</v>
      </c>
      <c r="E85" s="10"/>
      <c r="F85" s="10" t="s">
        <v>279</v>
      </c>
      <c r="G85" s="10" t="s">
        <v>280</v>
      </c>
      <c r="H85" s="12">
        <v>88330.294699999999</v>
      </c>
      <c r="I85" s="25"/>
    </row>
    <row r="86" spans="1:9" x14ac:dyDescent="0.2">
      <c r="A86" s="10" t="s">
        <v>148</v>
      </c>
      <c r="B86" s="10" t="s">
        <v>149</v>
      </c>
      <c r="C86" s="12"/>
      <c r="D86" s="25"/>
      <c r="E86" s="10"/>
      <c r="F86" s="10" t="s">
        <v>281</v>
      </c>
      <c r="G86" s="10" t="s">
        <v>282</v>
      </c>
      <c r="H86" s="12">
        <v>11747.263300000001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663504.37280000001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/>
      <c r="D89" s="25"/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23076.739799999999</v>
      </c>
      <c r="D91" s="25">
        <v>11.77826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1131614.8859000001</v>
      </c>
      <c r="I92" s="14"/>
    </row>
    <row r="93" spans="1:9" x14ac:dyDescent="0.2">
      <c r="A93" s="10" t="s">
        <v>160</v>
      </c>
      <c r="B93" s="10" t="s">
        <v>161</v>
      </c>
      <c r="C93" s="12">
        <v>42.854399999999998</v>
      </c>
      <c r="D93" s="25">
        <v>103.006597</v>
      </c>
      <c r="E93" s="10"/>
    </row>
    <row r="94" spans="1:9" ht="12.75" thickBot="1" x14ac:dyDescent="0.25">
      <c r="A94" s="17"/>
      <c r="B94" s="15" t="s">
        <v>293</v>
      </c>
      <c r="C94" s="16">
        <v>39617.904399999999</v>
      </c>
      <c r="D94" s="26">
        <v>11.106971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29.257200000000001</v>
      </c>
      <c r="D95" s="25">
        <v>67.593247000000005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29.257200000000001</v>
      </c>
      <c r="D96" s="26">
        <v>67.593247000000005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103908.4325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76911.810299999997</v>
      </c>
      <c r="D98" s="25">
        <v>6.7409689999999998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23415.137500000001</v>
      </c>
      <c r="D99" s="25">
        <v>12.242308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100326.94779999999</v>
      </c>
      <c r="D100" s="26">
        <v>6.7426380000000004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204235.38029999999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03"/>
  <sheetViews>
    <sheetView showZeros="0" topLeftCell="A18" workbookViewId="0">
      <selection activeCell="H68" sqref="H68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817.40200000000004</v>
      </c>
      <c r="D2" s="25">
        <v>31.010472</v>
      </c>
      <c r="E2" s="10"/>
      <c r="F2" s="10" t="s">
        <v>168</v>
      </c>
      <c r="G2" s="10" t="s">
        <v>169</v>
      </c>
      <c r="H2" s="12">
        <v>7.3520000000000003</v>
      </c>
      <c r="I2" s="25">
        <v>53.452117999999999</v>
      </c>
    </row>
    <row r="3" spans="1:9" x14ac:dyDescent="0.2">
      <c r="A3" s="10" t="s">
        <v>2</v>
      </c>
      <c r="B3" s="10" t="s">
        <v>3</v>
      </c>
      <c r="C3" s="12">
        <v>98924.917799999996</v>
      </c>
      <c r="D3" s="25">
        <v>9.091189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31534.068599999999</v>
      </c>
      <c r="D4" s="25">
        <v>13.365824999999999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>
        <v>2110.8694999999998</v>
      </c>
      <c r="D5" s="25">
        <v>49.765371000000002</v>
      </c>
      <c r="E5" s="10"/>
      <c r="F5" s="10" t="s">
        <v>174</v>
      </c>
      <c r="G5" s="10" t="s">
        <v>175</v>
      </c>
      <c r="H5" s="12">
        <v>58.709899999999998</v>
      </c>
      <c r="I5" s="25">
        <v>82.775824</v>
      </c>
    </row>
    <row r="6" spans="1:9" x14ac:dyDescent="0.2">
      <c r="A6" s="10" t="s">
        <v>8</v>
      </c>
      <c r="B6" s="10" t="s">
        <v>9</v>
      </c>
      <c r="C6" s="12">
        <v>51664.252699999997</v>
      </c>
      <c r="D6" s="25">
        <v>12.196873999999999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96.966700000000003</v>
      </c>
      <c r="D7" s="25">
        <v>54.716163000000002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9857.8472000000002</v>
      </c>
      <c r="D8" s="25">
        <v>23.890632</v>
      </c>
      <c r="E8" s="10"/>
      <c r="F8" s="15"/>
      <c r="G8" s="15" t="s">
        <v>298</v>
      </c>
      <c r="H8" s="16">
        <v>66.061899999999994</v>
      </c>
      <c r="I8" s="26">
        <v>67.862207999999995</v>
      </c>
    </row>
    <row r="9" spans="1:9" x14ac:dyDescent="0.2">
      <c r="A9" s="10" t="s">
        <v>14</v>
      </c>
      <c r="B9" s="10" t="s">
        <v>15</v>
      </c>
      <c r="C9" s="12">
        <v>3847.4340999999999</v>
      </c>
      <c r="D9" s="25">
        <v>53.340800999999999</v>
      </c>
      <c r="E9" s="10"/>
      <c r="F9" s="10" t="s">
        <v>180</v>
      </c>
      <c r="G9" s="10" t="s">
        <v>181</v>
      </c>
      <c r="H9" s="12">
        <v>16.112300000000001</v>
      </c>
      <c r="I9" s="25">
        <v>48.972172999999998</v>
      </c>
    </row>
    <row r="10" spans="1:9" x14ac:dyDescent="0.2">
      <c r="A10" s="10" t="s">
        <v>16</v>
      </c>
      <c r="B10" s="10" t="s">
        <v>17</v>
      </c>
      <c r="C10" s="12">
        <v>1732.7265</v>
      </c>
      <c r="D10" s="25">
        <v>18.728857000000001</v>
      </c>
      <c r="E10" s="10"/>
      <c r="F10" s="10" t="s">
        <v>182</v>
      </c>
      <c r="G10" s="10" t="s">
        <v>183</v>
      </c>
      <c r="H10" s="12"/>
      <c r="I10" s="25"/>
    </row>
    <row r="11" spans="1:9" x14ac:dyDescent="0.2">
      <c r="A11" s="10" t="s">
        <v>18</v>
      </c>
      <c r="B11" s="10" t="s">
        <v>19</v>
      </c>
      <c r="C11" s="12">
        <v>24060.7091</v>
      </c>
      <c r="D11" s="25">
        <v>10.307575</v>
      </c>
      <c r="E11" s="10"/>
      <c r="F11" s="10" t="s">
        <v>184</v>
      </c>
      <c r="G11" s="10" t="s">
        <v>185</v>
      </c>
      <c r="H11" s="12">
        <v>160.21549999999999</v>
      </c>
      <c r="I11" s="25">
        <v>23.142871</v>
      </c>
    </row>
    <row r="12" spans="1:9" x14ac:dyDescent="0.2">
      <c r="A12" s="10" t="s">
        <v>20</v>
      </c>
      <c r="B12" s="10" t="s">
        <v>21</v>
      </c>
      <c r="C12" s="12">
        <v>2543.4123</v>
      </c>
      <c r="D12" s="25">
        <v>120.95311700000001</v>
      </c>
      <c r="E12" s="10"/>
      <c r="F12" s="10" t="s">
        <v>186</v>
      </c>
      <c r="G12" s="10" t="s">
        <v>334</v>
      </c>
      <c r="H12" s="12">
        <v>6.6947000000000001</v>
      </c>
      <c r="I12" s="25">
        <v>48.972172999999998</v>
      </c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/>
      <c r="I13" s="25"/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203.27070000000001</v>
      </c>
      <c r="I14" s="25">
        <v>31.694465999999998</v>
      </c>
    </row>
    <row r="15" spans="1:9" ht="12.75" thickBot="1" x14ac:dyDescent="0.25">
      <c r="A15" s="17"/>
      <c r="B15" s="15" t="s">
        <v>288</v>
      </c>
      <c r="C15" s="16">
        <v>227190.60649999999</v>
      </c>
      <c r="D15" s="26">
        <v>6.3205249999999999</v>
      </c>
      <c r="E15" s="10"/>
      <c r="F15" s="10" t="s">
        <v>191</v>
      </c>
      <c r="G15" s="10" t="s">
        <v>192</v>
      </c>
      <c r="H15" s="12">
        <v>9702.2039999999997</v>
      </c>
      <c r="I15" s="25">
        <v>25.464431000000001</v>
      </c>
    </row>
    <row r="16" spans="1:9" x14ac:dyDescent="0.2">
      <c r="A16" s="10" t="s">
        <v>24</v>
      </c>
      <c r="B16" s="10" t="s">
        <v>25</v>
      </c>
      <c r="C16" s="12"/>
      <c r="D16" s="25"/>
      <c r="E16" s="10"/>
      <c r="F16" s="10" t="s">
        <v>193</v>
      </c>
      <c r="G16" s="10" t="s">
        <v>194</v>
      </c>
      <c r="H16" s="12">
        <v>6835.4081999999999</v>
      </c>
      <c r="I16" s="25">
        <v>16.442394</v>
      </c>
    </row>
    <row r="17" spans="1:9" x14ac:dyDescent="0.2">
      <c r="A17" s="10" t="s">
        <v>26</v>
      </c>
      <c r="B17" s="10" t="s">
        <v>27</v>
      </c>
      <c r="C17" s="12">
        <v>94.117900000000006</v>
      </c>
      <c r="D17" s="25">
        <v>26.981521000000001</v>
      </c>
      <c r="E17" s="10"/>
      <c r="F17" s="10" t="s">
        <v>195</v>
      </c>
      <c r="G17" s="10" t="s">
        <v>196</v>
      </c>
      <c r="H17" s="12">
        <v>5131.2425999999996</v>
      </c>
      <c r="I17" s="25">
        <v>22.804608999999999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13826.8012</v>
      </c>
      <c r="I18" s="25">
        <v>20.278124999999999</v>
      </c>
    </row>
    <row r="19" spans="1:9" x14ac:dyDescent="0.2">
      <c r="A19" s="10" t="s">
        <v>30</v>
      </c>
      <c r="B19" s="10" t="s">
        <v>31</v>
      </c>
      <c r="C19" s="12">
        <v>856.52229999999997</v>
      </c>
      <c r="D19" s="25">
        <v>74.977242000000004</v>
      </c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4376.7578999999996</v>
      </c>
      <c r="D20" s="25">
        <v>42.792012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7.976</v>
      </c>
      <c r="D21" s="25">
        <v>32.812680999999998</v>
      </c>
      <c r="E21" s="10"/>
      <c r="F21" s="10" t="s">
        <v>203</v>
      </c>
      <c r="G21" s="10" t="s">
        <v>204</v>
      </c>
      <c r="H21" s="12">
        <v>170.37049999999999</v>
      </c>
      <c r="I21" s="25">
        <v>32.650875999999997</v>
      </c>
    </row>
    <row r="22" spans="1:9" x14ac:dyDescent="0.2">
      <c r="A22" s="10" t="s">
        <v>36</v>
      </c>
      <c r="B22" s="10" t="s">
        <v>37</v>
      </c>
      <c r="C22" s="12">
        <v>154.1593</v>
      </c>
      <c r="D22" s="25">
        <v>25.889506999999998</v>
      </c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>
        <v>5.6410999999999998</v>
      </c>
      <c r="I23" s="25">
        <v>120.95311700000001</v>
      </c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>
        <v>14.960599999999999</v>
      </c>
      <c r="I24" s="25">
        <v>41.844423999999997</v>
      </c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5489.5334000000003</v>
      </c>
      <c r="D26" s="26">
        <v>28.362719999999999</v>
      </c>
      <c r="E26" s="10"/>
      <c r="F26" s="10" t="s">
        <v>213</v>
      </c>
      <c r="G26" s="10" t="s">
        <v>214</v>
      </c>
      <c r="H26" s="12">
        <v>26.3935</v>
      </c>
      <c r="I26" s="25">
        <v>120.95311700000001</v>
      </c>
    </row>
    <row r="27" spans="1:9" x14ac:dyDescent="0.2">
      <c r="A27" s="10" t="s">
        <v>44</v>
      </c>
      <c r="B27" s="10" t="s">
        <v>45</v>
      </c>
      <c r="C27" s="12">
        <v>641.28859999999997</v>
      </c>
      <c r="D27" s="25">
        <v>24.282654000000001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>
        <v>365.35750000000002</v>
      </c>
      <c r="D28" s="25">
        <v>47.468690000000002</v>
      </c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20886.494900000002</v>
      </c>
      <c r="I29" s="25">
        <v>14.637388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808.55550000000005</v>
      </c>
      <c r="I30" s="25">
        <v>34.770074000000001</v>
      </c>
    </row>
    <row r="31" spans="1:9" ht="12.75" thickBot="1" x14ac:dyDescent="0.25">
      <c r="A31" s="17"/>
      <c r="B31" s="15" t="s">
        <v>290</v>
      </c>
      <c r="C31" s="16">
        <v>1006.6461</v>
      </c>
      <c r="D31" s="26">
        <v>21.417332999999999</v>
      </c>
      <c r="E31" s="10"/>
      <c r="F31" s="10" t="s">
        <v>223</v>
      </c>
      <c r="G31" s="10" t="s">
        <v>224</v>
      </c>
      <c r="H31" s="12">
        <v>586.09079999999994</v>
      </c>
      <c r="I31" s="25">
        <v>33.002685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2020.6101000000001</v>
      </c>
      <c r="I32" s="25">
        <v>18.355708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/>
      <c r="I33" s="25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>
        <v>2963.4964</v>
      </c>
      <c r="I34" s="25">
        <v>34.698110999999997</v>
      </c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1870.1384</v>
      </c>
      <c r="I35" s="25">
        <v>20.411242000000001</v>
      </c>
    </row>
    <row r="36" spans="1:9" x14ac:dyDescent="0.2">
      <c r="A36" s="10" t="s">
        <v>60</v>
      </c>
      <c r="B36" s="10" t="s">
        <v>61</v>
      </c>
      <c r="C36" s="12">
        <v>21978.911499999998</v>
      </c>
      <c r="D36" s="25">
        <v>9.9940569999999997</v>
      </c>
      <c r="E36" s="10"/>
      <c r="F36" s="10" t="s">
        <v>313</v>
      </c>
      <c r="G36" s="10" t="s">
        <v>314</v>
      </c>
      <c r="H36" s="3">
        <v>5.4862000000000002</v>
      </c>
      <c r="I36" s="4">
        <v>45.370691999999998</v>
      </c>
    </row>
    <row r="37" spans="1:9" x14ac:dyDescent="0.2">
      <c r="A37" s="10" t="s">
        <v>62</v>
      </c>
      <c r="B37" s="10" t="s">
        <v>63</v>
      </c>
      <c r="C37" s="12">
        <v>265.48950000000002</v>
      </c>
      <c r="D37" s="25">
        <v>21.120643999999999</v>
      </c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251.13730000000001</v>
      </c>
      <c r="D38" s="25">
        <v>21.381561000000001</v>
      </c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36.521900000000002</v>
      </c>
      <c r="I39" s="25">
        <v>51.635803000000003</v>
      </c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65276.7091</v>
      </c>
      <c r="I40" s="26">
        <v>10.320361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>
        <v>5404.8966</v>
      </c>
      <c r="D42" s="25">
        <v>9.9197520000000008</v>
      </c>
      <c r="E42" s="10"/>
      <c r="F42" s="31" t="s">
        <v>319</v>
      </c>
      <c r="G42" s="31" t="s">
        <v>320</v>
      </c>
      <c r="H42" s="12">
        <v>199.1267</v>
      </c>
      <c r="I42" s="14">
        <v>48.972172999999998</v>
      </c>
    </row>
    <row r="43" spans="1:9" x14ac:dyDescent="0.2">
      <c r="A43" s="10" t="s">
        <v>315</v>
      </c>
      <c r="B43" s="10" t="s">
        <v>316</v>
      </c>
      <c r="C43" s="12">
        <v>15730.737300000001</v>
      </c>
      <c r="D43" s="25">
        <v>8.4278980000000008</v>
      </c>
      <c r="E43" s="10"/>
      <c r="F43" s="31" t="s">
        <v>321</v>
      </c>
      <c r="G43" s="31" t="s">
        <v>322</v>
      </c>
      <c r="H43" s="12"/>
      <c r="I43" s="14"/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>
        <v>689.42150000000004</v>
      </c>
      <c r="D45" s="25">
        <v>15.970860999999999</v>
      </c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82748.010399999999</v>
      </c>
      <c r="I46" s="25">
        <v>9.7452799999999993</v>
      </c>
    </row>
    <row r="47" spans="1:9" ht="12.75" thickBot="1" x14ac:dyDescent="0.25">
      <c r="A47" s="10" t="s">
        <v>76</v>
      </c>
      <c r="B47" s="10" t="s">
        <v>77</v>
      </c>
      <c r="C47" s="12">
        <v>57.8155</v>
      </c>
      <c r="D47" s="25">
        <v>120.95311700000001</v>
      </c>
      <c r="E47" s="10"/>
      <c r="F47" s="17"/>
      <c r="G47" s="15" t="s">
        <v>300</v>
      </c>
      <c r="H47" s="16">
        <v>82947.137100000007</v>
      </c>
      <c r="I47" s="26">
        <v>9.6886310000000009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33087.198400000001</v>
      </c>
      <c r="I48" s="25">
        <v>17.645873999999999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74518.0046</v>
      </c>
      <c r="I49" s="14">
        <v>13.966403</v>
      </c>
    </row>
    <row r="50" spans="1:9" ht="12.75" thickBot="1" x14ac:dyDescent="0.25">
      <c r="A50" s="17"/>
      <c r="B50" s="15" t="s">
        <v>291</v>
      </c>
      <c r="C50" s="16">
        <v>44378.409200000002</v>
      </c>
      <c r="D50" s="26">
        <v>7.1502540000000003</v>
      </c>
      <c r="E50" s="10"/>
      <c r="F50" s="10" t="s">
        <v>237</v>
      </c>
      <c r="G50" s="10" t="s">
        <v>238</v>
      </c>
      <c r="H50" s="12">
        <v>184790.84570000001</v>
      </c>
      <c r="I50" s="25">
        <v>6.4767549999999998</v>
      </c>
    </row>
    <row r="51" spans="1:9" ht="12.75" thickBot="1" x14ac:dyDescent="0.25">
      <c r="A51" s="10" t="s">
        <v>82</v>
      </c>
      <c r="B51" s="10" t="s">
        <v>83</v>
      </c>
      <c r="C51" s="12">
        <v>28.101199999999999</v>
      </c>
      <c r="D51" s="25">
        <v>48.972172999999998</v>
      </c>
      <c r="E51" s="10"/>
      <c r="F51" s="17"/>
      <c r="G51" s="15" t="s">
        <v>301</v>
      </c>
      <c r="H51" s="16">
        <v>292396.04869999998</v>
      </c>
      <c r="I51" s="26">
        <v>5.6080730000000001</v>
      </c>
    </row>
    <row r="52" spans="1:9" x14ac:dyDescent="0.2">
      <c r="A52" s="10" t="s">
        <v>84</v>
      </c>
      <c r="B52" s="10" t="s">
        <v>85</v>
      </c>
      <c r="C52" s="12">
        <v>1778.3151</v>
      </c>
      <c r="D52" s="25">
        <v>13.97052</v>
      </c>
      <c r="E52" s="10"/>
      <c r="F52" s="10" t="s">
        <v>239</v>
      </c>
      <c r="G52" s="10" t="s">
        <v>240</v>
      </c>
      <c r="H52" s="12">
        <v>43.0015</v>
      </c>
      <c r="I52" s="25">
        <v>48.972172999999998</v>
      </c>
    </row>
    <row r="53" spans="1:9" x14ac:dyDescent="0.2">
      <c r="A53" s="10" t="s">
        <v>86</v>
      </c>
      <c r="B53" s="10" t="s">
        <v>87</v>
      </c>
      <c r="C53" s="12">
        <v>1032.8361</v>
      </c>
      <c r="D53" s="25">
        <v>37.872425999999997</v>
      </c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>
        <v>25923.065399999999</v>
      </c>
      <c r="D54" s="25">
        <v>15.507167000000001</v>
      </c>
      <c r="E54" s="10"/>
      <c r="F54" s="17"/>
      <c r="G54" s="15" t="s">
        <v>302</v>
      </c>
      <c r="H54" s="16">
        <v>43.0015</v>
      </c>
      <c r="I54" s="26">
        <v>48.972172999999998</v>
      </c>
    </row>
    <row r="55" spans="1:9" x14ac:dyDescent="0.2">
      <c r="A55" s="10" t="s">
        <v>90</v>
      </c>
      <c r="B55" s="10" t="s">
        <v>91</v>
      </c>
      <c r="C55" s="12">
        <v>30075.696100000001</v>
      </c>
      <c r="D55" s="25">
        <v>10.232556000000001</v>
      </c>
      <c r="E55" s="10"/>
      <c r="F55" s="10" t="s">
        <v>243</v>
      </c>
      <c r="G55" s="10" t="s">
        <v>244</v>
      </c>
      <c r="H55" s="12">
        <v>971.58420000000001</v>
      </c>
      <c r="I55" s="25">
        <v>15.98964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971.58420000000001</v>
      </c>
      <c r="I56" s="26">
        <v>15.98964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441700.54249999992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107.2073</v>
      </c>
      <c r="I59" s="25">
        <v>20.760787000000001</v>
      </c>
    </row>
    <row r="60" spans="1:9" ht="12.75" thickBot="1" x14ac:dyDescent="0.25">
      <c r="A60" s="15"/>
      <c r="B60" s="15" t="s">
        <v>292</v>
      </c>
      <c r="C60" s="16">
        <v>58838.013899999998</v>
      </c>
      <c r="D60" s="26">
        <v>8.6399640000000009</v>
      </c>
      <c r="E60" s="10"/>
      <c r="F60" s="15"/>
      <c r="G60" s="15" t="s">
        <v>305</v>
      </c>
      <c r="H60" s="16">
        <v>107.2073</v>
      </c>
      <c r="I60" s="26">
        <v>20.760787000000001</v>
      </c>
    </row>
    <row r="61" spans="1:9" x14ac:dyDescent="0.2">
      <c r="A61" s="10" t="s">
        <v>100</v>
      </c>
      <c r="B61" s="10" t="s">
        <v>101</v>
      </c>
      <c r="C61" s="12"/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0.37190000000000001</v>
      </c>
      <c r="D62" s="25">
        <v>48.972172999999998</v>
      </c>
      <c r="E62" s="10"/>
      <c r="F62" s="10" t="s">
        <v>247</v>
      </c>
      <c r="G62" s="10" t="s">
        <v>248</v>
      </c>
      <c r="H62" s="12">
        <v>5122.3716999999997</v>
      </c>
      <c r="I62" s="25">
        <v>10.484349</v>
      </c>
    </row>
    <row r="63" spans="1:9" ht="12.75" thickBot="1" x14ac:dyDescent="0.25">
      <c r="A63" s="10" t="s">
        <v>104</v>
      </c>
      <c r="B63" s="10" t="s">
        <v>105</v>
      </c>
      <c r="C63" s="12">
        <v>1014.6174999999999</v>
      </c>
      <c r="D63" s="25">
        <v>32.748922999999998</v>
      </c>
      <c r="E63" s="10"/>
      <c r="F63" s="15"/>
      <c r="G63" s="15" t="s">
        <v>306</v>
      </c>
      <c r="H63" s="16">
        <v>5122.3716999999997</v>
      </c>
      <c r="I63" s="26">
        <v>10.484349</v>
      </c>
    </row>
    <row r="64" spans="1:9" x14ac:dyDescent="0.2">
      <c r="A64" s="10" t="s">
        <v>106</v>
      </c>
      <c r="B64" s="10" t="s">
        <v>107</v>
      </c>
      <c r="C64" s="12">
        <v>1298.7838999999999</v>
      </c>
      <c r="D64" s="25">
        <v>25.207231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1027184.8685000001</v>
      </c>
      <c r="I66" s="28"/>
    </row>
    <row r="67" spans="1:9" x14ac:dyDescent="0.2">
      <c r="A67" s="10" t="s">
        <v>110</v>
      </c>
      <c r="B67" s="10" t="s">
        <v>111</v>
      </c>
      <c r="C67" s="12">
        <v>2.1190000000000002</v>
      </c>
      <c r="D67" s="25">
        <v>48.972172999999998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229.7071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1304.5890999999999</v>
      </c>
      <c r="I69" s="25"/>
    </row>
    <row r="70" spans="1:9" x14ac:dyDescent="0.2">
      <c r="A70" s="10" t="s">
        <v>116</v>
      </c>
      <c r="B70" s="10" t="s">
        <v>117</v>
      </c>
      <c r="C70" s="12">
        <v>1462.4694999999999</v>
      </c>
      <c r="D70" s="25">
        <v>21.649000999999998</v>
      </c>
      <c r="E70" s="10"/>
      <c r="F70" s="10" t="s">
        <v>255</v>
      </c>
      <c r="G70" s="10" t="s">
        <v>256</v>
      </c>
      <c r="H70" s="12">
        <v>9830.0264999999999</v>
      </c>
      <c r="I70" s="25"/>
    </row>
    <row r="71" spans="1:9" x14ac:dyDescent="0.2">
      <c r="A71" s="10" t="s">
        <v>118</v>
      </c>
      <c r="B71" s="10" t="s">
        <v>119</v>
      </c>
      <c r="C71" s="12">
        <v>351.12299999999999</v>
      </c>
      <c r="D71" s="25">
        <v>42.178947000000001</v>
      </c>
      <c r="E71" s="10"/>
      <c r="F71" s="10" t="s">
        <v>257</v>
      </c>
      <c r="G71" s="10" t="s">
        <v>258</v>
      </c>
      <c r="H71" s="12">
        <v>1587584.9987000001</v>
      </c>
      <c r="I71" s="25"/>
    </row>
    <row r="72" spans="1:9" x14ac:dyDescent="0.2">
      <c r="A72" s="10" t="s">
        <v>120</v>
      </c>
      <c r="B72" s="10" t="s">
        <v>121</v>
      </c>
      <c r="C72" s="12">
        <v>704.8655</v>
      </c>
      <c r="D72" s="25">
        <v>42.095030999999999</v>
      </c>
      <c r="E72" s="10"/>
      <c r="F72" s="10" t="s">
        <v>259</v>
      </c>
      <c r="G72" s="10" t="s">
        <v>260</v>
      </c>
      <c r="H72" s="12">
        <v>428384.0196</v>
      </c>
      <c r="I72" s="25"/>
    </row>
    <row r="73" spans="1:9" x14ac:dyDescent="0.2">
      <c r="A73" s="10" t="s">
        <v>122</v>
      </c>
      <c r="B73" s="10" t="s">
        <v>123</v>
      </c>
      <c r="C73" s="12"/>
      <c r="D73" s="25"/>
      <c r="E73" s="10"/>
      <c r="F73" s="10" t="s">
        <v>251</v>
      </c>
      <c r="G73" s="10" t="s">
        <v>252</v>
      </c>
      <c r="H73" s="12">
        <v>1147.1656</v>
      </c>
      <c r="I73" s="25"/>
    </row>
    <row r="74" spans="1:9" x14ac:dyDescent="0.2">
      <c r="A74" s="10" t="s">
        <v>124</v>
      </c>
      <c r="B74" s="10" t="s">
        <v>125</v>
      </c>
      <c r="C74" s="12">
        <v>86.843999999999994</v>
      </c>
      <c r="D74" s="25">
        <v>43.507522000000002</v>
      </c>
      <c r="E74" s="10"/>
      <c r="F74" s="31" t="s">
        <v>341</v>
      </c>
      <c r="G74" s="31" t="s">
        <v>342</v>
      </c>
      <c r="H74" s="12"/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>
        <v>149.0686</v>
      </c>
      <c r="I75" s="2"/>
    </row>
    <row r="76" spans="1:9" x14ac:dyDescent="0.2">
      <c r="A76" s="10" t="s">
        <v>128</v>
      </c>
      <c r="B76" s="10" t="s">
        <v>129</v>
      </c>
      <c r="C76" s="12">
        <v>3.1461999999999999</v>
      </c>
      <c r="D76" s="25">
        <v>120.95311700000001</v>
      </c>
      <c r="E76" s="10"/>
      <c r="F76" s="10" t="s">
        <v>261</v>
      </c>
      <c r="G76" s="10" t="s">
        <v>262</v>
      </c>
      <c r="H76" s="12">
        <v>69183.050499999998</v>
      </c>
      <c r="I76" s="25"/>
    </row>
    <row r="77" spans="1:9" x14ac:dyDescent="0.2">
      <c r="A77" s="10" t="s">
        <v>130</v>
      </c>
      <c r="B77" s="10" t="s">
        <v>131</v>
      </c>
      <c r="C77" s="12">
        <v>159.08090000000001</v>
      </c>
      <c r="D77" s="25">
        <v>29.681455</v>
      </c>
      <c r="E77" s="10"/>
      <c r="F77" s="10" t="s">
        <v>263</v>
      </c>
      <c r="G77" s="10" t="s">
        <v>264</v>
      </c>
      <c r="H77" s="12">
        <v>444064.73739999998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44870.5723</v>
      </c>
      <c r="I78" s="25"/>
    </row>
    <row r="79" spans="1:9" x14ac:dyDescent="0.2">
      <c r="A79" s="10" t="s">
        <v>134</v>
      </c>
      <c r="B79" s="10" t="s">
        <v>135</v>
      </c>
      <c r="C79" s="12">
        <v>2.4908000000000001</v>
      </c>
      <c r="D79" s="25">
        <v>48.972172999999998</v>
      </c>
      <c r="E79" s="10"/>
      <c r="F79" s="10" t="s">
        <v>267</v>
      </c>
      <c r="G79" s="10" t="s">
        <v>268</v>
      </c>
      <c r="H79" s="12">
        <v>18011.503199999999</v>
      </c>
      <c r="I79" s="25"/>
    </row>
    <row r="80" spans="1:9" x14ac:dyDescent="0.2">
      <c r="A80" s="10" t="s">
        <v>136</v>
      </c>
      <c r="B80" s="10" t="s">
        <v>137</v>
      </c>
      <c r="C80" s="12"/>
      <c r="D80" s="25"/>
      <c r="E80" s="10"/>
      <c r="F80" s="10" t="s">
        <v>269</v>
      </c>
      <c r="G80" s="10" t="s">
        <v>270</v>
      </c>
      <c r="H80" s="12">
        <v>247893.3547</v>
      </c>
      <c r="I80" s="25"/>
    </row>
    <row r="81" spans="1:9" x14ac:dyDescent="0.2">
      <c r="A81" s="10" t="s">
        <v>138</v>
      </c>
      <c r="B81" s="10" t="s">
        <v>139</v>
      </c>
      <c r="C81" s="12">
        <v>627.81640000000004</v>
      </c>
      <c r="D81" s="25">
        <v>45.337234000000002</v>
      </c>
      <c r="E81" s="10"/>
      <c r="F81" s="10" t="s">
        <v>271</v>
      </c>
      <c r="G81" s="10" t="s">
        <v>272</v>
      </c>
      <c r="H81" s="12">
        <v>2490.9798000000001</v>
      </c>
      <c r="I81" s="25"/>
    </row>
    <row r="82" spans="1:9" x14ac:dyDescent="0.2">
      <c r="A82" s="10" t="s">
        <v>140</v>
      </c>
      <c r="B82" s="10" t="s">
        <v>141</v>
      </c>
      <c r="C82" s="12">
        <v>88.903499999999994</v>
      </c>
      <c r="D82" s="25">
        <v>45.373513000000003</v>
      </c>
      <c r="E82" s="10"/>
      <c r="F82" s="10" t="s">
        <v>273</v>
      </c>
      <c r="G82" s="10" t="s">
        <v>274</v>
      </c>
      <c r="H82" s="12"/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15075.651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24959.0347</v>
      </c>
      <c r="I84" s="25"/>
    </row>
    <row r="85" spans="1:9" x14ac:dyDescent="0.2">
      <c r="A85" s="10" t="s">
        <v>146</v>
      </c>
      <c r="B85" s="10" t="s">
        <v>147</v>
      </c>
      <c r="C85" s="12">
        <v>174.2587</v>
      </c>
      <c r="D85" s="25">
        <v>48.972172999999998</v>
      </c>
      <c r="E85" s="10"/>
      <c r="F85" s="10" t="s">
        <v>279</v>
      </c>
      <c r="G85" s="10" t="s">
        <v>280</v>
      </c>
      <c r="H85" s="12">
        <v>127387.0851</v>
      </c>
      <c r="I85" s="25"/>
    </row>
    <row r="86" spans="1:9" x14ac:dyDescent="0.2">
      <c r="A86" s="10" t="s">
        <v>148</v>
      </c>
      <c r="B86" s="10" t="s">
        <v>149</v>
      </c>
      <c r="C86" s="12">
        <v>2.6364000000000001</v>
      </c>
      <c r="D86" s="25">
        <v>48.972172999999998</v>
      </c>
      <c r="E86" s="10"/>
      <c r="F86" s="10" t="s">
        <v>281</v>
      </c>
      <c r="G86" s="10" t="s">
        <v>282</v>
      </c>
      <c r="H86" s="12">
        <v>113812.6112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3136378.1551000006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27.808499999999999</v>
      </c>
      <c r="D89" s="25">
        <v>48.972172999999998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>
        <v>13.263</v>
      </c>
      <c r="D90" s="25">
        <v>48.972172999999998</v>
      </c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3.3199000000000001</v>
      </c>
      <c r="D91" s="25">
        <v>48.972172999999998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4163563.0236000009</v>
      </c>
      <c r="I92" s="14"/>
    </row>
    <row r="93" spans="1:9" x14ac:dyDescent="0.2">
      <c r="A93" s="10" t="s">
        <v>160</v>
      </c>
      <c r="B93" s="10" t="s">
        <v>161</v>
      </c>
      <c r="C93" s="12">
        <v>0.96419999999999995</v>
      </c>
      <c r="D93" s="25">
        <v>48.972172999999998</v>
      </c>
      <c r="E93" s="10"/>
    </row>
    <row r="94" spans="1:9" ht="12.75" thickBot="1" x14ac:dyDescent="0.25">
      <c r="A94" s="17"/>
      <c r="B94" s="15" t="s">
        <v>293</v>
      </c>
      <c r="C94" s="16">
        <v>6024.8828000000003</v>
      </c>
      <c r="D94" s="26">
        <v>12.792092999999999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/>
      <c r="D95" s="25"/>
      <c r="E95" s="10"/>
      <c r="H95" s="2"/>
      <c r="I95" s="2"/>
    </row>
    <row r="96" spans="1:9" ht="12.75" thickBot="1" x14ac:dyDescent="0.25">
      <c r="A96" s="17"/>
      <c r="B96" s="15" t="s">
        <v>294</v>
      </c>
      <c r="C96" s="16"/>
      <c r="D96" s="26"/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342928.09190000006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224671.08470000001</v>
      </c>
      <c r="D98" s="25">
        <v>6.6578679999999997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12655.570400000001</v>
      </c>
      <c r="D99" s="25">
        <v>7.8852950000000002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237326.6551</v>
      </c>
      <c r="D100" s="26">
        <v>5.7833399999999999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580254.74700000009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04"/>
  <sheetViews>
    <sheetView showZeros="0" topLeftCell="A18" workbookViewId="0">
      <selection activeCell="H68" sqref="H68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275900.03340000001</v>
      </c>
      <c r="D2" s="25">
        <v>4.6213490000000004</v>
      </c>
      <c r="E2" s="10"/>
      <c r="F2" s="10" t="s">
        <v>168</v>
      </c>
      <c r="G2" s="10" t="s">
        <v>169</v>
      </c>
      <c r="H2" s="12">
        <v>65428.551200000002</v>
      </c>
      <c r="I2" s="25">
        <v>6.4268340000000004</v>
      </c>
    </row>
    <row r="3" spans="1:9" x14ac:dyDescent="0.2">
      <c r="A3" s="10" t="s">
        <v>2</v>
      </c>
      <c r="B3" s="10" t="s">
        <v>3</v>
      </c>
      <c r="C3" s="12">
        <v>92652.686300000001</v>
      </c>
      <c r="D3" s="25">
        <v>6.5335789999999996</v>
      </c>
      <c r="E3" s="10"/>
      <c r="F3" s="10" t="s">
        <v>170</v>
      </c>
      <c r="G3" s="10" t="s">
        <v>171</v>
      </c>
      <c r="H3" s="12">
        <v>21711.625</v>
      </c>
      <c r="I3" s="25">
        <v>13.410513999999999</v>
      </c>
    </row>
    <row r="4" spans="1:9" x14ac:dyDescent="0.2">
      <c r="A4" s="10" t="s">
        <v>4</v>
      </c>
      <c r="B4" s="10" t="s">
        <v>5</v>
      </c>
      <c r="C4" s="12">
        <v>70160.523100000006</v>
      </c>
      <c r="D4" s="25">
        <v>7.8253050000000002</v>
      </c>
      <c r="E4" s="10"/>
      <c r="F4" s="10" t="s">
        <v>172</v>
      </c>
      <c r="G4" s="10" t="s">
        <v>173</v>
      </c>
      <c r="H4" s="12">
        <v>7179.9638000000004</v>
      </c>
      <c r="I4" s="25">
        <v>11.050046999999999</v>
      </c>
    </row>
    <row r="5" spans="1:9" x14ac:dyDescent="0.2">
      <c r="A5" s="10" t="s">
        <v>6</v>
      </c>
      <c r="B5" s="10" t="s">
        <v>7</v>
      </c>
      <c r="C5" s="12">
        <v>38933.769099999998</v>
      </c>
      <c r="D5" s="25">
        <v>10.799893000000001</v>
      </c>
      <c r="E5" s="10"/>
      <c r="F5" s="10" t="s">
        <v>174</v>
      </c>
      <c r="G5" s="10" t="s">
        <v>175</v>
      </c>
      <c r="H5" s="12">
        <v>919.09990000000005</v>
      </c>
      <c r="I5" s="25">
        <v>13.987712999999999</v>
      </c>
    </row>
    <row r="6" spans="1:9" x14ac:dyDescent="0.2">
      <c r="A6" s="10" t="s">
        <v>8</v>
      </c>
      <c r="B6" s="10" t="s">
        <v>9</v>
      </c>
      <c r="C6" s="12">
        <v>58637.057999999997</v>
      </c>
      <c r="D6" s="25">
        <v>8.3116529999999997</v>
      </c>
      <c r="E6" s="10"/>
      <c r="F6" s="10" t="s">
        <v>176</v>
      </c>
      <c r="G6" s="10" t="s">
        <v>177</v>
      </c>
      <c r="H6" s="12">
        <v>197.70760000000001</v>
      </c>
      <c r="I6" s="25">
        <v>22.237335999999999</v>
      </c>
    </row>
    <row r="7" spans="1:9" x14ac:dyDescent="0.2">
      <c r="A7" s="10" t="s">
        <v>10</v>
      </c>
      <c r="B7" s="10" t="s">
        <v>11</v>
      </c>
      <c r="C7" s="12">
        <v>681.79740000000004</v>
      </c>
      <c r="D7" s="25">
        <v>54.576973000000002</v>
      </c>
      <c r="E7" s="10"/>
      <c r="F7" s="10" t="s">
        <v>178</v>
      </c>
      <c r="G7" s="10" t="s">
        <v>179</v>
      </c>
      <c r="H7" s="12">
        <v>3.8751000000000002</v>
      </c>
      <c r="I7" s="25">
        <v>44.963569</v>
      </c>
    </row>
    <row r="8" spans="1:9" ht="12.75" thickBot="1" x14ac:dyDescent="0.25">
      <c r="A8" s="10" t="s">
        <v>12</v>
      </c>
      <c r="B8" s="10" t="s">
        <v>13</v>
      </c>
      <c r="C8" s="12">
        <v>34138.982400000001</v>
      </c>
      <c r="D8" s="25">
        <v>12.497837000000001</v>
      </c>
      <c r="E8" s="10"/>
      <c r="F8" s="15"/>
      <c r="G8" s="15" t="s">
        <v>298</v>
      </c>
      <c r="H8" s="16">
        <v>95440.8226</v>
      </c>
      <c r="I8" s="26">
        <v>6.5191670000000004</v>
      </c>
    </row>
    <row r="9" spans="1:9" x14ac:dyDescent="0.2">
      <c r="A9" s="10" t="s">
        <v>14</v>
      </c>
      <c r="B9" s="10" t="s">
        <v>15</v>
      </c>
      <c r="C9" s="12">
        <v>41633.390099999997</v>
      </c>
      <c r="D9" s="25">
        <v>11.798813000000001</v>
      </c>
      <c r="E9" s="10"/>
      <c r="F9" s="10" t="s">
        <v>180</v>
      </c>
      <c r="G9" s="10" t="s">
        <v>181</v>
      </c>
      <c r="H9" s="12">
        <v>290.27999999999997</v>
      </c>
      <c r="I9" s="25">
        <v>38.951335999999998</v>
      </c>
    </row>
    <row r="10" spans="1:9" x14ac:dyDescent="0.2">
      <c r="A10" s="10" t="s">
        <v>16</v>
      </c>
      <c r="B10" s="10" t="s">
        <v>17</v>
      </c>
      <c r="C10" s="12">
        <v>13528.778399999999</v>
      </c>
      <c r="D10" s="25">
        <v>8.8506730000000005</v>
      </c>
      <c r="E10" s="10"/>
      <c r="F10" s="10" t="s">
        <v>182</v>
      </c>
      <c r="G10" s="10" t="s">
        <v>183</v>
      </c>
      <c r="H10" s="12">
        <v>0.14000000000000001</v>
      </c>
      <c r="I10" s="25">
        <v>44.963569</v>
      </c>
    </row>
    <row r="11" spans="1:9" x14ac:dyDescent="0.2">
      <c r="A11" s="10" t="s">
        <v>18</v>
      </c>
      <c r="B11" s="10" t="s">
        <v>19</v>
      </c>
      <c r="C11" s="12">
        <v>6929.0267000000003</v>
      </c>
      <c r="D11" s="25">
        <v>13.749813</v>
      </c>
      <c r="E11" s="10"/>
      <c r="F11" s="10" t="s">
        <v>184</v>
      </c>
      <c r="G11" s="10" t="s">
        <v>185</v>
      </c>
      <c r="H11" s="12">
        <v>85.969800000000006</v>
      </c>
      <c r="I11" s="25">
        <v>25.179698999999999</v>
      </c>
    </row>
    <row r="12" spans="1:9" x14ac:dyDescent="0.2">
      <c r="A12" s="10" t="s">
        <v>20</v>
      </c>
      <c r="B12" s="10" t="s">
        <v>21</v>
      </c>
      <c r="C12" s="12">
        <v>2897.3649</v>
      </c>
      <c r="D12" s="25">
        <v>20.945329000000001</v>
      </c>
      <c r="E12" s="10"/>
      <c r="F12" s="10" t="s">
        <v>186</v>
      </c>
      <c r="G12" s="10" t="s">
        <v>334</v>
      </c>
      <c r="H12" s="12">
        <v>452.5849</v>
      </c>
      <c r="I12" s="25">
        <v>31.993335999999999</v>
      </c>
    </row>
    <row r="13" spans="1:9" x14ac:dyDescent="0.2">
      <c r="A13" s="10" t="s">
        <v>22</v>
      </c>
      <c r="B13" s="10" t="s">
        <v>23</v>
      </c>
      <c r="C13" s="12">
        <v>20.499099999999999</v>
      </c>
      <c r="D13" s="25">
        <v>110.51034799999999</v>
      </c>
      <c r="E13" s="10"/>
      <c r="F13" s="10" t="s">
        <v>187</v>
      </c>
      <c r="G13" s="10" t="s">
        <v>188</v>
      </c>
      <c r="H13" s="12">
        <v>356.29989999999998</v>
      </c>
      <c r="I13" s="25">
        <v>29.799973000000001</v>
      </c>
    </row>
    <row r="14" spans="1:9" x14ac:dyDescent="0.2">
      <c r="A14" s="10" t="s">
        <v>335</v>
      </c>
      <c r="B14" s="10" t="s">
        <v>336</v>
      </c>
      <c r="C14" s="12">
        <v>2076.4090999999999</v>
      </c>
      <c r="D14" s="25">
        <v>22.978902000000001</v>
      </c>
      <c r="E14" s="10"/>
      <c r="F14" s="10" t="s">
        <v>189</v>
      </c>
      <c r="G14" s="10" t="s">
        <v>190</v>
      </c>
      <c r="H14" s="12">
        <v>174.83779999999999</v>
      </c>
      <c r="I14" s="25">
        <v>27.275378</v>
      </c>
    </row>
    <row r="15" spans="1:9" ht="12.75" thickBot="1" x14ac:dyDescent="0.25">
      <c r="A15" s="17"/>
      <c r="B15" s="15" t="s">
        <v>288</v>
      </c>
      <c r="C15" s="16">
        <v>638190.31799999997</v>
      </c>
      <c r="D15" s="26">
        <v>3.4242880000000002</v>
      </c>
      <c r="E15" s="10"/>
      <c r="F15" s="10" t="s">
        <v>191</v>
      </c>
      <c r="G15" s="10" t="s">
        <v>192</v>
      </c>
      <c r="H15" s="12">
        <v>1409.2755</v>
      </c>
      <c r="I15" s="25">
        <v>35.415146</v>
      </c>
    </row>
    <row r="16" spans="1:9" x14ac:dyDescent="0.2">
      <c r="A16" s="10" t="s">
        <v>24</v>
      </c>
      <c r="B16" s="10" t="s">
        <v>25</v>
      </c>
      <c r="C16" s="12">
        <v>22.282399999999999</v>
      </c>
      <c r="D16" s="25">
        <v>63.107036000000001</v>
      </c>
      <c r="E16" s="10"/>
      <c r="F16" s="10" t="s">
        <v>193</v>
      </c>
      <c r="G16" s="10" t="s">
        <v>194</v>
      </c>
      <c r="H16" s="12">
        <v>4109.9201999999996</v>
      </c>
      <c r="I16" s="25">
        <v>13.137060999999999</v>
      </c>
    </row>
    <row r="17" spans="1:9" x14ac:dyDescent="0.2">
      <c r="A17" s="10" t="s">
        <v>26</v>
      </c>
      <c r="B17" s="10" t="s">
        <v>27</v>
      </c>
      <c r="C17" s="12">
        <v>8507.3541999999998</v>
      </c>
      <c r="D17" s="25">
        <v>21.71547</v>
      </c>
      <c r="E17" s="10"/>
      <c r="F17" s="10" t="s">
        <v>195</v>
      </c>
      <c r="G17" s="10" t="s">
        <v>196</v>
      </c>
      <c r="H17" s="12">
        <v>517.03510000000006</v>
      </c>
      <c r="I17" s="25">
        <v>17.10981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2210.4427999999998</v>
      </c>
      <c r="I18" s="25">
        <v>21.332422999999999</v>
      </c>
    </row>
    <row r="19" spans="1:9" x14ac:dyDescent="0.2">
      <c r="A19" s="10" t="s">
        <v>30</v>
      </c>
      <c r="B19" s="10" t="s">
        <v>31</v>
      </c>
      <c r="C19" s="12">
        <v>16371.4498</v>
      </c>
      <c r="D19" s="25">
        <v>13.077315</v>
      </c>
      <c r="E19" s="10"/>
      <c r="F19" s="10" t="s">
        <v>199</v>
      </c>
      <c r="G19" s="10" t="s">
        <v>200</v>
      </c>
      <c r="H19" s="12">
        <v>2530.9367000000002</v>
      </c>
      <c r="I19" s="25">
        <v>22.202773000000001</v>
      </c>
    </row>
    <row r="20" spans="1:9" x14ac:dyDescent="0.2">
      <c r="A20" s="10" t="s">
        <v>32</v>
      </c>
      <c r="B20" s="10" t="s">
        <v>33</v>
      </c>
      <c r="C20" s="12">
        <v>8751.4194000000007</v>
      </c>
      <c r="D20" s="25">
        <v>22.286211000000002</v>
      </c>
      <c r="E20" s="10"/>
      <c r="F20" s="10" t="s">
        <v>201</v>
      </c>
      <c r="G20" s="10" t="s">
        <v>202</v>
      </c>
      <c r="H20" s="12">
        <v>18280.561099999999</v>
      </c>
      <c r="I20" s="25">
        <v>10.453559</v>
      </c>
    </row>
    <row r="21" spans="1:9" x14ac:dyDescent="0.2">
      <c r="A21" s="10" t="s">
        <v>34</v>
      </c>
      <c r="B21" s="10" t="s">
        <v>35</v>
      </c>
      <c r="C21" s="12">
        <v>1490.5719999999999</v>
      </c>
      <c r="D21" s="25">
        <v>33.884951999999998</v>
      </c>
      <c r="E21" s="10"/>
      <c r="F21" s="10" t="s">
        <v>203</v>
      </c>
      <c r="G21" s="10" t="s">
        <v>204</v>
      </c>
      <c r="H21" s="12">
        <v>1016.9703</v>
      </c>
      <c r="I21" s="25">
        <v>17.002580999999999</v>
      </c>
    </row>
    <row r="22" spans="1:9" x14ac:dyDescent="0.2">
      <c r="A22" s="10" t="s">
        <v>36</v>
      </c>
      <c r="B22" s="10" t="s">
        <v>37</v>
      </c>
      <c r="C22" s="12">
        <v>7.5598000000000001</v>
      </c>
      <c r="D22" s="25">
        <v>72.344442000000001</v>
      </c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/>
      <c r="I23" s="25"/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>
        <v>89.250600000000006</v>
      </c>
      <c r="I24" s="25">
        <v>44.635865000000003</v>
      </c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>
        <v>4470.8283000000001</v>
      </c>
      <c r="I25" s="25">
        <v>23.413133999999999</v>
      </c>
    </row>
    <row r="26" spans="1:9" ht="12.75" thickBot="1" x14ac:dyDescent="0.25">
      <c r="A26" s="17"/>
      <c r="B26" s="15" t="s">
        <v>289</v>
      </c>
      <c r="C26" s="16">
        <v>35150.637600000002</v>
      </c>
      <c r="D26" s="26">
        <v>9.6616</v>
      </c>
      <c r="E26" s="10"/>
      <c r="F26" s="10" t="s">
        <v>213</v>
      </c>
      <c r="G26" s="10" t="s">
        <v>214</v>
      </c>
      <c r="H26" s="12">
        <v>977.60109999999997</v>
      </c>
      <c r="I26" s="25">
        <v>25.978663000000001</v>
      </c>
    </row>
    <row r="27" spans="1:9" x14ac:dyDescent="0.2">
      <c r="A27" s="10" t="s">
        <v>44</v>
      </c>
      <c r="B27" s="10" t="s">
        <v>45</v>
      </c>
      <c r="C27" s="12">
        <v>8360.9280999999992</v>
      </c>
      <c r="D27" s="25">
        <v>21.805067000000001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>
        <v>579.23059999999998</v>
      </c>
      <c r="D28" s="25">
        <v>26.496618000000002</v>
      </c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208981.6366</v>
      </c>
      <c r="I29" s="25">
        <v>4.995908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19320.707399999999</v>
      </c>
      <c r="I30" s="25">
        <v>11.438181999999999</v>
      </c>
    </row>
    <row r="31" spans="1:9" ht="12.75" thickBot="1" x14ac:dyDescent="0.25">
      <c r="A31" s="17"/>
      <c r="B31" s="15" t="s">
        <v>290</v>
      </c>
      <c r="C31" s="16">
        <v>8940.1587</v>
      </c>
      <c r="D31" s="26">
        <v>20.163454999999999</v>
      </c>
      <c r="E31" s="10"/>
      <c r="F31" s="10" t="s">
        <v>223</v>
      </c>
      <c r="G31" s="10" t="s">
        <v>224</v>
      </c>
      <c r="H31" s="12">
        <v>5516.3932000000004</v>
      </c>
      <c r="I31" s="25">
        <v>24.382656999999998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1138.0125</v>
      </c>
      <c r="I32" s="25">
        <v>13.700397000000001</v>
      </c>
    </row>
    <row r="33" spans="1:9" x14ac:dyDescent="0.2">
      <c r="A33" s="10" t="s">
        <v>54</v>
      </c>
      <c r="B33" s="10" t="s">
        <v>55</v>
      </c>
      <c r="C33" s="12">
        <v>6777.5330000000004</v>
      </c>
      <c r="D33" s="25">
        <v>11.631361999999999</v>
      </c>
      <c r="E33" s="10"/>
      <c r="F33" s="10" t="s">
        <v>227</v>
      </c>
      <c r="G33" s="10" t="s">
        <v>228</v>
      </c>
      <c r="H33" s="12"/>
      <c r="I33" s="25"/>
    </row>
    <row r="34" spans="1:9" x14ac:dyDescent="0.2">
      <c r="A34" s="10" t="s">
        <v>56</v>
      </c>
      <c r="B34" s="10" t="s">
        <v>57</v>
      </c>
      <c r="C34" s="12">
        <v>59495.147499999999</v>
      </c>
      <c r="D34" s="25">
        <v>8.5404149999999994</v>
      </c>
      <c r="E34" s="10"/>
      <c r="F34" s="10" t="s">
        <v>311</v>
      </c>
      <c r="G34" s="10" t="s">
        <v>312</v>
      </c>
      <c r="H34" s="12">
        <v>4848.9695000000002</v>
      </c>
      <c r="I34" s="25">
        <v>36.644160999999997</v>
      </c>
    </row>
    <row r="35" spans="1:9" x14ac:dyDescent="0.2">
      <c r="A35" s="10" t="s">
        <v>58</v>
      </c>
      <c r="B35" s="10" t="s">
        <v>59</v>
      </c>
      <c r="C35" s="12">
        <v>416.32240000000002</v>
      </c>
      <c r="D35" s="25">
        <v>72.344442000000001</v>
      </c>
      <c r="E35" s="10"/>
      <c r="F35" s="10" t="s">
        <v>317</v>
      </c>
      <c r="G35" s="10" t="s">
        <v>318</v>
      </c>
      <c r="H35" s="12">
        <v>5070.4960000000001</v>
      </c>
      <c r="I35" s="25">
        <v>15.854172999999999</v>
      </c>
    </row>
    <row r="36" spans="1:9" x14ac:dyDescent="0.2">
      <c r="A36" s="10" t="s">
        <v>60</v>
      </c>
      <c r="B36" s="10" t="s">
        <v>61</v>
      </c>
      <c r="C36" s="12">
        <v>249716.19070000001</v>
      </c>
      <c r="D36" s="25">
        <v>4.2973179999999997</v>
      </c>
      <c r="E36" s="10"/>
      <c r="F36" s="10" t="s">
        <v>313</v>
      </c>
      <c r="G36" s="10" t="s">
        <v>314</v>
      </c>
      <c r="H36" s="3">
        <v>748.27670000000001</v>
      </c>
      <c r="I36" s="4">
        <v>35.703105000000001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  <c r="H37" s="3">
        <v>1538.2177999999999</v>
      </c>
      <c r="I37" s="4">
        <v>14.949170000000001</v>
      </c>
    </row>
    <row r="38" spans="1:9" x14ac:dyDescent="0.2">
      <c r="A38" s="10" t="s">
        <v>64</v>
      </c>
      <c r="B38" s="10" t="s">
        <v>65</v>
      </c>
      <c r="C38" s="12">
        <v>4571.9537</v>
      </c>
      <c r="D38" s="25">
        <v>21.325544000000001</v>
      </c>
      <c r="E38" s="10"/>
      <c r="F38" s="10" t="s">
        <v>347</v>
      </c>
      <c r="G38" s="10" t="s">
        <v>348</v>
      </c>
      <c r="H38" s="12">
        <v>426.53070000000002</v>
      </c>
      <c r="I38" s="25">
        <v>43.537551999999998</v>
      </c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434.93669999999997</v>
      </c>
      <c r="I39" s="25">
        <v>15.084479999999999</v>
      </c>
    </row>
    <row r="40" spans="1:9" ht="12.75" thickBot="1" x14ac:dyDescent="0.25">
      <c r="A40" s="10" t="s">
        <v>339</v>
      </c>
      <c r="B40" s="10" t="s">
        <v>340</v>
      </c>
      <c r="C40" s="12">
        <v>4725.9161000000004</v>
      </c>
      <c r="D40" s="25">
        <v>28.098208</v>
      </c>
      <c r="E40" s="10"/>
      <c r="F40" s="17"/>
      <c r="G40" s="15" t="s">
        <v>299</v>
      </c>
      <c r="H40" s="16">
        <v>284997.11119999998</v>
      </c>
      <c r="I40" s="26">
        <v>4.2473799999999997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>
        <v>6.5114999999999998</v>
      </c>
      <c r="I42" s="14">
        <v>34.004545999999998</v>
      </c>
    </row>
    <row r="43" spans="1:9" x14ac:dyDescent="0.2">
      <c r="A43" s="10" t="s">
        <v>315</v>
      </c>
      <c r="B43" s="10" t="s">
        <v>316</v>
      </c>
      <c r="C43" s="12">
        <v>1901.2088000000001</v>
      </c>
      <c r="D43" s="25">
        <v>21.045324000000001</v>
      </c>
      <c r="E43" s="10"/>
      <c r="F43" s="31" t="s">
        <v>321</v>
      </c>
      <c r="G43" s="31" t="s">
        <v>322</v>
      </c>
      <c r="H43" s="12">
        <v>196.39070000000001</v>
      </c>
      <c r="I43" s="14">
        <v>24.280792000000002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>
        <v>441.26670000000001</v>
      </c>
      <c r="I44" s="14">
        <v>50.174874000000003</v>
      </c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>
        <v>719.40589999999997</v>
      </c>
      <c r="I45" s="14">
        <v>19.917020000000001</v>
      </c>
    </row>
    <row r="46" spans="1:9" x14ac:dyDescent="0.2">
      <c r="A46" s="10" t="s">
        <v>74</v>
      </c>
      <c r="B46" s="10" t="s">
        <v>75</v>
      </c>
      <c r="C46" s="12">
        <v>3852.8955000000001</v>
      </c>
      <c r="D46" s="25">
        <v>19.189934999999998</v>
      </c>
      <c r="E46" s="10"/>
      <c r="F46" s="10" t="s">
        <v>233</v>
      </c>
      <c r="G46" s="10" t="s">
        <v>234</v>
      </c>
      <c r="H46" s="12">
        <v>21495.186699999998</v>
      </c>
      <c r="I46" s="25">
        <v>11.321899999999999</v>
      </c>
    </row>
    <row r="47" spans="1:9" ht="12.75" thickBot="1" x14ac:dyDescent="0.25">
      <c r="A47" s="10" t="s">
        <v>76</v>
      </c>
      <c r="B47" s="10" t="s">
        <v>77</v>
      </c>
      <c r="C47" s="12">
        <v>372.4683</v>
      </c>
      <c r="D47" s="25">
        <v>28.090814000000002</v>
      </c>
      <c r="E47" s="10"/>
      <c r="F47" s="17"/>
      <c r="G47" s="15" t="s">
        <v>300</v>
      </c>
      <c r="H47" s="16">
        <v>22858.761500000001</v>
      </c>
      <c r="I47" s="26">
        <v>10.653465000000001</v>
      </c>
    </row>
    <row r="48" spans="1:9" x14ac:dyDescent="0.2">
      <c r="A48" s="10" t="s">
        <v>78</v>
      </c>
      <c r="B48" s="10" t="s">
        <v>79</v>
      </c>
      <c r="C48" s="12">
        <v>48.2273</v>
      </c>
      <c r="D48" s="25">
        <v>33.00694</v>
      </c>
      <c r="E48" s="10"/>
      <c r="F48" s="10" t="s">
        <v>235</v>
      </c>
      <c r="G48" s="10" t="s">
        <v>236</v>
      </c>
      <c r="H48" s="12">
        <v>49179.713199999998</v>
      </c>
      <c r="I48" s="25">
        <v>8.8402229999999999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143196.71359999999</v>
      </c>
      <c r="I49" s="14">
        <v>6.343305</v>
      </c>
    </row>
    <row r="50" spans="1:9" ht="12.75" thickBot="1" x14ac:dyDescent="0.25">
      <c r="A50" s="17"/>
      <c r="B50" s="15" t="s">
        <v>291</v>
      </c>
      <c r="C50" s="16">
        <v>331877.86330000003</v>
      </c>
      <c r="D50" s="26">
        <v>4.8009750000000002</v>
      </c>
      <c r="E50" s="10"/>
      <c r="F50" s="10" t="s">
        <v>237</v>
      </c>
      <c r="G50" s="10" t="s">
        <v>238</v>
      </c>
      <c r="H50" s="12">
        <v>1478803.8932</v>
      </c>
      <c r="I50" s="25">
        <v>2.0678730000000001</v>
      </c>
    </row>
    <row r="51" spans="1:9" ht="12.75" thickBot="1" x14ac:dyDescent="0.25">
      <c r="A51" s="10" t="s">
        <v>82</v>
      </c>
      <c r="B51" s="10" t="s">
        <v>83</v>
      </c>
      <c r="C51" s="12">
        <v>601.00689999999997</v>
      </c>
      <c r="D51" s="25">
        <v>48.621209</v>
      </c>
      <c r="E51" s="10"/>
      <c r="F51" s="17"/>
      <c r="G51" s="15" t="s">
        <v>301</v>
      </c>
      <c r="H51" s="16">
        <v>1671180.32</v>
      </c>
      <c r="I51" s="26">
        <v>1.90395</v>
      </c>
    </row>
    <row r="52" spans="1:9" x14ac:dyDescent="0.2">
      <c r="A52" s="10" t="s">
        <v>84</v>
      </c>
      <c r="B52" s="10" t="s">
        <v>85</v>
      </c>
      <c r="C52" s="12">
        <v>10265.409900000001</v>
      </c>
      <c r="D52" s="25">
        <v>9.9579620000000002</v>
      </c>
      <c r="E52" s="10"/>
      <c r="F52" s="10" t="s">
        <v>239</v>
      </c>
      <c r="G52" s="10" t="s">
        <v>240</v>
      </c>
      <c r="H52" s="12">
        <v>2266.3645999999999</v>
      </c>
      <c r="I52" s="25">
        <v>41.948324</v>
      </c>
    </row>
    <row r="53" spans="1:9" x14ac:dyDescent="0.2">
      <c r="A53" s="10" t="s">
        <v>86</v>
      </c>
      <c r="B53" s="10" t="s">
        <v>87</v>
      </c>
      <c r="C53" s="12">
        <v>3669.116</v>
      </c>
      <c r="D53" s="25">
        <v>38.200223000000001</v>
      </c>
      <c r="E53" s="10"/>
      <c r="F53" s="10" t="s">
        <v>241</v>
      </c>
      <c r="G53" s="10" t="s">
        <v>242</v>
      </c>
      <c r="H53" s="12">
        <v>865.59709999999995</v>
      </c>
      <c r="I53" s="25">
        <v>43.940438999999998</v>
      </c>
    </row>
    <row r="54" spans="1:9" ht="12.75" thickBot="1" x14ac:dyDescent="0.25">
      <c r="A54" s="10" t="s">
        <v>88</v>
      </c>
      <c r="B54" s="10" t="s">
        <v>89</v>
      </c>
      <c r="C54" s="12">
        <v>41624.2425</v>
      </c>
      <c r="D54" s="25">
        <v>11.693123</v>
      </c>
      <c r="E54" s="10"/>
      <c r="F54" s="17"/>
      <c r="G54" s="15" t="s">
        <v>302</v>
      </c>
      <c r="H54" s="16">
        <v>3131.9616999999998</v>
      </c>
      <c r="I54" s="26">
        <v>33.499921000000001</v>
      </c>
    </row>
    <row r="55" spans="1:9" x14ac:dyDescent="0.2">
      <c r="A55" s="10" t="s">
        <v>90</v>
      </c>
      <c r="B55" s="10" t="s">
        <v>91</v>
      </c>
      <c r="C55" s="12">
        <v>361.9726</v>
      </c>
      <c r="D55" s="25">
        <v>24.707356999999998</v>
      </c>
      <c r="E55" s="10"/>
      <c r="F55" s="10" t="s">
        <v>243</v>
      </c>
      <c r="G55" s="10" t="s">
        <v>244</v>
      </c>
      <c r="H55" s="12">
        <v>2203.8667999999998</v>
      </c>
      <c r="I55" s="25">
        <v>12.025399999999999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2203.8667999999998</v>
      </c>
      <c r="I56" s="26">
        <v>12.025399999999999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2079812.8438000001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59413.215100000001</v>
      </c>
      <c r="I59" s="25">
        <v>7.2423130000000002</v>
      </c>
    </row>
    <row r="60" spans="1:9" ht="12.75" thickBot="1" x14ac:dyDescent="0.25">
      <c r="A60" s="15"/>
      <c r="B60" s="15" t="s">
        <v>292</v>
      </c>
      <c r="C60" s="16">
        <v>56521.747900000002</v>
      </c>
      <c r="D60" s="26">
        <v>8.3621449999999999</v>
      </c>
      <c r="E60" s="10"/>
      <c r="F60" s="15"/>
      <c r="G60" s="15" t="s">
        <v>305</v>
      </c>
      <c r="H60" s="16">
        <v>59413.215100000001</v>
      </c>
      <c r="I60" s="26">
        <v>7.2423130000000002</v>
      </c>
    </row>
    <row r="61" spans="1:9" x14ac:dyDescent="0.2">
      <c r="A61" s="10" t="s">
        <v>100</v>
      </c>
      <c r="B61" s="10" t="s">
        <v>101</v>
      </c>
      <c r="C61" s="12">
        <v>4.2076000000000002</v>
      </c>
      <c r="D61" s="25">
        <v>44.963569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265.56630000000001</v>
      </c>
      <c r="D62" s="25">
        <v>30.613968</v>
      </c>
      <c r="E62" s="10"/>
      <c r="F62" s="10" t="s">
        <v>247</v>
      </c>
      <c r="G62" s="10" t="s">
        <v>248</v>
      </c>
      <c r="H62" s="12">
        <v>11664.025600000001</v>
      </c>
      <c r="I62" s="25">
        <v>6.386774</v>
      </c>
    </row>
    <row r="63" spans="1:9" ht="12.75" thickBot="1" x14ac:dyDescent="0.25">
      <c r="A63" s="10" t="s">
        <v>104</v>
      </c>
      <c r="B63" s="10" t="s">
        <v>105</v>
      </c>
      <c r="C63" s="12">
        <v>1887.3782000000001</v>
      </c>
      <c r="D63" s="25">
        <v>40.858626999999998</v>
      </c>
      <c r="E63" s="10"/>
      <c r="F63" s="15"/>
      <c r="G63" s="15" t="s">
        <v>306</v>
      </c>
      <c r="H63" s="16">
        <v>11664.025600000001</v>
      </c>
      <c r="I63" s="26">
        <v>6.386774</v>
      </c>
    </row>
    <row r="64" spans="1:9" x14ac:dyDescent="0.2">
      <c r="A64" s="10" t="s">
        <v>106</v>
      </c>
      <c r="B64" s="10" t="s">
        <v>107</v>
      </c>
      <c r="C64" s="12">
        <v>6809.0150000000003</v>
      </c>
      <c r="D64" s="25">
        <v>11.929449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>
        <v>194.93039999999999</v>
      </c>
      <c r="D65" s="25">
        <v>41.750566999999997</v>
      </c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>
        <v>42.6111</v>
      </c>
      <c r="D66" s="25">
        <v>29.562179</v>
      </c>
      <c r="E66" s="10"/>
      <c r="F66" s="18" t="s">
        <v>307</v>
      </c>
      <c r="G66" s="19"/>
      <c r="H66" s="20">
        <f>+H63+H60+H58+C102</f>
        <v>3537289.8621000005</v>
      </c>
      <c r="I66" s="28"/>
    </row>
    <row r="67" spans="1:9" x14ac:dyDescent="0.2">
      <c r="A67" s="10" t="s">
        <v>110</v>
      </c>
      <c r="B67" s="10" t="s">
        <v>111</v>
      </c>
      <c r="C67" s="12">
        <v>1312.9612999999999</v>
      </c>
      <c r="D67" s="25">
        <v>33.833525000000002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8.3684999999999992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1176.3261</v>
      </c>
      <c r="I69" s="25"/>
    </row>
    <row r="70" spans="1:9" x14ac:dyDescent="0.2">
      <c r="A70" s="10" t="s">
        <v>116</v>
      </c>
      <c r="B70" s="10" t="s">
        <v>117</v>
      </c>
      <c r="C70" s="12">
        <v>1298.0898</v>
      </c>
      <c r="D70" s="25">
        <v>38.330308000000002</v>
      </c>
      <c r="E70" s="10"/>
      <c r="F70" s="10" t="s">
        <v>255</v>
      </c>
      <c r="G70" s="10" t="s">
        <v>256</v>
      </c>
      <c r="H70" s="12">
        <v>34142.2886</v>
      </c>
      <c r="I70" s="25"/>
    </row>
    <row r="71" spans="1:9" x14ac:dyDescent="0.2">
      <c r="A71" s="10" t="s">
        <v>118</v>
      </c>
      <c r="B71" s="10" t="s">
        <v>119</v>
      </c>
      <c r="C71" s="12">
        <v>2623.8850000000002</v>
      </c>
      <c r="D71" s="25">
        <v>13.433743</v>
      </c>
      <c r="E71" s="10"/>
      <c r="F71" s="10" t="s">
        <v>257</v>
      </c>
      <c r="G71" s="10" t="s">
        <v>258</v>
      </c>
      <c r="H71" s="12">
        <v>827726.89969999995</v>
      </c>
      <c r="I71" s="25"/>
    </row>
    <row r="72" spans="1:9" x14ac:dyDescent="0.2">
      <c r="A72" s="10" t="s">
        <v>120</v>
      </c>
      <c r="B72" s="10" t="s">
        <v>121</v>
      </c>
      <c r="C72" s="12">
        <v>1980.8411000000001</v>
      </c>
      <c r="D72" s="25">
        <v>37.185319999999997</v>
      </c>
      <c r="E72" s="10"/>
      <c r="F72" s="10" t="s">
        <v>259</v>
      </c>
      <c r="G72" s="10" t="s">
        <v>260</v>
      </c>
      <c r="H72" s="12">
        <v>579387.30960000004</v>
      </c>
      <c r="I72" s="25"/>
    </row>
    <row r="73" spans="1:9" x14ac:dyDescent="0.2">
      <c r="A73" s="10" t="s">
        <v>122</v>
      </c>
      <c r="B73" s="10" t="s">
        <v>123</v>
      </c>
      <c r="C73" s="12">
        <v>222.0444</v>
      </c>
      <c r="D73" s="25">
        <v>29.160411</v>
      </c>
      <c r="E73" s="10"/>
      <c r="F73" s="10" t="s">
        <v>251</v>
      </c>
      <c r="G73" s="10" t="s">
        <v>252</v>
      </c>
      <c r="H73" s="12">
        <v>6159.6686</v>
      </c>
      <c r="I73" s="25"/>
    </row>
    <row r="74" spans="1:9" x14ac:dyDescent="0.2">
      <c r="A74" s="10" t="s">
        <v>124</v>
      </c>
      <c r="B74" s="10" t="s">
        <v>125</v>
      </c>
      <c r="C74" s="12">
        <v>347.49160000000001</v>
      </c>
      <c r="D74" s="25">
        <v>15.083928</v>
      </c>
      <c r="E74" s="10"/>
      <c r="F74" s="31" t="s">
        <v>341</v>
      </c>
      <c r="G74" s="31" t="s">
        <v>342</v>
      </c>
      <c r="H74" s="12">
        <v>14.601800000000001</v>
      </c>
      <c r="I74" s="2"/>
    </row>
    <row r="75" spans="1:9" x14ac:dyDescent="0.2">
      <c r="A75" s="10" t="s">
        <v>126</v>
      </c>
      <c r="B75" s="10" t="s">
        <v>127</v>
      </c>
      <c r="C75" s="12">
        <v>11.7484</v>
      </c>
      <c r="D75" s="25">
        <v>29.952432000000002</v>
      </c>
      <c r="E75" s="10"/>
      <c r="F75" s="31" t="s">
        <v>343</v>
      </c>
      <c r="G75" s="31" t="s">
        <v>344</v>
      </c>
      <c r="H75" s="12">
        <v>114.0673</v>
      </c>
      <c r="I75" s="2"/>
    </row>
    <row r="76" spans="1:9" x14ac:dyDescent="0.2">
      <c r="A76" s="10" t="s">
        <v>128</v>
      </c>
      <c r="B76" s="10" t="s">
        <v>129</v>
      </c>
      <c r="C76" s="12">
        <v>21.908300000000001</v>
      </c>
      <c r="D76" s="25">
        <v>39.266210000000001</v>
      </c>
      <c r="E76" s="10"/>
      <c r="F76" s="10" t="s">
        <v>261</v>
      </c>
      <c r="G76" s="10" t="s">
        <v>262</v>
      </c>
      <c r="H76" s="12">
        <v>680387.31830000004</v>
      </c>
      <c r="I76" s="25"/>
    </row>
    <row r="77" spans="1:9" x14ac:dyDescent="0.2">
      <c r="A77" s="10" t="s">
        <v>130</v>
      </c>
      <c r="B77" s="10" t="s">
        <v>131</v>
      </c>
      <c r="C77" s="12">
        <v>714.95699999999999</v>
      </c>
      <c r="D77" s="25">
        <v>20.054659999999998</v>
      </c>
      <c r="E77" s="10"/>
      <c r="F77" s="10" t="s">
        <v>263</v>
      </c>
      <c r="G77" s="10" t="s">
        <v>264</v>
      </c>
      <c r="H77" s="12">
        <v>609818.53740000003</v>
      </c>
      <c r="I77" s="25"/>
    </row>
    <row r="78" spans="1:9" x14ac:dyDescent="0.2">
      <c r="A78" s="10" t="s">
        <v>132</v>
      </c>
      <c r="B78" s="10" t="s">
        <v>133</v>
      </c>
      <c r="C78" s="12">
        <v>914.40940000000001</v>
      </c>
      <c r="D78" s="25">
        <v>46.732228999999997</v>
      </c>
      <c r="E78" s="10"/>
      <c r="F78" s="10" t="s">
        <v>265</v>
      </c>
      <c r="G78" s="10" t="s">
        <v>266</v>
      </c>
      <c r="H78" s="12">
        <v>128453.2338</v>
      </c>
      <c r="I78" s="25"/>
    </row>
    <row r="79" spans="1:9" x14ac:dyDescent="0.2">
      <c r="A79" s="10" t="s">
        <v>134</v>
      </c>
      <c r="B79" s="10" t="s">
        <v>135</v>
      </c>
      <c r="C79" s="12">
        <v>725.0607</v>
      </c>
      <c r="D79" s="25">
        <v>17.953600000000002</v>
      </c>
      <c r="E79" s="10"/>
      <c r="F79" s="10" t="s">
        <v>267</v>
      </c>
      <c r="G79" s="10" t="s">
        <v>268</v>
      </c>
      <c r="H79" s="12">
        <v>150132.90839999999</v>
      </c>
      <c r="I79" s="25"/>
    </row>
    <row r="80" spans="1:9" x14ac:dyDescent="0.2">
      <c r="A80" s="10" t="s">
        <v>136</v>
      </c>
      <c r="B80" s="10" t="s">
        <v>137</v>
      </c>
      <c r="C80" s="12">
        <v>452.61779999999999</v>
      </c>
      <c r="D80" s="25">
        <v>29.197112000000001</v>
      </c>
      <c r="E80" s="10"/>
      <c r="F80" s="10" t="s">
        <v>269</v>
      </c>
      <c r="G80" s="10" t="s">
        <v>270</v>
      </c>
      <c r="H80" s="12">
        <v>1084653.6719</v>
      </c>
      <c r="I80" s="25"/>
    </row>
    <row r="81" spans="1:9" x14ac:dyDescent="0.2">
      <c r="A81" s="10" t="s">
        <v>138</v>
      </c>
      <c r="B81" s="10" t="s">
        <v>139</v>
      </c>
      <c r="C81" s="12">
        <v>6091.0623999999998</v>
      </c>
      <c r="D81" s="25">
        <v>12.014718</v>
      </c>
      <c r="E81" s="10"/>
      <c r="F81" s="10" t="s">
        <v>271</v>
      </c>
      <c r="G81" s="10" t="s">
        <v>272</v>
      </c>
      <c r="H81" s="12">
        <v>118661.8627</v>
      </c>
      <c r="I81" s="25"/>
    </row>
    <row r="82" spans="1:9" x14ac:dyDescent="0.2">
      <c r="A82" s="10" t="s">
        <v>140</v>
      </c>
      <c r="B82" s="10" t="s">
        <v>141</v>
      </c>
      <c r="C82" s="12">
        <v>2125.7831000000001</v>
      </c>
      <c r="D82" s="25">
        <v>12.694093000000001</v>
      </c>
      <c r="E82" s="10"/>
      <c r="F82" s="10" t="s">
        <v>273</v>
      </c>
      <c r="G82" s="10" t="s">
        <v>274</v>
      </c>
      <c r="H82" s="12">
        <v>135534.0526</v>
      </c>
      <c r="I82" s="25"/>
    </row>
    <row r="83" spans="1:9" x14ac:dyDescent="0.2">
      <c r="A83" s="10" t="s">
        <v>142</v>
      </c>
      <c r="B83" s="10" t="s">
        <v>143</v>
      </c>
      <c r="C83" s="12">
        <v>768.66579999999999</v>
      </c>
      <c r="D83" s="25">
        <v>65.289390999999995</v>
      </c>
      <c r="E83" s="10"/>
      <c r="F83" s="10" t="s">
        <v>275</v>
      </c>
      <c r="G83" s="10" t="s">
        <v>276</v>
      </c>
      <c r="H83" s="12">
        <v>98988.748900000006</v>
      </c>
      <c r="I83" s="25"/>
    </row>
    <row r="84" spans="1:9" x14ac:dyDescent="0.2">
      <c r="A84" s="10" t="s">
        <v>144</v>
      </c>
      <c r="B84" s="10" t="s">
        <v>145</v>
      </c>
      <c r="C84" s="12">
        <v>2579.7316000000001</v>
      </c>
      <c r="D84" s="25">
        <v>16.638857000000002</v>
      </c>
      <c r="E84" s="10"/>
      <c r="F84" s="10" t="s">
        <v>277</v>
      </c>
      <c r="G84" s="10" t="s">
        <v>278</v>
      </c>
      <c r="H84" s="12">
        <v>184005.98490000001</v>
      </c>
      <c r="I84" s="25"/>
    </row>
    <row r="85" spans="1:9" x14ac:dyDescent="0.2">
      <c r="A85" s="10" t="s">
        <v>146</v>
      </c>
      <c r="B85" s="10" t="s">
        <v>147</v>
      </c>
      <c r="C85" s="12">
        <v>1212.7636</v>
      </c>
      <c r="D85" s="25">
        <v>17.347716999999999</v>
      </c>
      <c r="E85" s="10"/>
      <c r="F85" s="10" t="s">
        <v>279</v>
      </c>
      <c r="G85" s="10" t="s">
        <v>280</v>
      </c>
      <c r="H85" s="12">
        <v>419260.94770000002</v>
      </c>
      <c r="I85" s="25"/>
    </row>
    <row r="86" spans="1:9" x14ac:dyDescent="0.2">
      <c r="A86" s="10" t="s">
        <v>148</v>
      </c>
      <c r="B86" s="10" t="s">
        <v>149</v>
      </c>
      <c r="C86" s="12">
        <v>488.79109999999997</v>
      </c>
      <c r="D86" s="25">
        <v>23.932912000000002</v>
      </c>
      <c r="E86" s="10"/>
      <c r="F86" s="10" t="s">
        <v>281</v>
      </c>
      <c r="G86" s="10" t="s">
        <v>282</v>
      </c>
      <c r="H86" s="12">
        <v>163636.44639999999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279.3648</v>
      </c>
      <c r="D88" s="25">
        <v>70.974977999999993</v>
      </c>
      <c r="E88" s="10"/>
      <c r="F88" s="15"/>
      <c r="G88" s="15" t="s">
        <v>308</v>
      </c>
      <c r="H88" s="16">
        <f>SUM(H68:H86)</f>
        <v>5222263.2432000004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353.34179999999998</v>
      </c>
      <c r="D89" s="25">
        <v>22.365261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>
        <v>324.46710000000002</v>
      </c>
      <c r="D90" s="25">
        <v>31.234480000000001</v>
      </c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9909.1710999999996</v>
      </c>
      <c r="D91" s="25">
        <v>16.628729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8759553.1053000018</v>
      </c>
      <c r="I92" s="14"/>
    </row>
    <row r="93" spans="1:9" x14ac:dyDescent="0.2">
      <c r="A93" s="10" t="s">
        <v>160</v>
      </c>
      <c r="B93" s="10" t="s">
        <v>161</v>
      </c>
      <c r="C93" s="12">
        <v>84.7774</v>
      </c>
      <c r="D93" s="25">
        <v>23.598030000000001</v>
      </c>
      <c r="E93" s="10"/>
    </row>
    <row r="94" spans="1:9" ht="12.75" thickBot="1" x14ac:dyDescent="0.25">
      <c r="A94" s="17"/>
      <c r="B94" s="15" t="s">
        <v>293</v>
      </c>
      <c r="C94" s="16">
        <v>44047.643199999999</v>
      </c>
      <c r="D94" s="26">
        <v>7.1629699999999996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50.390599999999999</v>
      </c>
      <c r="D95" s="25">
        <v>30.583559000000001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50.390599999999999</v>
      </c>
      <c r="D96" s="26">
        <v>30.583559000000001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1114778.7593000003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252252.16459999999</v>
      </c>
      <c r="D98" s="25">
        <v>4.1988390000000004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19368.8537</v>
      </c>
      <c r="D99" s="25">
        <v>7.536975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271621.0183</v>
      </c>
      <c r="D100" s="26">
        <v>3.8325689999999999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1386399.7776000001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  <row r="104" spans="1:9" x14ac:dyDescent="0.2">
      <c r="D104" s="2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03"/>
  <sheetViews>
    <sheetView showZeros="0" topLeftCell="A27" workbookViewId="0">
      <selection activeCell="H68" sqref="H68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11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11" x14ac:dyDescent="0.2">
      <c r="A2" s="10" t="s">
        <v>0</v>
      </c>
      <c r="B2" s="10" t="s">
        <v>1</v>
      </c>
      <c r="C2" s="12"/>
      <c r="D2" s="25"/>
      <c r="E2" s="10"/>
      <c r="F2" s="10" t="s">
        <v>168</v>
      </c>
      <c r="G2" s="10" t="s">
        <v>169</v>
      </c>
      <c r="H2" s="12">
        <v>961.2799</v>
      </c>
      <c r="I2" s="25">
        <v>32.605310000000003</v>
      </c>
    </row>
    <row r="3" spans="1:11" x14ac:dyDescent="0.2">
      <c r="A3" s="10" t="s">
        <v>2</v>
      </c>
      <c r="B3" s="10" t="s">
        <v>3</v>
      </c>
      <c r="C3" s="12">
        <v>12.9657</v>
      </c>
      <c r="D3" s="25">
        <v>66.532836000000003</v>
      </c>
      <c r="E3" s="10"/>
      <c r="F3" s="10" t="s">
        <v>170</v>
      </c>
      <c r="G3" s="10" t="s">
        <v>171</v>
      </c>
      <c r="H3" s="12">
        <v>1.619</v>
      </c>
      <c r="I3" s="25">
        <v>120.740697</v>
      </c>
      <c r="K3" s="33"/>
    </row>
    <row r="4" spans="1:11" x14ac:dyDescent="0.2">
      <c r="A4" s="10" t="s">
        <v>4</v>
      </c>
      <c r="B4" s="10" t="s">
        <v>5</v>
      </c>
      <c r="C4" s="12">
        <v>199.51339999999999</v>
      </c>
      <c r="D4" s="25">
        <v>120.740697</v>
      </c>
      <c r="E4" s="10"/>
      <c r="F4" s="10" t="s">
        <v>172</v>
      </c>
      <c r="G4" s="10" t="s">
        <v>173</v>
      </c>
      <c r="H4" s="12">
        <v>253.9716</v>
      </c>
      <c r="I4" s="25">
        <v>64.514846000000006</v>
      </c>
      <c r="K4" s="33"/>
    </row>
    <row r="5" spans="1:11" x14ac:dyDescent="0.2">
      <c r="A5" s="10" t="s">
        <v>6</v>
      </c>
      <c r="B5" s="10" t="s">
        <v>7</v>
      </c>
      <c r="C5" s="12"/>
      <c r="D5" s="25"/>
      <c r="E5" s="10"/>
      <c r="F5" s="10" t="s">
        <v>174</v>
      </c>
      <c r="G5" s="10" t="s">
        <v>175</v>
      </c>
      <c r="H5" s="12">
        <v>7.9835000000000003</v>
      </c>
      <c r="I5" s="25">
        <v>0</v>
      </c>
      <c r="K5" s="33"/>
    </row>
    <row r="6" spans="1:11" x14ac:dyDescent="0.2">
      <c r="A6" s="10" t="s">
        <v>8</v>
      </c>
      <c r="B6" s="10" t="s">
        <v>9</v>
      </c>
      <c r="C6" s="12">
        <v>52.000100000000003</v>
      </c>
      <c r="D6" s="25">
        <v>49.380961999999997</v>
      </c>
      <c r="E6" s="10"/>
      <c r="F6" s="10" t="s">
        <v>176</v>
      </c>
      <c r="G6" s="10" t="s">
        <v>177</v>
      </c>
      <c r="H6" s="12"/>
      <c r="I6" s="25"/>
      <c r="K6" s="33"/>
    </row>
    <row r="7" spans="1:11" x14ac:dyDescent="0.2">
      <c r="A7" s="10" t="s">
        <v>10</v>
      </c>
      <c r="B7" s="10" t="s">
        <v>11</v>
      </c>
      <c r="C7" s="12">
        <v>58.240900000000003</v>
      </c>
      <c r="D7" s="25">
        <v>90.694079000000002</v>
      </c>
      <c r="E7" s="10"/>
      <c r="F7" s="10" t="s">
        <v>178</v>
      </c>
      <c r="G7" s="10" t="s">
        <v>179</v>
      </c>
      <c r="H7" s="12">
        <v>27.198499999999999</v>
      </c>
      <c r="I7" s="25">
        <v>120.740697</v>
      </c>
      <c r="K7" s="33"/>
    </row>
    <row r="8" spans="1:11" ht="12.75" thickBot="1" x14ac:dyDescent="0.25">
      <c r="A8" s="10" t="s">
        <v>12</v>
      </c>
      <c r="B8" s="10" t="s">
        <v>13</v>
      </c>
      <c r="C8" s="12"/>
      <c r="D8" s="25"/>
      <c r="E8" s="10"/>
      <c r="F8" s="15"/>
      <c r="G8" s="15" t="s">
        <v>298</v>
      </c>
      <c r="H8" s="16">
        <v>1252.0525</v>
      </c>
      <c r="I8" s="26">
        <v>34.797137999999997</v>
      </c>
      <c r="K8" s="33"/>
    </row>
    <row r="9" spans="1:11" x14ac:dyDescent="0.2">
      <c r="A9" s="10" t="s">
        <v>14</v>
      </c>
      <c r="B9" s="10" t="s">
        <v>15</v>
      </c>
      <c r="C9" s="12"/>
      <c r="D9" s="25"/>
      <c r="E9" s="10"/>
      <c r="F9" s="10" t="s">
        <v>180</v>
      </c>
      <c r="G9" s="10" t="s">
        <v>181</v>
      </c>
      <c r="H9" s="12">
        <v>118.0585</v>
      </c>
      <c r="I9" s="25">
        <v>72.947202000000004</v>
      </c>
      <c r="K9" s="33"/>
    </row>
    <row r="10" spans="1:11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/>
      <c r="I10" s="25"/>
      <c r="K10" s="33"/>
    </row>
    <row r="11" spans="1:11" x14ac:dyDescent="0.2">
      <c r="A11" s="10" t="s">
        <v>18</v>
      </c>
      <c r="B11" s="10" t="s">
        <v>19</v>
      </c>
      <c r="C11" s="12">
        <v>185.0615</v>
      </c>
      <c r="D11" s="25">
        <v>32.530071</v>
      </c>
      <c r="E11" s="10"/>
      <c r="F11" s="10" t="s">
        <v>184</v>
      </c>
      <c r="G11" s="10" t="s">
        <v>185</v>
      </c>
      <c r="H11" s="12">
        <v>70.976500000000001</v>
      </c>
      <c r="I11" s="25">
        <v>78.180441000000002</v>
      </c>
      <c r="K11" s="33"/>
    </row>
    <row r="12" spans="1:11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>
        <v>9.8401999999999994</v>
      </c>
      <c r="I12" s="25">
        <v>83.054855000000003</v>
      </c>
      <c r="K12" s="33"/>
    </row>
    <row r="13" spans="1:11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>
        <v>81.461100000000002</v>
      </c>
      <c r="I13" s="25">
        <v>51.571466999999998</v>
      </c>
      <c r="K13" s="33"/>
    </row>
    <row r="14" spans="1:11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21.936699999999998</v>
      </c>
      <c r="I14" s="25">
        <v>60.905405000000002</v>
      </c>
      <c r="K14" s="33"/>
    </row>
    <row r="15" spans="1:11" ht="12.75" thickBot="1" x14ac:dyDescent="0.25">
      <c r="A15" s="17"/>
      <c r="B15" s="15" t="s">
        <v>288</v>
      </c>
      <c r="C15" s="16">
        <v>507.78160000000003</v>
      </c>
      <c r="D15" s="26">
        <v>44.938296000000001</v>
      </c>
      <c r="E15" s="10"/>
      <c r="F15" s="10" t="s">
        <v>191</v>
      </c>
      <c r="G15" s="10" t="s">
        <v>192</v>
      </c>
      <c r="H15" s="12">
        <v>5.5045000000000002</v>
      </c>
      <c r="I15" s="25">
        <v>681.98293100000001</v>
      </c>
      <c r="K15" s="5"/>
    </row>
    <row r="16" spans="1:11" x14ac:dyDescent="0.2">
      <c r="A16" s="10" t="s">
        <v>24</v>
      </c>
      <c r="B16" s="10" t="s">
        <v>25</v>
      </c>
      <c r="C16" s="12">
        <v>3.6596000000000002</v>
      </c>
      <c r="D16" s="25">
        <v>0</v>
      </c>
      <c r="E16" s="10"/>
      <c r="F16" s="10" t="s">
        <v>193</v>
      </c>
      <c r="G16" s="10" t="s">
        <v>194</v>
      </c>
      <c r="H16" s="12">
        <v>69.900199999999998</v>
      </c>
      <c r="I16" s="25">
        <v>57.730241999999997</v>
      </c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130.3056</v>
      </c>
      <c r="I17" s="25">
        <v>49.816443999999997</v>
      </c>
    </row>
    <row r="18" spans="1:9" x14ac:dyDescent="0.2">
      <c r="A18" s="10" t="s">
        <v>28</v>
      </c>
      <c r="B18" s="10" t="s">
        <v>29</v>
      </c>
      <c r="C18" s="12">
        <v>16.914100000000001</v>
      </c>
      <c r="D18" s="25">
        <v>78.728498000000002</v>
      </c>
      <c r="E18" s="10"/>
      <c r="F18" s="10" t="s">
        <v>197</v>
      </c>
      <c r="G18" s="10" t="s">
        <v>198</v>
      </c>
      <c r="H18" s="12">
        <v>189.5489</v>
      </c>
      <c r="I18" s="25">
        <v>20.853224999999998</v>
      </c>
    </row>
    <row r="19" spans="1:9" x14ac:dyDescent="0.2">
      <c r="A19" s="10" t="s">
        <v>30</v>
      </c>
      <c r="B19" s="10" t="s">
        <v>31</v>
      </c>
      <c r="C19" s="12"/>
      <c r="D19" s="25"/>
      <c r="E19" s="10"/>
      <c r="F19" s="10" t="s">
        <v>199</v>
      </c>
      <c r="G19" s="10" t="s">
        <v>200</v>
      </c>
      <c r="H19" s="12">
        <v>7.3651999999999997</v>
      </c>
      <c r="I19" s="25">
        <v>639.04677800000002</v>
      </c>
    </row>
    <row r="20" spans="1:9" x14ac:dyDescent="0.2">
      <c r="A20" s="10" t="s">
        <v>32</v>
      </c>
      <c r="B20" s="10" t="s">
        <v>33</v>
      </c>
      <c r="C20" s="12"/>
      <c r="D20" s="25"/>
      <c r="E20" s="10"/>
      <c r="F20" s="10" t="s">
        <v>201</v>
      </c>
      <c r="G20" s="10" t="s">
        <v>202</v>
      </c>
      <c r="H20" s="12">
        <v>1232.48</v>
      </c>
      <c r="I20" s="25">
        <v>30.963353000000001</v>
      </c>
    </row>
    <row r="21" spans="1:9" x14ac:dyDescent="0.2">
      <c r="A21" s="10" t="s">
        <v>34</v>
      </c>
      <c r="B21" s="10" t="s">
        <v>35</v>
      </c>
      <c r="C21" s="12"/>
      <c r="D21" s="25"/>
      <c r="E21" s="10"/>
      <c r="F21" s="10" t="s">
        <v>203</v>
      </c>
      <c r="G21" s="10" t="s">
        <v>204</v>
      </c>
      <c r="H21" s="12">
        <v>2.4241000000000001</v>
      </c>
      <c r="I21" s="25">
        <v>120.740697</v>
      </c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>
        <v>6801.8559999999998</v>
      </c>
      <c r="I22" s="25">
        <v>15.532596</v>
      </c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>
        <v>15.8285</v>
      </c>
      <c r="I23" s="25">
        <v>120.740697</v>
      </c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>
        <v>285.81689999999998</v>
      </c>
      <c r="I24" s="25">
        <v>161.16388499999999</v>
      </c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>
        <v>249.53190000000001</v>
      </c>
      <c r="I25" s="25">
        <v>55.551076000000002</v>
      </c>
    </row>
    <row r="26" spans="1:9" ht="12.75" thickBot="1" x14ac:dyDescent="0.25">
      <c r="A26" s="17"/>
      <c r="B26" s="15" t="s">
        <v>289</v>
      </c>
      <c r="C26" s="16">
        <v>20.573699999999999</v>
      </c>
      <c r="D26" s="26">
        <v>84.007964999999999</v>
      </c>
      <c r="E26" s="10"/>
      <c r="F26" s="10" t="s">
        <v>213</v>
      </c>
      <c r="G26" s="10" t="s">
        <v>214</v>
      </c>
      <c r="H26" s="12">
        <v>0.55730000000000002</v>
      </c>
      <c r="I26" s="25">
        <v>120.740697</v>
      </c>
    </row>
    <row r="27" spans="1:9" x14ac:dyDescent="0.2">
      <c r="A27" s="10" t="s">
        <v>44</v>
      </c>
      <c r="B27" s="10" t="s">
        <v>45</v>
      </c>
      <c r="C27" s="12">
        <v>2060.7469999999998</v>
      </c>
      <c r="D27" s="25">
        <v>29.969994</v>
      </c>
      <c r="E27" s="10"/>
      <c r="F27" s="10" t="s">
        <v>215</v>
      </c>
      <c r="G27" s="10" t="s">
        <v>216</v>
      </c>
      <c r="H27" s="12">
        <v>31.978400000000001</v>
      </c>
      <c r="I27" s="25">
        <v>89.925826999999998</v>
      </c>
    </row>
    <row r="28" spans="1:9" x14ac:dyDescent="0.2">
      <c r="A28" s="10" t="s">
        <v>46</v>
      </c>
      <c r="B28" s="10" t="s">
        <v>47</v>
      </c>
      <c r="C28" s="12">
        <v>254.8382</v>
      </c>
      <c r="D28" s="25">
        <v>65.515433999999999</v>
      </c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135.31899999999999</v>
      </c>
      <c r="I29" s="25">
        <v>14.974227000000001</v>
      </c>
    </row>
    <row r="30" spans="1:9" x14ac:dyDescent="0.2">
      <c r="A30" s="10" t="s">
        <v>50</v>
      </c>
      <c r="B30" s="10" t="s">
        <v>51</v>
      </c>
      <c r="C30" s="12">
        <v>51.511000000000003</v>
      </c>
      <c r="D30" s="25">
        <v>15.301586</v>
      </c>
      <c r="E30" s="10"/>
      <c r="F30" s="10" t="s">
        <v>221</v>
      </c>
      <c r="G30" s="10" t="s">
        <v>222</v>
      </c>
      <c r="H30" s="12">
        <v>225.01599999999999</v>
      </c>
      <c r="I30" s="25">
        <v>146.406689</v>
      </c>
    </row>
    <row r="31" spans="1:9" ht="12.75" thickBot="1" x14ac:dyDescent="0.25">
      <c r="A31" s="17"/>
      <c r="B31" s="15" t="s">
        <v>290</v>
      </c>
      <c r="C31" s="16">
        <v>2367.0962</v>
      </c>
      <c r="D31" s="26">
        <v>24.493627</v>
      </c>
      <c r="E31" s="10"/>
      <c r="F31" s="10" t="s">
        <v>223</v>
      </c>
      <c r="G31" s="10" t="s">
        <v>224</v>
      </c>
      <c r="H31" s="12"/>
      <c r="I31" s="25"/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13.580500000000001</v>
      </c>
      <c r="I32" s="25">
        <v>87.082289000000003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/>
      <c r="I33" s="25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>
        <v>391.3519</v>
      </c>
      <c r="I34" s="25">
        <v>101.58296199999999</v>
      </c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/>
      <c r="I35" s="25"/>
    </row>
    <row r="36" spans="1:9" x14ac:dyDescent="0.2">
      <c r="A36" s="10" t="s">
        <v>60</v>
      </c>
      <c r="B36" s="10" t="s">
        <v>61</v>
      </c>
      <c r="C36" s="12"/>
      <c r="D36" s="25"/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/>
      <c r="D38" s="25"/>
      <c r="E38" s="10"/>
      <c r="F38" s="31" t="s">
        <v>347</v>
      </c>
      <c r="G38" s="31" t="s">
        <v>348</v>
      </c>
      <c r="H38" s="12">
        <v>1.1962999999999999</v>
      </c>
      <c r="I38" s="25">
        <v>120.740697</v>
      </c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52.146099999999997</v>
      </c>
      <c r="I39" s="25">
        <v>79.780001999999996</v>
      </c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10143.980299999999</v>
      </c>
      <c r="I40" s="26">
        <v>13.450977999999999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>
        <v>3.0918999999999999</v>
      </c>
      <c r="I42" s="14">
        <v>120.740697</v>
      </c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>
        <v>2.0968</v>
      </c>
      <c r="I43" s="14">
        <v>81.526351000000005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7665.8415999999997</v>
      </c>
      <c r="I46" s="25">
        <v>12.805364000000001</v>
      </c>
    </row>
    <row r="47" spans="1:9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v>7671.0303000000004</v>
      </c>
      <c r="I47" s="26">
        <v>12.806175</v>
      </c>
    </row>
    <row r="48" spans="1:9" x14ac:dyDescent="0.2">
      <c r="A48" s="10" t="s">
        <v>78</v>
      </c>
      <c r="B48" s="10" t="s">
        <v>79</v>
      </c>
      <c r="C48" s="12">
        <v>21.9161</v>
      </c>
      <c r="D48" s="25">
        <v>131.35167000000001</v>
      </c>
      <c r="E48" s="10"/>
      <c r="F48" s="10" t="s">
        <v>235</v>
      </c>
      <c r="G48" s="10" t="s">
        <v>236</v>
      </c>
      <c r="H48" s="12">
        <v>26.524799999999999</v>
      </c>
      <c r="I48" s="25">
        <v>90.532256000000004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541.51949999999999</v>
      </c>
      <c r="I49" s="14">
        <v>135.321763</v>
      </c>
    </row>
    <row r="50" spans="1:9" ht="12.75" thickBot="1" x14ac:dyDescent="0.25">
      <c r="A50" s="17"/>
      <c r="B50" s="15" t="s">
        <v>291</v>
      </c>
      <c r="C50" s="16">
        <v>21.9161</v>
      </c>
      <c r="D50" s="26">
        <v>26.378634999999999</v>
      </c>
      <c r="E50" s="10"/>
      <c r="F50" s="10" t="s">
        <v>237</v>
      </c>
      <c r="G50" s="10" t="s">
        <v>238</v>
      </c>
      <c r="H50" s="12">
        <v>29.361899999999999</v>
      </c>
      <c r="I50" s="25">
        <v>84.203591000000003</v>
      </c>
    </row>
    <row r="51" spans="1:9" ht="12.75" thickBot="1" x14ac:dyDescent="0.25">
      <c r="A51" s="10" t="s">
        <v>82</v>
      </c>
      <c r="B51" s="10" t="s">
        <v>83</v>
      </c>
      <c r="C51" s="12">
        <v>9.3338000000000001</v>
      </c>
      <c r="D51" s="25">
        <v>120.740697</v>
      </c>
      <c r="E51" s="10"/>
      <c r="F51" s="17"/>
      <c r="G51" s="15" t="s">
        <v>301</v>
      </c>
      <c r="H51" s="16">
        <v>597.40620000000001</v>
      </c>
      <c r="I51" s="26">
        <v>107.862961</v>
      </c>
    </row>
    <row r="52" spans="1:9" x14ac:dyDescent="0.2">
      <c r="A52" s="10" t="s">
        <v>84</v>
      </c>
      <c r="B52" s="10" t="s">
        <v>85</v>
      </c>
      <c r="C52" s="12"/>
      <c r="D52" s="25"/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/>
      <c r="D53" s="25"/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>
        <v>547.38729999999998</v>
      </c>
      <c r="D54" s="25">
        <v>50.053516999999999</v>
      </c>
      <c r="E54" s="10"/>
      <c r="F54" s="17"/>
      <c r="G54" s="15" t="s">
        <v>302</v>
      </c>
      <c r="H54" s="16"/>
      <c r="I54" s="26"/>
    </row>
    <row r="55" spans="1:9" x14ac:dyDescent="0.2">
      <c r="A55" s="10" t="s">
        <v>90</v>
      </c>
      <c r="B55" s="10" t="s">
        <v>91</v>
      </c>
      <c r="C55" s="12"/>
      <c r="D55" s="25"/>
      <c r="E55" s="10"/>
      <c r="F55" s="10" t="s">
        <v>243</v>
      </c>
      <c r="G55" s="10" t="s">
        <v>244</v>
      </c>
      <c r="H55" s="12">
        <v>433.59809999999999</v>
      </c>
      <c r="I55" s="25">
        <v>3767.7154340000002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433.59809999999999</v>
      </c>
      <c r="I56" s="26">
        <v>3767.7154340000002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20098.067400000004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5913.7058999999999</v>
      </c>
      <c r="I59" s="25">
        <v>26.381610999999999</v>
      </c>
    </row>
    <row r="60" spans="1:9" ht="12.75" thickBot="1" x14ac:dyDescent="0.25">
      <c r="A60" s="15"/>
      <c r="B60" s="15" t="s">
        <v>292</v>
      </c>
      <c r="C60" s="16">
        <v>556.72109999999998</v>
      </c>
      <c r="D60" s="26">
        <v>50.040785999999997</v>
      </c>
      <c r="E60" s="10"/>
      <c r="F60" s="15"/>
      <c r="G60" s="15" t="s">
        <v>305</v>
      </c>
      <c r="H60" s="16">
        <v>5913.7058999999999</v>
      </c>
      <c r="I60" s="26">
        <v>26.381610999999999</v>
      </c>
    </row>
    <row r="61" spans="1:9" x14ac:dyDescent="0.2">
      <c r="A61" s="10" t="s">
        <v>100</v>
      </c>
      <c r="B61" s="10" t="s">
        <v>101</v>
      </c>
      <c r="C61" s="12">
        <v>17.707000000000001</v>
      </c>
      <c r="D61" s="25">
        <v>15.907496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111.5436</v>
      </c>
      <c r="D62" s="25">
        <v>80.224760000000003</v>
      </c>
      <c r="E62" s="10"/>
      <c r="F62" s="10" t="s">
        <v>247</v>
      </c>
      <c r="G62" s="10" t="s">
        <v>248</v>
      </c>
      <c r="H62" s="12">
        <v>4680.7416999999996</v>
      </c>
      <c r="I62" s="25">
        <v>12.923564000000001</v>
      </c>
    </row>
    <row r="63" spans="1:9" ht="12.75" thickBot="1" x14ac:dyDescent="0.25">
      <c r="A63" s="10" t="s">
        <v>104</v>
      </c>
      <c r="B63" s="10" t="s">
        <v>105</v>
      </c>
      <c r="C63" s="12">
        <v>0.74660000000000004</v>
      </c>
      <c r="D63" s="25">
        <v>0</v>
      </c>
      <c r="E63" s="10"/>
      <c r="F63" s="15"/>
      <c r="G63" s="15" t="s">
        <v>306</v>
      </c>
      <c r="H63" s="16">
        <v>4680.7416999999996</v>
      </c>
      <c r="I63" s="26">
        <v>12.923564000000001</v>
      </c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43916.567500000005</v>
      </c>
      <c r="I66" s="28"/>
    </row>
    <row r="67" spans="1:9" x14ac:dyDescent="0.2">
      <c r="A67" s="10" t="s">
        <v>110</v>
      </c>
      <c r="B67" s="10" t="s">
        <v>111</v>
      </c>
      <c r="C67" s="12">
        <v>45.3444</v>
      </c>
      <c r="D67" s="25">
        <v>105.897265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/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94.706900000000005</v>
      </c>
      <c r="I69" s="25"/>
    </row>
    <row r="70" spans="1:9" x14ac:dyDescent="0.2">
      <c r="A70" s="10" t="s">
        <v>116</v>
      </c>
      <c r="B70" s="10" t="s">
        <v>117</v>
      </c>
      <c r="C70" s="12">
        <v>54.475000000000001</v>
      </c>
      <c r="D70" s="25">
        <v>77.941002999999995</v>
      </c>
      <c r="E70" s="10"/>
      <c r="F70" s="10" t="s">
        <v>255</v>
      </c>
      <c r="G70" s="10" t="s">
        <v>256</v>
      </c>
      <c r="H70" s="12"/>
      <c r="I70" s="25"/>
    </row>
    <row r="71" spans="1:9" x14ac:dyDescent="0.2">
      <c r="A71" s="10" t="s">
        <v>118</v>
      </c>
      <c r="B71" s="10" t="s">
        <v>119</v>
      </c>
      <c r="C71" s="12">
        <v>42.1755</v>
      </c>
      <c r="D71" s="25">
        <v>282.44226700000002</v>
      </c>
      <c r="E71" s="10"/>
      <c r="F71" s="10" t="s">
        <v>257</v>
      </c>
      <c r="G71" s="10" t="s">
        <v>258</v>
      </c>
      <c r="H71" s="12">
        <v>60245.531000000003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98571.664999999994</v>
      </c>
      <c r="I72" s="25"/>
    </row>
    <row r="73" spans="1:9" x14ac:dyDescent="0.2">
      <c r="A73" s="10" t="s">
        <v>122</v>
      </c>
      <c r="B73" s="10" t="s">
        <v>123</v>
      </c>
      <c r="C73" s="12">
        <v>39.859000000000002</v>
      </c>
      <c r="D73" s="25">
        <v>17.374480999999999</v>
      </c>
      <c r="E73" s="10"/>
      <c r="F73" s="10" t="s">
        <v>251</v>
      </c>
      <c r="G73" s="10" t="s">
        <v>252</v>
      </c>
      <c r="H73" s="12">
        <v>11.105399999999999</v>
      </c>
      <c r="I73" s="25"/>
    </row>
    <row r="74" spans="1:9" x14ac:dyDescent="0.2">
      <c r="A74" s="10" t="s">
        <v>124</v>
      </c>
      <c r="B74" s="10" t="s">
        <v>125</v>
      </c>
      <c r="C74" s="12">
        <v>240.684</v>
      </c>
      <c r="D74" s="25">
        <v>437.10440899999998</v>
      </c>
      <c r="E74" s="10"/>
      <c r="F74" s="31" t="s">
        <v>341</v>
      </c>
      <c r="G74" s="31" t="s">
        <v>342</v>
      </c>
      <c r="H74" s="12"/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/>
      <c r="I75" s="2"/>
    </row>
    <row r="76" spans="1:9" x14ac:dyDescent="0.2">
      <c r="A76" s="10" t="s">
        <v>128</v>
      </c>
      <c r="B76" s="10" t="s">
        <v>129</v>
      </c>
      <c r="C76" s="12">
        <v>21.725200000000001</v>
      </c>
      <c r="D76" s="25">
        <v>0</v>
      </c>
      <c r="E76" s="10"/>
      <c r="F76" s="10" t="s">
        <v>261</v>
      </c>
      <c r="G76" s="10" t="s">
        <v>262</v>
      </c>
      <c r="H76" s="12">
        <v>81039.736699999994</v>
      </c>
      <c r="I76" s="25"/>
    </row>
    <row r="77" spans="1:9" x14ac:dyDescent="0.2">
      <c r="A77" s="10" t="s">
        <v>130</v>
      </c>
      <c r="B77" s="10" t="s">
        <v>131</v>
      </c>
      <c r="C77" s="12">
        <v>5.1154000000000002</v>
      </c>
      <c r="D77" s="25">
        <v>78.061397999999997</v>
      </c>
      <c r="E77" s="10"/>
      <c r="F77" s="10" t="s">
        <v>263</v>
      </c>
      <c r="G77" s="10" t="s">
        <v>264</v>
      </c>
      <c r="H77" s="12">
        <v>24937.126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8903.2188999999998</v>
      </c>
      <c r="I78" s="25"/>
    </row>
    <row r="79" spans="1:9" x14ac:dyDescent="0.2">
      <c r="A79" s="10" t="s">
        <v>134</v>
      </c>
      <c r="B79" s="10" t="s">
        <v>135</v>
      </c>
      <c r="C79" s="12">
        <v>3.1511</v>
      </c>
      <c r="D79" s="25">
        <v>0</v>
      </c>
      <c r="E79" s="10"/>
      <c r="F79" s="10" t="s">
        <v>267</v>
      </c>
      <c r="G79" s="10" t="s">
        <v>268</v>
      </c>
      <c r="H79" s="12">
        <v>2151.1904</v>
      </c>
      <c r="I79" s="25"/>
    </row>
    <row r="80" spans="1:9" x14ac:dyDescent="0.2">
      <c r="A80" s="10" t="s">
        <v>136</v>
      </c>
      <c r="B80" s="10" t="s">
        <v>137</v>
      </c>
      <c r="C80" s="12">
        <v>2.6953999999999998</v>
      </c>
      <c r="D80" s="25">
        <v>0</v>
      </c>
      <c r="E80" s="10"/>
      <c r="F80" s="10" t="s">
        <v>269</v>
      </c>
      <c r="G80" s="10" t="s">
        <v>270</v>
      </c>
      <c r="H80" s="12">
        <v>167249.1544</v>
      </c>
      <c r="I80" s="25"/>
    </row>
    <row r="81" spans="1:9" x14ac:dyDescent="0.2">
      <c r="A81" s="10" t="s">
        <v>138</v>
      </c>
      <c r="B81" s="10" t="s">
        <v>139</v>
      </c>
      <c r="C81" s="12"/>
      <c r="D81" s="25"/>
      <c r="E81" s="10"/>
      <c r="F81" s="10" t="s">
        <v>271</v>
      </c>
      <c r="G81" s="10" t="s">
        <v>272</v>
      </c>
      <c r="H81" s="12">
        <v>62375.3459</v>
      </c>
      <c r="I81" s="25"/>
    </row>
    <row r="82" spans="1:9" x14ac:dyDescent="0.2">
      <c r="A82" s="10" t="s">
        <v>140</v>
      </c>
      <c r="B82" s="10" t="s">
        <v>141</v>
      </c>
      <c r="C82" s="12">
        <v>121.3506</v>
      </c>
      <c r="D82" s="25">
        <v>16.582891</v>
      </c>
      <c r="E82" s="10"/>
      <c r="F82" s="10" t="s">
        <v>273</v>
      </c>
      <c r="G82" s="10" t="s">
        <v>274</v>
      </c>
      <c r="H82" s="12"/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59679.865400000002</v>
      </c>
      <c r="I83" s="25"/>
    </row>
    <row r="84" spans="1:9" x14ac:dyDescent="0.2">
      <c r="A84" s="10" t="s">
        <v>144</v>
      </c>
      <c r="B84" s="10" t="s">
        <v>145</v>
      </c>
      <c r="C84" s="12">
        <v>6.3990999999999998</v>
      </c>
      <c r="D84" s="25">
        <v>0</v>
      </c>
      <c r="E84" s="10"/>
      <c r="F84" s="10" t="s">
        <v>277</v>
      </c>
      <c r="G84" s="10" t="s">
        <v>278</v>
      </c>
      <c r="H84" s="12">
        <v>85824.061000000002</v>
      </c>
      <c r="I84" s="25"/>
    </row>
    <row r="85" spans="1:9" x14ac:dyDescent="0.2">
      <c r="A85" s="10" t="s">
        <v>146</v>
      </c>
      <c r="B85" s="10" t="s">
        <v>147</v>
      </c>
      <c r="C85" s="12">
        <v>221.11259999999999</v>
      </c>
      <c r="D85" s="25">
        <v>38.406241000000001</v>
      </c>
      <c r="E85" s="10"/>
      <c r="F85" s="10" t="s">
        <v>279</v>
      </c>
      <c r="G85" s="10" t="s">
        <v>280</v>
      </c>
      <c r="H85" s="12">
        <v>48323.281799999997</v>
      </c>
      <c r="I85" s="25"/>
    </row>
    <row r="86" spans="1:9" x14ac:dyDescent="0.2">
      <c r="A86" s="10" t="s">
        <v>148</v>
      </c>
      <c r="B86" s="10" t="s">
        <v>149</v>
      </c>
      <c r="C86" s="12">
        <v>148.92320000000001</v>
      </c>
      <c r="D86" s="25">
        <v>42141.245996999998</v>
      </c>
      <c r="E86" s="10"/>
      <c r="F86" s="10" t="s">
        <v>281</v>
      </c>
      <c r="G86" s="10" t="s">
        <v>282</v>
      </c>
      <c r="H86" s="12">
        <v>1235.1015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5.0989000000000004</v>
      </c>
      <c r="D88" s="25">
        <v>0</v>
      </c>
      <c r="E88" s="10"/>
      <c r="F88" s="15"/>
      <c r="G88" s="15" t="s">
        <v>308</v>
      </c>
      <c r="H88" s="16">
        <f>SUM(H68:H86)</f>
        <v>700641.09029999992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2.6953999999999998</v>
      </c>
      <c r="D89" s="25">
        <v>0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>
        <v>3.0545</v>
      </c>
      <c r="D90" s="25">
        <v>120.740697</v>
      </c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1311.606</v>
      </c>
      <c r="D91" s="25">
        <v>70.312646000000001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744557.65779999993</v>
      </c>
      <c r="I92" s="14"/>
    </row>
    <row r="93" spans="1:9" x14ac:dyDescent="0.2">
      <c r="A93" s="10" t="s">
        <v>160</v>
      </c>
      <c r="B93" s="10" t="s">
        <v>161</v>
      </c>
      <c r="C93" s="12">
        <v>1.8796999999999999</v>
      </c>
      <c r="D93" s="25">
        <v>120.740697</v>
      </c>
      <c r="E93" s="10"/>
    </row>
    <row r="94" spans="1:9" ht="12.75" thickBot="1" x14ac:dyDescent="0.25">
      <c r="A94" s="17"/>
      <c r="B94" s="15" t="s">
        <v>293</v>
      </c>
      <c r="C94" s="16">
        <v>2407.3422</v>
      </c>
      <c r="D94" s="26">
        <v>39.966906000000002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64.644999999999996</v>
      </c>
      <c r="D95" s="25">
        <v>400.15499699999998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64.644999999999996</v>
      </c>
      <c r="D96" s="26">
        <v>400.15499699999998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5946.0759000000007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6438.5567000000001</v>
      </c>
      <c r="D98" s="25">
        <v>12.631596999999999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839.41989999999998</v>
      </c>
      <c r="D99" s="25">
        <v>13.907436000000001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7277.9766</v>
      </c>
      <c r="D100" s="26">
        <v>9.5878060000000005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13224.052500000002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5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3"/>
  <sheetViews>
    <sheetView showZeros="0" topLeftCell="A18" zoomScaleNormal="100" workbookViewId="0">
      <selection activeCell="B15" sqref="B15"/>
    </sheetView>
  </sheetViews>
  <sheetFormatPr baseColWidth="10" defaultRowHeight="12" x14ac:dyDescent="0.2"/>
  <cols>
    <col min="1" max="1" width="4.140625" style="2" bestFit="1" customWidth="1"/>
    <col min="2" max="2" width="36.1406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11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11" x14ac:dyDescent="0.2">
      <c r="A2" s="10" t="s">
        <v>0</v>
      </c>
      <c r="B2" s="10" t="s">
        <v>1</v>
      </c>
      <c r="C2" s="12">
        <v>35.264699999999998</v>
      </c>
      <c r="D2" s="25">
        <v>86.137702000000004</v>
      </c>
      <c r="E2" s="10"/>
      <c r="F2" s="10" t="s">
        <v>168</v>
      </c>
      <c r="G2" s="10" t="s">
        <v>169</v>
      </c>
      <c r="H2" s="12">
        <v>50.152999999999999</v>
      </c>
      <c r="I2" s="38"/>
    </row>
    <row r="3" spans="1:11" x14ac:dyDescent="0.2">
      <c r="A3" s="10" t="s">
        <v>2</v>
      </c>
      <c r="B3" s="10" t="s">
        <v>3</v>
      </c>
      <c r="C3" s="12">
        <v>13347.7649</v>
      </c>
      <c r="D3" s="25">
        <v>23.273796999999998</v>
      </c>
      <c r="E3" s="10"/>
      <c r="F3" s="10" t="s">
        <v>170</v>
      </c>
      <c r="G3" s="10" t="s">
        <v>171</v>
      </c>
      <c r="H3" s="12"/>
      <c r="I3" s="38"/>
    </row>
    <row r="4" spans="1:11" x14ac:dyDescent="0.2">
      <c r="A4" s="10" t="s">
        <v>4</v>
      </c>
      <c r="B4" s="10" t="s">
        <v>5</v>
      </c>
      <c r="C4" s="12">
        <v>914.99990000000003</v>
      </c>
      <c r="D4" s="25">
        <v>57.654105999999999</v>
      </c>
      <c r="E4" s="10"/>
      <c r="F4" s="10" t="s">
        <v>172</v>
      </c>
      <c r="G4" s="10" t="s">
        <v>173</v>
      </c>
      <c r="H4" s="12">
        <v>125.57259999999999</v>
      </c>
      <c r="I4" s="38"/>
    </row>
    <row r="5" spans="1:11" x14ac:dyDescent="0.2">
      <c r="A5" s="10" t="s">
        <v>6</v>
      </c>
      <c r="B5" s="10" t="s">
        <v>7</v>
      </c>
      <c r="C5" s="12"/>
      <c r="D5" s="25"/>
      <c r="E5" s="10"/>
      <c r="F5" s="10" t="s">
        <v>174</v>
      </c>
      <c r="G5" s="10" t="s">
        <v>175</v>
      </c>
      <c r="H5" s="12"/>
      <c r="I5" s="38"/>
    </row>
    <row r="6" spans="1:11" x14ac:dyDescent="0.2">
      <c r="A6" s="10" t="s">
        <v>8</v>
      </c>
      <c r="B6" s="10" t="s">
        <v>9</v>
      </c>
      <c r="C6" s="12">
        <v>102.1206</v>
      </c>
      <c r="D6" s="25">
        <v>96.330363000000006</v>
      </c>
      <c r="E6" s="10"/>
      <c r="F6" s="10" t="s">
        <v>176</v>
      </c>
      <c r="G6" s="10" t="s">
        <v>177</v>
      </c>
      <c r="H6" s="12"/>
      <c r="I6" s="38"/>
    </row>
    <row r="7" spans="1:11" x14ac:dyDescent="0.2">
      <c r="A7" s="10" t="s">
        <v>10</v>
      </c>
      <c r="B7" s="10" t="s">
        <v>11</v>
      </c>
      <c r="C7" s="12">
        <v>5215.2148999999999</v>
      </c>
      <c r="D7" s="25">
        <v>49.981149000000002</v>
      </c>
      <c r="E7" s="10"/>
      <c r="F7" s="10" t="s">
        <v>178</v>
      </c>
      <c r="G7" s="10" t="s">
        <v>179</v>
      </c>
      <c r="H7" s="12"/>
      <c r="I7" s="38"/>
    </row>
    <row r="8" spans="1:11" ht="12.75" thickBot="1" x14ac:dyDescent="0.25">
      <c r="A8" s="10" t="s">
        <v>12</v>
      </c>
      <c r="B8" s="10" t="s">
        <v>13</v>
      </c>
      <c r="C8" s="12">
        <v>123.6037</v>
      </c>
      <c r="D8" s="25">
        <v>53.204189</v>
      </c>
      <c r="E8" s="10"/>
      <c r="F8" s="15"/>
      <c r="G8" s="15" t="s">
        <v>298</v>
      </c>
      <c r="H8" s="16">
        <f>+H4+H2</f>
        <v>175.72559999999999</v>
      </c>
      <c r="I8" s="39"/>
    </row>
    <row r="9" spans="1:11" x14ac:dyDescent="0.2">
      <c r="A9" s="10" t="s">
        <v>14</v>
      </c>
      <c r="B9" s="10" t="s">
        <v>15</v>
      </c>
      <c r="C9" s="12"/>
      <c r="D9" s="25"/>
      <c r="E9" s="10"/>
      <c r="F9" s="10" t="s">
        <v>180</v>
      </c>
      <c r="G9" s="10" t="s">
        <v>181</v>
      </c>
      <c r="H9" s="12">
        <v>1134.9108000000001</v>
      </c>
      <c r="I9" s="38">
        <v>37.992821999999997</v>
      </c>
    </row>
    <row r="10" spans="1:11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>
        <v>3260.0763999999999</v>
      </c>
      <c r="I10" s="38">
        <v>39.140987000000003</v>
      </c>
      <c r="K10" s="5"/>
    </row>
    <row r="11" spans="1:11" x14ac:dyDescent="0.2">
      <c r="A11" s="10" t="s">
        <v>18</v>
      </c>
      <c r="B11" s="10" t="s">
        <v>19</v>
      </c>
      <c r="C11" s="12">
        <v>12985.5193</v>
      </c>
      <c r="D11" s="25">
        <v>27.593574</v>
      </c>
      <c r="E11" s="10"/>
      <c r="F11" s="10" t="s">
        <v>184</v>
      </c>
      <c r="G11" s="10" t="s">
        <v>185</v>
      </c>
      <c r="H11" s="12">
        <v>428.03539999999998</v>
      </c>
      <c r="I11" s="38"/>
    </row>
    <row r="12" spans="1:11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31" t="s">
        <v>334</v>
      </c>
      <c r="H12" s="12">
        <v>25.3401</v>
      </c>
      <c r="I12" s="38">
        <v>96.816018999999997</v>
      </c>
    </row>
    <row r="13" spans="1:11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>
        <v>18.330300000000001</v>
      </c>
      <c r="I13" s="38"/>
    </row>
    <row r="14" spans="1:11" x14ac:dyDescent="0.2">
      <c r="A14" s="31" t="s">
        <v>335</v>
      </c>
      <c r="B14" s="31" t="s">
        <v>336</v>
      </c>
      <c r="C14" s="12"/>
      <c r="D14" s="25"/>
      <c r="E14" s="10"/>
      <c r="F14" s="10" t="s">
        <v>189</v>
      </c>
      <c r="G14" s="10" t="s">
        <v>190</v>
      </c>
      <c r="H14" s="12"/>
      <c r="I14" s="38"/>
    </row>
    <row r="15" spans="1:11" ht="12.75" thickBot="1" x14ac:dyDescent="0.25">
      <c r="A15" s="17"/>
      <c r="B15" s="15" t="s">
        <v>288</v>
      </c>
      <c r="C15" s="16">
        <v>32724.488000000001</v>
      </c>
      <c r="D15" s="26">
        <v>18.739832</v>
      </c>
      <c r="E15" s="10"/>
      <c r="F15" s="10" t="s">
        <v>191</v>
      </c>
      <c r="G15" s="10" t="s">
        <v>192</v>
      </c>
      <c r="H15" s="12">
        <v>738.60799999999995</v>
      </c>
      <c r="I15" s="38">
        <v>55.750323999999999</v>
      </c>
    </row>
    <row r="16" spans="1:11" x14ac:dyDescent="0.2">
      <c r="A16" s="10" t="s">
        <v>24</v>
      </c>
      <c r="B16" s="10" t="s">
        <v>25</v>
      </c>
      <c r="C16" s="12">
        <v>786.92309999999998</v>
      </c>
      <c r="D16" s="25">
        <v>52.882674999999999</v>
      </c>
      <c r="E16" s="10"/>
      <c r="F16" s="10" t="s">
        <v>193</v>
      </c>
      <c r="G16" s="10" t="s">
        <v>194</v>
      </c>
      <c r="H16" s="12">
        <v>517.32529999999997</v>
      </c>
      <c r="I16" s="38">
        <v>98.991417999999996</v>
      </c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332.27730000000003</v>
      </c>
      <c r="I17" s="38"/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118.49939999999999</v>
      </c>
      <c r="I18" s="38">
        <v>98.991417999999996</v>
      </c>
    </row>
    <row r="19" spans="1:9" x14ac:dyDescent="0.2">
      <c r="A19" s="10" t="s">
        <v>30</v>
      </c>
      <c r="B19" s="10" t="s">
        <v>31</v>
      </c>
      <c r="C19" s="12">
        <v>2.3639000000000001</v>
      </c>
      <c r="D19" s="25"/>
      <c r="E19" s="10"/>
      <c r="F19" s="10" t="s">
        <v>199</v>
      </c>
      <c r="G19" s="10" t="s">
        <v>200</v>
      </c>
      <c r="H19" s="12"/>
      <c r="I19" s="38"/>
    </row>
    <row r="20" spans="1:9" x14ac:dyDescent="0.2">
      <c r="A20" s="10" t="s">
        <v>32</v>
      </c>
      <c r="B20" s="10" t="s">
        <v>33</v>
      </c>
      <c r="C20" s="12"/>
      <c r="D20" s="25"/>
      <c r="E20" s="10"/>
      <c r="F20" s="10" t="s">
        <v>201</v>
      </c>
      <c r="G20" s="10" t="s">
        <v>202</v>
      </c>
      <c r="H20" s="12">
        <v>9.6187000000000005</v>
      </c>
      <c r="I20" s="38">
        <v>96.330363000000006</v>
      </c>
    </row>
    <row r="21" spans="1:9" x14ac:dyDescent="0.2">
      <c r="A21" s="10" t="s">
        <v>34</v>
      </c>
      <c r="B21" s="10" t="s">
        <v>35</v>
      </c>
      <c r="C21" s="12"/>
      <c r="D21" s="25"/>
      <c r="E21" s="10"/>
      <c r="F21" s="10" t="s">
        <v>203</v>
      </c>
      <c r="G21" s="10" t="s">
        <v>204</v>
      </c>
      <c r="H21" s="12"/>
      <c r="I21" s="38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38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>
        <v>615.57489999999996</v>
      </c>
      <c r="I23" s="38">
        <v>81.538542000000007</v>
      </c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/>
      <c r="I24" s="38"/>
    </row>
    <row r="25" spans="1:9" x14ac:dyDescent="0.2">
      <c r="A25" s="10" t="s">
        <v>42</v>
      </c>
      <c r="B25" s="10" t="s">
        <v>43</v>
      </c>
      <c r="C25" s="12">
        <v>5.6369999999999996</v>
      </c>
      <c r="D25" s="25"/>
      <c r="E25" s="10"/>
      <c r="F25" s="10" t="s">
        <v>211</v>
      </c>
      <c r="G25" s="10" t="s">
        <v>212</v>
      </c>
      <c r="H25" s="12"/>
      <c r="I25" s="38"/>
    </row>
    <row r="26" spans="1:9" ht="12.75" thickBot="1" x14ac:dyDescent="0.25">
      <c r="A26" s="17"/>
      <c r="B26" s="15" t="s">
        <v>289</v>
      </c>
      <c r="C26" s="16">
        <v>794.92399999999998</v>
      </c>
      <c r="D26" s="26">
        <v>52.882674999999999</v>
      </c>
      <c r="E26" s="10"/>
      <c r="F26" s="10" t="s">
        <v>213</v>
      </c>
      <c r="G26" s="10" t="s">
        <v>214</v>
      </c>
      <c r="H26" s="12"/>
      <c r="I26" s="38"/>
    </row>
    <row r="27" spans="1:9" x14ac:dyDescent="0.2">
      <c r="A27" s="10" t="s">
        <v>44</v>
      </c>
      <c r="B27" s="10" t="s">
        <v>45</v>
      </c>
      <c r="C27" s="12">
        <v>11198.258599999999</v>
      </c>
      <c r="D27" s="25">
        <v>32.312407</v>
      </c>
      <c r="E27" s="10"/>
      <c r="F27" s="10" t="s">
        <v>215</v>
      </c>
      <c r="G27" s="10" t="s">
        <v>216</v>
      </c>
      <c r="H27" s="12"/>
      <c r="I27" s="38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38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/>
      <c r="I29" s="38"/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/>
      <c r="I30" s="38"/>
    </row>
    <row r="31" spans="1:9" ht="12.75" thickBot="1" x14ac:dyDescent="0.25">
      <c r="A31" s="17"/>
      <c r="B31" s="15" t="s">
        <v>290</v>
      </c>
      <c r="C31" s="16">
        <v>11198.258599999999</v>
      </c>
      <c r="D31" s="26">
        <v>32.312407</v>
      </c>
      <c r="E31" s="10"/>
      <c r="F31" s="10" t="s">
        <v>223</v>
      </c>
      <c r="G31" s="10" t="s">
        <v>224</v>
      </c>
      <c r="H31" s="12"/>
      <c r="I31" s="38"/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637.37099999999998</v>
      </c>
      <c r="I32" s="38">
        <v>34.443069000000001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>
        <v>13.661799999999999</v>
      </c>
      <c r="I33" s="38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>
        <v>11803.068600000001</v>
      </c>
      <c r="I34" s="38">
        <v>15.606481</v>
      </c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/>
      <c r="I35" s="38"/>
    </row>
    <row r="36" spans="1:9" x14ac:dyDescent="0.2">
      <c r="A36" s="10" t="s">
        <v>60</v>
      </c>
      <c r="B36" s="10" t="s">
        <v>61</v>
      </c>
      <c r="C36" s="12">
        <v>126.616</v>
      </c>
      <c r="D36" s="25">
        <v>74.413140999999996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59.223799999999997</v>
      </c>
      <c r="D38" s="25">
        <v>50.571722999999999</v>
      </c>
      <c r="E38" s="10"/>
      <c r="F38" s="10" t="s">
        <v>347</v>
      </c>
      <c r="G38" s="10" t="s">
        <v>348</v>
      </c>
      <c r="H38" s="12"/>
      <c r="I38" s="38"/>
    </row>
    <row r="39" spans="1:9" x14ac:dyDescent="0.2">
      <c r="A39" s="31" t="s">
        <v>337</v>
      </c>
      <c r="B39" s="31" t="s">
        <v>338</v>
      </c>
      <c r="C39" s="12"/>
      <c r="D39" s="25"/>
      <c r="E39" s="10"/>
      <c r="F39" s="10" t="s">
        <v>229</v>
      </c>
      <c r="G39" s="10" t="s">
        <v>230</v>
      </c>
      <c r="H39" s="12">
        <v>109.68519999999999</v>
      </c>
      <c r="I39" s="38">
        <v>98.991417999999996</v>
      </c>
    </row>
    <row r="40" spans="1:9" ht="12.75" thickBot="1" x14ac:dyDescent="0.25">
      <c r="A40" s="31" t="s">
        <v>339</v>
      </c>
      <c r="B40" s="31" t="s">
        <v>340</v>
      </c>
      <c r="C40" s="12"/>
      <c r="D40" s="25"/>
      <c r="E40" s="10"/>
      <c r="F40" s="17"/>
      <c r="G40" s="15" t="s">
        <v>299</v>
      </c>
      <c r="H40" s="16">
        <v>19762.3832</v>
      </c>
      <c r="I40" s="39">
        <v>13.479512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38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38"/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/>
      <c r="I43" s="38"/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38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38"/>
    </row>
    <row r="46" spans="1:9" x14ac:dyDescent="0.2">
      <c r="A46" s="10" t="s">
        <v>74</v>
      </c>
      <c r="B46" s="10" t="s">
        <v>75</v>
      </c>
      <c r="C46" s="12">
        <v>0.31659999999999999</v>
      </c>
      <c r="D46" s="25">
        <v>96.330363000000006</v>
      </c>
      <c r="E46" s="10"/>
      <c r="F46" s="10" t="s">
        <v>233</v>
      </c>
      <c r="G46" s="10" t="s">
        <v>234</v>
      </c>
      <c r="H46" s="12">
        <v>25040.6551</v>
      </c>
      <c r="I46" s="38">
        <v>19.420102</v>
      </c>
    </row>
    <row r="47" spans="1:9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v>25040.6551</v>
      </c>
      <c r="I47" s="39">
        <v>19.420102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3.8386</v>
      </c>
      <c r="I48" s="38">
        <v>98.991417999999996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/>
      <c r="I49" s="38"/>
    </row>
    <row r="50" spans="1:9" ht="12.75" thickBot="1" x14ac:dyDescent="0.25">
      <c r="A50" s="17"/>
      <c r="B50" s="15" t="s">
        <v>291</v>
      </c>
      <c r="C50" s="16">
        <v>186.15639999999999</v>
      </c>
      <c r="D50" s="26">
        <v>28.411322999999999</v>
      </c>
      <c r="E50" s="10"/>
      <c r="F50" s="10" t="s">
        <v>237</v>
      </c>
      <c r="G50" s="10" t="s">
        <v>238</v>
      </c>
      <c r="H50" s="12">
        <v>54.867800000000003</v>
      </c>
      <c r="I50" s="38">
        <v>33.889856999999999</v>
      </c>
    </row>
    <row r="51" spans="1:9" ht="12.75" thickBot="1" x14ac:dyDescent="0.25">
      <c r="A51" s="10" t="s">
        <v>82</v>
      </c>
      <c r="B51" s="10" t="s">
        <v>83</v>
      </c>
      <c r="C51" s="12">
        <v>71735.173500000004</v>
      </c>
      <c r="D51" s="25">
        <v>7.9639449999999998</v>
      </c>
      <c r="E51" s="10"/>
      <c r="F51" s="17"/>
      <c r="G51" s="15" t="s">
        <v>301</v>
      </c>
      <c r="H51" s="16">
        <v>58.706400000000002</v>
      </c>
      <c r="I51" s="39">
        <v>32.429350999999997</v>
      </c>
    </row>
    <row r="52" spans="1:9" x14ac:dyDescent="0.2">
      <c r="A52" s="10" t="s">
        <v>84</v>
      </c>
      <c r="B52" s="10" t="s">
        <v>85</v>
      </c>
      <c r="C52" s="12">
        <v>194.7089</v>
      </c>
      <c r="D52" s="25">
        <v>47.473081999999998</v>
      </c>
      <c r="E52" s="10"/>
      <c r="F52" s="10" t="s">
        <v>239</v>
      </c>
      <c r="G52" s="10" t="s">
        <v>240</v>
      </c>
      <c r="H52" s="12"/>
      <c r="I52" s="38"/>
    </row>
    <row r="53" spans="1:9" x14ac:dyDescent="0.2">
      <c r="A53" s="10" t="s">
        <v>86</v>
      </c>
      <c r="B53" s="10" t="s">
        <v>87</v>
      </c>
      <c r="C53" s="12">
        <v>18.470099999999999</v>
      </c>
      <c r="D53" s="25">
        <v>96.816018999999997</v>
      </c>
      <c r="E53" s="10"/>
      <c r="F53" s="10" t="s">
        <v>241</v>
      </c>
      <c r="G53" s="10" t="s">
        <v>242</v>
      </c>
      <c r="H53" s="12">
        <v>0.99439999999999995</v>
      </c>
      <c r="I53" s="38">
        <v>96.816018999999997</v>
      </c>
    </row>
    <row r="54" spans="1:9" ht="12.75" thickBot="1" x14ac:dyDescent="0.25">
      <c r="A54" s="10" t="s">
        <v>88</v>
      </c>
      <c r="B54" s="10" t="s">
        <v>89</v>
      </c>
      <c r="C54" s="12">
        <v>493.76420000000002</v>
      </c>
      <c r="D54" s="25">
        <v>32.456868999999998</v>
      </c>
      <c r="E54" s="10"/>
      <c r="F54" s="17"/>
      <c r="G54" s="15" t="s">
        <v>302</v>
      </c>
      <c r="H54" s="16">
        <v>0.99439999999999995</v>
      </c>
      <c r="I54" s="39">
        <v>96.816018999999997</v>
      </c>
    </row>
    <row r="55" spans="1:9" x14ac:dyDescent="0.2">
      <c r="A55" s="10" t="s">
        <v>90</v>
      </c>
      <c r="B55" s="10" t="s">
        <v>91</v>
      </c>
      <c r="C55" s="12">
        <v>152121.83660000001</v>
      </c>
      <c r="D55" s="25">
        <v>5.323353</v>
      </c>
      <c r="E55" s="10"/>
      <c r="F55" s="10" t="s">
        <v>243</v>
      </c>
      <c r="G55" s="10" t="s">
        <v>244</v>
      </c>
      <c r="H55" s="12">
        <v>397.26119999999997</v>
      </c>
      <c r="I55" s="38">
        <v>44.183064000000002</v>
      </c>
    </row>
    <row r="56" spans="1:9" ht="12.75" thickBot="1" x14ac:dyDescent="0.25">
      <c r="A56" s="10" t="s">
        <v>92</v>
      </c>
      <c r="B56" s="10" t="s">
        <v>93</v>
      </c>
      <c r="C56" s="12">
        <v>1.1932</v>
      </c>
      <c r="D56" s="25">
        <v>98.991417999999996</v>
      </c>
      <c r="E56" s="10"/>
      <c r="F56" s="17"/>
      <c r="G56" s="15" t="s">
        <v>303</v>
      </c>
      <c r="H56" s="16">
        <v>397.26119999999997</v>
      </c>
      <c r="I56" s="39">
        <v>44.183064000000002</v>
      </c>
    </row>
    <row r="57" spans="1:9" x14ac:dyDescent="0.2">
      <c r="A57" s="10" t="s">
        <v>94</v>
      </c>
      <c r="B57" s="10" t="s">
        <v>95</v>
      </c>
      <c r="C57" s="12">
        <v>389.58730000000003</v>
      </c>
      <c r="D57" s="25">
        <v>96.330363000000006</v>
      </c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>
        <v>1458.8951</v>
      </c>
      <c r="D58" s="25">
        <v>48.192301</v>
      </c>
      <c r="E58" s="10"/>
      <c r="F58" s="34" t="s">
        <v>304</v>
      </c>
      <c r="G58" s="19"/>
      <c r="H58" s="35">
        <f>+H56+H54+H51+H47+H40+H8</f>
        <v>45435.725899999998</v>
      </c>
      <c r="I58" s="30"/>
    </row>
    <row r="59" spans="1:9" x14ac:dyDescent="0.2">
      <c r="A59" s="10" t="s">
        <v>98</v>
      </c>
      <c r="B59" s="10" t="s">
        <v>99</v>
      </c>
      <c r="C59" s="12">
        <v>371.47340000000003</v>
      </c>
      <c r="D59" s="25"/>
      <c r="E59" s="10"/>
      <c r="F59" s="10" t="s">
        <v>245</v>
      </c>
      <c r="G59" s="10" t="s">
        <v>246</v>
      </c>
      <c r="H59" s="12">
        <v>459.78289999999998</v>
      </c>
      <c r="I59" s="25">
        <v>42.621338000000002</v>
      </c>
    </row>
    <row r="60" spans="1:9" ht="12.75" thickBot="1" x14ac:dyDescent="0.25">
      <c r="A60" s="15"/>
      <c r="B60" s="15" t="s">
        <v>292</v>
      </c>
      <c r="C60" s="16">
        <v>226785.1023</v>
      </c>
      <c r="D60" s="26">
        <v>5.1655179999999996</v>
      </c>
      <c r="E60" s="10"/>
      <c r="F60" s="15"/>
      <c r="G60" s="15" t="s">
        <v>305</v>
      </c>
      <c r="H60" s="16">
        <v>459.78289999999998</v>
      </c>
      <c r="I60" s="26">
        <v>42.621338000000002</v>
      </c>
    </row>
    <row r="61" spans="1:9" x14ac:dyDescent="0.2">
      <c r="A61" s="10" t="s">
        <v>100</v>
      </c>
      <c r="B61" s="10" t="s">
        <v>101</v>
      </c>
      <c r="C61" s="12">
        <v>27.537600000000001</v>
      </c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353.5163</v>
      </c>
      <c r="D62" s="25">
        <v>91.113981999999993</v>
      </c>
      <c r="E62" s="10"/>
      <c r="F62" s="10" t="s">
        <v>247</v>
      </c>
      <c r="G62" s="10" t="s">
        <v>248</v>
      </c>
      <c r="H62" s="12">
        <v>22409.3135</v>
      </c>
      <c r="I62" s="25">
        <v>6.1713430000000002</v>
      </c>
    </row>
    <row r="63" spans="1:9" ht="12.75" thickBot="1" x14ac:dyDescent="0.25">
      <c r="A63" s="10" t="s">
        <v>104</v>
      </c>
      <c r="B63" s="10" t="s">
        <v>105</v>
      </c>
      <c r="C63" s="12"/>
      <c r="D63" s="25"/>
      <c r="E63" s="10"/>
      <c r="F63" s="15"/>
      <c r="G63" s="15" t="s">
        <v>306</v>
      </c>
      <c r="H63" s="16">
        <v>22409.3135</v>
      </c>
      <c r="I63" s="26">
        <v>6.1713430000000002</v>
      </c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>
        <v>1.3783000000000001</v>
      </c>
      <c r="D65" s="25">
        <v>96.330363000000006</v>
      </c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359272.92670000001</v>
      </c>
      <c r="I66" s="28"/>
    </row>
    <row r="67" spans="1:9" x14ac:dyDescent="0.2">
      <c r="A67" s="10" t="s">
        <v>110</v>
      </c>
      <c r="B67" s="10" t="s">
        <v>111</v>
      </c>
      <c r="C67" s="12">
        <v>133.2165</v>
      </c>
      <c r="D67" s="25"/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12021.8797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309176.06699999998</v>
      </c>
      <c r="I69" s="25"/>
    </row>
    <row r="70" spans="1:9" x14ac:dyDescent="0.2">
      <c r="A70" s="10" t="s">
        <v>116</v>
      </c>
      <c r="B70" s="10" t="s">
        <v>117</v>
      </c>
      <c r="C70" s="12">
        <v>193.78129999999999</v>
      </c>
      <c r="D70" s="25"/>
      <c r="E70" s="10"/>
      <c r="F70" s="10" t="s">
        <v>255</v>
      </c>
      <c r="G70" s="10" t="s">
        <v>256</v>
      </c>
      <c r="H70" s="12">
        <v>9339.1774999999998</v>
      </c>
      <c r="I70" s="25"/>
    </row>
    <row r="71" spans="1:9" x14ac:dyDescent="0.2">
      <c r="A71" s="10" t="s">
        <v>118</v>
      </c>
      <c r="B71" s="10" t="s">
        <v>119</v>
      </c>
      <c r="C71" s="12"/>
      <c r="D71" s="25"/>
      <c r="E71" s="10"/>
      <c r="F71" s="10" t="s">
        <v>257</v>
      </c>
      <c r="G71" s="10" t="s">
        <v>258</v>
      </c>
      <c r="H71" s="12">
        <v>29509.0622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117396.3888</v>
      </c>
      <c r="I72" s="25"/>
    </row>
    <row r="73" spans="1:9" x14ac:dyDescent="0.2">
      <c r="A73" s="10" t="s">
        <v>122</v>
      </c>
      <c r="B73" s="10" t="s">
        <v>123</v>
      </c>
      <c r="C73" s="12">
        <v>21.5807</v>
      </c>
      <c r="D73" s="25">
        <v>79.361737000000005</v>
      </c>
      <c r="E73" s="10"/>
      <c r="F73" s="10" t="s">
        <v>251</v>
      </c>
      <c r="G73" s="10" t="s">
        <v>252</v>
      </c>
      <c r="H73" s="12">
        <v>1062.6139000000001</v>
      </c>
      <c r="I73" s="25"/>
    </row>
    <row r="74" spans="1:9" x14ac:dyDescent="0.2">
      <c r="A74" s="10" t="s">
        <v>124</v>
      </c>
      <c r="B74" s="10" t="s">
        <v>125</v>
      </c>
      <c r="C74" s="12">
        <v>32.001300000000001</v>
      </c>
      <c r="D74" s="25">
        <v>84.05059</v>
      </c>
      <c r="E74" s="10"/>
      <c r="F74" s="31" t="s">
        <v>341</v>
      </c>
      <c r="G74" s="31" t="s">
        <v>342</v>
      </c>
      <c r="H74" s="3">
        <v>4.0457999999999998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/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301653.1949</v>
      </c>
      <c r="I76" s="25"/>
    </row>
    <row r="77" spans="1:9" x14ac:dyDescent="0.2">
      <c r="A77" s="10" t="s">
        <v>130</v>
      </c>
      <c r="B77" s="10" t="s">
        <v>131</v>
      </c>
      <c r="C77" s="12">
        <v>229.60820000000001</v>
      </c>
      <c r="D77" s="25"/>
      <c r="E77" s="10"/>
      <c r="F77" s="10" t="s">
        <v>263</v>
      </c>
      <c r="G77" s="10" t="s">
        <v>264</v>
      </c>
      <c r="H77" s="12">
        <v>323509.72350000002</v>
      </c>
      <c r="I77" s="25"/>
    </row>
    <row r="78" spans="1:9" x14ac:dyDescent="0.2">
      <c r="A78" s="10" t="s">
        <v>132</v>
      </c>
      <c r="B78" s="10" t="s">
        <v>133</v>
      </c>
      <c r="C78" s="12">
        <v>36.159100000000002</v>
      </c>
      <c r="D78" s="25">
        <v>72.488439999999997</v>
      </c>
      <c r="E78" s="10"/>
      <c r="F78" s="10" t="s">
        <v>265</v>
      </c>
      <c r="G78" s="10" t="s">
        <v>266</v>
      </c>
      <c r="H78" s="12">
        <v>306139.94549999997</v>
      </c>
      <c r="I78" s="25"/>
    </row>
    <row r="79" spans="1:9" x14ac:dyDescent="0.2">
      <c r="A79" s="10" t="s">
        <v>134</v>
      </c>
      <c r="B79" s="10" t="s">
        <v>135</v>
      </c>
      <c r="C79" s="12"/>
      <c r="D79" s="25"/>
      <c r="E79" s="10"/>
      <c r="F79" s="10" t="s">
        <v>267</v>
      </c>
      <c r="G79" s="10" t="s">
        <v>268</v>
      </c>
      <c r="H79" s="12">
        <v>267478.16710000002</v>
      </c>
      <c r="I79" s="25"/>
    </row>
    <row r="80" spans="1:9" x14ac:dyDescent="0.2">
      <c r="A80" s="10" t="s">
        <v>136</v>
      </c>
      <c r="B80" s="10" t="s">
        <v>137</v>
      </c>
      <c r="C80" s="12">
        <v>0.34300000000000003</v>
      </c>
      <c r="D80" s="25"/>
      <c r="E80" s="10"/>
      <c r="F80" s="10" t="s">
        <v>269</v>
      </c>
      <c r="G80" s="10" t="s">
        <v>270</v>
      </c>
      <c r="H80" s="12">
        <v>598105.99380000005</v>
      </c>
      <c r="I80" s="25"/>
    </row>
    <row r="81" spans="1:9" x14ac:dyDescent="0.2">
      <c r="A81" s="10" t="s">
        <v>138</v>
      </c>
      <c r="B81" s="10" t="s">
        <v>139</v>
      </c>
      <c r="C81" s="12">
        <v>6.5018000000000002</v>
      </c>
      <c r="D81" s="25"/>
      <c r="E81" s="10"/>
      <c r="F81" s="10" t="s">
        <v>271</v>
      </c>
      <c r="G81" s="10" t="s">
        <v>272</v>
      </c>
      <c r="H81" s="12"/>
      <c r="I81" s="25"/>
    </row>
    <row r="82" spans="1:9" x14ac:dyDescent="0.2">
      <c r="A82" s="10" t="s">
        <v>140</v>
      </c>
      <c r="B82" s="10" t="s">
        <v>141</v>
      </c>
      <c r="C82" s="12">
        <v>344.47640000000001</v>
      </c>
      <c r="D82" s="25">
        <v>96.330363000000006</v>
      </c>
      <c r="E82" s="10"/>
      <c r="F82" s="10" t="s">
        <v>273</v>
      </c>
      <c r="G82" s="10" t="s">
        <v>274</v>
      </c>
      <c r="H82" s="12"/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51163.740400000002</v>
      </c>
      <c r="I83" s="25"/>
    </row>
    <row r="84" spans="1:9" x14ac:dyDescent="0.2">
      <c r="A84" s="10" t="s">
        <v>144</v>
      </c>
      <c r="B84" s="10" t="s">
        <v>145</v>
      </c>
      <c r="C84" s="12">
        <v>33.185299999999998</v>
      </c>
      <c r="D84" s="25"/>
      <c r="E84" s="10"/>
      <c r="F84" s="10" t="s">
        <v>277</v>
      </c>
      <c r="G84" s="10" t="s">
        <v>278</v>
      </c>
      <c r="H84" s="12">
        <v>32912.1325</v>
      </c>
      <c r="I84" s="25"/>
    </row>
    <row r="85" spans="1:9" x14ac:dyDescent="0.2">
      <c r="A85" s="10" t="s">
        <v>146</v>
      </c>
      <c r="B85" s="10" t="s">
        <v>147</v>
      </c>
      <c r="C85" s="12"/>
      <c r="D85" s="25"/>
      <c r="E85" s="10"/>
      <c r="F85" s="10" t="s">
        <v>279</v>
      </c>
      <c r="G85" s="10" t="s">
        <v>280</v>
      </c>
      <c r="H85" s="12">
        <v>220190.09349999999</v>
      </c>
      <c r="I85" s="25"/>
    </row>
    <row r="86" spans="1:9" x14ac:dyDescent="0.2">
      <c r="A86" s="10" t="s">
        <v>148</v>
      </c>
      <c r="B86" s="10" t="s">
        <v>149</v>
      </c>
      <c r="C86" s="12">
        <v>342.57330000000002</v>
      </c>
      <c r="D86" s="25">
        <v>96.816018999999997</v>
      </c>
      <c r="E86" s="10"/>
      <c r="F86" s="10" t="s">
        <v>281</v>
      </c>
      <c r="G86" s="10" t="s">
        <v>282</v>
      </c>
      <c r="H86" s="12">
        <v>18794.657299999999</v>
      </c>
      <c r="I86" s="25"/>
    </row>
    <row r="87" spans="1:9" x14ac:dyDescent="0.2">
      <c r="A87" s="10" t="s">
        <v>332</v>
      </c>
      <c r="B87" s="10" t="s">
        <v>333</v>
      </c>
      <c r="C87" s="12">
        <v>94.806600000000003</v>
      </c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28.891999999999999</v>
      </c>
      <c r="D88" s="25"/>
      <c r="E88" s="10"/>
      <c r="F88" s="15"/>
      <c r="G88" s="15" t="s">
        <v>308</v>
      </c>
      <c r="H88" s="16">
        <f>SUM(H68:H86)</f>
        <v>2598456.8834000002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/>
      <c r="D89" s="25"/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>
        <v>11.7319</v>
      </c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258.8014</v>
      </c>
      <c r="D91" s="25">
        <v>51.709038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2957729.8101000004</v>
      </c>
      <c r="I92" s="14"/>
    </row>
    <row r="93" spans="1:9" x14ac:dyDescent="0.2">
      <c r="A93" s="10" t="s">
        <v>160</v>
      </c>
      <c r="B93" s="10" t="s">
        <v>161</v>
      </c>
      <c r="C93" s="12">
        <v>36.813099999999999</v>
      </c>
      <c r="D93" s="25"/>
      <c r="E93" s="10"/>
    </row>
    <row r="94" spans="1:9" ht="12.75" thickBot="1" x14ac:dyDescent="0.25">
      <c r="A94" s="17"/>
      <c r="B94" s="15" t="s">
        <v>293</v>
      </c>
      <c r="C94" s="16">
        <v>2186.9041000000002</v>
      </c>
      <c r="D94" s="26">
        <v>38.761035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55.882899999999999</v>
      </c>
      <c r="D95" s="25"/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55.882899999999999</v>
      </c>
      <c r="D96" s="26"/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273931.71630000003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16847.934799999999</v>
      </c>
      <c r="D98" s="25">
        <v>10.972167000000001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188.45330000000001</v>
      </c>
      <c r="D99" s="25">
        <v>72.822671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17036.3881</v>
      </c>
      <c r="D100" s="26">
        <v>5.6144259999999999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290968.10440000001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3"/>
  <sheetViews>
    <sheetView showZeros="0" topLeftCell="A30" workbookViewId="0">
      <selection activeCell="B15" sqref="B15"/>
    </sheetView>
  </sheetViews>
  <sheetFormatPr baseColWidth="10" defaultRowHeight="12" x14ac:dyDescent="0.2"/>
  <cols>
    <col min="1" max="1" width="4.140625" style="2" bestFit="1" customWidth="1"/>
    <col min="2" max="2" width="36.42578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11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11" x14ac:dyDescent="0.2">
      <c r="A2" s="10" t="s">
        <v>0</v>
      </c>
      <c r="B2" s="10" t="s">
        <v>1</v>
      </c>
      <c r="C2" s="12"/>
      <c r="D2" s="25"/>
      <c r="E2" s="10"/>
      <c r="F2" s="10" t="s">
        <v>168</v>
      </c>
      <c r="G2" s="10" t="s">
        <v>169</v>
      </c>
      <c r="H2" s="12"/>
      <c r="I2" s="25"/>
    </row>
    <row r="3" spans="1:11" x14ac:dyDescent="0.2">
      <c r="A3" s="10" t="s">
        <v>2</v>
      </c>
      <c r="B3" s="10" t="s">
        <v>3</v>
      </c>
      <c r="C3" s="12"/>
      <c r="D3" s="25"/>
      <c r="E3" s="10"/>
      <c r="F3" s="10" t="s">
        <v>170</v>
      </c>
      <c r="G3" s="10" t="s">
        <v>171</v>
      </c>
      <c r="H3" s="12"/>
      <c r="I3" s="25"/>
    </row>
    <row r="4" spans="1:11" x14ac:dyDescent="0.2">
      <c r="A4" s="10" t="s">
        <v>4</v>
      </c>
      <c r="B4" s="10" t="s">
        <v>5</v>
      </c>
      <c r="C4" s="12"/>
      <c r="D4" s="25"/>
      <c r="E4" s="10"/>
      <c r="F4" s="10" t="s">
        <v>172</v>
      </c>
      <c r="G4" s="10" t="s">
        <v>173</v>
      </c>
      <c r="H4" s="12"/>
      <c r="I4" s="25"/>
    </row>
    <row r="5" spans="1:11" x14ac:dyDescent="0.2">
      <c r="A5" s="10" t="s">
        <v>6</v>
      </c>
      <c r="B5" s="10" t="s">
        <v>7</v>
      </c>
      <c r="C5" s="12"/>
      <c r="D5" s="25"/>
      <c r="E5" s="10"/>
      <c r="F5" s="10" t="s">
        <v>174</v>
      </c>
      <c r="G5" s="10" t="s">
        <v>175</v>
      </c>
      <c r="H5" s="12"/>
      <c r="I5" s="25"/>
    </row>
    <row r="6" spans="1:11" x14ac:dyDescent="0.2">
      <c r="A6" s="10" t="s">
        <v>8</v>
      </c>
      <c r="B6" s="10" t="s">
        <v>9</v>
      </c>
      <c r="C6" s="12"/>
      <c r="D6" s="25"/>
      <c r="E6" s="10"/>
      <c r="F6" s="10" t="s">
        <v>176</v>
      </c>
      <c r="G6" s="10" t="s">
        <v>177</v>
      </c>
      <c r="H6" s="12"/>
      <c r="I6" s="25"/>
    </row>
    <row r="7" spans="1:11" x14ac:dyDescent="0.2">
      <c r="A7" s="10" t="s">
        <v>10</v>
      </c>
      <c r="B7" s="10" t="s">
        <v>11</v>
      </c>
      <c r="C7" s="12"/>
      <c r="D7" s="25"/>
      <c r="E7" s="10"/>
      <c r="F7" s="10" t="s">
        <v>178</v>
      </c>
      <c r="G7" s="10" t="s">
        <v>179</v>
      </c>
      <c r="H7" s="12"/>
      <c r="I7" s="25"/>
    </row>
    <row r="8" spans="1:11" ht="12.75" thickBot="1" x14ac:dyDescent="0.25">
      <c r="A8" s="10" t="s">
        <v>12</v>
      </c>
      <c r="B8" s="10" t="s">
        <v>13</v>
      </c>
      <c r="C8" s="12"/>
      <c r="D8" s="25"/>
      <c r="E8" s="10"/>
      <c r="F8" s="15"/>
      <c r="G8" s="15" t="s">
        <v>298</v>
      </c>
      <c r="H8" s="16"/>
      <c r="I8" s="26"/>
    </row>
    <row r="9" spans="1:11" x14ac:dyDescent="0.2">
      <c r="A9" s="10" t="s">
        <v>14</v>
      </c>
      <c r="B9" s="10" t="s">
        <v>15</v>
      </c>
      <c r="C9" s="12"/>
      <c r="D9" s="25"/>
      <c r="E9" s="10"/>
      <c r="F9" s="10" t="s">
        <v>180</v>
      </c>
      <c r="G9" s="10" t="s">
        <v>181</v>
      </c>
      <c r="H9" s="12">
        <v>4040.1894000000002</v>
      </c>
      <c r="I9" s="25">
        <v>13.099774</v>
      </c>
      <c r="J9" s="5"/>
      <c r="K9" s="5"/>
    </row>
    <row r="10" spans="1:11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>
        <v>134.76070000000001</v>
      </c>
      <c r="I10" s="25">
        <v>58.926568000000003</v>
      </c>
      <c r="J10" s="5"/>
    </row>
    <row r="11" spans="1:11" x14ac:dyDescent="0.2">
      <c r="A11" s="10" t="s">
        <v>18</v>
      </c>
      <c r="B11" s="10" t="s">
        <v>19</v>
      </c>
      <c r="C11" s="12">
        <v>51.091099999999997</v>
      </c>
      <c r="D11" s="25">
        <v>61.575479999999999</v>
      </c>
      <c r="E11" s="10"/>
      <c r="F11" s="10" t="s">
        <v>184</v>
      </c>
      <c r="G11" s="10" t="s">
        <v>185</v>
      </c>
      <c r="H11" s="12">
        <v>6.1772999999999998</v>
      </c>
      <c r="I11" s="25">
        <v>55.044139999999999</v>
      </c>
    </row>
    <row r="12" spans="1:11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/>
      <c r="I12" s="25"/>
    </row>
    <row r="13" spans="1:11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>
        <v>2.8220999999999998</v>
      </c>
      <c r="I13" s="25">
        <v>100.110377</v>
      </c>
    </row>
    <row r="14" spans="1:11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/>
      <c r="I14" s="25"/>
    </row>
    <row r="15" spans="1:11" ht="12.75" thickBot="1" x14ac:dyDescent="0.25">
      <c r="A15" s="17"/>
      <c r="B15" s="15" t="s">
        <v>288</v>
      </c>
      <c r="C15" s="16">
        <v>51.091099999999997</v>
      </c>
      <c r="D15" s="26">
        <v>61.575479999999999</v>
      </c>
      <c r="E15" s="10"/>
      <c r="F15" s="10" t="s">
        <v>191</v>
      </c>
      <c r="G15" s="10" t="s">
        <v>192</v>
      </c>
      <c r="H15" s="12">
        <v>18.161999999999999</v>
      </c>
      <c r="I15" s="25">
        <v>75.674544999999995</v>
      </c>
    </row>
    <row r="16" spans="1:11" x14ac:dyDescent="0.2">
      <c r="A16" s="10" t="s">
        <v>24</v>
      </c>
      <c r="B16" s="10" t="s">
        <v>25</v>
      </c>
      <c r="C16" s="12">
        <v>396.01639999999998</v>
      </c>
      <c r="D16" s="25">
        <v>29.565629000000001</v>
      </c>
      <c r="E16" s="10"/>
      <c r="F16" s="10" t="s">
        <v>193</v>
      </c>
      <c r="G16" s="10" t="s">
        <v>194</v>
      </c>
      <c r="H16" s="12">
        <v>4.4512999999999998</v>
      </c>
      <c r="I16" s="25">
        <v>64.205824000000007</v>
      </c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5.8353000000000002</v>
      </c>
      <c r="I17" s="25">
        <v>73.720524999999995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/>
      <c r="I18" s="25"/>
    </row>
    <row r="19" spans="1:9" x14ac:dyDescent="0.2">
      <c r="A19" s="10" t="s">
        <v>30</v>
      </c>
      <c r="B19" s="10" t="s">
        <v>31</v>
      </c>
      <c r="C19" s="12"/>
      <c r="D19" s="25"/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/>
      <c r="D20" s="25"/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/>
      <c r="D21" s="25"/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>
        <v>277.3211</v>
      </c>
      <c r="I23" s="25">
        <v>85.297872999999996</v>
      </c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396.01639999999998</v>
      </c>
      <c r="D26" s="26">
        <v>29.565629000000001</v>
      </c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10.1051</v>
      </c>
      <c r="D27" s="25">
        <v>92.872237999999996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/>
      <c r="I29" s="25"/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/>
      <c r="I30" s="25"/>
    </row>
    <row r="31" spans="1:9" ht="12.75" thickBot="1" x14ac:dyDescent="0.25">
      <c r="A31" s="17"/>
      <c r="B31" s="15" t="s">
        <v>290</v>
      </c>
      <c r="C31" s="16">
        <v>10.1051</v>
      </c>
      <c r="D31" s="26">
        <v>92.872237999999996</v>
      </c>
      <c r="E31" s="10"/>
      <c r="F31" s="10" t="s">
        <v>223</v>
      </c>
      <c r="G31" s="10" t="s">
        <v>224</v>
      </c>
      <c r="H31" s="12"/>
      <c r="I31" s="25"/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225.16540000000001</v>
      </c>
      <c r="I32" s="25">
        <v>38.043773999999999</v>
      </c>
    </row>
    <row r="33" spans="1:10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>
        <v>2.6947999999999999</v>
      </c>
      <c r="I33" s="25">
        <v>97.504470999999995</v>
      </c>
    </row>
    <row r="34" spans="1:10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>
        <v>9.5160999999999998</v>
      </c>
      <c r="I34" s="25">
        <v>92.872237999999996</v>
      </c>
    </row>
    <row r="35" spans="1:10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/>
      <c r="I35" s="25"/>
    </row>
    <row r="36" spans="1:10" x14ac:dyDescent="0.2">
      <c r="A36" s="10" t="s">
        <v>60</v>
      </c>
      <c r="B36" s="10" t="s">
        <v>61</v>
      </c>
      <c r="C36" s="12"/>
      <c r="D36" s="25"/>
      <c r="E36" s="10"/>
      <c r="F36" s="10" t="s">
        <v>313</v>
      </c>
      <c r="G36" s="10" t="s">
        <v>314</v>
      </c>
    </row>
    <row r="37" spans="1:10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  <c r="H37" s="3">
        <v>24.929099999999998</v>
      </c>
      <c r="I37" s="4">
        <v>92.872237999999996</v>
      </c>
      <c r="J37" s="5"/>
    </row>
    <row r="38" spans="1:10" x14ac:dyDescent="0.2">
      <c r="A38" s="10" t="s">
        <v>64</v>
      </c>
      <c r="B38" s="10" t="s">
        <v>65</v>
      </c>
      <c r="C38" s="12"/>
      <c r="D38" s="25"/>
      <c r="E38" s="10"/>
      <c r="F38" s="10" t="s">
        <v>347</v>
      </c>
      <c r="G38" s="10" t="s">
        <v>348</v>
      </c>
      <c r="H38" s="12"/>
      <c r="I38" s="25"/>
    </row>
    <row r="39" spans="1:10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4.5711000000000004</v>
      </c>
      <c r="I39" s="25">
        <v>97.504470999999995</v>
      </c>
    </row>
    <row r="40" spans="1:10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4756.5956999999999</v>
      </c>
      <c r="I40" s="26">
        <v>13.316034</v>
      </c>
    </row>
    <row r="41" spans="1:10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10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10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/>
      <c r="I43" s="14"/>
    </row>
    <row r="44" spans="1:10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10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10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2.7198000000000002</v>
      </c>
      <c r="I46" s="25">
        <v>71.642172000000002</v>
      </c>
    </row>
    <row r="47" spans="1:10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v>2.7198000000000002</v>
      </c>
      <c r="I47" s="26">
        <v>71.642172000000002</v>
      </c>
    </row>
    <row r="48" spans="1:10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/>
      <c r="I48" s="25"/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/>
      <c r="I49" s="14"/>
    </row>
    <row r="50" spans="1:9" ht="12.75" thickBot="1" x14ac:dyDescent="0.25">
      <c r="A50" s="17"/>
      <c r="B50" s="15" t="s">
        <v>291</v>
      </c>
      <c r="C50" s="16">
        <v>0</v>
      </c>
      <c r="D50" s="26">
        <v>0</v>
      </c>
      <c r="E50" s="10"/>
      <c r="F50" s="10" t="s">
        <v>237</v>
      </c>
      <c r="G50" s="10" t="s">
        <v>238</v>
      </c>
      <c r="H50" s="12"/>
      <c r="I50" s="25"/>
    </row>
    <row r="51" spans="1:9" ht="12.75" thickBot="1" x14ac:dyDescent="0.25">
      <c r="A51" s="10" t="s">
        <v>82</v>
      </c>
      <c r="B51" s="10" t="s">
        <v>83</v>
      </c>
      <c r="C51" s="12">
        <v>7216.1450999999997</v>
      </c>
      <c r="D51" s="25">
        <v>24.469743999999999</v>
      </c>
      <c r="E51" s="10"/>
      <c r="F51" s="17"/>
      <c r="G51" s="15" t="s">
        <v>301</v>
      </c>
      <c r="H51" s="16"/>
      <c r="I51" s="26"/>
    </row>
    <row r="52" spans="1:9" x14ac:dyDescent="0.2">
      <c r="A52" s="10" t="s">
        <v>84</v>
      </c>
      <c r="B52" s="10" t="s">
        <v>85</v>
      </c>
      <c r="C52" s="12"/>
      <c r="D52" s="25"/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/>
      <c r="D53" s="25"/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>
        <v>1841.662</v>
      </c>
      <c r="D54" s="25">
        <v>20.802876999999999</v>
      </c>
      <c r="E54" s="10"/>
      <c r="F54" s="17"/>
      <c r="G54" s="15" t="s">
        <v>302</v>
      </c>
      <c r="H54" s="16"/>
      <c r="I54" s="26"/>
    </row>
    <row r="55" spans="1:9" x14ac:dyDescent="0.2">
      <c r="A55" s="10" t="s">
        <v>90</v>
      </c>
      <c r="B55" s="10" t="s">
        <v>91</v>
      </c>
      <c r="C55" s="12">
        <v>4701.1490999999996</v>
      </c>
      <c r="D55" s="25">
        <v>17.906561</v>
      </c>
      <c r="E55" s="10"/>
      <c r="F55" s="10" t="s">
        <v>243</v>
      </c>
      <c r="G55" s="10" t="s">
        <v>244</v>
      </c>
      <c r="H55" s="12">
        <v>40.041600000000003</v>
      </c>
      <c r="I55" s="25">
        <v>52.515707999999997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40.041600000000003</v>
      </c>
      <c r="I56" s="26">
        <v>52.515707999999997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4799.3571000000002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135.6292</v>
      </c>
      <c r="I59" s="25">
        <v>64.497422999999998</v>
      </c>
    </row>
    <row r="60" spans="1:9" ht="12.75" thickBot="1" x14ac:dyDescent="0.25">
      <c r="A60" s="15"/>
      <c r="B60" s="15" t="s">
        <v>292</v>
      </c>
      <c r="C60" s="16">
        <v>13758.956200000001</v>
      </c>
      <c r="D60" s="26">
        <v>17.980975999999998</v>
      </c>
      <c r="E60" s="10"/>
      <c r="F60" s="15"/>
      <c r="G60" s="15" t="s">
        <v>305</v>
      </c>
      <c r="H60" s="16">
        <v>135.6292</v>
      </c>
      <c r="I60" s="26">
        <v>64.497422999999998</v>
      </c>
    </row>
    <row r="61" spans="1:9" x14ac:dyDescent="0.2">
      <c r="A61" s="10" t="s">
        <v>100</v>
      </c>
      <c r="B61" s="10" t="s">
        <v>101</v>
      </c>
      <c r="C61" s="12"/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/>
      <c r="D62" s="25"/>
      <c r="E62" s="10"/>
      <c r="F62" s="10" t="s">
        <v>247</v>
      </c>
      <c r="G62" s="10" t="s">
        <v>248</v>
      </c>
      <c r="H62" s="12">
        <v>2932.3892000000001</v>
      </c>
      <c r="I62" s="25">
        <v>9.6311180000000007</v>
      </c>
    </row>
    <row r="63" spans="1:9" ht="12.75" thickBot="1" x14ac:dyDescent="0.25">
      <c r="A63" s="10" t="s">
        <v>104</v>
      </c>
      <c r="B63" s="10" t="s">
        <v>105</v>
      </c>
      <c r="C63" s="12"/>
      <c r="D63" s="25"/>
      <c r="E63" s="10"/>
      <c r="F63" s="15"/>
      <c r="G63" s="15" t="s">
        <v>306</v>
      </c>
      <c r="H63" s="16">
        <v>2932.3892000000001</v>
      </c>
      <c r="I63" s="26">
        <v>9.6311180000000007</v>
      </c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22228.741200000004</v>
      </c>
      <c r="I66" s="28"/>
    </row>
    <row r="67" spans="1:9" x14ac:dyDescent="0.2">
      <c r="A67" s="10" t="s">
        <v>110</v>
      </c>
      <c r="B67" s="10" t="s">
        <v>111</v>
      </c>
      <c r="C67" s="12">
        <v>10.3399</v>
      </c>
      <c r="D67" s="25">
        <v>97.504470999999995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1462.4591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188423.89259999999</v>
      </c>
      <c r="I69" s="25"/>
    </row>
    <row r="70" spans="1:9" x14ac:dyDescent="0.2">
      <c r="A70" s="10" t="s">
        <v>116</v>
      </c>
      <c r="B70" s="10" t="s">
        <v>117</v>
      </c>
      <c r="C70" s="12"/>
      <c r="D70" s="25"/>
      <c r="E70" s="10"/>
      <c r="F70" s="10" t="s">
        <v>255</v>
      </c>
      <c r="G70" s="10" t="s">
        <v>256</v>
      </c>
      <c r="H70" s="12">
        <v>141523.09169999999</v>
      </c>
      <c r="I70" s="25"/>
    </row>
    <row r="71" spans="1:9" x14ac:dyDescent="0.2">
      <c r="A71" s="10" t="s">
        <v>118</v>
      </c>
      <c r="B71" s="10" t="s">
        <v>119</v>
      </c>
      <c r="C71" s="12"/>
      <c r="D71" s="25"/>
      <c r="E71" s="10"/>
      <c r="F71" s="10" t="s">
        <v>257</v>
      </c>
      <c r="G71" s="10" t="s">
        <v>258</v>
      </c>
      <c r="H71" s="12">
        <v>60163.860399999998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44410.673999999999</v>
      </c>
      <c r="I72" s="25"/>
    </row>
    <row r="73" spans="1:9" x14ac:dyDescent="0.2">
      <c r="A73" s="10" t="s">
        <v>122</v>
      </c>
      <c r="B73" s="10" t="s">
        <v>123</v>
      </c>
      <c r="C73" s="12"/>
      <c r="D73" s="25"/>
      <c r="E73" s="10"/>
      <c r="F73" s="10" t="s">
        <v>251</v>
      </c>
      <c r="G73" s="10" t="s">
        <v>252</v>
      </c>
      <c r="H73" s="12">
        <v>159.4562</v>
      </c>
      <c r="I73" s="25"/>
    </row>
    <row r="74" spans="1:9" x14ac:dyDescent="0.2">
      <c r="A74" s="10" t="s">
        <v>124</v>
      </c>
      <c r="B74" s="10" t="s">
        <v>125</v>
      </c>
      <c r="C74" s="12"/>
      <c r="D74" s="25"/>
      <c r="E74" s="10"/>
      <c r="F74" s="31" t="s">
        <v>341</v>
      </c>
      <c r="G74" s="31" t="s">
        <v>342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/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37000.571000000004</v>
      </c>
      <c r="I76" s="25"/>
    </row>
    <row r="77" spans="1:9" x14ac:dyDescent="0.2">
      <c r="A77" s="10" t="s">
        <v>130</v>
      </c>
      <c r="B77" s="10" t="s">
        <v>131</v>
      </c>
      <c r="C77" s="12"/>
      <c r="D77" s="25"/>
      <c r="E77" s="10"/>
      <c r="F77" s="10" t="s">
        <v>263</v>
      </c>
      <c r="G77" s="10" t="s">
        <v>264</v>
      </c>
      <c r="H77" s="12">
        <v>235625.33809999999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65604.430999999997</v>
      </c>
      <c r="I78" s="25"/>
    </row>
    <row r="79" spans="1:9" x14ac:dyDescent="0.2">
      <c r="A79" s="10" t="s">
        <v>134</v>
      </c>
      <c r="B79" s="10" t="s">
        <v>135</v>
      </c>
      <c r="C79" s="12"/>
      <c r="D79" s="25"/>
      <c r="E79" s="10"/>
      <c r="F79" s="10" t="s">
        <v>267</v>
      </c>
      <c r="G79" s="10" t="s">
        <v>268</v>
      </c>
      <c r="H79" s="12">
        <v>61150.8246</v>
      </c>
      <c r="I79" s="25"/>
    </row>
    <row r="80" spans="1:9" x14ac:dyDescent="0.2">
      <c r="A80" s="10" t="s">
        <v>136</v>
      </c>
      <c r="B80" s="10" t="s">
        <v>137</v>
      </c>
      <c r="C80" s="12"/>
      <c r="D80" s="25"/>
      <c r="E80" s="10"/>
      <c r="F80" s="10" t="s">
        <v>269</v>
      </c>
      <c r="G80" s="10" t="s">
        <v>270</v>
      </c>
      <c r="H80" s="12">
        <v>136183.07750000001</v>
      </c>
      <c r="I80" s="25"/>
    </row>
    <row r="81" spans="1:9" x14ac:dyDescent="0.2">
      <c r="A81" s="10" t="s">
        <v>138</v>
      </c>
      <c r="B81" s="10" t="s">
        <v>139</v>
      </c>
      <c r="C81" s="12"/>
      <c r="D81" s="25"/>
      <c r="E81" s="10"/>
      <c r="F81" s="10" t="s">
        <v>271</v>
      </c>
      <c r="G81" s="10" t="s">
        <v>272</v>
      </c>
      <c r="H81" s="12"/>
      <c r="I81" s="25"/>
    </row>
    <row r="82" spans="1:9" x14ac:dyDescent="0.2">
      <c r="A82" s="10" t="s">
        <v>140</v>
      </c>
      <c r="B82" s="10" t="s">
        <v>141</v>
      </c>
      <c r="C82" s="12">
        <v>13.7134</v>
      </c>
      <c r="D82" s="25">
        <v>97.504470999999995</v>
      </c>
      <c r="E82" s="10"/>
      <c r="F82" s="10" t="s">
        <v>273</v>
      </c>
      <c r="G82" s="10" t="s">
        <v>274</v>
      </c>
      <c r="H82" s="12">
        <v>6.6890999999999998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600.57659999999998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11839.5023</v>
      </c>
      <c r="I84" s="25"/>
    </row>
    <row r="85" spans="1:9" x14ac:dyDescent="0.2">
      <c r="A85" s="10" t="s">
        <v>146</v>
      </c>
      <c r="B85" s="10" t="s">
        <v>147</v>
      </c>
      <c r="C85" s="12"/>
      <c r="D85" s="25"/>
      <c r="E85" s="10"/>
      <c r="F85" s="10" t="s">
        <v>279</v>
      </c>
      <c r="G85" s="10" t="s">
        <v>280</v>
      </c>
      <c r="H85" s="12">
        <v>50606.521699999998</v>
      </c>
      <c r="I85" s="25"/>
    </row>
    <row r="86" spans="1:9" x14ac:dyDescent="0.2">
      <c r="A86" s="10" t="s">
        <v>148</v>
      </c>
      <c r="B86" s="10" t="s">
        <v>149</v>
      </c>
      <c r="C86" s="12"/>
      <c r="D86" s="25"/>
      <c r="E86" s="10"/>
      <c r="F86" s="10" t="s">
        <v>281</v>
      </c>
      <c r="G86" s="10" t="s">
        <v>282</v>
      </c>
      <c r="H86" s="12">
        <v>3578.5834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1038339.5493000001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/>
      <c r="D89" s="25"/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23.058900000000001</v>
      </c>
      <c r="D91" s="25">
        <v>54.064861000000001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1060568.2905000001</v>
      </c>
      <c r="I92" s="14"/>
    </row>
    <row r="93" spans="1:9" x14ac:dyDescent="0.2">
      <c r="A93" s="10" t="s">
        <v>160</v>
      </c>
      <c r="B93" s="10" t="s">
        <v>161</v>
      </c>
      <c r="C93" s="12"/>
      <c r="D93" s="25"/>
      <c r="E93" s="10"/>
    </row>
    <row r="94" spans="1:9" ht="12.75" thickBot="1" x14ac:dyDescent="0.25">
      <c r="A94" s="17"/>
      <c r="B94" s="15" t="s">
        <v>293</v>
      </c>
      <c r="C94" s="16">
        <v>47.112200000000001</v>
      </c>
      <c r="D94" s="26">
        <v>74.684273000000005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13.3551</v>
      </c>
      <c r="D95" s="25">
        <v>92.872237999999996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13.3551</v>
      </c>
      <c r="D96" s="26">
        <v>92.872237999999996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14276.636100000002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78.521699999999996</v>
      </c>
      <c r="D98" s="25">
        <v>39.966385000000002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6.2079000000000004</v>
      </c>
      <c r="D99" s="25">
        <v>97.504470999999995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84.729600000000005</v>
      </c>
      <c r="D100" s="26">
        <v>9.4536379999999998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14361.365700000002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3"/>
  <sheetViews>
    <sheetView showZeros="0" topLeftCell="A54" workbookViewId="0">
      <selection activeCell="B15" sqref="B15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/>
      <c r="D2" s="25"/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522.41089999999997</v>
      </c>
      <c r="D3" s="25">
        <v>47.242649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115.0568</v>
      </c>
      <c r="D4" s="25">
        <v>113.592868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/>
      <c r="D5" s="25"/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55.381900000000002</v>
      </c>
      <c r="D6" s="25">
        <v>113.592868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/>
      <c r="D7" s="25"/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/>
      <c r="D8" s="25"/>
      <c r="E8" s="10"/>
      <c r="F8" s="15"/>
      <c r="G8" s="15" t="s">
        <v>298</v>
      </c>
      <c r="H8" s="16"/>
      <c r="I8" s="26"/>
    </row>
    <row r="9" spans="1:9" x14ac:dyDescent="0.2">
      <c r="A9" s="10" t="s">
        <v>14</v>
      </c>
      <c r="B9" s="10" t="s">
        <v>15</v>
      </c>
      <c r="C9" s="12"/>
      <c r="D9" s="25"/>
      <c r="E9" s="10"/>
      <c r="F9" s="10" t="s">
        <v>180</v>
      </c>
      <c r="G9" s="10" t="s">
        <v>181</v>
      </c>
      <c r="H9" s="12">
        <v>3.8559000000000001</v>
      </c>
      <c r="I9" s="25">
        <v>113.592868</v>
      </c>
    </row>
    <row r="10" spans="1:9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>
        <v>1.0016</v>
      </c>
      <c r="I10" s="25">
        <v>113.592868</v>
      </c>
    </row>
    <row r="11" spans="1:9" x14ac:dyDescent="0.2">
      <c r="A11" s="10" t="s">
        <v>18</v>
      </c>
      <c r="B11" s="10" t="s">
        <v>19</v>
      </c>
      <c r="C11" s="12">
        <v>20.346699999999998</v>
      </c>
      <c r="D11" s="25">
        <v>48.440702999999999</v>
      </c>
      <c r="E11" s="10"/>
      <c r="F11" s="10" t="s">
        <v>184</v>
      </c>
      <c r="G11" s="10" t="s">
        <v>185</v>
      </c>
      <c r="H11" s="12">
        <v>1.7775000000000001</v>
      </c>
      <c r="I11" s="25">
        <v>113.592868</v>
      </c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/>
      <c r="I12" s="25"/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/>
      <c r="I13" s="25"/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0.39950000000000002</v>
      </c>
      <c r="I14" s="25">
        <v>113.592868</v>
      </c>
    </row>
    <row r="15" spans="1:9" ht="12.75" thickBot="1" x14ac:dyDescent="0.25">
      <c r="A15" s="17"/>
      <c r="B15" s="15" t="s">
        <v>288</v>
      </c>
      <c r="C15" s="16">
        <v>713.19629999999995</v>
      </c>
      <c r="D15" s="26">
        <v>50.707819000000001</v>
      </c>
      <c r="E15" s="10"/>
      <c r="F15" s="10" t="s">
        <v>191</v>
      </c>
      <c r="G15" s="10" t="s">
        <v>192</v>
      </c>
      <c r="H15" s="12">
        <v>0.57899999999999996</v>
      </c>
      <c r="I15" s="25">
        <v>113.592868</v>
      </c>
    </row>
    <row r="16" spans="1:9" x14ac:dyDescent="0.2">
      <c r="A16" s="10" t="s">
        <v>24</v>
      </c>
      <c r="B16" s="10" t="s">
        <v>25</v>
      </c>
      <c r="C16" s="12">
        <v>18.100300000000001</v>
      </c>
      <c r="D16" s="25">
        <v>58.240521000000001</v>
      </c>
      <c r="E16" s="10"/>
      <c r="F16" s="10" t="s">
        <v>193</v>
      </c>
      <c r="G16" s="10" t="s">
        <v>194</v>
      </c>
      <c r="H16" s="12">
        <v>0.89739999999999998</v>
      </c>
      <c r="I16" s="25">
        <v>113.592868</v>
      </c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0.57899999999999996</v>
      </c>
      <c r="I17" s="25">
        <v>113.592868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>
        <v>0.30109999999999998</v>
      </c>
      <c r="I18" s="25">
        <v>113.592868</v>
      </c>
    </row>
    <row r="19" spans="1:9" x14ac:dyDescent="0.2">
      <c r="A19" s="10" t="s">
        <v>30</v>
      </c>
      <c r="B19" s="10" t="s">
        <v>31</v>
      </c>
      <c r="C19" s="12"/>
      <c r="D19" s="25"/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/>
      <c r="D20" s="25"/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/>
      <c r="D21" s="25"/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/>
      <c r="I23" s="25"/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18.100300000000001</v>
      </c>
      <c r="D26" s="26">
        <v>58.240521000000001</v>
      </c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230.85230000000001</v>
      </c>
      <c r="D27" s="25">
        <v>49.729433999999998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/>
      <c r="I29" s="25"/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/>
      <c r="I30" s="25"/>
    </row>
    <row r="31" spans="1:9" ht="12.75" thickBot="1" x14ac:dyDescent="0.25">
      <c r="A31" s="17"/>
      <c r="B31" s="15" t="s">
        <v>290</v>
      </c>
      <c r="C31" s="16">
        <v>230.85230000000001</v>
      </c>
      <c r="D31" s="26">
        <v>49.729433999999998</v>
      </c>
      <c r="E31" s="10"/>
      <c r="F31" s="10" t="s">
        <v>223</v>
      </c>
      <c r="G31" s="10" t="s">
        <v>224</v>
      </c>
      <c r="H31" s="12"/>
      <c r="I31" s="25"/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23.786899999999999</v>
      </c>
      <c r="I32" s="25">
        <v>67.030975999999995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/>
      <c r="I33" s="25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/>
      <c r="I35" s="25"/>
    </row>
    <row r="36" spans="1:9" x14ac:dyDescent="0.2">
      <c r="A36" s="10" t="s">
        <v>60</v>
      </c>
      <c r="B36" s="10" t="s">
        <v>61</v>
      </c>
      <c r="C36" s="12">
        <v>61.780900000000003</v>
      </c>
      <c r="D36" s="25">
        <v>105.728758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/>
      <c r="D38" s="25"/>
      <c r="E38" s="10"/>
      <c r="F38" s="10" t="s">
        <v>347</v>
      </c>
      <c r="G38" s="10" t="s">
        <v>348</v>
      </c>
      <c r="H38" s="12">
        <v>33.177900000000001</v>
      </c>
      <c r="I38" s="25">
        <v>57.821607999999998</v>
      </c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/>
      <c r="I39" s="25"/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33.177900000000001</v>
      </c>
      <c r="I40" s="26">
        <v>57.821607999999998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/>
      <c r="I43" s="14"/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21.1434</v>
      </c>
      <c r="I46" s="25">
        <v>49.577136000000003</v>
      </c>
    </row>
    <row r="47" spans="1:9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v>21.1434</v>
      </c>
      <c r="I47" s="26">
        <v>49.577136000000003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/>
      <c r="I48" s="25"/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/>
      <c r="I49" s="14"/>
    </row>
    <row r="50" spans="1:9" ht="12.75" thickBot="1" x14ac:dyDescent="0.25">
      <c r="A50" s="17"/>
      <c r="B50" s="15" t="s">
        <v>291</v>
      </c>
      <c r="C50" s="16">
        <v>61.780900000000003</v>
      </c>
      <c r="D50" s="26">
        <v>102.199618</v>
      </c>
      <c r="E50" s="10"/>
      <c r="F50" s="10" t="s">
        <v>237</v>
      </c>
      <c r="G50" s="10" t="s">
        <v>238</v>
      </c>
      <c r="H50" s="12"/>
      <c r="I50" s="25"/>
    </row>
    <row r="51" spans="1:9" ht="12.75" thickBot="1" x14ac:dyDescent="0.25">
      <c r="A51" s="10" t="s">
        <v>82</v>
      </c>
      <c r="B51" s="10" t="s">
        <v>83</v>
      </c>
      <c r="C51" s="12">
        <v>4535.6403</v>
      </c>
      <c r="D51" s="25">
        <v>37.443449000000001</v>
      </c>
      <c r="E51" s="10"/>
      <c r="F51" s="17"/>
      <c r="G51" s="15" t="s">
        <v>301</v>
      </c>
      <c r="H51" s="16"/>
      <c r="I51" s="26"/>
    </row>
    <row r="52" spans="1:9" x14ac:dyDescent="0.2">
      <c r="A52" s="10" t="s">
        <v>84</v>
      </c>
      <c r="B52" s="10" t="s">
        <v>85</v>
      </c>
      <c r="C52" s="12">
        <v>97.914699999999996</v>
      </c>
      <c r="D52" s="25">
        <v>63.794119999999999</v>
      </c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>
        <v>27.996300000000002</v>
      </c>
      <c r="D53" s="25">
        <v>113.592868</v>
      </c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/>
      <c r="D54" s="25"/>
      <c r="E54" s="10"/>
      <c r="F54" s="17"/>
      <c r="G54" s="15" t="s">
        <v>302</v>
      </c>
      <c r="H54" s="16"/>
      <c r="I54" s="26"/>
    </row>
    <row r="55" spans="1:9" x14ac:dyDescent="0.2">
      <c r="A55" s="10" t="s">
        <v>90</v>
      </c>
      <c r="B55" s="10" t="s">
        <v>91</v>
      </c>
      <c r="C55" s="12">
        <v>259.44549999999998</v>
      </c>
      <c r="D55" s="25">
        <v>44.239319000000002</v>
      </c>
      <c r="E55" s="10"/>
      <c r="F55" s="10" t="s">
        <v>243</v>
      </c>
      <c r="G55" s="10" t="s">
        <v>244</v>
      </c>
      <c r="H55" s="12">
        <v>22.441199999999998</v>
      </c>
      <c r="I55" s="25">
        <v>78.190252999999998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22.441199999999998</v>
      </c>
      <c r="I56" s="26">
        <v>78.190252999999998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76.762499999999989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2.4634999999999998</v>
      </c>
      <c r="I59" s="25">
        <v>59.486550000000001</v>
      </c>
    </row>
    <row r="60" spans="1:9" ht="12.75" thickBot="1" x14ac:dyDescent="0.25">
      <c r="A60" s="15"/>
      <c r="B60" s="15" t="s">
        <v>292</v>
      </c>
      <c r="C60" s="16">
        <v>4920.9967999999999</v>
      </c>
      <c r="D60" s="26">
        <v>35.013235000000002</v>
      </c>
      <c r="E60" s="10"/>
      <c r="F60" s="15"/>
      <c r="G60" s="15" t="s">
        <v>305</v>
      </c>
      <c r="H60" s="16">
        <v>2.4634999999999998</v>
      </c>
      <c r="I60" s="26">
        <v>59.486550000000001</v>
      </c>
    </row>
    <row r="61" spans="1:9" x14ac:dyDescent="0.2">
      <c r="A61" s="10" t="s">
        <v>100</v>
      </c>
      <c r="B61" s="10" t="s">
        <v>101</v>
      </c>
      <c r="C61" s="12"/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/>
      <c r="D62" s="25"/>
      <c r="E62" s="10"/>
      <c r="F62" s="10" t="s">
        <v>247</v>
      </c>
      <c r="G62" s="10" t="s">
        <v>248</v>
      </c>
      <c r="H62" s="12">
        <v>305.05700000000002</v>
      </c>
      <c r="I62" s="25">
        <v>16.309774999999998</v>
      </c>
    </row>
    <row r="63" spans="1:9" ht="12.75" thickBot="1" x14ac:dyDescent="0.25">
      <c r="A63" s="10" t="s">
        <v>104</v>
      </c>
      <c r="B63" s="10" t="s">
        <v>105</v>
      </c>
      <c r="C63" s="12"/>
      <c r="D63" s="25"/>
      <c r="E63" s="10"/>
      <c r="F63" s="15"/>
      <c r="G63" s="15" t="s">
        <v>306</v>
      </c>
      <c r="H63" s="16">
        <v>305.05700000000002</v>
      </c>
      <c r="I63" s="26">
        <v>16.309774999999998</v>
      </c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6881.7813999999998</v>
      </c>
      <c r="I66" s="28"/>
    </row>
    <row r="67" spans="1:9" x14ac:dyDescent="0.2">
      <c r="A67" s="10" t="s">
        <v>110</v>
      </c>
      <c r="B67" s="10" t="s">
        <v>111</v>
      </c>
      <c r="C67" s="12"/>
      <c r="D67" s="25"/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197.786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91556.826000000001</v>
      </c>
      <c r="I69" s="25"/>
    </row>
    <row r="70" spans="1:9" x14ac:dyDescent="0.2">
      <c r="A70" s="10" t="s">
        <v>116</v>
      </c>
      <c r="B70" s="10" t="s">
        <v>117</v>
      </c>
      <c r="C70" s="12"/>
      <c r="D70" s="25"/>
      <c r="E70" s="10"/>
      <c r="F70" s="10" t="s">
        <v>255</v>
      </c>
      <c r="G70" s="10" t="s">
        <v>256</v>
      </c>
      <c r="H70" s="12">
        <v>48717.880499999999</v>
      </c>
      <c r="I70" s="25"/>
    </row>
    <row r="71" spans="1:9" x14ac:dyDescent="0.2">
      <c r="A71" s="10" t="s">
        <v>118</v>
      </c>
      <c r="B71" s="10" t="s">
        <v>119</v>
      </c>
      <c r="C71" s="12"/>
      <c r="D71" s="25"/>
      <c r="E71" s="10"/>
      <c r="F71" s="10" t="s">
        <v>257</v>
      </c>
      <c r="G71" s="10" t="s">
        <v>258</v>
      </c>
      <c r="H71" s="12">
        <v>82010.643700000001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39096.059300000001</v>
      </c>
      <c r="I72" s="25"/>
    </row>
    <row r="73" spans="1:9" x14ac:dyDescent="0.2">
      <c r="A73" s="10" t="s">
        <v>122</v>
      </c>
      <c r="B73" s="10" t="s">
        <v>123</v>
      </c>
      <c r="C73" s="12"/>
      <c r="D73" s="25"/>
      <c r="E73" s="10"/>
      <c r="F73" s="10" t="s">
        <v>251</v>
      </c>
      <c r="G73" s="10" t="s">
        <v>252</v>
      </c>
      <c r="H73" s="12">
        <v>337.6465</v>
      </c>
      <c r="I73" s="25"/>
    </row>
    <row r="74" spans="1:9" x14ac:dyDescent="0.2">
      <c r="A74" s="10" t="s">
        <v>124</v>
      </c>
      <c r="B74" s="10" t="s">
        <v>125</v>
      </c>
      <c r="C74" s="12"/>
      <c r="D74" s="25"/>
      <c r="E74" s="10"/>
      <c r="F74" s="31" t="s">
        <v>341</v>
      </c>
      <c r="G74" s="31" t="s">
        <v>342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/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13875.442499999999</v>
      </c>
      <c r="I76" s="25"/>
    </row>
    <row r="77" spans="1:9" x14ac:dyDescent="0.2">
      <c r="A77" s="10" t="s">
        <v>130</v>
      </c>
      <c r="B77" s="10" t="s">
        <v>131</v>
      </c>
      <c r="C77" s="12"/>
      <c r="D77" s="25"/>
      <c r="E77" s="10"/>
      <c r="F77" s="10" t="s">
        <v>263</v>
      </c>
      <c r="G77" s="10" t="s">
        <v>264</v>
      </c>
      <c r="H77" s="12">
        <v>130857.2794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47788.629699999998</v>
      </c>
      <c r="I78" s="25"/>
    </row>
    <row r="79" spans="1:9" x14ac:dyDescent="0.2">
      <c r="A79" s="10" t="s">
        <v>134</v>
      </c>
      <c r="B79" s="10" t="s">
        <v>135</v>
      </c>
      <c r="C79" s="12"/>
      <c r="D79" s="25"/>
      <c r="E79" s="10"/>
      <c r="F79" s="10" t="s">
        <v>267</v>
      </c>
      <c r="G79" s="10" t="s">
        <v>268</v>
      </c>
      <c r="H79" s="12">
        <v>1723.3648000000001</v>
      </c>
      <c r="I79" s="25"/>
    </row>
    <row r="80" spans="1:9" x14ac:dyDescent="0.2">
      <c r="A80" s="10" t="s">
        <v>136</v>
      </c>
      <c r="B80" s="10" t="s">
        <v>137</v>
      </c>
      <c r="C80" s="12"/>
      <c r="D80" s="25"/>
      <c r="E80" s="10"/>
      <c r="F80" s="10" t="s">
        <v>269</v>
      </c>
      <c r="G80" s="10" t="s">
        <v>270</v>
      </c>
      <c r="H80" s="12">
        <v>22160.0687</v>
      </c>
      <c r="I80" s="25"/>
    </row>
    <row r="81" spans="1:11" x14ac:dyDescent="0.2">
      <c r="A81" s="10" t="s">
        <v>138</v>
      </c>
      <c r="B81" s="10" t="s">
        <v>139</v>
      </c>
      <c r="C81" s="12"/>
      <c r="D81" s="25"/>
      <c r="E81" s="10"/>
      <c r="F81" s="10" t="s">
        <v>271</v>
      </c>
      <c r="G81" s="10" t="s">
        <v>272</v>
      </c>
      <c r="H81" s="12">
        <v>193.87029999999999</v>
      </c>
      <c r="I81" s="25"/>
    </row>
    <row r="82" spans="1:11" x14ac:dyDescent="0.2">
      <c r="A82" s="10" t="s">
        <v>140</v>
      </c>
      <c r="B82" s="10" t="s">
        <v>141</v>
      </c>
      <c r="C82" s="12"/>
      <c r="D82" s="25"/>
      <c r="E82" s="10"/>
      <c r="F82" s="10" t="s">
        <v>273</v>
      </c>
      <c r="G82" s="10" t="s">
        <v>274</v>
      </c>
      <c r="H82" s="12"/>
      <c r="I82" s="25"/>
    </row>
    <row r="83" spans="1:11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19.832799999999999</v>
      </c>
      <c r="I83" s="25"/>
    </row>
    <row r="84" spans="1:11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11429.382</v>
      </c>
      <c r="I84" s="25"/>
    </row>
    <row r="85" spans="1:11" x14ac:dyDescent="0.2">
      <c r="A85" s="10" t="s">
        <v>146</v>
      </c>
      <c r="B85" s="10" t="s">
        <v>147</v>
      </c>
      <c r="C85" s="12"/>
      <c r="D85" s="25"/>
      <c r="E85" s="10"/>
      <c r="F85" s="10" t="s">
        <v>279</v>
      </c>
      <c r="G85" s="10" t="s">
        <v>280</v>
      </c>
      <c r="H85" s="12">
        <v>29498.960299999999</v>
      </c>
      <c r="I85" s="25"/>
    </row>
    <row r="86" spans="1:11" x14ac:dyDescent="0.2">
      <c r="A86" s="10" t="s">
        <v>148</v>
      </c>
      <c r="B86" s="10" t="s">
        <v>149</v>
      </c>
      <c r="C86" s="12"/>
      <c r="D86" s="25"/>
      <c r="E86" s="10"/>
      <c r="F86" s="10" t="s">
        <v>281</v>
      </c>
      <c r="G86" s="10" t="s">
        <v>282</v>
      </c>
      <c r="H86" s="12">
        <v>6701.3631999999998</v>
      </c>
      <c r="I86" s="25"/>
    </row>
    <row r="87" spans="1:11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11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526165.03569999989</v>
      </c>
      <c r="I88" s="26">
        <f>SUM(I68:I87)</f>
        <v>0</v>
      </c>
    </row>
    <row r="89" spans="1:11" x14ac:dyDescent="0.2">
      <c r="A89" s="10" t="s">
        <v>152</v>
      </c>
      <c r="B89" s="10" t="s">
        <v>153</v>
      </c>
      <c r="C89" s="12"/>
      <c r="D89" s="25"/>
      <c r="E89" s="10"/>
      <c r="F89" s="10"/>
      <c r="G89" s="10"/>
      <c r="H89" s="12"/>
      <c r="I89" s="14"/>
    </row>
    <row r="90" spans="1:11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11" x14ac:dyDescent="0.2">
      <c r="A91" s="10" t="s">
        <v>156</v>
      </c>
      <c r="B91" s="10" t="s">
        <v>157</v>
      </c>
      <c r="C91" s="12"/>
      <c r="D91" s="25"/>
      <c r="E91" s="10"/>
      <c r="F91" s="10"/>
      <c r="G91" s="10"/>
      <c r="H91" s="12"/>
      <c r="I91" s="14"/>
    </row>
    <row r="92" spans="1:11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533046.81709999987</v>
      </c>
      <c r="I92" s="14"/>
      <c r="J92" s="5">
        <f>533047-H92</f>
        <v>0.18290000013075769</v>
      </c>
    </row>
    <row r="93" spans="1:11" x14ac:dyDescent="0.2">
      <c r="A93" s="10" t="s">
        <v>160</v>
      </c>
      <c r="B93" s="10" t="s">
        <v>161</v>
      </c>
      <c r="C93" s="12"/>
      <c r="D93" s="25"/>
      <c r="E93" s="10"/>
      <c r="K93" s="5"/>
    </row>
    <row r="94" spans="1:11" ht="12.75" thickBot="1" x14ac:dyDescent="0.25">
      <c r="A94" s="17"/>
      <c r="B94" s="15" t="s">
        <v>293</v>
      </c>
      <c r="C94" s="16"/>
      <c r="D94" s="26"/>
      <c r="E94" s="10"/>
      <c r="H94" s="2"/>
      <c r="I94" s="2"/>
    </row>
    <row r="95" spans="1:11" x14ac:dyDescent="0.2">
      <c r="A95" s="10" t="s">
        <v>162</v>
      </c>
      <c r="B95" s="10" t="s">
        <v>163</v>
      </c>
      <c r="C95" s="12"/>
      <c r="D95" s="25"/>
      <c r="E95" s="10"/>
      <c r="H95" s="2"/>
      <c r="I95" s="2"/>
    </row>
    <row r="96" spans="1:11" ht="12.75" thickBot="1" x14ac:dyDescent="0.25">
      <c r="A96" s="17"/>
      <c r="B96" s="15" t="s">
        <v>294</v>
      </c>
      <c r="C96" s="16"/>
      <c r="D96" s="26"/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5944.9265999999998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552.57180000000005</v>
      </c>
      <c r="D98" s="25">
        <v>39.204915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/>
      <c r="D99" s="25"/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552.57180000000005</v>
      </c>
      <c r="D100" s="26">
        <v>39.204915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6497.4983999999995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03"/>
  <sheetViews>
    <sheetView showZeros="0" topLeftCell="A24" workbookViewId="0">
      <selection activeCell="B15" sqref="B15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/>
      <c r="D2" s="25"/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36159.581200000001</v>
      </c>
      <c r="D3" s="25"/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14856.0165</v>
      </c>
      <c r="D4" s="25"/>
      <c r="E4" s="10"/>
      <c r="F4" s="10" t="s">
        <v>172</v>
      </c>
      <c r="G4" s="10" t="s">
        <v>173</v>
      </c>
      <c r="H4" s="12">
        <v>11.665699999999999</v>
      </c>
      <c r="I4" s="25"/>
    </row>
    <row r="5" spans="1:9" x14ac:dyDescent="0.2">
      <c r="A5" s="10" t="s">
        <v>6</v>
      </c>
      <c r="B5" s="10" t="s">
        <v>7</v>
      </c>
      <c r="C5" s="12"/>
      <c r="D5" s="25"/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3256.0902999999998</v>
      </c>
      <c r="D6" s="25"/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256.29199999999997</v>
      </c>
      <c r="D7" s="25"/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/>
      <c r="D8" s="25"/>
      <c r="E8" s="10"/>
      <c r="F8" s="15"/>
      <c r="G8" s="15" t="s">
        <v>298</v>
      </c>
      <c r="H8" s="16">
        <v>11.665699999999999</v>
      </c>
      <c r="I8" s="26"/>
    </row>
    <row r="9" spans="1:9" x14ac:dyDescent="0.2">
      <c r="A9" s="10" t="s">
        <v>14</v>
      </c>
      <c r="B9" s="10" t="s">
        <v>15</v>
      </c>
      <c r="C9" s="12"/>
      <c r="D9" s="25"/>
      <c r="E9" s="10"/>
      <c r="F9" s="10" t="s">
        <v>180</v>
      </c>
      <c r="G9" s="10" t="s">
        <v>181</v>
      </c>
      <c r="H9" s="12">
        <v>1662.2820999999999</v>
      </c>
      <c r="I9" s="25"/>
    </row>
    <row r="10" spans="1:9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>
        <v>29.4297</v>
      </c>
      <c r="I10" s="25"/>
    </row>
    <row r="11" spans="1:9" x14ac:dyDescent="0.2">
      <c r="A11" s="10" t="s">
        <v>18</v>
      </c>
      <c r="B11" s="10" t="s">
        <v>19</v>
      </c>
      <c r="C11" s="12">
        <v>246.50049999999999</v>
      </c>
      <c r="D11" s="25"/>
      <c r="E11" s="10"/>
      <c r="F11" s="10" t="s">
        <v>184</v>
      </c>
      <c r="G11" s="10" t="s">
        <v>185</v>
      </c>
      <c r="H11" s="12">
        <v>107.0505</v>
      </c>
      <c r="I11" s="25"/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/>
      <c r="I12" s="25"/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/>
      <c r="I13" s="25"/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/>
      <c r="I14" s="25"/>
    </row>
    <row r="15" spans="1:9" ht="12.75" thickBot="1" x14ac:dyDescent="0.25">
      <c r="A15" s="17"/>
      <c r="B15" s="15" t="s">
        <v>288</v>
      </c>
      <c r="C15" s="16">
        <f>SUM(C2:C14)</f>
        <v>54774.480499999998</v>
      </c>
      <c r="D15" s="26"/>
      <c r="E15" s="10"/>
      <c r="F15" s="10" t="s">
        <v>191</v>
      </c>
      <c r="G15" s="10" t="s">
        <v>192</v>
      </c>
      <c r="H15" s="12">
        <v>2.3163999999999998</v>
      </c>
      <c r="I15" s="25"/>
    </row>
    <row r="16" spans="1:9" x14ac:dyDescent="0.2">
      <c r="A16" s="10" t="s">
        <v>24</v>
      </c>
      <c r="B16" s="10" t="s">
        <v>25</v>
      </c>
      <c r="C16" s="12">
        <v>434.99509999999998</v>
      </c>
      <c r="D16" s="25"/>
      <c r="E16" s="10"/>
      <c r="F16" s="10" t="s">
        <v>193</v>
      </c>
      <c r="G16" s="10" t="s">
        <v>194</v>
      </c>
      <c r="H16" s="12"/>
      <c r="I16" s="25"/>
    </row>
    <row r="17" spans="1:9" x14ac:dyDescent="0.2">
      <c r="A17" s="10" t="s">
        <v>26</v>
      </c>
      <c r="B17" s="10" t="s">
        <v>27</v>
      </c>
      <c r="C17" s="12">
        <v>474.1576</v>
      </c>
      <c r="D17" s="25"/>
      <c r="E17" s="10"/>
      <c r="F17" s="10" t="s">
        <v>195</v>
      </c>
      <c r="G17" s="10" t="s">
        <v>196</v>
      </c>
      <c r="H17" s="12">
        <v>0.63160000000000005</v>
      </c>
      <c r="I17" s="25"/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/>
      <c r="I18" s="25"/>
    </row>
    <row r="19" spans="1:9" x14ac:dyDescent="0.2">
      <c r="A19" s="10" t="s">
        <v>30</v>
      </c>
      <c r="B19" s="10" t="s">
        <v>31</v>
      </c>
      <c r="C19" s="12">
        <v>57.739199999999997</v>
      </c>
      <c r="D19" s="25"/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/>
      <c r="D20" s="25"/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/>
      <c r="D21" s="25"/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>
        <v>34.933599999999998</v>
      </c>
      <c r="I23" s="25"/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f>SUM(C16:C25)</f>
        <v>966.89189999999996</v>
      </c>
      <c r="D26" s="26"/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1876.5696</v>
      </c>
      <c r="D27" s="25"/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10.732100000000001</v>
      </c>
      <c r="I29" s="25"/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/>
      <c r="I30" s="25"/>
    </row>
    <row r="31" spans="1:9" ht="12.75" thickBot="1" x14ac:dyDescent="0.25">
      <c r="A31" s="17"/>
      <c r="B31" s="15" t="s">
        <v>290</v>
      </c>
      <c r="C31" s="16">
        <f>SUM(C27:C30)</f>
        <v>1876.5696</v>
      </c>
      <c r="D31" s="26"/>
      <c r="E31" s="10"/>
      <c r="F31" s="10" t="s">
        <v>223</v>
      </c>
      <c r="G31" s="10" t="s">
        <v>224</v>
      </c>
      <c r="H31" s="12">
        <v>140.8922</v>
      </c>
      <c r="I31" s="25"/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469.21789999999999</v>
      </c>
      <c r="I32" s="25"/>
    </row>
    <row r="33" spans="1:9" x14ac:dyDescent="0.2">
      <c r="A33" s="10" t="s">
        <v>54</v>
      </c>
      <c r="B33" s="10" t="s">
        <v>55</v>
      </c>
      <c r="C33" s="12">
        <v>195.15700000000001</v>
      </c>
      <c r="D33" s="25"/>
      <c r="E33" s="10"/>
      <c r="F33" s="10" t="s">
        <v>227</v>
      </c>
      <c r="G33" s="10" t="s">
        <v>228</v>
      </c>
      <c r="H33" s="12">
        <v>43.7545</v>
      </c>
      <c r="I33" s="25"/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/>
      <c r="I35" s="25"/>
    </row>
    <row r="36" spans="1:9" x14ac:dyDescent="0.2">
      <c r="A36" s="10" t="s">
        <v>60</v>
      </c>
      <c r="B36" s="10" t="s">
        <v>61</v>
      </c>
      <c r="C36" s="12">
        <v>1596.4</v>
      </c>
      <c r="D36" s="25"/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1348.1282000000001</v>
      </c>
      <c r="D38" s="25"/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/>
      <c r="I39" s="25"/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f>SUM(H9:H39)</f>
        <v>2501.2405999999996</v>
      </c>
      <c r="I40" s="26"/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/>
      <c r="I43" s="14"/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13330.5605</v>
      </c>
      <c r="I46" s="25"/>
    </row>
    <row r="47" spans="1:9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f>SUM(H41:H46)</f>
        <v>13330.5605</v>
      </c>
      <c r="I47" s="26"/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18.076899999999998</v>
      </c>
      <c r="I48" s="25"/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/>
      <c r="I49" s="14"/>
    </row>
    <row r="50" spans="1:9" ht="12.75" thickBot="1" x14ac:dyDescent="0.25">
      <c r="A50" s="17"/>
      <c r="B50" s="15" t="s">
        <v>291</v>
      </c>
      <c r="C50" s="16">
        <f>SUM(C32:C49)</f>
        <v>3139.6851999999999</v>
      </c>
      <c r="D50" s="26"/>
      <c r="E50" s="10"/>
      <c r="F50" s="10" t="s">
        <v>237</v>
      </c>
      <c r="G50" s="10" t="s">
        <v>238</v>
      </c>
      <c r="H50" s="12">
        <v>303.7534</v>
      </c>
      <c r="I50" s="25"/>
    </row>
    <row r="51" spans="1:9" ht="12.75" thickBot="1" x14ac:dyDescent="0.25">
      <c r="A51" s="10" t="s">
        <v>82</v>
      </c>
      <c r="B51" s="10" t="s">
        <v>83</v>
      </c>
      <c r="C51" s="12">
        <v>101.6498</v>
      </c>
      <c r="D51" s="25"/>
      <c r="E51" s="10"/>
      <c r="F51" s="17"/>
      <c r="G51" s="15" t="s">
        <v>301</v>
      </c>
      <c r="H51" s="16">
        <f>SUM(H48:H50)</f>
        <v>321.83030000000002</v>
      </c>
      <c r="I51" s="26"/>
    </row>
    <row r="52" spans="1:9" x14ac:dyDescent="0.2">
      <c r="A52" s="10" t="s">
        <v>84</v>
      </c>
      <c r="B52" s="10" t="s">
        <v>85</v>
      </c>
      <c r="C52" s="12">
        <v>66.101299999999995</v>
      </c>
      <c r="D52" s="25"/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>
        <v>315.798</v>
      </c>
      <c r="D53" s="25"/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>
        <v>683.61609999999996</v>
      </c>
      <c r="D54" s="25"/>
      <c r="E54" s="10"/>
      <c r="F54" s="17"/>
      <c r="G54" s="15" t="s">
        <v>302</v>
      </c>
      <c r="H54" s="16"/>
      <c r="I54" s="26"/>
    </row>
    <row r="55" spans="1:9" x14ac:dyDescent="0.2">
      <c r="A55" s="10" t="s">
        <v>90</v>
      </c>
      <c r="B55" s="10" t="s">
        <v>91</v>
      </c>
      <c r="C55" s="12">
        <v>809.17110000000002</v>
      </c>
      <c r="D55" s="25"/>
      <c r="E55" s="10"/>
      <c r="F55" s="10" t="s">
        <v>243</v>
      </c>
      <c r="G55" s="10" t="s">
        <v>244</v>
      </c>
      <c r="H55" s="12">
        <v>378.33890000000002</v>
      </c>
      <c r="I55" s="25"/>
    </row>
    <row r="56" spans="1:9" ht="12.75" thickBot="1" x14ac:dyDescent="0.25">
      <c r="A56" s="10" t="s">
        <v>92</v>
      </c>
      <c r="B56" s="10" t="s">
        <v>93</v>
      </c>
      <c r="C56" s="12">
        <v>1.389</v>
      </c>
      <c r="D56" s="25"/>
      <c r="E56" s="10"/>
      <c r="F56" s="17"/>
      <c r="G56" s="15" t="s">
        <v>303</v>
      </c>
      <c r="H56" s="16">
        <v>378.33890000000002</v>
      </c>
      <c r="I56" s="26"/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16543.636000000002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306.0444</v>
      </c>
      <c r="I59" s="25"/>
    </row>
    <row r="60" spans="1:9" ht="12.75" thickBot="1" x14ac:dyDescent="0.25">
      <c r="A60" s="15"/>
      <c r="B60" s="15" t="s">
        <v>292</v>
      </c>
      <c r="C60" s="16">
        <f>SUM(C51:C59)</f>
        <v>1977.7252999999998</v>
      </c>
      <c r="D60" s="26"/>
      <c r="E60" s="10"/>
      <c r="F60" s="15"/>
      <c r="G60" s="15" t="s">
        <v>305</v>
      </c>
      <c r="H60" s="16">
        <v>306.0444</v>
      </c>
      <c r="I60" s="26"/>
    </row>
    <row r="61" spans="1:9" x14ac:dyDescent="0.2">
      <c r="A61" s="10" t="s">
        <v>100</v>
      </c>
      <c r="B61" s="10" t="s">
        <v>101</v>
      </c>
      <c r="C61" s="12"/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/>
      <c r="D62" s="25"/>
      <c r="E62" s="10"/>
      <c r="F62" s="10" t="s">
        <v>247</v>
      </c>
      <c r="G62" s="10" t="s">
        <v>248</v>
      </c>
      <c r="H62" s="12">
        <v>4181.6081999999997</v>
      </c>
      <c r="I62" s="25"/>
    </row>
    <row r="63" spans="1:9" ht="12.75" thickBot="1" x14ac:dyDescent="0.25">
      <c r="A63" s="10" t="s">
        <v>104</v>
      </c>
      <c r="B63" s="10" t="s">
        <v>105</v>
      </c>
      <c r="C63" s="12"/>
      <c r="D63" s="25"/>
      <c r="E63" s="10"/>
      <c r="F63" s="15"/>
      <c r="G63" s="15" t="s">
        <v>306</v>
      </c>
      <c r="H63" s="16">
        <v>4181.6081999999997</v>
      </c>
      <c r="I63" s="26"/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84944.2356</v>
      </c>
      <c r="I66" s="28"/>
    </row>
    <row r="67" spans="1:9" x14ac:dyDescent="0.2">
      <c r="A67" s="10" t="s">
        <v>110</v>
      </c>
      <c r="B67" s="10" t="s">
        <v>111</v>
      </c>
      <c r="C67" s="12"/>
      <c r="D67" s="25"/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1.0929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72918.570500000002</v>
      </c>
      <c r="I69" s="25"/>
    </row>
    <row r="70" spans="1:9" x14ac:dyDescent="0.2">
      <c r="A70" s="10" t="s">
        <v>116</v>
      </c>
      <c r="B70" s="10" t="s">
        <v>117</v>
      </c>
      <c r="C70" s="12">
        <v>0.57010000000000005</v>
      </c>
      <c r="D70" s="25"/>
      <c r="E70" s="10"/>
      <c r="F70" s="10" t="s">
        <v>255</v>
      </c>
      <c r="G70" s="10" t="s">
        <v>256</v>
      </c>
      <c r="H70" s="12">
        <v>15298.2693</v>
      </c>
      <c r="I70" s="25"/>
    </row>
    <row r="71" spans="1:9" x14ac:dyDescent="0.2">
      <c r="A71" s="10" t="s">
        <v>118</v>
      </c>
      <c r="B71" s="10" t="s">
        <v>119</v>
      </c>
      <c r="C71" s="12"/>
      <c r="D71" s="25"/>
      <c r="E71" s="10"/>
      <c r="F71" s="10" t="s">
        <v>257</v>
      </c>
      <c r="G71" s="10" t="s">
        <v>258</v>
      </c>
      <c r="H71" s="12">
        <v>32977.712399999997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15379.3243</v>
      </c>
      <c r="I72" s="25"/>
    </row>
    <row r="73" spans="1:9" x14ac:dyDescent="0.2">
      <c r="A73" s="10" t="s">
        <v>122</v>
      </c>
      <c r="B73" s="10" t="s">
        <v>123</v>
      </c>
      <c r="C73" s="12"/>
      <c r="D73" s="25"/>
      <c r="E73" s="10"/>
      <c r="F73" s="10" t="s">
        <v>251</v>
      </c>
      <c r="G73" s="10" t="s">
        <v>252</v>
      </c>
      <c r="H73" s="12">
        <v>1085.4072000000001</v>
      </c>
      <c r="I73" s="25"/>
    </row>
    <row r="74" spans="1:9" x14ac:dyDescent="0.2">
      <c r="A74" s="10" t="s">
        <v>124</v>
      </c>
      <c r="B74" s="10" t="s">
        <v>125</v>
      </c>
      <c r="C74" s="12"/>
      <c r="D74" s="25"/>
      <c r="E74" s="10"/>
      <c r="F74" s="31" t="s">
        <v>341</v>
      </c>
      <c r="G74" s="31" t="s">
        <v>342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>
        <v>354.45359999999999</v>
      </c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150467.0637</v>
      </c>
      <c r="I76" s="25"/>
    </row>
    <row r="77" spans="1:9" x14ac:dyDescent="0.2">
      <c r="A77" s="10" t="s">
        <v>130</v>
      </c>
      <c r="B77" s="10" t="s">
        <v>131</v>
      </c>
      <c r="C77" s="12">
        <v>52.761000000000003</v>
      </c>
      <c r="D77" s="25"/>
      <c r="E77" s="10"/>
      <c r="F77" s="10" t="s">
        <v>263</v>
      </c>
      <c r="G77" s="10" t="s">
        <v>264</v>
      </c>
      <c r="H77" s="12">
        <v>156756.38039999999</v>
      </c>
      <c r="I77" s="25"/>
    </row>
    <row r="78" spans="1:9" x14ac:dyDescent="0.2">
      <c r="A78" s="10" t="s">
        <v>132</v>
      </c>
      <c r="B78" s="10" t="s">
        <v>133</v>
      </c>
      <c r="C78" s="12">
        <v>2.3733</v>
      </c>
      <c r="D78" s="25"/>
      <c r="E78" s="10"/>
      <c r="F78" s="10" t="s">
        <v>265</v>
      </c>
      <c r="G78" s="10" t="s">
        <v>266</v>
      </c>
      <c r="H78" s="12">
        <v>19967.743299999998</v>
      </c>
      <c r="I78" s="25"/>
    </row>
    <row r="79" spans="1:9" x14ac:dyDescent="0.2">
      <c r="A79" s="10" t="s">
        <v>134</v>
      </c>
      <c r="B79" s="10" t="s">
        <v>135</v>
      </c>
      <c r="C79" s="12"/>
      <c r="D79" s="25"/>
      <c r="E79" s="10"/>
      <c r="F79" s="10" t="s">
        <v>267</v>
      </c>
      <c r="G79" s="10" t="s">
        <v>268</v>
      </c>
      <c r="H79" s="12">
        <v>38066.847099999999</v>
      </c>
      <c r="I79" s="25"/>
    </row>
    <row r="80" spans="1:9" x14ac:dyDescent="0.2">
      <c r="A80" s="10" t="s">
        <v>136</v>
      </c>
      <c r="B80" s="10" t="s">
        <v>137</v>
      </c>
      <c r="C80" s="12"/>
      <c r="D80" s="25"/>
      <c r="E80" s="10"/>
      <c r="F80" s="10" t="s">
        <v>269</v>
      </c>
      <c r="G80" s="10" t="s">
        <v>270</v>
      </c>
      <c r="H80" s="12">
        <v>57972.138299999999</v>
      </c>
      <c r="I80" s="25"/>
    </row>
    <row r="81" spans="1:9" x14ac:dyDescent="0.2">
      <c r="A81" s="10" t="s">
        <v>138</v>
      </c>
      <c r="B81" s="10" t="s">
        <v>139</v>
      </c>
      <c r="C81" s="12"/>
      <c r="D81" s="25"/>
      <c r="E81" s="10"/>
      <c r="F81" s="10" t="s">
        <v>271</v>
      </c>
      <c r="G81" s="10" t="s">
        <v>272</v>
      </c>
      <c r="H81" s="12">
        <v>13418.9287</v>
      </c>
      <c r="I81" s="25"/>
    </row>
    <row r="82" spans="1:9" x14ac:dyDescent="0.2">
      <c r="A82" s="10" t="s">
        <v>140</v>
      </c>
      <c r="B82" s="10" t="s">
        <v>141</v>
      </c>
      <c r="C82" s="12"/>
      <c r="D82" s="25"/>
      <c r="E82" s="10"/>
      <c r="F82" s="10" t="s">
        <v>273</v>
      </c>
      <c r="G82" s="10" t="s">
        <v>274</v>
      </c>
      <c r="H82" s="12">
        <v>607.76459999999997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5615.5613000000003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10007.1317</v>
      </c>
      <c r="I84" s="25"/>
    </row>
    <row r="85" spans="1:9" x14ac:dyDescent="0.2">
      <c r="A85" s="10" t="s">
        <v>146</v>
      </c>
      <c r="B85" s="10" t="s">
        <v>147</v>
      </c>
      <c r="C85" s="12"/>
      <c r="D85" s="25"/>
      <c r="E85" s="10"/>
      <c r="F85" s="10" t="s">
        <v>279</v>
      </c>
      <c r="G85" s="10" t="s">
        <v>280</v>
      </c>
      <c r="H85" s="12">
        <v>40227.602800000001</v>
      </c>
      <c r="I85" s="25"/>
    </row>
    <row r="86" spans="1:9" x14ac:dyDescent="0.2">
      <c r="A86" s="10" t="s">
        <v>148</v>
      </c>
      <c r="B86" s="10" t="s">
        <v>149</v>
      </c>
      <c r="C86" s="12">
        <v>0.79290000000000005</v>
      </c>
      <c r="D86" s="25"/>
      <c r="E86" s="10"/>
      <c r="F86" s="10" t="s">
        <v>281</v>
      </c>
      <c r="G86" s="10" t="s">
        <v>282</v>
      </c>
      <c r="H86" s="12">
        <v>7299.3666999999996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/>
      <c r="D88" s="25"/>
      <c r="E88" s="10"/>
      <c r="F88" s="15"/>
      <c r="G88" s="15" t="s">
        <v>308</v>
      </c>
      <c r="H88" s="16">
        <f>SUM(H68:H86)</f>
        <v>638421.35880000005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/>
      <c r="D89" s="25"/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/>
      <c r="D91" s="25"/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723365.59440000006</v>
      </c>
      <c r="I92" s="14"/>
    </row>
    <row r="93" spans="1:9" x14ac:dyDescent="0.2">
      <c r="A93" s="10" t="s">
        <v>160</v>
      </c>
      <c r="B93" s="10" t="s">
        <v>161</v>
      </c>
      <c r="C93" s="12"/>
      <c r="D93" s="25"/>
      <c r="E93" s="10"/>
    </row>
    <row r="94" spans="1:9" ht="12.75" thickBot="1" x14ac:dyDescent="0.25">
      <c r="A94" s="17"/>
      <c r="B94" s="15" t="s">
        <v>293</v>
      </c>
      <c r="C94" s="16">
        <f>SUM(C61:C93)</f>
        <v>56.49730000000001</v>
      </c>
      <c r="D94" s="26"/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39.223300000000002</v>
      </c>
      <c r="D95" s="25"/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39.223300000000002</v>
      </c>
      <c r="D96" s="26"/>
      <c r="E96" s="10"/>
      <c r="F96" s="10"/>
      <c r="G96" s="32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62831.073100000001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1081.8739</v>
      </c>
      <c r="D98" s="25"/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/>
      <c r="D99" s="25"/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1081.8739</v>
      </c>
      <c r="D100" s="26"/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63912.947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13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3"/>
  <sheetViews>
    <sheetView showZeros="0" topLeftCell="A48" workbookViewId="0">
      <selection activeCell="H68" sqref="H68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7979.1514999999999</v>
      </c>
      <c r="D2" s="25">
        <v>25.150421000000001</v>
      </c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81094.383900000001</v>
      </c>
      <c r="D3" s="25">
        <v>6.5098830000000003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66415.993300000002</v>
      </c>
      <c r="D4" s="25">
        <v>6.6941600000000001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>
        <v>732.61519999999996</v>
      </c>
      <c r="D5" s="25">
        <v>67.371559000000005</v>
      </c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10462.5749</v>
      </c>
      <c r="D6" s="25">
        <v>15.927277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706.19719999999995</v>
      </c>
      <c r="D7" s="25">
        <v>29.154819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2059.3793999999998</v>
      </c>
      <c r="D8" s="25">
        <v>22.876840999999999</v>
      </c>
      <c r="E8" s="10"/>
      <c r="F8" s="15"/>
      <c r="G8" s="15" t="s">
        <v>298</v>
      </c>
      <c r="H8" s="16"/>
      <c r="I8" s="26"/>
    </row>
    <row r="9" spans="1:9" x14ac:dyDescent="0.2">
      <c r="A9" s="10" t="s">
        <v>14</v>
      </c>
      <c r="B9" s="10" t="s">
        <v>15</v>
      </c>
      <c r="C9" s="12">
        <v>55.2044</v>
      </c>
      <c r="D9" s="25">
        <v>55.873919000000001</v>
      </c>
      <c r="E9" s="10"/>
      <c r="F9" s="10" t="s">
        <v>180</v>
      </c>
      <c r="G9" s="10" t="s">
        <v>181</v>
      </c>
      <c r="H9" s="12">
        <v>441.53980000000001</v>
      </c>
      <c r="I9" s="25">
        <v>28.349737999999999</v>
      </c>
    </row>
    <row r="10" spans="1:9" x14ac:dyDescent="0.2">
      <c r="A10" s="10" t="s">
        <v>16</v>
      </c>
      <c r="B10" s="10" t="s">
        <v>17</v>
      </c>
      <c r="C10" s="12">
        <v>2600.5841999999998</v>
      </c>
      <c r="D10" s="25">
        <v>22.119838000000001</v>
      </c>
      <c r="E10" s="10"/>
      <c r="F10" s="10" t="s">
        <v>182</v>
      </c>
      <c r="G10" s="10" t="s">
        <v>183</v>
      </c>
      <c r="H10" s="12">
        <v>13.5938</v>
      </c>
      <c r="I10" s="25">
        <v>140.94096400000001</v>
      </c>
    </row>
    <row r="11" spans="1:9" x14ac:dyDescent="0.2">
      <c r="A11" s="10" t="s">
        <v>18</v>
      </c>
      <c r="B11" s="10" t="s">
        <v>19</v>
      </c>
      <c r="C11" s="12">
        <v>20476.641899999999</v>
      </c>
      <c r="D11" s="25">
        <v>14.454475</v>
      </c>
      <c r="E11" s="10"/>
      <c r="F11" s="10" t="s">
        <v>184</v>
      </c>
      <c r="G11" s="10" t="s">
        <v>185</v>
      </c>
      <c r="H11" s="12">
        <v>1023.4017</v>
      </c>
      <c r="I11" s="25">
        <v>25.877451000000001</v>
      </c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>
        <v>1.8327</v>
      </c>
      <c r="I12" s="25">
        <v>55.873919000000001</v>
      </c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/>
      <c r="I13" s="25"/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36.449100000000001</v>
      </c>
      <c r="I14" s="25">
        <v>37.850135999999999</v>
      </c>
    </row>
    <row r="15" spans="1:9" ht="12.75" thickBot="1" x14ac:dyDescent="0.25">
      <c r="A15" s="17"/>
      <c r="B15" s="15" t="s">
        <v>288</v>
      </c>
      <c r="C15" s="16">
        <v>192582.72589999999</v>
      </c>
      <c r="D15" s="26">
        <v>5.1579569999999997</v>
      </c>
      <c r="E15" s="10"/>
      <c r="F15" s="10" t="s">
        <v>191</v>
      </c>
      <c r="G15" s="10" t="s">
        <v>192</v>
      </c>
      <c r="H15" s="12">
        <v>423.34710000000001</v>
      </c>
      <c r="I15" s="25">
        <v>63.244487999999997</v>
      </c>
    </row>
    <row r="16" spans="1:9" x14ac:dyDescent="0.2">
      <c r="A16" s="10" t="s">
        <v>24</v>
      </c>
      <c r="B16" s="10" t="s">
        <v>25</v>
      </c>
      <c r="C16" s="12">
        <v>10.4224</v>
      </c>
      <c r="D16" s="25">
        <v>55.873919000000001</v>
      </c>
      <c r="E16" s="10"/>
      <c r="F16" s="10" t="s">
        <v>193</v>
      </c>
      <c r="G16" s="10" t="s">
        <v>194</v>
      </c>
      <c r="H16" s="12">
        <v>195.18</v>
      </c>
      <c r="I16" s="25">
        <v>31.109797</v>
      </c>
    </row>
    <row r="17" spans="1:9" x14ac:dyDescent="0.2">
      <c r="A17" s="10" t="s">
        <v>26</v>
      </c>
      <c r="B17" s="10" t="s">
        <v>27</v>
      </c>
      <c r="C17" s="12">
        <v>1760.21</v>
      </c>
      <c r="D17" s="25">
        <v>22.838892999999999</v>
      </c>
      <c r="E17" s="10"/>
      <c r="F17" s="10" t="s">
        <v>195</v>
      </c>
      <c r="G17" s="10" t="s">
        <v>196</v>
      </c>
      <c r="H17" s="12">
        <v>117.8293</v>
      </c>
      <c r="I17" s="25">
        <v>58.489795999999998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/>
      <c r="I18" s="25"/>
    </row>
    <row r="19" spans="1:9" x14ac:dyDescent="0.2">
      <c r="A19" s="10" t="s">
        <v>30</v>
      </c>
      <c r="B19" s="10" t="s">
        <v>31</v>
      </c>
      <c r="C19" s="12"/>
      <c r="D19" s="25"/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782.74339999999995</v>
      </c>
      <c r="D20" s="25">
        <v>28.063500999999999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983.26589999999999</v>
      </c>
      <c r="D21" s="25">
        <v>36.707501000000001</v>
      </c>
      <c r="E21" s="10"/>
      <c r="F21" s="10" t="s">
        <v>203</v>
      </c>
      <c r="G21" s="10" t="s">
        <v>204</v>
      </c>
      <c r="H21" s="12"/>
      <c r="I21" s="25"/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>
        <v>49.878599999999999</v>
      </c>
      <c r="I23" s="25">
        <v>140.94096400000001</v>
      </c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>
        <v>18.464300000000001</v>
      </c>
      <c r="D25" s="25">
        <v>55.873919000000001</v>
      </c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3555.1060000000002</v>
      </c>
      <c r="D26" s="26">
        <v>17.944448999999999</v>
      </c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88.601699999999994</v>
      </c>
      <c r="D27" s="25">
        <v>129.18489500000001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3914.7550999999999</v>
      </c>
      <c r="I29" s="25">
        <v>21.715167000000001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1145.3320000000001</v>
      </c>
      <c r="I30" s="25">
        <v>32.495556999999998</v>
      </c>
    </row>
    <row r="31" spans="1:9" ht="12.75" thickBot="1" x14ac:dyDescent="0.25">
      <c r="A31" s="17"/>
      <c r="B31" s="15" t="s">
        <v>290</v>
      </c>
      <c r="C31" s="16">
        <v>88.601699999999994</v>
      </c>
      <c r="D31" s="26">
        <v>129.18489500000001</v>
      </c>
      <c r="E31" s="10"/>
      <c r="F31" s="10" t="s">
        <v>223</v>
      </c>
      <c r="G31" s="10" t="s">
        <v>224</v>
      </c>
      <c r="H31" s="12">
        <v>20.153400000000001</v>
      </c>
      <c r="I31" s="25">
        <v>65.926271999999997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302.0736</v>
      </c>
      <c r="I32" s="25">
        <v>30.500755999999999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>
        <v>29.5168</v>
      </c>
      <c r="I33" s="25">
        <v>68.734227000000004</v>
      </c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13.0139</v>
      </c>
      <c r="I35" s="25">
        <v>55.873919000000001</v>
      </c>
    </row>
    <row r="36" spans="1:9" x14ac:dyDescent="0.2">
      <c r="A36" s="10" t="s">
        <v>60</v>
      </c>
      <c r="B36" s="10" t="s">
        <v>61</v>
      </c>
      <c r="C36" s="12">
        <v>6258.9812000000002</v>
      </c>
      <c r="D36" s="25">
        <v>24.559546000000001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8289.6684999999998</v>
      </c>
      <c r="D38" s="25">
        <v>16.533477999999999</v>
      </c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/>
      <c r="I39" s="25"/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7727.8968999999997</v>
      </c>
      <c r="I40" s="26">
        <v>15.690778999999999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9" x14ac:dyDescent="0.2">
      <c r="A43" s="10" t="s">
        <v>315</v>
      </c>
      <c r="B43" s="10" t="s">
        <v>316</v>
      </c>
      <c r="C43" s="12">
        <v>928.18110000000001</v>
      </c>
      <c r="D43" s="25">
        <v>33.509746</v>
      </c>
      <c r="E43" s="10"/>
      <c r="F43" s="31" t="s">
        <v>321</v>
      </c>
      <c r="G43" s="31" t="s">
        <v>322</v>
      </c>
      <c r="H43" s="12"/>
      <c r="I43" s="14"/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18651.2261</v>
      </c>
      <c r="I46" s="25">
        <v>14.487639</v>
      </c>
    </row>
    <row r="47" spans="1:9" ht="12.75" thickBot="1" x14ac:dyDescent="0.25">
      <c r="A47" s="10" t="s">
        <v>76</v>
      </c>
      <c r="B47" s="10" t="s">
        <v>77</v>
      </c>
      <c r="C47" s="12">
        <v>14.494</v>
      </c>
      <c r="D47" s="25">
        <v>55.873919000000001</v>
      </c>
      <c r="E47" s="10"/>
      <c r="F47" s="17"/>
      <c r="G47" s="15" t="s">
        <v>300</v>
      </c>
      <c r="H47" s="16">
        <v>18651.2261</v>
      </c>
      <c r="I47" s="26">
        <v>14.487639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7.3807</v>
      </c>
      <c r="I48" s="25">
        <v>55.873919000000001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89.786100000000005</v>
      </c>
      <c r="I49" s="25">
        <v>65.783654999999996</v>
      </c>
    </row>
    <row r="50" spans="1:9" ht="12.75" thickBot="1" x14ac:dyDescent="0.25">
      <c r="A50" s="17"/>
      <c r="B50" s="15" t="s">
        <v>291</v>
      </c>
      <c r="C50" s="16">
        <v>15491.3248</v>
      </c>
      <c r="D50" s="26">
        <v>12.288997</v>
      </c>
      <c r="E50" s="10"/>
      <c r="F50" s="10" t="s">
        <v>237</v>
      </c>
      <c r="G50" s="10" t="s">
        <v>238</v>
      </c>
      <c r="H50" s="12">
        <v>9917.7634999999991</v>
      </c>
      <c r="I50" s="14">
        <v>16.926136</v>
      </c>
    </row>
    <row r="51" spans="1:9" ht="12.75" thickBot="1" x14ac:dyDescent="0.25">
      <c r="A51" s="10" t="s">
        <v>82</v>
      </c>
      <c r="B51" s="10" t="s">
        <v>83</v>
      </c>
      <c r="C51" s="12">
        <v>1873.5173</v>
      </c>
      <c r="D51" s="25">
        <v>19.868164</v>
      </c>
      <c r="E51" s="10"/>
      <c r="F51" s="17"/>
      <c r="G51" s="15" t="s">
        <v>301</v>
      </c>
      <c r="H51" s="16">
        <v>10014.9303</v>
      </c>
      <c r="I51" s="26">
        <v>16.830929999999999</v>
      </c>
    </row>
    <row r="52" spans="1:9" x14ac:dyDescent="0.2">
      <c r="A52" s="10" t="s">
        <v>84</v>
      </c>
      <c r="B52" s="10" t="s">
        <v>85</v>
      </c>
      <c r="C52" s="12">
        <v>5481.9441999999999</v>
      </c>
      <c r="D52" s="25">
        <v>16.503595000000001</v>
      </c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>
        <v>477.55630000000002</v>
      </c>
      <c r="D53" s="25">
        <v>39.328794000000002</v>
      </c>
      <c r="E53" s="10"/>
      <c r="F53" s="10" t="s">
        <v>241</v>
      </c>
      <c r="G53" s="10" t="s">
        <v>242</v>
      </c>
      <c r="H53" s="12">
        <v>8.5061999999999998</v>
      </c>
      <c r="I53" s="25">
        <v>55.873919000000001</v>
      </c>
    </row>
    <row r="54" spans="1:9" ht="12.75" thickBot="1" x14ac:dyDescent="0.25">
      <c r="A54" s="10" t="s">
        <v>88</v>
      </c>
      <c r="B54" s="10" t="s">
        <v>89</v>
      </c>
      <c r="C54" s="12">
        <v>6815.4243999999999</v>
      </c>
      <c r="D54" s="25">
        <v>19.146585999999999</v>
      </c>
      <c r="E54" s="10"/>
      <c r="F54" s="17"/>
      <c r="G54" s="15" t="s">
        <v>302</v>
      </c>
      <c r="H54" s="16">
        <v>8.5061999999999998</v>
      </c>
      <c r="I54" s="26">
        <v>55.873919000000001</v>
      </c>
    </row>
    <row r="55" spans="1:9" x14ac:dyDescent="0.2">
      <c r="A55" s="10" t="s">
        <v>90</v>
      </c>
      <c r="B55" s="10" t="s">
        <v>91</v>
      </c>
      <c r="C55" s="12">
        <v>5894.3689000000004</v>
      </c>
      <c r="D55" s="25">
        <v>32.023372000000002</v>
      </c>
      <c r="E55" s="10"/>
      <c r="F55" s="10" t="s">
        <v>243</v>
      </c>
      <c r="G55" s="10" t="s">
        <v>244</v>
      </c>
      <c r="H55" s="12">
        <v>326.50200000000001</v>
      </c>
      <c r="I55" s="25">
        <v>23.807003999999999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326.50200000000001</v>
      </c>
      <c r="I56" s="26">
        <v>23.807003999999999</v>
      </c>
    </row>
    <row r="57" spans="1:9" x14ac:dyDescent="0.2">
      <c r="A57" s="10" t="s">
        <v>94</v>
      </c>
      <c r="B57" s="10" t="s">
        <v>95</v>
      </c>
      <c r="C57" s="12">
        <v>357.89190000000002</v>
      </c>
      <c r="D57" s="25">
        <v>37.456386999999999</v>
      </c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36729.061499999996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509.05</v>
      </c>
      <c r="I59" s="25">
        <v>22.649833999999998</v>
      </c>
    </row>
    <row r="60" spans="1:9" ht="12.75" thickBot="1" x14ac:dyDescent="0.25">
      <c r="A60" s="15"/>
      <c r="B60" s="15" t="s">
        <v>292</v>
      </c>
      <c r="C60" s="16">
        <v>20900.703000000001</v>
      </c>
      <c r="D60" s="26">
        <v>11.107174000000001</v>
      </c>
      <c r="E60" s="10"/>
      <c r="F60" s="15"/>
      <c r="G60" s="15" t="s">
        <v>305</v>
      </c>
      <c r="H60" s="16">
        <v>509.05</v>
      </c>
      <c r="I60" s="26">
        <v>22.649833999999998</v>
      </c>
    </row>
    <row r="61" spans="1:9" x14ac:dyDescent="0.2">
      <c r="A61" s="10" t="s">
        <v>100</v>
      </c>
      <c r="B61" s="10" t="s">
        <v>101</v>
      </c>
      <c r="C61" s="12">
        <v>138.4889</v>
      </c>
      <c r="D61" s="25">
        <v>29.218053000000001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3.7368000000000001</v>
      </c>
      <c r="D62" s="25">
        <v>55.873919000000001</v>
      </c>
      <c r="E62" s="10"/>
      <c r="F62" s="10" t="s">
        <v>247</v>
      </c>
      <c r="G62" s="10" t="s">
        <v>248</v>
      </c>
      <c r="H62" s="12">
        <v>2823.2811999999999</v>
      </c>
      <c r="I62" s="25">
        <v>14.277018999999999</v>
      </c>
    </row>
    <row r="63" spans="1:9" ht="12.75" thickBot="1" x14ac:dyDescent="0.25">
      <c r="A63" s="10" t="s">
        <v>104</v>
      </c>
      <c r="B63" s="10" t="s">
        <v>105</v>
      </c>
      <c r="C63" s="12">
        <v>36.652900000000002</v>
      </c>
      <c r="D63" s="25">
        <v>55.873919000000001</v>
      </c>
      <c r="E63" s="10"/>
      <c r="F63" s="15"/>
      <c r="G63" s="15" t="s">
        <v>306</v>
      </c>
      <c r="H63" s="16">
        <v>2823.2811999999999</v>
      </c>
      <c r="I63" s="26">
        <v>14.277018999999999</v>
      </c>
    </row>
    <row r="64" spans="1:9" x14ac:dyDescent="0.2">
      <c r="A64" s="10" t="s">
        <v>106</v>
      </c>
      <c r="B64" s="10" t="s">
        <v>107</v>
      </c>
      <c r="C64" s="12">
        <v>1299.9036000000001</v>
      </c>
      <c r="D64" s="25">
        <v>16.438732000000002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324700.41930000007</v>
      </c>
      <c r="I66" s="28"/>
    </row>
    <row r="67" spans="1:9" x14ac:dyDescent="0.2">
      <c r="A67" s="10" t="s">
        <v>110</v>
      </c>
      <c r="B67" s="10" t="s">
        <v>111</v>
      </c>
      <c r="C67" s="12">
        <v>3.7490000000000001</v>
      </c>
      <c r="D67" s="25">
        <v>37.278238999999999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107.657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24938.399399999998</v>
      </c>
      <c r="I69" s="25"/>
    </row>
    <row r="70" spans="1:9" x14ac:dyDescent="0.2">
      <c r="A70" s="10" t="s">
        <v>116</v>
      </c>
      <c r="B70" s="10" t="s">
        <v>117</v>
      </c>
      <c r="C70" s="12">
        <v>180.85059999999999</v>
      </c>
      <c r="D70" s="25">
        <v>39.896264000000002</v>
      </c>
      <c r="E70" s="10"/>
      <c r="F70" s="10" t="s">
        <v>255</v>
      </c>
      <c r="G70" s="10" t="s">
        <v>256</v>
      </c>
      <c r="H70" s="12">
        <v>1975.1833999999999</v>
      </c>
      <c r="I70" s="25"/>
    </row>
    <row r="71" spans="1:9" x14ac:dyDescent="0.2">
      <c r="A71" s="10" t="s">
        <v>118</v>
      </c>
      <c r="B71" s="10" t="s">
        <v>119</v>
      </c>
      <c r="C71" s="12"/>
      <c r="D71" s="25"/>
      <c r="E71" s="10"/>
      <c r="F71" s="10" t="s">
        <v>257</v>
      </c>
      <c r="G71" s="10" t="s">
        <v>258</v>
      </c>
      <c r="H71" s="12">
        <v>55866.112699999998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16779.123800000001</v>
      </c>
      <c r="I72" s="25"/>
    </row>
    <row r="73" spans="1:9" x14ac:dyDescent="0.2">
      <c r="A73" s="10" t="s">
        <v>122</v>
      </c>
      <c r="B73" s="10" t="s">
        <v>123</v>
      </c>
      <c r="C73" s="12">
        <v>233.9743</v>
      </c>
      <c r="D73" s="25">
        <v>45.278371</v>
      </c>
      <c r="E73" s="10"/>
      <c r="F73" s="10" t="s">
        <v>251</v>
      </c>
      <c r="G73" s="10" t="s">
        <v>252</v>
      </c>
      <c r="H73" s="12">
        <v>1901.0371</v>
      </c>
      <c r="I73" s="25"/>
    </row>
    <row r="74" spans="1:9" x14ac:dyDescent="0.2">
      <c r="A74" s="10" t="s">
        <v>124</v>
      </c>
      <c r="B74" s="10" t="s">
        <v>125</v>
      </c>
      <c r="C74" s="12">
        <v>254.1747</v>
      </c>
      <c r="D74" s="25">
        <v>34.049860000000002</v>
      </c>
      <c r="E74" s="10"/>
      <c r="F74" s="31" t="s">
        <v>341</v>
      </c>
      <c r="G74" s="31" t="s">
        <v>342</v>
      </c>
      <c r="I74" s="2"/>
    </row>
    <row r="75" spans="1:9" x14ac:dyDescent="0.2">
      <c r="A75" s="10" t="s">
        <v>126</v>
      </c>
      <c r="B75" s="10" t="s">
        <v>127</v>
      </c>
      <c r="C75" s="12">
        <v>10.591200000000001</v>
      </c>
      <c r="D75" s="25">
        <v>55.873919000000001</v>
      </c>
      <c r="E75" s="10"/>
      <c r="F75" s="31" t="s">
        <v>343</v>
      </c>
      <c r="G75" s="31" t="s">
        <v>344</v>
      </c>
      <c r="H75" s="12">
        <v>128.00309999999999</v>
      </c>
      <c r="I75" s="2"/>
    </row>
    <row r="76" spans="1:9" x14ac:dyDescent="0.2">
      <c r="A76" s="10" t="s">
        <v>128</v>
      </c>
      <c r="B76" s="10" t="s">
        <v>129</v>
      </c>
      <c r="C76" s="12">
        <v>10.7882</v>
      </c>
      <c r="D76" s="25">
        <v>55.873919000000001</v>
      </c>
      <c r="E76" s="10"/>
      <c r="F76" s="10" t="s">
        <v>261</v>
      </c>
      <c r="G76" s="10" t="s">
        <v>262</v>
      </c>
      <c r="H76" s="12">
        <v>106246.89629999999</v>
      </c>
      <c r="I76" s="25"/>
    </row>
    <row r="77" spans="1:9" x14ac:dyDescent="0.2">
      <c r="A77" s="10" t="s">
        <v>130</v>
      </c>
      <c r="B77" s="10" t="s">
        <v>131</v>
      </c>
      <c r="C77" s="12">
        <v>1384.1405</v>
      </c>
      <c r="D77" s="25">
        <v>22.812192</v>
      </c>
      <c r="E77" s="10"/>
      <c r="F77" s="10" t="s">
        <v>263</v>
      </c>
      <c r="G77" s="10" t="s">
        <v>264</v>
      </c>
      <c r="H77" s="12">
        <v>231607.6024</v>
      </c>
      <c r="I77" s="25"/>
    </row>
    <row r="78" spans="1:9" x14ac:dyDescent="0.2">
      <c r="A78" s="10" t="s">
        <v>132</v>
      </c>
      <c r="B78" s="10" t="s">
        <v>133</v>
      </c>
      <c r="C78" s="12">
        <v>6.8413000000000004</v>
      </c>
      <c r="D78" s="25">
        <v>55.873919000000001</v>
      </c>
      <c r="E78" s="10"/>
      <c r="F78" s="10" t="s">
        <v>265</v>
      </c>
      <c r="G78" s="10" t="s">
        <v>266</v>
      </c>
      <c r="H78" s="12">
        <v>4629.0859</v>
      </c>
      <c r="I78" s="25"/>
    </row>
    <row r="79" spans="1:9" x14ac:dyDescent="0.2">
      <c r="A79" s="10" t="s">
        <v>134</v>
      </c>
      <c r="B79" s="10" t="s">
        <v>135</v>
      </c>
      <c r="C79" s="12">
        <v>443.27510000000001</v>
      </c>
      <c r="D79" s="25">
        <v>24.612514000000001</v>
      </c>
      <c r="E79" s="10"/>
      <c r="F79" s="10" t="s">
        <v>267</v>
      </c>
      <c r="G79" s="10" t="s">
        <v>268</v>
      </c>
      <c r="H79" s="12"/>
      <c r="I79" s="25"/>
    </row>
    <row r="80" spans="1:9" x14ac:dyDescent="0.2">
      <c r="A80" s="10" t="s">
        <v>136</v>
      </c>
      <c r="B80" s="10" t="s">
        <v>137</v>
      </c>
      <c r="C80" s="12">
        <v>9.8193000000000001</v>
      </c>
      <c r="D80" s="25">
        <v>55.873919000000001</v>
      </c>
      <c r="E80" s="10"/>
      <c r="F80" s="10" t="s">
        <v>269</v>
      </c>
      <c r="G80" s="10" t="s">
        <v>270</v>
      </c>
      <c r="H80" s="12">
        <v>185474.1802</v>
      </c>
      <c r="I80" s="25"/>
    </row>
    <row r="81" spans="1:9" x14ac:dyDescent="0.2">
      <c r="A81" s="10" t="s">
        <v>138</v>
      </c>
      <c r="B81" s="10" t="s">
        <v>139</v>
      </c>
      <c r="C81" s="12"/>
      <c r="D81" s="25"/>
      <c r="E81" s="10"/>
      <c r="F81" s="10" t="s">
        <v>271</v>
      </c>
      <c r="G81" s="10" t="s">
        <v>272</v>
      </c>
      <c r="H81" s="12">
        <v>3539.6023</v>
      </c>
      <c r="I81" s="25"/>
    </row>
    <row r="82" spans="1:9" x14ac:dyDescent="0.2">
      <c r="A82" s="10" t="s">
        <v>140</v>
      </c>
      <c r="B82" s="10" t="s">
        <v>141</v>
      </c>
      <c r="C82" s="12">
        <v>50.4649</v>
      </c>
      <c r="D82" s="25">
        <v>39.260392000000003</v>
      </c>
      <c r="E82" s="10"/>
      <c r="F82" s="10" t="s">
        <v>273</v>
      </c>
      <c r="G82" s="10" t="s">
        <v>274</v>
      </c>
      <c r="H82" s="12"/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10836.8712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9752.4318999999996</v>
      </c>
      <c r="I84" s="25"/>
    </row>
    <row r="85" spans="1:9" x14ac:dyDescent="0.2">
      <c r="A85" s="10" t="s">
        <v>146</v>
      </c>
      <c r="B85" s="10" t="s">
        <v>147</v>
      </c>
      <c r="C85" s="12"/>
      <c r="D85" s="25"/>
      <c r="E85" s="10"/>
      <c r="F85" s="10" t="s">
        <v>279</v>
      </c>
      <c r="G85" s="10" t="s">
        <v>280</v>
      </c>
      <c r="H85" s="12">
        <v>48275.6541</v>
      </c>
      <c r="I85" s="25"/>
    </row>
    <row r="86" spans="1:9" x14ac:dyDescent="0.2">
      <c r="A86" s="10" t="s">
        <v>148</v>
      </c>
      <c r="B86" s="10" t="s">
        <v>149</v>
      </c>
      <c r="C86" s="12">
        <v>9.0388999999999999</v>
      </c>
      <c r="D86" s="25">
        <v>75.579809999999995</v>
      </c>
      <c r="E86" s="10"/>
      <c r="F86" s="10" t="s">
        <v>281</v>
      </c>
      <c r="G86" s="10" t="s">
        <v>282</v>
      </c>
      <c r="H86" s="12">
        <v>12318.672399999999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1004.885</v>
      </c>
      <c r="D88" s="25">
        <v>23.661556999999998</v>
      </c>
      <c r="E88" s="10"/>
      <c r="F88" s="15"/>
      <c r="G88" s="15" t="s">
        <v>308</v>
      </c>
      <c r="H88" s="16">
        <f>SUM(H68:H86)</f>
        <v>714376.51320000016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126.8331</v>
      </c>
      <c r="D89" s="25">
        <v>40.32497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80.111500000000007</v>
      </c>
      <c r="D91" s="25">
        <v>32.085026999999997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1039076.9325000002</v>
      </c>
      <c r="I92" s="14"/>
    </row>
    <row r="93" spans="1:9" x14ac:dyDescent="0.2">
      <c r="A93" s="10" t="s">
        <v>160</v>
      </c>
      <c r="B93" s="10" t="s">
        <v>161</v>
      </c>
      <c r="C93" s="12">
        <v>53.745899999999999</v>
      </c>
      <c r="D93" s="25">
        <v>38.165920999999997</v>
      </c>
      <c r="E93" s="10"/>
    </row>
    <row r="94" spans="1:9" ht="12.75" thickBot="1" x14ac:dyDescent="0.25">
      <c r="A94" s="17"/>
      <c r="B94" s="15" t="s">
        <v>293</v>
      </c>
      <c r="C94" s="16">
        <v>5342.0657000000001</v>
      </c>
      <c r="D94" s="26">
        <v>10.904399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7.9537000000000004</v>
      </c>
      <c r="D95" s="25">
        <v>55.873919000000001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7.9537000000000004</v>
      </c>
      <c r="D96" s="26">
        <v>55.873919000000001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237968.48080000002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37068.523399999998</v>
      </c>
      <c r="D98" s="25">
        <v>9.5817060000000005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9602.0223999999998</v>
      </c>
      <c r="D99" s="25">
        <v>10.093195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46670.5458</v>
      </c>
      <c r="D100" s="26">
        <v>7.6865959999999998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284639.02660000004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03"/>
  <sheetViews>
    <sheetView showZeros="0" topLeftCell="A54" workbookViewId="0">
      <selection activeCell="H68" sqref="H68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/>
      <c r="D2" s="25"/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32340.7484</v>
      </c>
      <c r="D3" s="25">
        <v>15.928039999999999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18574.3122</v>
      </c>
      <c r="D4" s="25">
        <v>18.847777000000001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/>
      <c r="D5" s="25"/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212.85579999999999</v>
      </c>
      <c r="D6" s="25">
        <v>41.659551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72.102400000000003</v>
      </c>
      <c r="D7" s="25">
        <v>67.239760000000004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827.54049999999995</v>
      </c>
      <c r="D8" s="25">
        <v>39.193910000000002</v>
      </c>
      <c r="E8" s="10"/>
      <c r="F8" s="15"/>
      <c r="G8" s="15" t="s">
        <v>298</v>
      </c>
      <c r="H8" s="16"/>
      <c r="I8" s="26"/>
    </row>
    <row r="9" spans="1:9" x14ac:dyDescent="0.2">
      <c r="A9" s="10" t="s">
        <v>14</v>
      </c>
      <c r="B9" s="10" t="s">
        <v>15</v>
      </c>
      <c r="C9" s="12">
        <v>5.0739999999999998</v>
      </c>
      <c r="D9" s="25">
        <v>71.383875000000003</v>
      </c>
      <c r="E9" s="10"/>
      <c r="F9" s="10" t="s">
        <v>180</v>
      </c>
      <c r="G9" s="10" t="s">
        <v>181</v>
      </c>
      <c r="H9" s="12">
        <v>558.01329999999996</v>
      </c>
      <c r="I9" s="25">
        <v>33.970506</v>
      </c>
    </row>
    <row r="10" spans="1:9" x14ac:dyDescent="0.2">
      <c r="A10" s="10" t="s">
        <v>16</v>
      </c>
      <c r="B10" s="10" t="s">
        <v>17</v>
      </c>
      <c r="C10" s="12"/>
      <c r="D10" s="25"/>
      <c r="E10" s="10"/>
      <c r="F10" s="10" t="s">
        <v>182</v>
      </c>
      <c r="G10" s="10" t="s">
        <v>183</v>
      </c>
      <c r="H10" s="12">
        <v>61.410699999999999</v>
      </c>
      <c r="I10" s="25">
        <v>117.704032</v>
      </c>
    </row>
    <row r="11" spans="1:9" x14ac:dyDescent="0.2">
      <c r="A11" s="10" t="s">
        <v>18</v>
      </c>
      <c r="B11" s="10" t="s">
        <v>19</v>
      </c>
      <c r="C11" s="12">
        <v>118.92</v>
      </c>
      <c r="D11" s="25">
        <v>63.836534999999998</v>
      </c>
      <c r="E11" s="10"/>
      <c r="F11" s="10" t="s">
        <v>184</v>
      </c>
      <c r="G11" s="10" t="s">
        <v>185</v>
      </c>
      <c r="H11" s="12">
        <v>2729.4645</v>
      </c>
      <c r="I11" s="25">
        <v>30.626311999999999</v>
      </c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/>
      <c r="I12" s="25"/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/>
      <c r="I13" s="25"/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7.2576999999999998</v>
      </c>
      <c r="I14" s="25">
        <v>69.257986000000002</v>
      </c>
    </row>
    <row r="15" spans="1:9" ht="12.75" thickBot="1" x14ac:dyDescent="0.25">
      <c r="A15" s="17"/>
      <c r="B15" s="15" t="s">
        <v>288</v>
      </c>
      <c r="C15" s="16">
        <v>52151.5533</v>
      </c>
      <c r="D15" s="26">
        <v>16.520713000000001</v>
      </c>
      <c r="E15" s="10"/>
      <c r="F15" s="10" t="s">
        <v>191</v>
      </c>
      <c r="G15" s="10" t="s">
        <v>192</v>
      </c>
      <c r="H15" s="12">
        <v>157.63890000000001</v>
      </c>
      <c r="I15" s="25">
        <v>26.863202999999999</v>
      </c>
    </row>
    <row r="16" spans="1:9" x14ac:dyDescent="0.2">
      <c r="A16" s="10" t="s">
        <v>24</v>
      </c>
      <c r="B16" s="10" t="s">
        <v>25</v>
      </c>
      <c r="C16" s="12"/>
      <c r="D16" s="25"/>
      <c r="E16" s="10"/>
      <c r="F16" s="10" t="s">
        <v>193</v>
      </c>
      <c r="G16" s="10" t="s">
        <v>194</v>
      </c>
      <c r="H16" s="12">
        <v>514.38340000000005</v>
      </c>
      <c r="I16" s="25">
        <v>30.304008</v>
      </c>
    </row>
    <row r="17" spans="1:9" x14ac:dyDescent="0.2">
      <c r="A17" s="10" t="s">
        <v>26</v>
      </c>
      <c r="B17" s="10" t="s">
        <v>27</v>
      </c>
      <c r="C17" s="12"/>
      <c r="D17" s="25"/>
      <c r="E17" s="10"/>
      <c r="F17" s="10" t="s">
        <v>195</v>
      </c>
      <c r="G17" s="10" t="s">
        <v>196</v>
      </c>
      <c r="H17" s="12">
        <v>139.32599999999999</v>
      </c>
      <c r="I17" s="25">
        <v>26.905709000000002</v>
      </c>
    </row>
    <row r="18" spans="1:9" x14ac:dyDescent="0.2">
      <c r="A18" s="10" t="s">
        <v>28</v>
      </c>
      <c r="B18" s="10" t="s">
        <v>29</v>
      </c>
      <c r="C18" s="12"/>
      <c r="D18" s="25"/>
      <c r="E18" s="10"/>
      <c r="F18" s="10" t="s">
        <v>197</v>
      </c>
      <c r="G18" s="10" t="s">
        <v>198</v>
      </c>
      <c r="H18" s="12"/>
      <c r="I18" s="25"/>
    </row>
    <row r="19" spans="1:9" x14ac:dyDescent="0.2">
      <c r="A19" s="10" t="s">
        <v>30</v>
      </c>
      <c r="B19" s="10" t="s">
        <v>31</v>
      </c>
      <c r="C19" s="12"/>
      <c r="D19" s="25"/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604.94929999999999</v>
      </c>
      <c r="D20" s="25">
        <v>46.928922999999998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65.060599999999994</v>
      </c>
      <c r="D21" s="25">
        <v>52.989756</v>
      </c>
      <c r="E21" s="10"/>
      <c r="F21" s="10" t="s">
        <v>203</v>
      </c>
      <c r="G21" s="10" t="s">
        <v>204</v>
      </c>
      <c r="H21" s="12">
        <v>2.5709</v>
      </c>
      <c r="I21" s="25">
        <v>61.140255000000003</v>
      </c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/>
      <c r="D23" s="25"/>
      <c r="E23" s="10"/>
      <c r="F23" s="10" t="s">
        <v>207</v>
      </c>
      <c r="G23" s="10" t="s">
        <v>208</v>
      </c>
      <c r="H23" s="12">
        <v>1.5115000000000001</v>
      </c>
      <c r="I23" s="25">
        <v>71.383875000000003</v>
      </c>
    </row>
    <row r="24" spans="1:9" x14ac:dyDescent="0.2">
      <c r="A24" s="10" t="s">
        <v>40</v>
      </c>
      <c r="B24" s="10" t="s">
        <v>41</v>
      </c>
      <c r="C24" s="12"/>
      <c r="D24" s="25"/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670.00990000000002</v>
      </c>
      <c r="D26" s="26">
        <v>41.680076</v>
      </c>
      <c r="E26" s="10"/>
      <c r="F26" s="10" t="s">
        <v>213</v>
      </c>
      <c r="G26" s="10" t="s">
        <v>214</v>
      </c>
      <c r="H26" s="12"/>
      <c r="I26" s="25"/>
    </row>
    <row r="27" spans="1:9" x14ac:dyDescent="0.2">
      <c r="A27" s="10" t="s">
        <v>44</v>
      </c>
      <c r="B27" s="10" t="s">
        <v>45</v>
      </c>
      <c r="C27" s="12">
        <v>504.03059999999999</v>
      </c>
      <c r="D27" s="25">
        <v>27.993648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8725.7206000000006</v>
      </c>
      <c r="I29" s="25">
        <v>24.634105000000002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5076.5698000000002</v>
      </c>
      <c r="I30" s="25">
        <v>28.379753999999998</v>
      </c>
    </row>
    <row r="31" spans="1:9" ht="12.75" thickBot="1" x14ac:dyDescent="0.25">
      <c r="A31" s="17"/>
      <c r="B31" s="15" t="s">
        <v>290</v>
      </c>
      <c r="C31" s="16">
        <v>504.03059999999999</v>
      </c>
      <c r="D31" s="26">
        <v>27.993648</v>
      </c>
      <c r="E31" s="10"/>
      <c r="F31" s="10" t="s">
        <v>223</v>
      </c>
      <c r="G31" s="10" t="s">
        <v>224</v>
      </c>
      <c r="H31" s="12">
        <v>0.53139999999999998</v>
      </c>
      <c r="I31" s="25">
        <v>71.383875000000003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1015.4688</v>
      </c>
      <c r="I32" s="25">
        <v>57.007423000000003</v>
      </c>
    </row>
    <row r="33" spans="1:9" x14ac:dyDescent="0.2">
      <c r="A33" s="10" t="s">
        <v>54</v>
      </c>
      <c r="B33" s="10" t="s">
        <v>55</v>
      </c>
      <c r="C33" s="12">
        <v>617.87139999999999</v>
      </c>
      <c r="D33" s="25">
        <v>46.240645999999998</v>
      </c>
      <c r="E33" s="10"/>
      <c r="F33" s="10" t="s">
        <v>227</v>
      </c>
      <c r="G33" s="10" t="s">
        <v>228</v>
      </c>
      <c r="H33" s="12">
        <v>9.0092999999999996</v>
      </c>
      <c r="I33" s="25">
        <v>51.727674999999998</v>
      </c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86.0535</v>
      </c>
      <c r="I35" s="25">
        <v>54.223272999999999</v>
      </c>
    </row>
    <row r="36" spans="1:9" x14ac:dyDescent="0.2">
      <c r="A36" s="10" t="s">
        <v>60</v>
      </c>
      <c r="B36" s="10" t="s">
        <v>61</v>
      </c>
      <c r="C36" s="12">
        <v>2486.5364</v>
      </c>
      <c r="D36" s="25">
        <v>19.016545000000001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3036.5754999999999</v>
      </c>
      <c r="D38" s="25">
        <v>19.582144</v>
      </c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/>
      <c r="I39" s="25"/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19084.9303</v>
      </c>
      <c r="I40" s="26">
        <v>17.437947999999999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/>
      <c r="I43" s="14"/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52806.191400000003</v>
      </c>
      <c r="I46" s="25">
        <v>17.516171</v>
      </c>
    </row>
    <row r="47" spans="1:9" ht="12.75" thickBot="1" x14ac:dyDescent="0.25">
      <c r="A47" s="10" t="s">
        <v>76</v>
      </c>
      <c r="B47" s="10" t="s">
        <v>77</v>
      </c>
      <c r="C47" s="12"/>
      <c r="D47" s="25"/>
      <c r="E47" s="10"/>
      <c r="F47" s="17"/>
      <c r="G47" s="15" t="s">
        <v>300</v>
      </c>
      <c r="H47" s="16">
        <v>52806.191400000003</v>
      </c>
      <c r="I47" s="26">
        <v>17.516171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2.4828999999999999</v>
      </c>
      <c r="I48" s="25">
        <v>71.383875000000003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5.8048999999999999</v>
      </c>
      <c r="I49" s="14">
        <v>155.03785400000001</v>
      </c>
    </row>
    <row r="50" spans="1:9" ht="12.75" thickBot="1" x14ac:dyDescent="0.25">
      <c r="A50" s="17"/>
      <c r="B50" s="15" t="s">
        <v>291</v>
      </c>
      <c r="C50" s="16">
        <v>6140.9832999999999</v>
      </c>
      <c r="D50" s="26">
        <v>18.577525000000001</v>
      </c>
      <c r="E50" s="10"/>
      <c r="F50" s="10" t="s">
        <v>237</v>
      </c>
      <c r="G50" s="10" t="s">
        <v>238</v>
      </c>
      <c r="H50" s="12">
        <v>3472.7161999999998</v>
      </c>
      <c r="I50" s="25">
        <v>18.975625000000001</v>
      </c>
    </row>
    <row r="51" spans="1:9" ht="12.75" thickBot="1" x14ac:dyDescent="0.25">
      <c r="A51" s="10" t="s">
        <v>82</v>
      </c>
      <c r="B51" s="10" t="s">
        <v>83</v>
      </c>
      <c r="C51" s="12"/>
      <c r="D51" s="25"/>
      <c r="E51" s="10"/>
      <c r="F51" s="17"/>
      <c r="G51" s="15" t="s">
        <v>301</v>
      </c>
      <c r="H51" s="16">
        <v>3481.0039999999999</v>
      </c>
      <c r="I51" s="26">
        <v>18.934754000000002</v>
      </c>
    </row>
    <row r="52" spans="1:9" x14ac:dyDescent="0.2">
      <c r="A52" s="10" t="s">
        <v>84</v>
      </c>
      <c r="B52" s="10" t="s">
        <v>85</v>
      </c>
      <c r="C52" s="12">
        <v>669.9479</v>
      </c>
      <c r="D52" s="25">
        <v>37.764201999999997</v>
      </c>
      <c r="E52" s="10"/>
      <c r="F52" s="10" t="s">
        <v>239</v>
      </c>
      <c r="G52" s="10" t="s">
        <v>240</v>
      </c>
      <c r="H52" s="12"/>
      <c r="I52" s="25"/>
    </row>
    <row r="53" spans="1:9" x14ac:dyDescent="0.2">
      <c r="A53" s="10" t="s">
        <v>86</v>
      </c>
      <c r="B53" s="10" t="s">
        <v>87</v>
      </c>
      <c r="C53" s="12">
        <v>678.726</v>
      </c>
      <c r="D53" s="25">
        <v>112.920011</v>
      </c>
      <c r="E53" s="10"/>
      <c r="F53" s="10" t="s">
        <v>241</v>
      </c>
      <c r="G53" s="10" t="s">
        <v>242</v>
      </c>
      <c r="H53" s="12"/>
      <c r="I53" s="25"/>
    </row>
    <row r="54" spans="1:9" ht="12.75" thickBot="1" x14ac:dyDescent="0.25">
      <c r="A54" s="10" t="s">
        <v>88</v>
      </c>
      <c r="B54" s="10" t="s">
        <v>89</v>
      </c>
      <c r="C54" s="12">
        <v>224.77160000000001</v>
      </c>
      <c r="D54" s="25">
        <v>41.940710000000003</v>
      </c>
      <c r="E54" s="10"/>
      <c r="F54" s="17"/>
      <c r="G54" s="15" t="s">
        <v>302</v>
      </c>
      <c r="H54" s="16"/>
      <c r="I54" s="26"/>
    </row>
    <row r="55" spans="1:9" x14ac:dyDescent="0.2">
      <c r="A55" s="10" t="s">
        <v>90</v>
      </c>
      <c r="B55" s="10" t="s">
        <v>91</v>
      </c>
      <c r="C55" s="12">
        <v>14.417899999999999</v>
      </c>
      <c r="D55" s="25">
        <v>71.383875000000003</v>
      </c>
      <c r="E55" s="10"/>
      <c r="F55" s="10" t="s">
        <v>243</v>
      </c>
      <c r="G55" s="10" t="s">
        <v>244</v>
      </c>
      <c r="H55" s="12">
        <v>274.89589999999998</v>
      </c>
      <c r="I55" s="25">
        <v>57.085310999999997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274.89589999999998</v>
      </c>
      <c r="I56" s="26">
        <v>57.085310999999997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75647.021600000007</v>
      </c>
      <c r="I58" s="30"/>
    </row>
    <row r="59" spans="1:9" x14ac:dyDescent="0.2">
      <c r="A59" s="10" t="s">
        <v>98</v>
      </c>
      <c r="B59" s="10" t="s">
        <v>99</v>
      </c>
      <c r="C59" s="12">
        <v>28.821000000000002</v>
      </c>
      <c r="D59" s="25">
        <v>71.383875000000003</v>
      </c>
      <c r="E59" s="10"/>
      <c r="F59" s="10" t="s">
        <v>245</v>
      </c>
      <c r="G59" s="10" t="s">
        <v>246</v>
      </c>
      <c r="H59" s="12">
        <v>50.439500000000002</v>
      </c>
      <c r="I59" s="25">
        <v>29.873629000000001</v>
      </c>
    </row>
    <row r="60" spans="1:9" ht="12.75" thickBot="1" x14ac:dyDescent="0.25">
      <c r="A60" s="15"/>
      <c r="B60" s="15" t="s">
        <v>292</v>
      </c>
      <c r="C60" s="16">
        <v>1616.6844000000001</v>
      </c>
      <c r="D60" s="26">
        <v>36.493749000000001</v>
      </c>
      <c r="E60" s="10"/>
      <c r="F60" s="15"/>
      <c r="G60" s="15" t="s">
        <v>305</v>
      </c>
      <c r="H60" s="16">
        <v>50.439500000000002</v>
      </c>
      <c r="I60" s="39">
        <v>29.873629000000001</v>
      </c>
    </row>
    <row r="61" spans="1:9" x14ac:dyDescent="0.2">
      <c r="A61" s="10" t="s">
        <v>100</v>
      </c>
      <c r="B61" s="10" t="s">
        <v>101</v>
      </c>
      <c r="C61" s="12">
        <v>5.4470000000000001</v>
      </c>
      <c r="D61" s="25">
        <v>71.383875000000003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3.7202000000000002</v>
      </c>
      <c r="D62" s="25">
        <v>71.383875000000003</v>
      </c>
      <c r="E62" s="10"/>
      <c r="F62" s="10" t="s">
        <v>247</v>
      </c>
      <c r="G62" s="10" t="s">
        <v>248</v>
      </c>
      <c r="H62" s="12">
        <v>2485.5048999999999</v>
      </c>
      <c r="I62" s="25">
        <v>24.227432</v>
      </c>
    </row>
    <row r="63" spans="1:9" ht="12.75" thickBot="1" x14ac:dyDescent="0.25">
      <c r="A63" s="10" t="s">
        <v>104</v>
      </c>
      <c r="B63" s="10" t="s">
        <v>105</v>
      </c>
      <c r="C63" s="12">
        <v>16.017399999999999</v>
      </c>
      <c r="D63" s="25">
        <v>50.290058999999999</v>
      </c>
      <c r="E63" s="10"/>
      <c r="F63" s="15"/>
      <c r="G63" s="15" t="s">
        <v>306</v>
      </c>
      <c r="H63" s="16">
        <v>2485.5048999999999</v>
      </c>
      <c r="I63" s="26">
        <v>24.227432</v>
      </c>
    </row>
    <row r="64" spans="1:9" x14ac:dyDescent="0.2">
      <c r="A64" s="10" t="s">
        <v>106</v>
      </c>
      <c r="B64" s="10" t="s">
        <v>107</v>
      </c>
      <c r="C64" s="12">
        <v>92.657600000000002</v>
      </c>
      <c r="D64" s="25">
        <v>49.004631000000003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/>
      <c r="D65" s="25"/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>
        <v>20.6934</v>
      </c>
      <c r="D66" s="25">
        <v>71.383875000000003</v>
      </c>
      <c r="E66" s="10"/>
      <c r="F66" s="18" t="s">
        <v>307</v>
      </c>
      <c r="G66" s="19"/>
      <c r="H66" s="20">
        <f>+H63+H60+H58+C102</f>
        <v>158313.87359999999</v>
      </c>
      <c r="I66" s="28"/>
    </row>
    <row r="67" spans="1:9" x14ac:dyDescent="0.2">
      <c r="A67" s="10" t="s">
        <v>110</v>
      </c>
      <c r="B67" s="10" t="s">
        <v>111</v>
      </c>
      <c r="C67" s="12">
        <v>2.1092</v>
      </c>
      <c r="D67" s="25">
        <v>71.383875000000003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17.074000000000002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96.832999999999998</v>
      </c>
      <c r="I69" s="25"/>
    </row>
    <row r="70" spans="1:9" x14ac:dyDescent="0.2">
      <c r="A70" s="10" t="s">
        <v>116</v>
      </c>
      <c r="B70" s="10" t="s">
        <v>117</v>
      </c>
      <c r="C70" s="12">
        <v>12.5768</v>
      </c>
      <c r="D70" s="25">
        <v>71.383875000000003</v>
      </c>
      <c r="E70" s="10"/>
      <c r="F70" s="10" t="s">
        <v>255</v>
      </c>
      <c r="G70" s="10" t="s">
        <v>256</v>
      </c>
      <c r="H70" s="12">
        <v>12738.1428</v>
      </c>
      <c r="I70" s="25"/>
    </row>
    <row r="71" spans="1:9" x14ac:dyDescent="0.2">
      <c r="A71" s="10" t="s">
        <v>118</v>
      </c>
      <c r="B71" s="10" t="s">
        <v>119</v>
      </c>
      <c r="C71" s="12"/>
      <c r="D71" s="25"/>
      <c r="E71" s="10"/>
      <c r="F71" s="10" t="s">
        <v>257</v>
      </c>
      <c r="G71" s="10" t="s">
        <v>258</v>
      </c>
      <c r="H71" s="12">
        <v>27930.690999999999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20859.368200000001</v>
      </c>
      <c r="I72" s="25"/>
    </row>
    <row r="73" spans="1:9" x14ac:dyDescent="0.2">
      <c r="A73" s="10" t="s">
        <v>122</v>
      </c>
      <c r="B73" s="10" t="s">
        <v>123</v>
      </c>
      <c r="C73" s="12">
        <v>2.1646999999999998</v>
      </c>
      <c r="D73" s="25">
        <v>71.383875000000003</v>
      </c>
      <c r="E73" s="10"/>
      <c r="F73" s="10" t="s">
        <v>251</v>
      </c>
      <c r="G73" s="10" t="s">
        <v>252</v>
      </c>
      <c r="H73" s="12">
        <v>5116.0380999999998</v>
      </c>
      <c r="I73" s="25"/>
    </row>
    <row r="74" spans="1:9" x14ac:dyDescent="0.2">
      <c r="A74" s="10" t="s">
        <v>124</v>
      </c>
      <c r="B74" s="10" t="s">
        <v>125</v>
      </c>
      <c r="C74" s="12">
        <v>1.546</v>
      </c>
      <c r="D74" s="25">
        <v>71.383875000000003</v>
      </c>
      <c r="E74" s="10"/>
      <c r="F74" s="31" t="s">
        <v>341</v>
      </c>
      <c r="G74" s="31" t="s">
        <v>342</v>
      </c>
      <c r="H74" s="12">
        <v>9.6281999999999996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>
        <v>163.89160000000001</v>
      </c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51636.333899999998</v>
      </c>
      <c r="I76" s="25"/>
    </row>
    <row r="77" spans="1:9" x14ac:dyDescent="0.2">
      <c r="A77" s="10" t="s">
        <v>130</v>
      </c>
      <c r="B77" s="10" t="s">
        <v>131</v>
      </c>
      <c r="C77" s="12">
        <v>100.1407</v>
      </c>
      <c r="D77" s="25">
        <v>40.236921000000002</v>
      </c>
      <c r="E77" s="10"/>
      <c r="F77" s="10" t="s">
        <v>263</v>
      </c>
      <c r="G77" s="10" t="s">
        <v>264</v>
      </c>
      <c r="H77" s="12">
        <v>69745.799899999998</v>
      </c>
      <c r="I77" s="25"/>
    </row>
    <row r="78" spans="1:9" x14ac:dyDescent="0.2">
      <c r="A78" s="10" t="s">
        <v>132</v>
      </c>
      <c r="B78" s="10" t="s">
        <v>133</v>
      </c>
      <c r="C78" s="12"/>
      <c r="D78" s="25"/>
      <c r="E78" s="10"/>
      <c r="F78" s="10" t="s">
        <v>265</v>
      </c>
      <c r="G78" s="10" t="s">
        <v>266</v>
      </c>
      <c r="H78" s="12">
        <v>1049.7695000000001</v>
      </c>
      <c r="I78" s="25"/>
    </row>
    <row r="79" spans="1:9" x14ac:dyDescent="0.2">
      <c r="A79" s="10" t="s">
        <v>134</v>
      </c>
      <c r="B79" s="10" t="s">
        <v>135</v>
      </c>
      <c r="C79" s="12">
        <v>170.6181</v>
      </c>
      <c r="D79" s="25">
        <v>33.997951</v>
      </c>
      <c r="E79" s="10"/>
      <c r="F79" s="10" t="s">
        <v>267</v>
      </c>
      <c r="G79" s="10" t="s">
        <v>268</v>
      </c>
      <c r="H79" s="12">
        <v>10954.1985</v>
      </c>
      <c r="I79" s="25"/>
    </row>
    <row r="80" spans="1:9" x14ac:dyDescent="0.2">
      <c r="A80" s="10" t="s">
        <v>136</v>
      </c>
      <c r="B80" s="10" t="s">
        <v>137</v>
      </c>
      <c r="C80" s="12">
        <v>77.242699999999999</v>
      </c>
      <c r="D80" s="25">
        <v>33.660331999999997</v>
      </c>
      <c r="E80" s="10"/>
      <c r="F80" s="10" t="s">
        <v>269</v>
      </c>
      <c r="G80" s="10" t="s">
        <v>270</v>
      </c>
      <c r="H80" s="12">
        <v>94530.392099999997</v>
      </c>
      <c r="I80" s="25"/>
    </row>
    <row r="81" spans="1:9" x14ac:dyDescent="0.2">
      <c r="A81" s="10" t="s">
        <v>138</v>
      </c>
      <c r="B81" s="10" t="s">
        <v>139</v>
      </c>
      <c r="C81" s="12">
        <v>1.3971</v>
      </c>
      <c r="D81" s="25">
        <v>71.383875000000003</v>
      </c>
      <c r="E81" s="10"/>
      <c r="F81" s="10" t="s">
        <v>271</v>
      </c>
      <c r="G81" s="10" t="s">
        <v>272</v>
      </c>
      <c r="H81" s="12">
        <v>5231.0060999999996</v>
      </c>
      <c r="I81" s="25"/>
    </row>
    <row r="82" spans="1:9" x14ac:dyDescent="0.2">
      <c r="A82" s="10" t="s">
        <v>140</v>
      </c>
      <c r="B82" s="10" t="s">
        <v>141</v>
      </c>
      <c r="C82" s="12">
        <v>4.4729000000000001</v>
      </c>
      <c r="D82" s="25">
        <v>41.816777000000002</v>
      </c>
      <c r="E82" s="10"/>
      <c r="F82" s="10" t="s">
        <v>273</v>
      </c>
      <c r="G82" s="10" t="s">
        <v>274</v>
      </c>
      <c r="H82" s="12"/>
      <c r="I82" s="25"/>
    </row>
    <row r="83" spans="1:9" x14ac:dyDescent="0.2">
      <c r="A83" s="10" t="s">
        <v>142</v>
      </c>
      <c r="B83" s="10" t="s">
        <v>143</v>
      </c>
      <c r="C83" s="12">
        <v>38.914099999999998</v>
      </c>
      <c r="D83" s="25">
        <v>71.383875000000003</v>
      </c>
      <c r="E83" s="10"/>
      <c r="F83" s="10" t="s">
        <v>275</v>
      </c>
      <c r="G83" s="10" t="s">
        <v>276</v>
      </c>
      <c r="H83" s="12">
        <v>12475.4416</v>
      </c>
      <c r="I83" s="25"/>
    </row>
    <row r="84" spans="1:9" x14ac:dyDescent="0.2">
      <c r="A84" s="10" t="s">
        <v>144</v>
      </c>
      <c r="B84" s="10" t="s">
        <v>145</v>
      </c>
      <c r="C84" s="12">
        <v>73.813500000000005</v>
      </c>
      <c r="D84" s="25">
        <v>40.225555</v>
      </c>
      <c r="E84" s="10"/>
      <c r="F84" s="10" t="s">
        <v>277</v>
      </c>
      <c r="G84" s="10" t="s">
        <v>278</v>
      </c>
      <c r="H84" s="12">
        <v>4855.5411999999997</v>
      </c>
      <c r="I84" s="25"/>
    </row>
    <row r="85" spans="1:9" x14ac:dyDescent="0.2">
      <c r="A85" s="10" t="s">
        <v>146</v>
      </c>
      <c r="B85" s="10" t="s">
        <v>147</v>
      </c>
      <c r="C85" s="12"/>
      <c r="D85" s="25"/>
      <c r="E85" s="10"/>
      <c r="F85" s="10" t="s">
        <v>279</v>
      </c>
      <c r="G85" s="10" t="s">
        <v>280</v>
      </c>
      <c r="H85" s="12">
        <v>23845.5386</v>
      </c>
      <c r="I85" s="25"/>
    </row>
    <row r="86" spans="1:9" x14ac:dyDescent="0.2">
      <c r="A86" s="10" t="s">
        <v>148</v>
      </c>
      <c r="B86" s="10" t="s">
        <v>149</v>
      </c>
      <c r="C86" s="12">
        <v>293.00069999999999</v>
      </c>
      <c r="D86" s="25">
        <v>59.615699999999997</v>
      </c>
      <c r="E86" s="10"/>
      <c r="F86" s="10" t="s">
        <v>281</v>
      </c>
      <c r="G86" s="10" t="s">
        <v>282</v>
      </c>
      <c r="H86" s="12">
        <v>4989.2923000000001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1203.2063000000001</v>
      </c>
      <c r="D88" s="25">
        <v>25.100020000000001</v>
      </c>
      <c r="E88" s="10"/>
      <c r="F88" s="15"/>
      <c r="G88" s="15" t="s">
        <v>308</v>
      </c>
      <c r="H88" s="16">
        <f>SUM(H68:H86)</f>
        <v>346244.98060000001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2.7753000000000001</v>
      </c>
      <c r="D89" s="25">
        <v>71.383875000000003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36.470199999999998</v>
      </c>
      <c r="D91" s="25">
        <v>103.012002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>
        <v>359.5883</v>
      </c>
      <c r="D92" s="25">
        <v>88.766891000000001</v>
      </c>
      <c r="E92" s="10"/>
      <c r="F92" s="21" t="s">
        <v>309</v>
      </c>
      <c r="G92" s="21"/>
      <c r="H92" s="22">
        <f>+H88+H66</f>
        <v>504558.8542</v>
      </c>
      <c r="I92" s="14"/>
    </row>
    <row r="93" spans="1:9" x14ac:dyDescent="0.2">
      <c r="A93" s="10" t="s">
        <v>160</v>
      </c>
      <c r="B93" s="10" t="s">
        <v>161</v>
      </c>
      <c r="C93" s="12">
        <v>19.410799999999998</v>
      </c>
      <c r="D93" s="25">
        <v>71.383875000000003</v>
      </c>
      <c r="E93" s="10"/>
    </row>
    <row r="94" spans="1:9" ht="12.75" thickBot="1" x14ac:dyDescent="0.25">
      <c r="A94" s="17"/>
      <c r="B94" s="15" t="s">
        <v>293</v>
      </c>
      <c r="C94" s="16">
        <v>2537.9830000000002</v>
      </c>
      <c r="D94" s="26">
        <v>18.863923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/>
      <c r="D95" s="25"/>
      <c r="E95" s="10"/>
      <c r="H95" s="2"/>
      <c r="I95" s="2"/>
    </row>
    <row r="96" spans="1:9" ht="12.75" thickBot="1" x14ac:dyDescent="0.25">
      <c r="A96" s="17"/>
      <c r="B96" s="15" t="s">
        <v>294</v>
      </c>
      <c r="C96" s="16"/>
      <c r="D96" s="26"/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63621.244499999993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15276.112999999999</v>
      </c>
      <c r="D98" s="25">
        <v>17.110728000000002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1233.5500999999999</v>
      </c>
      <c r="D99" s="25">
        <v>22.162983000000001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16509.663100000002</v>
      </c>
      <c r="D100" s="26">
        <v>14.634095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80130.907599999991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3"/>
  <sheetViews>
    <sheetView showZeros="0" topLeftCell="A51" workbookViewId="0">
      <selection activeCell="L37" sqref="L3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59556.301500000001</v>
      </c>
      <c r="D2" s="25">
        <v>12.955819</v>
      </c>
      <c r="E2" s="10"/>
      <c r="F2" s="10" t="s">
        <v>168</v>
      </c>
      <c r="G2" s="10" t="s">
        <v>169</v>
      </c>
      <c r="H2" s="12"/>
      <c r="I2" s="25"/>
    </row>
    <row r="3" spans="1:9" x14ac:dyDescent="0.2">
      <c r="A3" s="10" t="s">
        <v>2</v>
      </c>
      <c r="B3" s="10" t="s">
        <v>3</v>
      </c>
      <c r="C3" s="12">
        <v>208716.18710000001</v>
      </c>
      <c r="D3" s="25">
        <v>6.4712389999999997</v>
      </c>
      <c r="E3" s="10"/>
      <c r="F3" s="10" t="s">
        <v>170</v>
      </c>
      <c r="G3" s="10" t="s">
        <v>171</v>
      </c>
      <c r="H3" s="12"/>
      <c r="I3" s="25"/>
    </row>
    <row r="4" spans="1:9" x14ac:dyDescent="0.2">
      <c r="A4" s="10" t="s">
        <v>4</v>
      </c>
      <c r="B4" s="10" t="s">
        <v>5</v>
      </c>
      <c r="C4" s="12">
        <v>461143.85609999998</v>
      </c>
      <c r="D4" s="25">
        <v>5.9269910000000001</v>
      </c>
      <c r="E4" s="10"/>
      <c r="F4" s="10" t="s">
        <v>172</v>
      </c>
      <c r="G4" s="10" t="s">
        <v>173</v>
      </c>
      <c r="H4" s="12"/>
      <c r="I4" s="25"/>
    </row>
    <row r="5" spans="1:9" x14ac:dyDescent="0.2">
      <c r="A5" s="10" t="s">
        <v>6</v>
      </c>
      <c r="B5" s="10" t="s">
        <v>7</v>
      </c>
      <c r="C5" s="12">
        <v>3004.7021</v>
      </c>
      <c r="D5" s="25">
        <v>30.026288000000001</v>
      </c>
      <c r="E5" s="10"/>
      <c r="F5" s="10" t="s">
        <v>174</v>
      </c>
      <c r="G5" s="10" t="s">
        <v>175</v>
      </c>
      <c r="H5" s="12"/>
      <c r="I5" s="25"/>
    </row>
    <row r="6" spans="1:9" x14ac:dyDescent="0.2">
      <c r="A6" s="10" t="s">
        <v>8</v>
      </c>
      <c r="B6" s="10" t="s">
        <v>9</v>
      </c>
      <c r="C6" s="12">
        <v>19555.209500000001</v>
      </c>
      <c r="D6" s="25">
        <v>14.769712999999999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16016.4121</v>
      </c>
      <c r="D7" s="25">
        <v>20.451308000000001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50804.956599999998</v>
      </c>
      <c r="D8" s="25">
        <v>11.624987000000001</v>
      </c>
      <c r="E8" s="10"/>
      <c r="F8" s="15"/>
      <c r="G8" s="15" t="s">
        <v>298</v>
      </c>
      <c r="H8" s="16"/>
      <c r="I8" s="26"/>
    </row>
    <row r="9" spans="1:9" x14ac:dyDescent="0.2">
      <c r="A9" s="10" t="s">
        <v>14</v>
      </c>
      <c r="B9" s="10" t="s">
        <v>15</v>
      </c>
      <c r="C9" s="12">
        <v>103.3939</v>
      </c>
      <c r="D9" s="25">
        <v>120.468941</v>
      </c>
      <c r="E9" s="10"/>
      <c r="F9" s="10" t="s">
        <v>180</v>
      </c>
      <c r="G9" s="10" t="s">
        <v>181</v>
      </c>
      <c r="H9" s="12">
        <v>3377.8044</v>
      </c>
      <c r="I9" s="25">
        <v>28.591913999999999</v>
      </c>
    </row>
    <row r="10" spans="1:9" x14ac:dyDescent="0.2">
      <c r="A10" s="10" t="s">
        <v>16</v>
      </c>
      <c r="B10" s="10" t="s">
        <v>17</v>
      </c>
      <c r="C10" s="12">
        <v>4457.0825999999997</v>
      </c>
      <c r="D10" s="25">
        <v>23.628084999999999</v>
      </c>
      <c r="E10" s="10"/>
      <c r="F10" s="10" t="s">
        <v>182</v>
      </c>
      <c r="G10" s="10" t="s">
        <v>183</v>
      </c>
      <c r="H10" s="12">
        <v>26.191600000000001</v>
      </c>
      <c r="I10" s="25">
        <v>49.302900999999999</v>
      </c>
    </row>
    <row r="11" spans="1:9" x14ac:dyDescent="0.2">
      <c r="A11" s="10" t="s">
        <v>18</v>
      </c>
      <c r="B11" s="10" t="s">
        <v>19</v>
      </c>
      <c r="C11" s="12">
        <v>67069.914300000004</v>
      </c>
      <c r="D11" s="25">
        <v>14.473393</v>
      </c>
      <c r="E11" s="10"/>
      <c r="F11" s="10" t="s">
        <v>184</v>
      </c>
      <c r="G11" s="10" t="s">
        <v>185</v>
      </c>
      <c r="H11" s="12">
        <v>4173.8033999999998</v>
      </c>
      <c r="I11" s="25">
        <v>31.499413000000001</v>
      </c>
    </row>
    <row r="12" spans="1:9" x14ac:dyDescent="0.2">
      <c r="A12" s="10" t="s">
        <v>20</v>
      </c>
      <c r="B12" s="10" t="s">
        <v>21</v>
      </c>
      <c r="C12" s="12"/>
      <c r="D12" s="25"/>
      <c r="E12" s="10"/>
      <c r="F12" s="10" t="s">
        <v>186</v>
      </c>
      <c r="G12" s="10" t="s">
        <v>334</v>
      </c>
      <c r="H12" s="12">
        <v>76.808700000000002</v>
      </c>
      <c r="I12" s="25">
        <v>87.952573000000001</v>
      </c>
    </row>
    <row r="13" spans="1:9" x14ac:dyDescent="0.2">
      <c r="A13" s="10" t="s">
        <v>22</v>
      </c>
      <c r="B13" s="10" t="s">
        <v>23</v>
      </c>
      <c r="C13" s="12"/>
      <c r="D13" s="25"/>
      <c r="E13" s="10"/>
      <c r="F13" s="10" t="s">
        <v>187</v>
      </c>
      <c r="G13" s="10" t="s">
        <v>188</v>
      </c>
      <c r="H13" s="12">
        <v>152.7594</v>
      </c>
      <c r="I13" s="25">
        <v>126.99968200000001</v>
      </c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3217.8177000000001</v>
      </c>
      <c r="I14" s="25">
        <v>29.370767000000001</v>
      </c>
    </row>
    <row r="15" spans="1:9" ht="12.75" thickBot="1" x14ac:dyDescent="0.25">
      <c r="A15" s="17"/>
      <c r="B15" s="15" t="s">
        <v>288</v>
      </c>
      <c r="C15" s="16">
        <v>890428.01580000005</v>
      </c>
      <c r="D15" s="26">
        <v>6.2065140000000003</v>
      </c>
      <c r="E15" s="10"/>
      <c r="F15" s="10" t="s">
        <v>191</v>
      </c>
      <c r="G15" s="10" t="s">
        <v>192</v>
      </c>
      <c r="H15" s="12">
        <v>13253.259899999999</v>
      </c>
      <c r="I15" s="25">
        <v>25.468945000000001</v>
      </c>
    </row>
    <row r="16" spans="1:9" x14ac:dyDescent="0.2">
      <c r="A16" s="10" t="s">
        <v>24</v>
      </c>
      <c r="B16" s="10" t="s">
        <v>25</v>
      </c>
      <c r="C16" s="12">
        <v>99.242699999999999</v>
      </c>
      <c r="D16" s="25">
        <v>93.470153999999994</v>
      </c>
      <c r="E16" s="10"/>
      <c r="F16" s="10" t="s">
        <v>193</v>
      </c>
      <c r="G16" s="10" t="s">
        <v>194</v>
      </c>
      <c r="H16" s="12">
        <v>22082.111000000001</v>
      </c>
      <c r="I16" s="25">
        <v>19.580711999999998</v>
      </c>
    </row>
    <row r="17" spans="1:9" x14ac:dyDescent="0.2">
      <c r="A17" s="10" t="s">
        <v>26</v>
      </c>
      <c r="B17" s="10" t="s">
        <v>27</v>
      </c>
      <c r="C17" s="12">
        <v>3724.1765</v>
      </c>
      <c r="D17" s="25">
        <v>43.433664999999998</v>
      </c>
      <c r="E17" s="10"/>
      <c r="F17" s="10" t="s">
        <v>195</v>
      </c>
      <c r="G17" s="10" t="s">
        <v>196</v>
      </c>
      <c r="H17" s="12">
        <v>1473.3042</v>
      </c>
      <c r="I17" s="25">
        <v>28.493435999999999</v>
      </c>
    </row>
    <row r="18" spans="1:9" x14ac:dyDescent="0.2">
      <c r="A18" s="10" t="s">
        <v>28</v>
      </c>
      <c r="B18" s="10" t="s">
        <v>29</v>
      </c>
      <c r="C18" s="12">
        <v>161.4195</v>
      </c>
      <c r="D18" s="25">
        <v>113.44851</v>
      </c>
      <c r="E18" s="10"/>
      <c r="F18" s="10" t="s">
        <v>197</v>
      </c>
      <c r="G18" s="10" t="s">
        <v>198</v>
      </c>
      <c r="H18" s="12">
        <v>151.03020000000001</v>
      </c>
      <c r="I18" s="25">
        <v>42.579777</v>
      </c>
    </row>
    <row r="19" spans="1:9" x14ac:dyDescent="0.2">
      <c r="A19" s="10" t="s">
        <v>30</v>
      </c>
      <c r="B19" s="10" t="s">
        <v>31</v>
      </c>
      <c r="C19" s="12">
        <v>1284.1713999999999</v>
      </c>
      <c r="D19" s="25">
        <v>126.99968200000001</v>
      </c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4420.5362999999998</v>
      </c>
      <c r="D20" s="25">
        <v>33.723151000000001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3892.4375</v>
      </c>
      <c r="D21" s="25">
        <v>33.330669999999998</v>
      </c>
      <c r="E21" s="10"/>
      <c r="F21" s="10" t="s">
        <v>203</v>
      </c>
      <c r="G21" s="10" t="s">
        <v>204</v>
      </c>
      <c r="H21" s="12">
        <v>95.927700000000002</v>
      </c>
      <c r="I21" s="25">
        <v>67.619523000000001</v>
      </c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>
        <v>6.694</v>
      </c>
      <c r="D23" s="25">
        <v>93.470153999999994</v>
      </c>
      <c r="E23" s="10"/>
      <c r="F23" s="10" t="s">
        <v>207</v>
      </c>
      <c r="G23" s="10" t="s">
        <v>208</v>
      </c>
      <c r="H23" s="12">
        <v>201.55099999999999</v>
      </c>
      <c r="I23" s="25">
        <v>82.370931999999996</v>
      </c>
    </row>
    <row r="24" spans="1:9" x14ac:dyDescent="0.2">
      <c r="A24" s="10" t="s">
        <v>40</v>
      </c>
      <c r="B24" s="10" t="s">
        <v>41</v>
      </c>
      <c r="C24" s="12">
        <v>1409.2546</v>
      </c>
      <c r="D24" s="25">
        <v>42.713543999999999</v>
      </c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/>
      <c r="D25" s="25"/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14997.932500000001</v>
      </c>
      <c r="D26" s="26">
        <v>19.744503999999999</v>
      </c>
      <c r="E26" s="10"/>
      <c r="F26" s="10" t="s">
        <v>213</v>
      </c>
      <c r="G26" s="10" t="s">
        <v>214</v>
      </c>
      <c r="H26" s="12">
        <v>84.525999999999996</v>
      </c>
      <c r="I26" s="25">
        <v>60.827660999999999</v>
      </c>
    </row>
    <row r="27" spans="1:9" x14ac:dyDescent="0.2">
      <c r="A27" s="10" t="s">
        <v>44</v>
      </c>
      <c r="B27" s="10" t="s">
        <v>45</v>
      </c>
      <c r="C27" s="12">
        <v>103.1074</v>
      </c>
      <c r="D27" s="25">
        <v>40.916893000000002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96525.577000000005</v>
      </c>
      <c r="I29" s="25">
        <v>6.9328799999999999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16193.5823</v>
      </c>
      <c r="I30" s="25">
        <v>9.0820480000000003</v>
      </c>
    </row>
    <row r="31" spans="1:9" ht="12.75" thickBot="1" x14ac:dyDescent="0.25">
      <c r="A31" s="17"/>
      <c r="B31" s="15" t="s">
        <v>290</v>
      </c>
      <c r="C31" s="16">
        <v>103.1074</v>
      </c>
      <c r="D31" s="26">
        <v>40.916893000000002</v>
      </c>
      <c r="E31" s="10"/>
      <c r="F31" s="10" t="s">
        <v>223</v>
      </c>
      <c r="G31" s="10" t="s">
        <v>224</v>
      </c>
      <c r="H31" s="12">
        <v>215.4314</v>
      </c>
      <c r="I31" s="25">
        <v>76.880713999999998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812.61450000000002</v>
      </c>
      <c r="I32" s="25">
        <v>22.835581000000001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>
        <v>26.082599999999999</v>
      </c>
      <c r="I33" s="25">
        <v>81.150493999999995</v>
      </c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849.58169999999996</v>
      </c>
      <c r="I35" s="25">
        <v>31.682977999999999</v>
      </c>
    </row>
    <row r="36" spans="1:9" x14ac:dyDescent="0.2">
      <c r="A36" s="10" t="s">
        <v>60</v>
      </c>
      <c r="B36" s="10" t="s">
        <v>61</v>
      </c>
      <c r="C36" s="12">
        <v>19734.269199999999</v>
      </c>
      <c r="D36" s="25">
        <v>15.134658</v>
      </c>
      <c r="E36" s="10"/>
      <c r="F36" s="10" t="s">
        <v>313</v>
      </c>
      <c r="G36" s="10" t="s">
        <v>314</v>
      </c>
    </row>
    <row r="37" spans="1:9" x14ac:dyDescent="0.2">
      <c r="A37" s="10" t="s">
        <v>62</v>
      </c>
      <c r="B37" s="10" t="s">
        <v>63</v>
      </c>
      <c r="C37" s="12">
        <v>193.0284</v>
      </c>
      <c r="D37" s="25">
        <v>107.41321600000001</v>
      </c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7886.3661000000002</v>
      </c>
      <c r="D38" s="25">
        <v>22.362622999999999</v>
      </c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>
        <v>134.27279999999999</v>
      </c>
      <c r="D39" s="25">
        <v>81.041239000000004</v>
      </c>
      <c r="E39" s="10"/>
      <c r="F39" s="10" t="s">
        <v>229</v>
      </c>
      <c r="G39" s="10" t="s">
        <v>230</v>
      </c>
      <c r="H39" s="12"/>
      <c r="I39" s="25"/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162989.7647</v>
      </c>
      <c r="I40" s="26">
        <v>6.9828849999999996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/>
      <c r="I42" s="14"/>
    </row>
    <row r="43" spans="1:9" x14ac:dyDescent="0.2">
      <c r="A43" s="10" t="s">
        <v>315</v>
      </c>
      <c r="B43" s="10" t="s">
        <v>316</v>
      </c>
      <c r="C43" s="12">
        <v>420.22250000000003</v>
      </c>
      <c r="D43" s="25">
        <v>51.364866999999997</v>
      </c>
      <c r="E43" s="10"/>
      <c r="F43" s="31" t="s">
        <v>321</v>
      </c>
      <c r="G43" s="31" t="s">
        <v>322</v>
      </c>
      <c r="H43" s="12">
        <v>1.9639</v>
      </c>
      <c r="I43" s="14">
        <v>90.594909999999999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/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/>
      <c r="D46" s="25"/>
      <c r="E46" s="10"/>
      <c r="F46" s="10" t="s">
        <v>233</v>
      </c>
      <c r="G46" s="10" t="s">
        <v>234</v>
      </c>
      <c r="H46" s="12">
        <v>35732.196400000001</v>
      </c>
      <c r="I46" s="25">
        <v>12.942245</v>
      </c>
    </row>
    <row r="47" spans="1:9" ht="12.75" thickBot="1" x14ac:dyDescent="0.25">
      <c r="A47" s="10" t="s">
        <v>76</v>
      </c>
      <c r="B47" s="10" t="s">
        <v>77</v>
      </c>
      <c r="C47" s="12">
        <v>328.17469999999997</v>
      </c>
      <c r="D47" s="25">
        <v>114.817133</v>
      </c>
      <c r="E47" s="10"/>
      <c r="F47" s="17"/>
      <c r="G47" s="15" t="s">
        <v>300</v>
      </c>
      <c r="H47" s="16">
        <v>35734.160300000003</v>
      </c>
      <c r="I47" s="26">
        <v>12.94496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72.604399999999998</v>
      </c>
      <c r="I48" s="25">
        <v>66.206798000000006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5206.7574999999997</v>
      </c>
      <c r="I49" s="14">
        <v>43.370393</v>
      </c>
    </row>
    <row r="50" spans="1:9" ht="12.75" thickBot="1" x14ac:dyDescent="0.25">
      <c r="A50" s="17"/>
      <c r="B50" s="15" t="s">
        <v>291</v>
      </c>
      <c r="C50" s="16">
        <v>28696.333699999999</v>
      </c>
      <c r="D50" s="26">
        <v>12.733667000000001</v>
      </c>
      <c r="E50" s="10"/>
      <c r="F50" s="10" t="s">
        <v>237</v>
      </c>
      <c r="G50" s="10" t="s">
        <v>238</v>
      </c>
      <c r="H50" s="12">
        <v>55771.700299999997</v>
      </c>
      <c r="I50" s="25">
        <v>9.2984100000000005</v>
      </c>
    </row>
    <row r="51" spans="1:9" ht="12.75" thickBot="1" x14ac:dyDescent="0.25">
      <c r="A51" s="10" t="s">
        <v>82</v>
      </c>
      <c r="B51" s="10" t="s">
        <v>83</v>
      </c>
      <c r="C51" s="12">
        <v>528.03740000000005</v>
      </c>
      <c r="D51" s="25">
        <v>51.307417999999998</v>
      </c>
      <c r="E51" s="10"/>
      <c r="F51" s="17"/>
      <c r="G51" s="15" t="s">
        <v>301</v>
      </c>
      <c r="H51" s="16">
        <v>61051.0622</v>
      </c>
      <c r="I51" s="26">
        <v>9.0987960000000001</v>
      </c>
    </row>
    <row r="52" spans="1:9" x14ac:dyDescent="0.2">
      <c r="A52" s="10" t="s">
        <v>84</v>
      </c>
      <c r="B52" s="10" t="s">
        <v>85</v>
      </c>
      <c r="C52" s="12">
        <v>77419.116899999994</v>
      </c>
      <c r="D52" s="25">
        <v>11.755951</v>
      </c>
      <c r="E52" s="10"/>
      <c r="F52" s="10" t="s">
        <v>239</v>
      </c>
      <c r="G52" s="10" t="s">
        <v>240</v>
      </c>
      <c r="H52" s="12">
        <v>35.763100000000001</v>
      </c>
      <c r="I52" s="25">
        <v>93.470153999999994</v>
      </c>
    </row>
    <row r="53" spans="1:9" x14ac:dyDescent="0.2">
      <c r="A53" s="10" t="s">
        <v>86</v>
      </c>
      <c r="B53" s="10" t="s">
        <v>87</v>
      </c>
      <c r="C53" s="12">
        <v>1516.4072000000001</v>
      </c>
      <c r="D53" s="25">
        <v>40.292589999999997</v>
      </c>
      <c r="E53" s="10"/>
      <c r="F53" s="10" t="s">
        <v>241</v>
      </c>
      <c r="G53" s="10" t="s">
        <v>242</v>
      </c>
      <c r="H53" s="12">
        <v>86.173500000000004</v>
      </c>
      <c r="I53" s="25">
        <v>126.99968200000001</v>
      </c>
    </row>
    <row r="54" spans="1:9" ht="12.75" thickBot="1" x14ac:dyDescent="0.25">
      <c r="A54" s="10" t="s">
        <v>88</v>
      </c>
      <c r="B54" s="10" t="s">
        <v>89</v>
      </c>
      <c r="C54" s="12">
        <v>30204.278900000001</v>
      </c>
      <c r="D54" s="25">
        <v>11.252568</v>
      </c>
      <c r="E54" s="10"/>
      <c r="F54" s="17"/>
      <c r="G54" s="15" t="s">
        <v>302</v>
      </c>
      <c r="H54" s="16">
        <v>121.9366</v>
      </c>
      <c r="I54" s="26">
        <v>85.213110999999998</v>
      </c>
    </row>
    <row r="55" spans="1:9" x14ac:dyDescent="0.2">
      <c r="A55" s="10" t="s">
        <v>90</v>
      </c>
      <c r="B55" s="10" t="s">
        <v>91</v>
      </c>
      <c r="C55" s="12">
        <v>10505.399600000001</v>
      </c>
      <c r="D55" s="25">
        <v>23.049469999999999</v>
      </c>
      <c r="E55" s="10"/>
      <c r="F55" s="10" t="s">
        <v>243</v>
      </c>
      <c r="G55" s="10" t="s">
        <v>244</v>
      </c>
      <c r="H55" s="12">
        <v>432.4556</v>
      </c>
      <c r="I55" s="25">
        <v>29.777477999999999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432.4556</v>
      </c>
      <c r="I56" s="26">
        <v>29.777477999999999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>
        <v>5.8634000000000004</v>
      </c>
      <c r="D58" s="25">
        <v>93.470153999999994</v>
      </c>
      <c r="E58" s="10"/>
      <c r="F58" s="34" t="s">
        <v>304</v>
      </c>
      <c r="G58" s="19"/>
      <c r="H58" s="35">
        <f>+H56+H54+H51+H47+H40+H8</f>
        <v>260329.37940000001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256.38889999999998</v>
      </c>
      <c r="I59" s="25">
        <v>57.652754999999999</v>
      </c>
    </row>
    <row r="60" spans="1:9" ht="12.75" thickBot="1" x14ac:dyDescent="0.25">
      <c r="A60" s="15"/>
      <c r="B60" s="15" t="s">
        <v>292</v>
      </c>
      <c r="C60" s="16">
        <v>120179.10340000001</v>
      </c>
      <c r="D60" s="26">
        <v>10.015610000000001</v>
      </c>
      <c r="E60" s="10"/>
      <c r="F60" s="15"/>
      <c r="G60" s="15" t="s">
        <v>305</v>
      </c>
      <c r="H60" s="16">
        <v>256.38889999999998</v>
      </c>
      <c r="I60" s="26">
        <v>57.652754999999999</v>
      </c>
    </row>
    <row r="61" spans="1:9" x14ac:dyDescent="0.2">
      <c r="A61" s="10" t="s">
        <v>100</v>
      </c>
      <c r="B61" s="10" t="s">
        <v>101</v>
      </c>
      <c r="C61" s="12">
        <v>11.309100000000001</v>
      </c>
      <c r="D61" s="25">
        <v>93.470153999999994</v>
      </c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/>
      <c r="D62" s="25"/>
      <c r="E62" s="10"/>
      <c r="F62" s="10" t="s">
        <v>247</v>
      </c>
      <c r="G62" s="10" t="s">
        <v>248</v>
      </c>
      <c r="H62" s="12">
        <v>4307.1306999999997</v>
      </c>
      <c r="I62" s="25">
        <v>11.488395000000001</v>
      </c>
    </row>
    <row r="63" spans="1:9" ht="12.75" thickBot="1" x14ac:dyDescent="0.25">
      <c r="A63" s="10" t="s">
        <v>104</v>
      </c>
      <c r="B63" s="10" t="s">
        <v>105</v>
      </c>
      <c r="C63" s="12">
        <v>56.543999999999997</v>
      </c>
      <c r="D63" s="25">
        <v>93.470153999999994</v>
      </c>
      <c r="E63" s="10"/>
      <c r="F63" s="15"/>
      <c r="G63" s="15" t="s">
        <v>306</v>
      </c>
      <c r="H63" s="16">
        <v>4307.1306999999997</v>
      </c>
      <c r="I63" s="26">
        <v>11.488395000000001</v>
      </c>
    </row>
    <row r="64" spans="1:9" x14ac:dyDescent="0.2">
      <c r="A64" s="10" t="s">
        <v>106</v>
      </c>
      <c r="B64" s="10" t="s">
        <v>107</v>
      </c>
      <c r="C64" s="12">
        <v>21.882999999999999</v>
      </c>
      <c r="D64" s="25">
        <v>63.117573</v>
      </c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>
        <v>254.34970000000001</v>
      </c>
      <c r="D65" s="25">
        <v>70.342511999999999</v>
      </c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/>
      <c r="D66" s="25"/>
      <c r="E66" s="10"/>
      <c r="F66" s="18" t="s">
        <v>307</v>
      </c>
      <c r="G66" s="19"/>
      <c r="H66" s="20">
        <f>+H63+H60+H58+C102</f>
        <v>1776354.0247</v>
      </c>
      <c r="I66" s="28"/>
    </row>
    <row r="67" spans="1:9" x14ac:dyDescent="0.2">
      <c r="A67" s="10" t="s">
        <v>110</v>
      </c>
      <c r="B67" s="10" t="s">
        <v>111</v>
      </c>
      <c r="C67" s="12">
        <v>5.9926000000000004</v>
      </c>
      <c r="D67" s="25">
        <v>93.470153999999994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142.5975</v>
      </c>
      <c r="I68" s="25">
        <v>0</v>
      </c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6660.3028000000004</v>
      </c>
      <c r="I69" s="25"/>
    </row>
    <row r="70" spans="1:9" x14ac:dyDescent="0.2">
      <c r="A70" s="10" t="s">
        <v>116</v>
      </c>
      <c r="B70" s="10" t="s">
        <v>117</v>
      </c>
      <c r="C70" s="12">
        <v>322.71949999999998</v>
      </c>
      <c r="D70" s="25">
        <v>66.717890999999995</v>
      </c>
      <c r="E70" s="10"/>
      <c r="F70" s="10" t="s">
        <v>255</v>
      </c>
      <c r="G70" s="10" t="s">
        <v>256</v>
      </c>
      <c r="H70" s="12">
        <v>130146.0624</v>
      </c>
      <c r="I70" s="25"/>
    </row>
    <row r="71" spans="1:9" x14ac:dyDescent="0.2">
      <c r="A71" s="10" t="s">
        <v>118</v>
      </c>
      <c r="B71" s="10" t="s">
        <v>119</v>
      </c>
      <c r="C71" s="12">
        <v>2.7584</v>
      </c>
      <c r="D71" s="25">
        <v>93.470153999999994</v>
      </c>
      <c r="E71" s="10"/>
      <c r="F71" s="10" t="s">
        <v>257</v>
      </c>
      <c r="G71" s="10" t="s">
        <v>258</v>
      </c>
      <c r="H71" s="12">
        <v>78323.388000000006</v>
      </c>
      <c r="I71" s="25"/>
    </row>
    <row r="72" spans="1:9" x14ac:dyDescent="0.2">
      <c r="A72" s="10" t="s">
        <v>120</v>
      </c>
      <c r="B72" s="10" t="s">
        <v>121</v>
      </c>
      <c r="C72" s="12"/>
      <c r="D72" s="25"/>
      <c r="E72" s="10"/>
      <c r="F72" s="10" t="s">
        <v>259</v>
      </c>
      <c r="G72" s="10" t="s">
        <v>260</v>
      </c>
      <c r="H72" s="12">
        <v>97925.317500000005</v>
      </c>
      <c r="I72" s="25"/>
    </row>
    <row r="73" spans="1:9" x14ac:dyDescent="0.2">
      <c r="A73" s="10" t="s">
        <v>122</v>
      </c>
      <c r="B73" s="10" t="s">
        <v>123</v>
      </c>
      <c r="C73" s="12"/>
      <c r="D73" s="25"/>
      <c r="E73" s="10"/>
      <c r="F73" s="10" t="s">
        <v>251</v>
      </c>
      <c r="G73" s="10" t="s">
        <v>252</v>
      </c>
      <c r="H73" s="12">
        <v>5862.1382000000003</v>
      </c>
      <c r="I73" s="25"/>
    </row>
    <row r="74" spans="1:9" x14ac:dyDescent="0.2">
      <c r="A74" s="10" t="s">
        <v>124</v>
      </c>
      <c r="B74" s="10" t="s">
        <v>125</v>
      </c>
      <c r="C74" s="12">
        <v>23.988499999999998</v>
      </c>
      <c r="D74" s="25">
        <v>70.510672</v>
      </c>
      <c r="E74" s="10"/>
      <c r="F74" s="31" t="s">
        <v>341</v>
      </c>
      <c r="G74" s="31" t="s">
        <v>342</v>
      </c>
      <c r="H74" s="12">
        <v>172.68119999999999</v>
      </c>
      <c r="I74" s="2"/>
    </row>
    <row r="75" spans="1:9" x14ac:dyDescent="0.2">
      <c r="A75" s="10" t="s">
        <v>126</v>
      </c>
      <c r="B75" s="10" t="s">
        <v>127</v>
      </c>
      <c r="C75" s="12"/>
      <c r="D75" s="25"/>
      <c r="E75" s="10"/>
      <c r="F75" s="31" t="s">
        <v>343</v>
      </c>
      <c r="G75" s="31" t="s">
        <v>344</v>
      </c>
      <c r="H75" s="12">
        <v>10115.459800000001</v>
      </c>
      <c r="I75" s="2"/>
    </row>
    <row r="76" spans="1:9" x14ac:dyDescent="0.2">
      <c r="A76" s="10" t="s">
        <v>128</v>
      </c>
      <c r="B76" s="10" t="s">
        <v>129</v>
      </c>
      <c r="C76" s="12"/>
      <c r="D76" s="25"/>
      <c r="E76" s="10"/>
      <c r="F76" s="10" t="s">
        <v>261</v>
      </c>
      <c r="G76" s="10" t="s">
        <v>262</v>
      </c>
      <c r="H76" s="12">
        <v>785318.29</v>
      </c>
      <c r="I76" s="25"/>
    </row>
    <row r="77" spans="1:9" x14ac:dyDescent="0.2">
      <c r="A77" s="10" t="s">
        <v>130</v>
      </c>
      <c r="B77" s="10" t="s">
        <v>131</v>
      </c>
      <c r="C77" s="12">
        <v>56.940800000000003</v>
      </c>
      <c r="D77" s="25">
        <v>71.738941999999994</v>
      </c>
      <c r="E77" s="10"/>
      <c r="F77" s="10" t="s">
        <v>263</v>
      </c>
      <c r="G77" s="10" t="s">
        <v>264</v>
      </c>
      <c r="H77" s="12">
        <v>258857.88370000001</v>
      </c>
      <c r="I77" s="25"/>
    </row>
    <row r="78" spans="1:9" x14ac:dyDescent="0.2">
      <c r="A78" s="10" t="s">
        <v>132</v>
      </c>
      <c r="B78" s="10" t="s">
        <v>133</v>
      </c>
      <c r="C78" s="12">
        <v>358.07010000000002</v>
      </c>
      <c r="D78" s="25">
        <v>54.223267</v>
      </c>
      <c r="E78" s="10"/>
      <c r="F78" s="10" t="s">
        <v>265</v>
      </c>
      <c r="G78" s="10" t="s">
        <v>266</v>
      </c>
      <c r="H78" s="12">
        <v>8330.9163000000008</v>
      </c>
      <c r="I78" s="25"/>
    </row>
    <row r="79" spans="1:9" x14ac:dyDescent="0.2">
      <c r="A79" s="10" t="s">
        <v>134</v>
      </c>
      <c r="B79" s="10" t="s">
        <v>135</v>
      </c>
      <c r="C79" s="12"/>
      <c r="D79" s="25"/>
      <c r="E79" s="10"/>
      <c r="F79" s="10" t="s">
        <v>267</v>
      </c>
      <c r="G79" s="10" t="s">
        <v>268</v>
      </c>
      <c r="H79" s="12">
        <v>186143.09109999999</v>
      </c>
      <c r="I79" s="25"/>
    </row>
    <row r="80" spans="1:9" x14ac:dyDescent="0.2">
      <c r="A80" s="10" t="s">
        <v>136</v>
      </c>
      <c r="B80" s="10" t="s">
        <v>137</v>
      </c>
      <c r="C80" s="12">
        <v>49.183700000000002</v>
      </c>
      <c r="D80" s="25">
        <v>75.225340000000003</v>
      </c>
      <c r="E80" s="10"/>
      <c r="F80" s="10" t="s">
        <v>269</v>
      </c>
      <c r="G80" s="10" t="s">
        <v>270</v>
      </c>
      <c r="H80" s="12">
        <v>845106.49670000002</v>
      </c>
      <c r="I80" s="25"/>
    </row>
    <row r="81" spans="1:9" x14ac:dyDescent="0.2">
      <c r="A81" s="10" t="s">
        <v>138</v>
      </c>
      <c r="B81" s="10" t="s">
        <v>139</v>
      </c>
      <c r="C81" s="12">
        <v>9.4162999999999997</v>
      </c>
      <c r="D81" s="25">
        <v>90.594909999999999</v>
      </c>
      <c r="E81" s="10"/>
      <c r="F81" s="10" t="s">
        <v>271</v>
      </c>
      <c r="G81" s="10" t="s">
        <v>272</v>
      </c>
      <c r="H81" s="12">
        <v>230980.7035</v>
      </c>
      <c r="I81" s="25"/>
    </row>
    <row r="82" spans="1:9" x14ac:dyDescent="0.2">
      <c r="A82" s="10" t="s">
        <v>140</v>
      </c>
      <c r="B82" s="10" t="s">
        <v>141</v>
      </c>
      <c r="C82" s="12">
        <v>1784.2737</v>
      </c>
      <c r="D82" s="25">
        <v>45.732849000000002</v>
      </c>
      <c r="E82" s="10"/>
      <c r="F82" s="10" t="s">
        <v>273</v>
      </c>
      <c r="G82" s="10" t="s">
        <v>274</v>
      </c>
      <c r="H82" s="12">
        <v>3304.0345000000002</v>
      </c>
      <c r="I82" s="25"/>
    </row>
    <row r="83" spans="1:9" x14ac:dyDescent="0.2">
      <c r="A83" s="10" t="s">
        <v>142</v>
      </c>
      <c r="B83" s="10" t="s">
        <v>143</v>
      </c>
      <c r="C83" s="12"/>
      <c r="D83" s="25"/>
      <c r="E83" s="10"/>
      <c r="F83" s="10" t="s">
        <v>275</v>
      </c>
      <c r="G83" s="10" t="s">
        <v>276</v>
      </c>
      <c r="H83" s="12">
        <v>96160.312900000004</v>
      </c>
      <c r="I83" s="25"/>
    </row>
    <row r="84" spans="1:9" x14ac:dyDescent="0.2">
      <c r="A84" s="10" t="s">
        <v>144</v>
      </c>
      <c r="B84" s="10" t="s">
        <v>145</v>
      </c>
      <c r="C84" s="12"/>
      <c r="D84" s="25"/>
      <c r="E84" s="10"/>
      <c r="F84" s="10" t="s">
        <v>277</v>
      </c>
      <c r="G84" s="10" t="s">
        <v>278</v>
      </c>
      <c r="H84" s="12">
        <v>53739.224000000002</v>
      </c>
      <c r="I84" s="25"/>
    </row>
    <row r="85" spans="1:9" x14ac:dyDescent="0.2">
      <c r="A85" s="10" t="s">
        <v>146</v>
      </c>
      <c r="B85" s="10" t="s">
        <v>147</v>
      </c>
      <c r="C85" s="12">
        <v>80.045400000000001</v>
      </c>
      <c r="D85" s="25">
        <v>92.029949000000002</v>
      </c>
      <c r="E85" s="10"/>
      <c r="F85" s="10" t="s">
        <v>279</v>
      </c>
      <c r="G85" s="10" t="s">
        <v>280</v>
      </c>
      <c r="H85" s="12">
        <v>140800.4768</v>
      </c>
      <c r="I85" s="25"/>
    </row>
    <row r="86" spans="1:9" x14ac:dyDescent="0.2">
      <c r="A86" s="10" t="s">
        <v>148</v>
      </c>
      <c r="B86" s="10" t="s">
        <v>149</v>
      </c>
      <c r="C86" s="12"/>
      <c r="D86" s="25"/>
      <c r="E86" s="10"/>
      <c r="F86" s="10" t="s">
        <v>281</v>
      </c>
      <c r="G86" s="10" t="s">
        <v>282</v>
      </c>
      <c r="H86" s="12">
        <v>57767.558199999999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1959.5618999999999</v>
      </c>
      <c r="D88" s="25">
        <v>34.334215</v>
      </c>
      <c r="E88" s="10"/>
      <c r="F88" s="15"/>
      <c r="G88" s="15" t="s">
        <v>308</v>
      </c>
      <c r="H88" s="16">
        <f>SUM(H68:H86)</f>
        <v>2995856.9350999994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0.55520000000000003</v>
      </c>
      <c r="D89" s="25">
        <v>126.99968200000001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101.25539999999999</v>
      </c>
      <c r="D91" s="25">
        <v>40.029756999999996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4772210.9597999994</v>
      </c>
      <c r="I92" s="14"/>
    </row>
    <row r="93" spans="1:9" x14ac:dyDescent="0.2">
      <c r="A93" s="10" t="s">
        <v>160</v>
      </c>
      <c r="B93" s="10" t="s">
        <v>161</v>
      </c>
      <c r="C93" s="12"/>
      <c r="D93" s="25"/>
      <c r="E93" s="10"/>
    </row>
    <row r="94" spans="1:9" ht="12.75" thickBot="1" x14ac:dyDescent="0.25">
      <c r="A94" s="17"/>
      <c r="B94" s="15" t="s">
        <v>293</v>
      </c>
      <c r="C94" s="16">
        <v>5098.8473000000004</v>
      </c>
      <c r="D94" s="26">
        <v>24.124275999999998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25.660599999999999</v>
      </c>
      <c r="D95" s="25">
        <v>90.594909999999999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25.660599999999999</v>
      </c>
      <c r="D96" s="26">
        <v>90.594909999999999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1059529.0007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434588.3861</v>
      </c>
      <c r="D98" s="25">
        <v>5.6217180000000004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17343.7389</v>
      </c>
      <c r="D99" s="25">
        <v>15.440676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451932.125</v>
      </c>
      <c r="D100" s="26">
        <v>5.8614920000000001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1511461.1257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03"/>
  <sheetViews>
    <sheetView showZeros="0" topLeftCell="A57" workbookViewId="0">
      <selection activeCell="H68" sqref="H68:H86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0.42578125" style="3" bestFit="1" customWidth="1"/>
    <col min="9" max="9" width="10.28515625" style="4" bestFit="1" customWidth="1"/>
    <col min="10" max="16384" width="11.42578125" style="2"/>
  </cols>
  <sheetData>
    <row r="1" spans="1:9" x14ac:dyDescent="0.2">
      <c r="A1" s="6"/>
      <c r="B1" s="7" t="s">
        <v>285</v>
      </c>
      <c r="C1" s="8" t="s">
        <v>286</v>
      </c>
      <c r="D1" s="9" t="s">
        <v>287</v>
      </c>
      <c r="E1" s="10"/>
      <c r="F1" s="6"/>
      <c r="G1" s="7" t="s">
        <v>285</v>
      </c>
      <c r="H1" s="8" t="s">
        <v>286</v>
      </c>
      <c r="I1" s="11" t="s">
        <v>287</v>
      </c>
    </row>
    <row r="2" spans="1:9" x14ac:dyDescent="0.2">
      <c r="A2" s="10" t="s">
        <v>0</v>
      </c>
      <c r="B2" s="10" t="s">
        <v>1</v>
      </c>
      <c r="C2" s="12">
        <v>12038.445</v>
      </c>
      <c r="D2" s="25">
        <v>23.444465999999998</v>
      </c>
      <c r="E2" s="10"/>
      <c r="F2" s="10" t="s">
        <v>168</v>
      </c>
      <c r="G2" s="10" t="s">
        <v>169</v>
      </c>
      <c r="H2" s="12">
        <v>1826.3087</v>
      </c>
      <c r="I2" s="25">
        <v>28.680225</v>
      </c>
    </row>
    <row r="3" spans="1:9" x14ac:dyDescent="0.2">
      <c r="A3" s="10" t="s">
        <v>2</v>
      </c>
      <c r="B3" s="10" t="s">
        <v>3</v>
      </c>
      <c r="C3" s="12">
        <v>96405.732199999999</v>
      </c>
      <c r="D3" s="25">
        <v>7.0828259999999998</v>
      </c>
      <c r="E3" s="10"/>
      <c r="F3" s="10" t="s">
        <v>170</v>
      </c>
      <c r="G3" s="10" t="s">
        <v>171</v>
      </c>
      <c r="H3" s="12">
        <v>7917.0015999999996</v>
      </c>
      <c r="I3" s="25">
        <v>21.214026</v>
      </c>
    </row>
    <row r="4" spans="1:9" x14ac:dyDescent="0.2">
      <c r="A4" s="10" t="s">
        <v>4</v>
      </c>
      <c r="B4" s="10" t="s">
        <v>5</v>
      </c>
      <c r="C4" s="12">
        <v>177530.82949999999</v>
      </c>
      <c r="D4" s="25">
        <v>7.0048839999999997</v>
      </c>
      <c r="E4" s="10"/>
      <c r="F4" s="10" t="s">
        <v>172</v>
      </c>
      <c r="G4" s="10" t="s">
        <v>173</v>
      </c>
      <c r="H4" s="12">
        <v>11.8576</v>
      </c>
      <c r="I4" s="25">
        <v>48.502558999999998</v>
      </c>
    </row>
    <row r="5" spans="1:9" x14ac:dyDescent="0.2">
      <c r="A5" s="10" t="s">
        <v>6</v>
      </c>
      <c r="B5" s="10" t="s">
        <v>7</v>
      </c>
      <c r="C5" s="12">
        <v>1137.0707</v>
      </c>
      <c r="D5" s="25">
        <v>50.846811000000002</v>
      </c>
      <c r="E5" s="10"/>
      <c r="F5" s="10" t="s">
        <v>174</v>
      </c>
      <c r="G5" s="10" t="s">
        <v>175</v>
      </c>
      <c r="H5" s="12">
        <v>36.120399999999997</v>
      </c>
      <c r="I5" s="25">
        <v>81.394480000000001</v>
      </c>
    </row>
    <row r="6" spans="1:9" x14ac:dyDescent="0.2">
      <c r="A6" s="10" t="s">
        <v>8</v>
      </c>
      <c r="B6" s="10" t="s">
        <v>9</v>
      </c>
      <c r="C6" s="12">
        <v>7066.3081000000002</v>
      </c>
      <c r="D6" s="25">
        <v>14.075699999999999</v>
      </c>
      <c r="E6" s="10"/>
      <c r="F6" s="10" t="s">
        <v>176</v>
      </c>
      <c r="G6" s="10" t="s">
        <v>177</v>
      </c>
      <c r="H6" s="12"/>
      <c r="I6" s="25"/>
    </row>
    <row r="7" spans="1:9" x14ac:dyDescent="0.2">
      <c r="A7" s="10" t="s">
        <v>10</v>
      </c>
      <c r="B7" s="10" t="s">
        <v>11</v>
      </c>
      <c r="C7" s="12">
        <v>539.82309999999995</v>
      </c>
      <c r="D7" s="25">
        <v>50.761113999999999</v>
      </c>
      <c r="E7" s="10"/>
      <c r="F7" s="10" t="s">
        <v>178</v>
      </c>
      <c r="G7" s="10" t="s">
        <v>179</v>
      </c>
      <c r="H7" s="12"/>
      <c r="I7" s="25"/>
    </row>
    <row r="8" spans="1:9" ht="12.75" thickBot="1" x14ac:dyDescent="0.25">
      <c r="A8" s="10" t="s">
        <v>12</v>
      </c>
      <c r="B8" s="10" t="s">
        <v>13</v>
      </c>
      <c r="C8" s="12">
        <v>3575.0884999999998</v>
      </c>
      <c r="D8" s="25">
        <v>22.170818000000001</v>
      </c>
      <c r="E8" s="10"/>
      <c r="F8" s="15"/>
      <c r="G8" s="15" t="s">
        <v>298</v>
      </c>
      <c r="H8" s="16">
        <v>9791.2883000000002</v>
      </c>
      <c r="I8" s="26">
        <v>20.040094</v>
      </c>
    </row>
    <row r="9" spans="1:9" x14ac:dyDescent="0.2">
      <c r="A9" s="10" t="s">
        <v>14</v>
      </c>
      <c r="B9" s="10" t="s">
        <v>15</v>
      </c>
      <c r="C9" s="12">
        <v>107.72629999999999</v>
      </c>
      <c r="D9" s="25">
        <v>60.317435000000003</v>
      </c>
      <c r="E9" s="10"/>
      <c r="F9" s="10" t="s">
        <v>180</v>
      </c>
      <c r="G9" s="10" t="s">
        <v>181</v>
      </c>
      <c r="H9" s="12">
        <v>10230.7371</v>
      </c>
      <c r="I9" s="25">
        <v>16.523063</v>
      </c>
    </row>
    <row r="10" spans="1:9" x14ac:dyDescent="0.2">
      <c r="A10" s="10" t="s">
        <v>16</v>
      </c>
      <c r="B10" s="10" t="s">
        <v>17</v>
      </c>
      <c r="C10" s="12">
        <v>22555.544999999998</v>
      </c>
      <c r="D10" s="25">
        <v>19.211549000000002</v>
      </c>
      <c r="E10" s="10"/>
      <c r="F10" s="10" t="s">
        <v>182</v>
      </c>
      <c r="G10" s="10" t="s">
        <v>183</v>
      </c>
      <c r="H10" s="12">
        <v>41.024799999999999</v>
      </c>
      <c r="I10" s="25">
        <v>52.257798000000001</v>
      </c>
    </row>
    <row r="11" spans="1:9" x14ac:dyDescent="0.2">
      <c r="A11" s="10" t="s">
        <v>18</v>
      </c>
      <c r="B11" s="10" t="s">
        <v>19</v>
      </c>
      <c r="C11" s="12">
        <v>34247.982400000001</v>
      </c>
      <c r="D11" s="25">
        <v>13.426933999999999</v>
      </c>
      <c r="E11" s="10"/>
      <c r="F11" s="10" t="s">
        <v>184</v>
      </c>
      <c r="G11" s="10" t="s">
        <v>185</v>
      </c>
      <c r="H11" s="12">
        <v>7677.8486999999996</v>
      </c>
      <c r="I11" s="25">
        <v>18.410411</v>
      </c>
    </row>
    <row r="12" spans="1:9" x14ac:dyDescent="0.2">
      <c r="A12" s="10" t="s">
        <v>20</v>
      </c>
      <c r="B12" s="10" t="s">
        <v>21</v>
      </c>
      <c r="C12" s="12">
        <v>210.73230000000001</v>
      </c>
      <c r="D12" s="25">
        <v>64.582817000000006</v>
      </c>
      <c r="E12" s="10"/>
      <c r="F12" s="10" t="s">
        <v>186</v>
      </c>
      <c r="G12" s="10" t="s">
        <v>334</v>
      </c>
      <c r="H12" s="12">
        <v>102.3528</v>
      </c>
      <c r="I12" s="25">
        <v>37.344532000000001</v>
      </c>
    </row>
    <row r="13" spans="1:9" x14ac:dyDescent="0.2">
      <c r="A13" s="10" t="s">
        <v>22</v>
      </c>
      <c r="B13" s="10" t="s">
        <v>23</v>
      </c>
      <c r="C13" s="12">
        <v>2.5308999999999999</v>
      </c>
      <c r="D13" s="25">
        <v>81.394480000000001</v>
      </c>
      <c r="E13" s="10"/>
      <c r="F13" s="10" t="s">
        <v>187</v>
      </c>
      <c r="G13" s="10" t="s">
        <v>188</v>
      </c>
      <c r="H13" s="12">
        <v>57.497500000000002</v>
      </c>
      <c r="I13" s="25">
        <v>78.781555999999995</v>
      </c>
    </row>
    <row r="14" spans="1:9" x14ac:dyDescent="0.2">
      <c r="A14" s="10" t="s">
        <v>335</v>
      </c>
      <c r="B14" s="10" t="s">
        <v>336</v>
      </c>
      <c r="C14" s="12"/>
      <c r="D14" s="25"/>
      <c r="E14" s="10"/>
      <c r="F14" s="10" t="s">
        <v>189</v>
      </c>
      <c r="G14" s="10" t="s">
        <v>190</v>
      </c>
      <c r="H14" s="12">
        <v>2181.9980999999998</v>
      </c>
      <c r="I14" s="25">
        <v>25.431412999999999</v>
      </c>
    </row>
    <row r="15" spans="1:9" ht="12.75" thickBot="1" x14ac:dyDescent="0.25">
      <c r="A15" s="17"/>
      <c r="B15" s="15" t="s">
        <v>288</v>
      </c>
      <c r="C15" s="16">
        <v>355417.81400000001</v>
      </c>
      <c r="D15" s="26">
        <v>7.6838480000000002</v>
      </c>
      <c r="E15" s="10"/>
      <c r="F15" s="10" t="s">
        <v>191</v>
      </c>
      <c r="G15" s="10" t="s">
        <v>192</v>
      </c>
      <c r="H15" s="12">
        <v>2982.2737999999999</v>
      </c>
      <c r="I15" s="25">
        <v>28.724917000000001</v>
      </c>
    </row>
    <row r="16" spans="1:9" x14ac:dyDescent="0.2">
      <c r="A16" s="10" t="s">
        <v>24</v>
      </c>
      <c r="B16" s="10" t="s">
        <v>25</v>
      </c>
      <c r="C16" s="12">
        <v>40.6768</v>
      </c>
      <c r="D16" s="25">
        <v>57.895952000000001</v>
      </c>
      <c r="E16" s="10"/>
      <c r="F16" s="10" t="s">
        <v>193</v>
      </c>
      <c r="G16" s="10" t="s">
        <v>194</v>
      </c>
      <c r="H16" s="12">
        <v>16034.077600000001</v>
      </c>
      <c r="I16" s="25">
        <v>14.116258</v>
      </c>
    </row>
    <row r="17" spans="1:9" x14ac:dyDescent="0.2">
      <c r="A17" s="10" t="s">
        <v>26</v>
      </c>
      <c r="B17" s="10" t="s">
        <v>27</v>
      </c>
      <c r="C17" s="12">
        <v>297.72800000000001</v>
      </c>
      <c r="D17" s="25">
        <v>52.708404000000002</v>
      </c>
      <c r="E17" s="10"/>
      <c r="F17" s="10" t="s">
        <v>195</v>
      </c>
      <c r="G17" s="10" t="s">
        <v>196</v>
      </c>
      <c r="H17" s="12">
        <v>782.6748</v>
      </c>
      <c r="I17" s="25">
        <v>28.691587999999999</v>
      </c>
    </row>
    <row r="18" spans="1:9" x14ac:dyDescent="0.2">
      <c r="A18" s="10" t="s">
        <v>28</v>
      </c>
      <c r="B18" s="10" t="s">
        <v>29</v>
      </c>
      <c r="C18" s="12">
        <v>48.693100000000001</v>
      </c>
      <c r="D18" s="25">
        <v>81.394480000000001</v>
      </c>
      <c r="E18" s="10"/>
      <c r="F18" s="10" t="s">
        <v>197</v>
      </c>
      <c r="G18" s="10" t="s">
        <v>198</v>
      </c>
      <c r="H18" s="12">
        <v>513.36850000000004</v>
      </c>
      <c r="I18" s="25">
        <v>34.927058000000002</v>
      </c>
    </row>
    <row r="19" spans="1:9" x14ac:dyDescent="0.2">
      <c r="A19" s="10" t="s">
        <v>30</v>
      </c>
      <c r="B19" s="10" t="s">
        <v>31</v>
      </c>
      <c r="C19" s="12">
        <v>93.216399999999993</v>
      </c>
      <c r="D19" s="25">
        <v>89.016600999999994</v>
      </c>
      <c r="E19" s="10"/>
      <c r="F19" s="10" t="s">
        <v>199</v>
      </c>
      <c r="G19" s="10" t="s">
        <v>200</v>
      </c>
      <c r="H19" s="12"/>
      <c r="I19" s="25"/>
    </row>
    <row r="20" spans="1:9" x14ac:dyDescent="0.2">
      <c r="A20" s="10" t="s">
        <v>32</v>
      </c>
      <c r="B20" s="10" t="s">
        <v>33</v>
      </c>
      <c r="C20" s="12">
        <v>4504.9970000000003</v>
      </c>
      <c r="D20" s="25">
        <v>23.598413000000001</v>
      </c>
      <c r="E20" s="10"/>
      <c r="F20" s="10" t="s">
        <v>201</v>
      </c>
      <c r="G20" s="10" t="s">
        <v>202</v>
      </c>
      <c r="H20" s="12"/>
      <c r="I20" s="25"/>
    </row>
    <row r="21" spans="1:9" x14ac:dyDescent="0.2">
      <c r="A21" s="10" t="s">
        <v>34</v>
      </c>
      <c r="B21" s="10" t="s">
        <v>35</v>
      </c>
      <c r="C21" s="12">
        <v>98.129800000000003</v>
      </c>
      <c r="D21" s="25">
        <v>93.891317000000001</v>
      </c>
      <c r="E21" s="10"/>
      <c r="F21" s="10" t="s">
        <v>203</v>
      </c>
      <c r="G21" s="10" t="s">
        <v>204</v>
      </c>
      <c r="H21" s="12">
        <v>317.76580000000001</v>
      </c>
      <c r="I21" s="25">
        <v>60.424027000000002</v>
      </c>
    </row>
    <row r="22" spans="1:9" x14ac:dyDescent="0.2">
      <c r="A22" s="10" t="s">
        <v>36</v>
      </c>
      <c r="B22" s="10" t="s">
        <v>37</v>
      </c>
      <c r="C22" s="12"/>
      <c r="D22" s="25"/>
      <c r="E22" s="10"/>
      <c r="F22" s="10" t="s">
        <v>205</v>
      </c>
      <c r="G22" s="10" t="s">
        <v>206</v>
      </c>
      <c r="H22" s="12"/>
      <c r="I22" s="25"/>
    </row>
    <row r="23" spans="1:9" x14ac:dyDescent="0.2">
      <c r="A23" s="10" t="s">
        <v>38</v>
      </c>
      <c r="B23" s="10" t="s">
        <v>39</v>
      </c>
      <c r="C23" s="12">
        <v>20.5046</v>
      </c>
      <c r="D23" s="25">
        <v>81.394480000000001</v>
      </c>
      <c r="E23" s="10"/>
      <c r="F23" s="10" t="s">
        <v>207</v>
      </c>
      <c r="G23" s="10" t="s">
        <v>208</v>
      </c>
      <c r="H23" s="12">
        <v>6.0366999999999997</v>
      </c>
      <c r="I23" s="25">
        <v>70.911224000000004</v>
      </c>
    </row>
    <row r="24" spans="1:9" x14ac:dyDescent="0.2">
      <c r="A24" s="10" t="s">
        <v>40</v>
      </c>
      <c r="B24" s="10" t="s">
        <v>41</v>
      </c>
      <c r="C24" s="12">
        <v>23.1401</v>
      </c>
      <c r="D24" s="25">
        <v>93.891317000000001</v>
      </c>
      <c r="E24" s="10"/>
      <c r="F24" s="10" t="s">
        <v>209</v>
      </c>
      <c r="G24" s="10" t="s">
        <v>210</v>
      </c>
      <c r="H24" s="12"/>
      <c r="I24" s="25"/>
    </row>
    <row r="25" spans="1:9" x14ac:dyDescent="0.2">
      <c r="A25" s="10" t="s">
        <v>42</v>
      </c>
      <c r="B25" s="10" t="s">
        <v>43</v>
      </c>
      <c r="C25" s="12">
        <v>77.091300000000004</v>
      </c>
      <c r="D25" s="25">
        <v>66.064831999999996</v>
      </c>
      <c r="E25" s="10"/>
      <c r="F25" s="10" t="s">
        <v>211</v>
      </c>
      <c r="G25" s="10" t="s">
        <v>212</v>
      </c>
      <c r="H25" s="12"/>
      <c r="I25" s="25"/>
    </row>
    <row r="26" spans="1:9" ht="12.75" thickBot="1" x14ac:dyDescent="0.25">
      <c r="A26" s="17"/>
      <c r="B26" s="15" t="s">
        <v>289</v>
      </c>
      <c r="C26" s="16">
        <v>5204.1770999999999</v>
      </c>
      <c r="D26" s="26">
        <v>20.642845999999999</v>
      </c>
      <c r="E26" s="10"/>
      <c r="F26" s="10" t="s">
        <v>213</v>
      </c>
      <c r="G26" s="10" t="s">
        <v>214</v>
      </c>
      <c r="H26" s="12">
        <v>105.6755</v>
      </c>
      <c r="I26" s="25">
        <v>47.901862000000001</v>
      </c>
    </row>
    <row r="27" spans="1:9" x14ac:dyDescent="0.2">
      <c r="A27" s="10" t="s">
        <v>44</v>
      </c>
      <c r="B27" s="10" t="s">
        <v>45</v>
      </c>
      <c r="C27" s="12">
        <v>528.61300000000006</v>
      </c>
      <c r="D27" s="25">
        <v>42.862208000000003</v>
      </c>
      <c r="E27" s="10"/>
      <c r="F27" s="10" t="s">
        <v>215</v>
      </c>
      <c r="G27" s="10" t="s">
        <v>216</v>
      </c>
      <c r="H27" s="12"/>
      <c r="I27" s="25"/>
    </row>
    <row r="28" spans="1:9" x14ac:dyDescent="0.2">
      <c r="A28" s="10" t="s">
        <v>46</v>
      </c>
      <c r="B28" s="10" t="s">
        <v>47</v>
      </c>
      <c r="C28" s="12"/>
      <c r="D28" s="25"/>
      <c r="E28" s="10"/>
      <c r="F28" s="10" t="s">
        <v>217</v>
      </c>
      <c r="G28" s="10" t="s">
        <v>218</v>
      </c>
      <c r="H28" s="12"/>
      <c r="I28" s="25"/>
    </row>
    <row r="29" spans="1:9" x14ac:dyDescent="0.2">
      <c r="A29" s="10" t="s">
        <v>48</v>
      </c>
      <c r="B29" s="10" t="s">
        <v>49</v>
      </c>
      <c r="C29" s="12"/>
      <c r="D29" s="25"/>
      <c r="E29" s="10"/>
      <c r="F29" s="10" t="s">
        <v>219</v>
      </c>
      <c r="G29" s="10" t="s">
        <v>220</v>
      </c>
      <c r="H29" s="12">
        <v>39600.1155</v>
      </c>
      <c r="I29" s="25">
        <v>9.4141569999999994</v>
      </c>
    </row>
    <row r="30" spans="1:9" x14ac:dyDescent="0.2">
      <c r="A30" s="10" t="s">
        <v>50</v>
      </c>
      <c r="B30" s="10" t="s">
        <v>51</v>
      </c>
      <c r="C30" s="12"/>
      <c r="D30" s="25"/>
      <c r="E30" s="10"/>
      <c r="F30" s="10" t="s">
        <v>221</v>
      </c>
      <c r="G30" s="10" t="s">
        <v>222</v>
      </c>
      <c r="H30" s="12">
        <v>14421.6774</v>
      </c>
      <c r="I30" s="25">
        <v>10.245654</v>
      </c>
    </row>
    <row r="31" spans="1:9" ht="12.75" thickBot="1" x14ac:dyDescent="0.25">
      <c r="A31" s="17"/>
      <c r="B31" s="15" t="s">
        <v>290</v>
      </c>
      <c r="C31" s="16">
        <v>528.61300000000006</v>
      </c>
      <c r="D31" s="26">
        <v>42.862208000000003</v>
      </c>
      <c r="E31" s="10"/>
      <c r="F31" s="10" t="s">
        <v>223</v>
      </c>
      <c r="G31" s="10" t="s">
        <v>224</v>
      </c>
      <c r="H31" s="12">
        <v>327.68439999999998</v>
      </c>
      <c r="I31" s="25">
        <v>43.493822000000002</v>
      </c>
    </row>
    <row r="32" spans="1:9" x14ac:dyDescent="0.2">
      <c r="A32" s="10" t="s">
        <v>52</v>
      </c>
      <c r="B32" s="10" t="s">
        <v>53</v>
      </c>
      <c r="C32" s="12"/>
      <c r="D32" s="25"/>
      <c r="E32" s="10"/>
      <c r="F32" s="10" t="s">
        <v>225</v>
      </c>
      <c r="G32" s="10" t="s">
        <v>226</v>
      </c>
      <c r="H32" s="12">
        <v>2082.0745000000002</v>
      </c>
      <c r="I32" s="25">
        <v>21.211631000000001</v>
      </c>
    </row>
    <row r="33" spans="1:9" x14ac:dyDescent="0.2">
      <c r="A33" s="10" t="s">
        <v>54</v>
      </c>
      <c r="B33" s="10" t="s">
        <v>55</v>
      </c>
      <c r="C33" s="12"/>
      <c r="D33" s="25"/>
      <c r="E33" s="10"/>
      <c r="F33" s="10" t="s">
        <v>227</v>
      </c>
      <c r="G33" s="10" t="s">
        <v>228</v>
      </c>
      <c r="H33" s="12">
        <v>13897.9609</v>
      </c>
      <c r="I33" s="25">
        <v>17.558181000000001</v>
      </c>
    </row>
    <row r="34" spans="1:9" x14ac:dyDescent="0.2">
      <c r="A34" s="10" t="s">
        <v>56</v>
      </c>
      <c r="B34" s="10" t="s">
        <v>57</v>
      </c>
      <c r="C34" s="12"/>
      <c r="D34" s="25"/>
      <c r="E34" s="10"/>
      <c r="F34" s="10" t="s">
        <v>311</v>
      </c>
      <c r="G34" s="10" t="s">
        <v>312</v>
      </c>
      <c r="H34" s="12"/>
      <c r="I34" s="25"/>
    </row>
    <row r="35" spans="1:9" x14ac:dyDescent="0.2">
      <c r="A35" s="10" t="s">
        <v>58</v>
      </c>
      <c r="B35" s="10" t="s">
        <v>59</v>
      </c>
      <c r="C35" s="12"/>
      <c r="D35" s="25"/>
      <c r="E35" s="10"/>
      <c r="F35" s="10" t="s">
        <v>317</v>
      </c>
      <c r="G35" s="10" t="s">
        <v>318</v>
      </c>
      <c r="H35" s="12">
        <v>857.83770000000004</v>
      </c>
      <c r="I35" s="25">
        <v>47.404246000000001</v>
      </c>
    </row>
    <row r="36" spans="1:9" x14ac:dyDescent="0.2">
      <c r="A36" s="10" t="s">
        <v>60</v>
      </c>
      <c r="B36" s="10" t="s">
        <v>61</v>
      </c>
      <c r="C36" s="12">
        <v>2337.1473000000001</v>
      </c>
      <c r="D36" s="25">
        <v>31.500834999999999</v>
      </c>
      <c r="E36" s="10"/>
      <c r="F36" s="10" t="s">
        <v>313</v>
      </c>
      <c r="G36" s="10" t="s">
        <v>314</v>
      </c>
      <c r="H36" s="3">
        <v>7.8975</v>
      </c>
      <c r="I36" s="4">
        <v>105.490784</v>
      </c>
    </row>
    <row r="37" spans="1:9" x14ac:dyDescent="0.2">
      <c r="A37" s="10" t="s">
        <v>62</v>
      </c>
      <c r="B37" s="10" t="s">
        <v>63</v>
      </c>
      <c r="C37" s="12"/>
      <c r="D37" s="25"/>
      <c r="E37" s="10"/>
      <c r="F37" s="2" t="s">
        <v>345</v>
      </c>
      <c r="G37" s="2" t="s">
        <v>346</v>
      </c>
    </row>
    <row r="38" spans="1:9" x14ac:dyDescent="0.2">
      <c r="A38" s="10" t="s">
        <v>64</v>
      </c>
      <c r="B38" s="10" t="s">
        <v>65</v>
      </c>
      <c r="C38" s="12">
        <v>22405.2425</v>
      </c>
      <c r="D38" s="25">
        <v>12.380875</v>
      </c>
      <c r="E38" s="10"/>
      <c r="F38" s="10" t="s">
        <v>347</v>
      </c>
      <c r="G38" s="10" t="s">
        <v>348</v>
      </c>
      <c r="H38" s="12"/>
      <c r="I38" s="25"/>
    </row>
    <row r="39" spans="1:9" x14ac:dyDescent="0.2">
      <c r="A39" s="10" t="s">
        <v>337</v>
      </c>
      <c r="B39" s="10" t="s">
        <v>338</v>
      </c>
      <c r="C39" s="12"/>
      <c r="D39" s="25"/>
      <c r="E39" s="10"/>
      <c r="F39" s="10" t="s">
        <v>229</v>
      </c>
      <c r="G39" s="10" t="s">
        <v>230</v>
      </c>
      <c r="H39" s="12">
        <v>27.380800000000001</v>
      </c>
      <c r="I39" s="25">
        <v>51.585178999999997</v>
      </c>
    </row>
    <row r="40" spans="1:9" ht="12.75" thickBot="1" x14ac:dyDescent="0.25">
      <c r="A40" s="10" t="s">
        <v>339</v>
      </c>
      <c r="B40" s="10" t="s">
        <v>340</v>
      </c>
      <c r="C40" s="12"/>
      <c r="D40" s="25"/>
      <c r="E40" s="10"/>
      <c r="F40" s="17"/>
      <c r="G40" s="15" t="s">
        <v>299</v>
      </c>
      <c r="H40" s="16">
        <v>112255.9604</v>
      </c>
      <c r="I40" s="26">
        <v>8.2380270000000007</v>
      </c>
    </row>
    <row r="41" spans="1:9" x14ac:dyDescent="0.2">
      <c r="A41" s="10" t="s">
        <v>66</v>
      </c>
      <c r="B41" s="10" t="s">
        <v>67</v>
      </c>
      <c r="C41" s="12"/>
      <c r="D41" s="25"/>
      <c r="E41" s="10"/>
      <c r="F41" s="10" t="s">
        <v>231</v>
      </c>
      <c r="G41" s="10" t="s">
        <v>232</v>
      </c>
      <c r="H41" s="12"/>
      <c r="I41" s="25"/>
    </row>
    <row r="42" spans="1:9" x14ac:dyDescent="0.2">
      <c r="A42" s="10" t="s">
        <v>68</v>
      </c>
      <c r="B42" s="10" t="s">
        <v>69</v>
      </c>
      <c r="C42" s="12"/>
      <c r="D42" s="25"/>
      <c r="E42" s="10"/>
      <c r="F42" s="31" t="s">
        <v>319</v>
      </c>
      <c r="G42" s="31" t="s">
        <v>320</v>
      </c>
      <c r="H42" s="12">
        <v>15.5291</v>
      </c>
      <c r="I42" s="14">
        <v>105.490784</v>
      </c>
    </row>
    <row r="43" spans="1:9" x14ac:dyDescent="0.2">
      <c r="A43" s="10" t="s">
        <v>315</v>
      </c>
      <c r="B43" s="10" t="s">
        <v>316</v>
      </c>
      <c r="C43" s="12"/>
      <c r="D43" s="25"/>
      <c r="E43" s="10"/>
      <c r="F43" s="31" t="s">
        <v>321</v>
      </c>
      <c r="G43" s="31" t="s">
        <v>322</v>
      </c>
      <c r="H43" s="12">
        <v>172.82490000000001</v>
      </c>
      <c r="I43" s="14">
        <v>79.755916999999997</v>
      </c>
    </row>
    <row r="44" spans="1:9" x14ac:dyDescent="0.2">
      <c r="A44" s="10" t="s">
        <v>70</v>
      </c>
      <c r="B44" s="10" t="s">
        <v>71</v>
      </c>
      <c r="C44" s="12"/>
      <c r="D44" s="25"/>
      <c r="E44" s="10"/>
      <c r="F44" s="31" t="s">
        <v>323</v>
      </c>
      <c r="G44" s="31" t="s">
        <v>324</v>
      </c>
      <c r="H44" s="12"/>
      <c r="I44" s="14"/>
    </row>
    <row r="45" spans="1:9" x14ac:dyDescent="0.2">
      <c r="A45" s="10" t="s">
        <v>72</v>
      </c>
      <c r="B45" s="10" t="s">
        <v>73</v>
      </c>
      <c r="C45" s="12">
        <v>1.4376</v>
      </c>
      <c r="D45" s="25"/>
      <c r="E45" s="10"/>
      <c r="F45" s="31" t="s">
        <v>325</v>
      </c>
      <c r="G45" s="31" t="s">
        <v>326</v>
      </c>
      <c r="H45" s="12"/>
      <c r="I45" s="14"/>
    </row>
    <row r="46" spans="1:9" x14ac:dyDescent="0.2">
      <c r="A46" s="10" t="s">
        <v>74</v>
      </c>
      <c r="B46" s="10" t="s">
        <v>75</v>
      </c>
      <c r="C46" s="12">
        <v>333.58199999999999</v>
      </c>
      <c r="D46" s="25">
        <v>50.852958000000001</v>
      </c>
      <c r="E46" s="10"/>
      <c r="F46" s="10" t="s">
        <v>233</v>
      </c>
      <c r="G46" s="10" t="s">
        <v>234</v>
      </c>
      <c r="H46" s="12">
        <v>56837.748</v>
      </c>
      <c r="I46" s="25">
        <v>10.981453</v>
      </c>
    </row>
    <row r="47" spans="1:9" ht="12.75" thickBot="1" x14ac:dyDescent="0.25">
      <c r="A47" s="10" t="s">
        <v>76</v>
      </c>
      <c r="B47" s="10" t="s">
        <v>77</v>
      </c>
      <c r="C47" s="12">
        <v>98.057100000000005</v>
      </c>
      <c r="D47" s="25">
        <v>105.490784</v>
      </c>
      <c r="E47" s="10"/>
      <c r="F47" s="17"/>
      <c r="G47" s="15" t="s">
        <v>300</v>
      </c>
      <c r="H47" s="16">
        <v>57026.101999999999</v>
      </c>
      <c r="I47" s="26">
        <v>10.947061</v>
      </c>
    </row>
    <row r="48" spans="1:9" x14ac:dyDescent="0.2">
      <c r="A48" s="10" t="s">
        <v>78</v>
      </c>
      <c r="B48" s="10" t="s">
        <v>79</v>
      </c>
      <c r="C48" s="12"/>
      <c r="D48" s="25"/>
      <c r="E48" s="10"/>
      <c r="F48" s="10" t="s">
        <v>235</v>
      </c>
      <c r="G48" s="10" t="s">
        <v>236</v>
      </c>
      <c r="H48" s="12">
        <v>399.98649999999998</v>
      </c>
      <c r="I48" s="25">
        <v>50.215057999999999</v>
      </c>
    </row>
    <row r="49" spans="1:9" x14ac:dyDescent="0.2">
      <c r="A49" s="10" t="s">
        <v>80</v>
      </c>
      <c r="B49" s="10" t="s">
        <v>81</v>
      </c>
      <c r="C49" s="12"/>
      <c r="D49" s="25"/>
      <c r="E49" s="10"/>
      <c r="F49" s="2" t="s">
        <v>327</v>
      </c>
      <c r="G49" s="31" t="s">
        <v>329</v>
      </c>
      <c r="H49" s="12">
        <v>2594.4475000000002</v>
      </c>
      <c r="I49" s="14">
        <v>31.324656000000001</v>
      </c>
    </row>
    <row r="50" spans="1:9" ht="12.75" thickBot="1" x14ac:dyDescent="0.25">
      <c r="A50" s="17"/>
      <c r="B50" s="15" t="s">
        <v>291</v>
      </c>
      <c r="C50" s="16">
        <v>25175.466499999999</v>
      </c>
      <c r="D50" s="26">
        <v>12.533719</v>
      </c>
      <c r="E50" s="10"/>
      <c r="F50" s="10" t="s">
        <v>237</v>
      </c>
      <c r="G50" s="10" t="s">
        <v>238</v>
      </c>
      <c r="H50" s="12">
        <v>111277.8116</v>
      </c>
      <c r="I50" s="25">
        <v>7.4505710000000001</v>
      </c>
    </row>
    <row r="51" spans="1:9" ht="12.75" thickBot="1" x14ac:dyDescent="0.25">
      <c r="A51" s="10" t="s">
        <v>82</v>
      </c>
      <c r="B51" s="10" t="s">
        <v>83</v>
      </c>
      <c r="C51" s="12">
        <v>433.70089999999999</v>
      </c>
      <c r="D51" s="25">
        <v>54.459418999999997</v>
      </c>
      <c r="E51" s="10"/>
      <c r="F51" s="17"/>
      <c r="G51" s="15" t="s">
        <v>301</v>
      </c>
      <c r="H51" s="16">
        <v>114272.24559999999</v>
      </c>
      <c r="I51" s="26">
        <v>7.3596209999999997</v>
      </c>
    </row>
    <row r="52" spans="1:9" x14ac:dyDescent="0.2">
      <c r="A52" s="10" t="s">
        <v>84</v>
      </c>
      <c r="B52" s="10" t="s">
        <v>85</v>
      </c>
      <c r="C52" s="12">
        <v>19167.655500000001</v>
      </c>
      <c r="D52" s="25">
        <v>13.795344999999999</v>
      </c>
      <c r="E52" s="10"/>
      <c r="F52" s="10" t="s">
        <v>239</v>
      </c>
      <c r="G52" s="10" t="s">
        <v>240</v>
      </c>
      <c r="H52" s="12">
        <v>7527.0057999999999</v>
      </c>
      <c r="I52" s="25">
        <v>21.509094000000001</v>
      </c>
    </row>
    <row r="53" spans="1:9" x14ac:dyDescent="0.2">
      <c r="A53" s="10" t="s">
        <v>86</v>
      </c>
      <c r="B53" s="10" t="s">
        <v>87</v>
      </c>
      <c r="C53" s="12">
        <v>991.46460000000002</v>
      </c>
      <c r="D53" s="25">
        <v>31.749331000000002</v>
      </c>
      <c r="E53" s="10"/>
      <c r="F53" s="10" t="s">
        <v>241</v>
      </c>
      <c r="G53" s="10" t="s">
        <v>242</v>
      </c>
      <c r="H53" s="12">
        <v>5.0117000000000003</v>
      </c>
      <c r="I53" s="25">
        <v>105.490784</v>
      </c>
    </row>
    <row r="54" spans="1:9" ht="12.75" thickBot="1" x14ac:dyDescent="0.25">
      <c r="A54" s="10" t="s">
        <v>88</v>
      </c>
      <c r="B54" s="10" t="s">
        <v>89</v>
      </c>
      <c r="C54" s="12">
        <v>30083.699799999999</v>
      </c>
      <c r="D54" s="25">
        <v>9.8381170000000004</v>
      </c>
      <c r="E54" s="10"/>
      <c r="F54" s="17"/>
      <c r="G54" s="15" t="s">
        <v>302</v>
      </c>
      <c r="H54" s="16">
        <v>7532.0174999999999</v>
      </c>
      <c r="I54" s="26">
        <v>21.493400999999999</v>
      </c>
    </row>
    <row r="55" spans="1:9" x14ac:dyDescent="0.2">
      <c r="A55" s="10" t="s">
        <v>90</v>
      </c>
      <c r="B55" s="10" t="s">
        <v>91</v>
      </c>
      <c r="C55" s="12">
        <v>11111.509599999999</v>
      </c>
      <c r="D55" s="25">
        <v>20.959451000000001</v>
      </c>
      <c r="E55" s="10"/>
      <c r="F55" s="10" t="s">
        <v>243</v>
      </c>
      <c r="G55" s="10" t="s">
        <v>244</v>
      </c>
      <c r="H55" s="12">
        <v>2589.2429999999999</v>
      </c>
      <c r="I55" s="25">
        <v>27.909016000000001</v>
      </c>
    </row>
    <row r="56" spans="1:9" ht="12.75" thickBot="1" x14ac:dyDescent="0.25">
      <c r="A56" s="10" t="s">
        <v>92</v>
      </c>
      <c r="B56" s="10" t="s">
        <v>93</v>
      </c>
      <c r="C56" s="12"/>
      <c r="D56" s="25"/>
      <c r="E56" s="10"/>
      <c r="F56" s="17"/>
      <c r="G56" s="15" t="s">
        <v>303</v>
      </c>
      <c r="H56" s="16">
        <v>2589.2429999999999</v>
      </c>
      <c r="I56" s="26">
        <v>27.909016000000001</v>
      </c>
    </row>
    <row r="57" spans="1:9" x14ac:dyDescent="0.2">
      <c r="A57" s="10" t="s">
        <v>94</v>
      </c>
      <c r="B57" s="10" t="s">
        <v>95</v>
      </c>
      <c r="C57" s="12"/>
      <c r="D57" s="25"/>
      <c r="E57" s="10"/>
      <c r="F57" s="10"/>
      <c r="G57" s="10"/>
      <c r="H57" s="12"/>
      <c r="I57" s="25"/>
    </row>
    <row r="58" spans="1:9" x14ac:dyDescent="0.2">
      <c r="A58" s="10" t="s">
        <v>96</v>
      </c>
      <c r="B58" s="10" t="s">
        <v>97</v>
      </c>
      <c r="C58" s="12"/>
      <c r="D58" s="25"/>
      <c r="E58" s="10"/>
      <c r="F58" s="34" t="s">
        <v>304</v>
      </c>
      <c r="G58" s="19"/>
      <c r="H58" s="35">
        <f>+H56+H54+H51+H47+H40+H8</f>
        <v>303466.85680000001</v>
      </c>
      <c r="I58" s="30"/>
    </row>
    <row r="59" spans="1:9" x14ac:dyDescent="0.2">
      <c r="A59" s="10" t="s">
        <v>98</v>
      </c>
      <c r="B59" s="10" t="s">
        <v>99</v>
      </c>
      <c r="C59" s="12"/>
      <c r="D59" s="25"/>
      <c r="E59" s="10"/>
      <c r="F59" s="10" t="s">
        <v>245</v>
      </c>
      <c r="G59" s="10" t="s">
        <v>246</v>
      </c>
      <c r="H59" s="12">
        <v>824.51329999999996</v>
      </c>
      <c r="I59" s="25">
        <v>32.359026999999998</v>
      </c>
    </row>
    <row r="60" spans="1:9" ht="12.75" thickBot="1" x14ac:dyDescent="0.25">
      <c r="A60" s="15"/>
      <c r="B60" s="15" t="s">
        <v>292</v>
      </c>
      <c r="C60" s="16">
        <v>61788.030400000003</v>
      </c>
      <c r="D60" s="26">
        <v>9.5219260000000006</v>
      </c>
      <c r="E60" s="10"/>
      <c r="F60" s="15"/>
      <c r="G60" s="15" t="s">
        <v>305</v>
      </c>
      <c r="H60" s="16">
        <v>824.51329999999996</v>
      </c>
      <c r="I60" s="26">
        <v>32.359026999999998</v>
      </c>
    </row>
    <row r="61" spans="1:9" x14ac:dyDescent="0.2">
      <c r="A61" s="10" t="s">
        <v>100</v>
      </c>
      <c r="B61" s="10" t="s">
        <v>101</v>
      </c>
      <c r="C61" s="12"/>
      <c r="D61" s="25"/>
      <c r="E61" s="10"/>
      <c r="F61" s="10"/>
      <c r="G61" s="10"/>
      <c r="H61" s="12"/>
      <c r="I61" s="25"/>
    </row>
    <row r="62" spans="1:9" x14ac:dyDescent="0.2">
      <c r="A62" s="10" t="s">
        <v>102</v>
      </c>
      <c r="B62" s="10" t="s">
        <v>103</v>
      </c>
      <c r="C62" s="12">
        <v>66.672300000000007</v>
      </c>
      <c r="D62" s="25">
        <v>54.962713000000001</v>
      </c>
      <c r="E62" s="10"/>
      <c r="F62" s="10" t="s">
        <v>247</v>
      </c>
      <c r="G62" s="10" t="s">
        <v>248</v>
      </c>
      <c r="H62" s="12">
        <v>7468.9885000000004</v>
      </c>
      <c r="I62" s="25">
        <v>8.7079210000000007</v>
      </c>
    </row>
    <row r="63" spans="1:9" ht="12.75" thickBot="1" x14ac:dyDescent="0.25">
      <c r="A63" s="10" t="s">
        <v>104</v>
      </c>
      <c r="B63" s="10" t="s">
        <v>105</v>
      </c>
      <c r="C63" s="12">
        <v>21.780799999999999</v>
      </c>
      <c r="D63" s="25">
        <v>81.394480000000001</v>
      </c>
      <c r="E63" s="10"/>
      <c r="F63" s="15"/>
      <c r="G63" s="15" t="s">
        <v>306</v>
      </c>
      <c r="H63" s="16">
        <v>7468.9885000000004</v>
      </c>
      <c r="I63" s="26">
        <v>8.7079210000000007</v>
      </c>
    </row>
    <row r="64" spans="1:9" x14ac:dyDescent="0.2">
      <c r="A64" s="10" t="s">
        <v>106</v>
      </c>
      <c r="B64" s="10" t="s">
        <v>107</v>
      </c>
      <c r="C64" s="12"/>
      <c r="D64" s="25"/>
      <c r="E64" s="10"/>
      <c r="F64" s="10"/>
      <c r="G64" s="10"/>
      <c r="H64" s="12"/>
      <c r="I64" s="25"/>
    </row>
    <row r="65" spans="1:9" x14ac:dyDescent="0.2">
      <c r="A65" s="10" t="s">
        <v>330</v>
      </c>
      <c r="B65" s="10" t="s">
        <v>331</v>
      </c>
      <c r="C65" s="12">
        <v>98.336200000000005</v>
      </c>
      <c r="D65" s="25">
        <v>81.394480000000001</v>
      </c>
      <c r="E65" s="10"/>
      <c r="F65" s="10"/>
      <c r="G65" s="10"/>
      <c r="H65" s="12"/>
      <c r="I65" s="25"/>
    </row>
    <row r="66" spans="1:9" x14ac:dyDescent="0.2">
      <c r="A66" s="10" t="s">
        <v>108</v>
      </c>
      <c r="B66" s="10" t="s">
        <v>109</v>
      </c>
      <c r="C66" s="12">
        <v>421.49059999999997</v>
      </c>
      <c r="D66" s="25">
        <v>72.548872000000003</v>
      </c>
      <c r="E66" s="10"/>
      <c r="F66" s="18" t="s">
        <v>307</v>
      </c>
      <c r="G66" s="19"/>
      <c r="H66" s="20">
        <f>+H63+H60+H58+C102</f>
        <v>817813.16249999998</v>
      </c>
      <c r="I66" s="28"/>
    </row>
    <row r="67" spans="1:9" x14ac:dyDescent="0.2">
      <c r="A67" s="10" t="s">
        <v>110</v>
      </c>
      <c r="B67" s="10" t="s">
        <v>111</v>
      </c>
      <c r="C67" s="12">
        <v>103.1722</v>
      </c>
      <c r="D67" s="25">
        <v>45.165992000000003</v>
      </c>
      <c r="E67" s="10"/>
      <c r="F67" s="10"/>
      <c r="G67" s="10"/>
      <c r="H67" s="12"/>
      <c r="I67" s="25"/>
    </row>
    <row r="68" spans="1:9" x14ac:dyDescent="0.2">
      <c r="A68" s="10" t="s">
        <v>112</v>
      </c>
      <c r="B68" s="10" t="s">
        <v>113</v>
      </c>
      <c r="C68" s="12"/>
      <c r="D68" s="25"/>
      <c r="E68" s="10"/>
      <c r="F68" s="10" t="s">
        <v>249</v>
      </c>
      <c r="G68" s="10" t="s">
        <v>250</v>
      </c>
      <c r="H68" s="12">
        <v>2771.9567999999999</v>
      </c>
      <c r="I68" s="25"/>
    </row>
    <row r="69" spans="1:9" x14ac:dyDescent="0.2">
      <c r="A69" s="10" t="s">
        <v>114</v>
      </c>
      <c r="B69" s="10" t="s">
        <v>115</v>
      </c>
      <c r="C69" s="12"/>
      <c r="D69" s="25"/>
      <c r="E69" s="10"/>
      <c r="F69" s="10" t="s">
        <v>253</v>
      </c>
      <c r="G69" s="10" t="s">
        <v>254</v>
      </c>
      <c r="H69" s="12">
        <v>10668.9377</v>
      </c>
      <c r="I69" s="25"/>
    </row>
    <row r="70" spans="1:9" x14ac:dyDescent="0.2">
      <c r="A70" s="10" t="s">
        <v>116</v>
      </c>
      <c r="B70" s="10" t="s">
        <v>117</v>
      </c>
      <c r="C70" s="12">
        <v>140.78100000000001</v>
      </c>
      <c r="D70" s="25">
        <v>33.592196000000001</v>
      </c>
      <c r="E70" s="10"/>
      <c r="F70" s="10" t="s">
        <v>255</v>
      </c>
      <c r="G70" s="10" t="s">
        <v>256</v>
      </c>
      <c r="H70" s="12">
        <v>88687.4804</v>
      </c>
      <c r="I70" s="25"/>
    </row>
    <row r="71" spans="1:9" x14ac:dyDescent="0.2">
      <c r="A71" s="10" t="s">
        <v>118</v>
      </c>
      <c r="B71" s="10" t="s">
        <v>119</v>
      </c>
      <c r="C71" s="12">
        <v>128.63669999999999</v>
      </c>
      <c r="D71" s="25">
        <v>56.367511</v>
      </c>
      <c r="E71" s="10"/>
      <c r="F71" s="10" t="s">
        <v>257</v>
      </c>
      <c r="G71" s="10" t="s">
        <v>258</v>
      </c>
      <c r="H71" s="12">
        <v>92343.210399999996</v>
      </c>
      <c r="I71" s="25"/>
    </row>
    <row r="72" spans="1:9" x14ac:dyDescent="0.2">
      <c r="A72" s="10" t="s">
        <v>120</v>
      </c>
      <c r="B72" s="10" t="s">
        <v>121</v>
      </c>
      <c r="C72" s="12">
        <v>340.6164</v>
      </c>
      <c r="D72" s="25">
        <v>72.650925000000001</v>
      </c>
      <c r="E72" s="10"/>
      <c r="F72" s="10" t="s">
        <v>259</v>
      </c>
      <c r="G72" s="10" t="s">
        <v>260</v>
      </c>
      <c r="H72" s="12">
        <v>24078.952099999999</v>
      </c>
      <c r="I72" s="25"/>
    </row>
    <row r="73" spans="1:9" x14ac:dyDescent="0.2">
      <c r="A73" s="10" t="s">
        <v>122</v>
      </c>
      <c r="B73" s="10" t="s">
        <v>123</v>
      </c>
      <c r="C73" s="12">
        <v>168.2792</v>
      </c>
      <c r="D73" s="25">
        <v>41.664903000000002</v>
      </c>
      <c r="E73" s="10"/>
      <c r="F73" s="10" t="s">
        <v>251</v>
      </c>
      <c r="G73" s="10" t="s">
        <v>252</v>
      </c>
      <c r="H73" s="12">
        <v>5923.7127</v>
      </c>
      <c r="I73" s="25"/>
    </row>
    <row r="74" spans="1:9" x14ac:dyDescent="0.2">
      <c r="A74" s="10" t="s">
        <v>124</v>
      </c>
      <c r="B74" s="10" t="s">
        <v>125</v>
      </c>
      <c r="C74" s="12">
        <v>342.96420000000001</v>
      </c>
      <c r="D74" s="25">
        <v>39.972296</v>
      </c>
      <c r="E74" s="10"/>
      <c r="F74" s="31" t="s">
        <v>341</v>
      </c>
      <c r="G74" s="31" t="s">
        <v>342</v>
      </c>
      <c r="H74" s="12">
        <v>53.635599999999997</v>
      </c>
      <c r="I74" s="2"/>
    </row>
    <row r="75" spans="1:9" x14ac:dyDescent="0.2">
      <c r="A75" s="10" t="s">
        <v>126</v>
      </c>
      <c r="B75" s="10" t="s">
        <v>127</v>
      </c>
      <c r="C75" s="12">
        <v>25.781700000000001</v>
      </c>
      <c r="D75" s="25">
        <v>69.930265000000006</v>
      </c>
      <c r="E75" s="10"/>
      <c r="F75" s="31" t="s">
        <v>343</v>
      </c>
      <c r="G75" s="31" t="s">
        <v>344</v>
      </c>
      <c r="H75" s="12">
        <v>377.03699999999998</v>
      </c>
      <c r="I75" s="2"/>
    </row>
    <row r="76" spans="1:9" x14ac:dyDescent="0.2">
      <c r="A76" s="10" t="s">
        <v>128</v>
      </c>
      <c r="B76" s="10" t="s">
        <v>129</v>
      </c>
      <c r="C76" s="12">
        <v>22.5032</v>
      </c>
      <c r="D76" s="25">
        <v>55.143197999999998</v>
      </c>
      <c r="E76" s="10"/>
      <c r="F76" s="10" t="s">
        <v>261</v>
      </c>
      <c r="G76" s="10" t="s">
        <v>262</v>
      </c>
      <c r="H76" s="12">
        <v>623818.16159999999</v>
      </c>
      <c r="I76" s="25"/>
    </row>
    <row r="77" spans="1:9" x14ac:dyDescent="0.2">
      <c r="A77" s="10" t="s">
        <v>130</v>
      </c>
      <c r="B77" s="10" t="s">
        <v>131</v>
      </c>
      <c r="C77" s="12">
        <v>115.7814</v>
      </c>
      <c r="D77" s="25">
        <v>65.422618</v>
      </c>
      <c r="E77" s="10"/>
      <c r="F77" s="10" t="s">
        <v>263</v>
      </c>
      <c r="G77" s="10" t="s">
        <v>264</v>
      </c>
      <c r="H77" s="12">
        <v>361625.92369999998</v>
      </c>
      <c r="I77" s="25"/>
    </row>
    <row r="78" spans="1:9" x14ac:dyDescent="0.2">
      <c r="A78" s="10" t="s">
        <v>132</v>
      </c>
      <c r="B78" s="10" t="s">
        <v>133</v>
      </c>
      <c r="C78" s="12">
        <v>19.944299999999998</v>
      </c>
      <c r="D78" s="25">
        <v>59.292473999999999</v>
      </c>
      <c r="E78" s="10"/>
      <c r="F78" s="10" t="s">
        <v>265</v>
      </c>
      <c r="G78" s="10" t="s">
        <v>266</v>
      </c>
      <c r="H78" s="12">
        <v>34383.4254</v>
      </c>
      <c r="I78" s="25"/>
    </row>
    <row r="79" spans="1:9" x14ac:dyDescent="0.2">
      <c r="A79" s="10" t="s">
        <v>134</v>
      </c>
      <c r="B79" s="10" t="s">
        <v>135</v>
      </c>
      <c r="C79" s="12">
        <v>279.96820000000002</v>
      </c>
      <c r="D79" s="25">
        <v>42.779246999999998</v>
      </c>
      <c r="E79" s="10"/>
      <c r="F79" s="10" t="s">
        <v>267</v>
      </c>
      <c r="G79" s="10" t="s">
        <v>268</v>
      </c>
      <c r="H79" s="12">
        <v>466501.14669999998</v>
      </c>
      <c r="I79" s="25"/>
    </row>
    <row r="80" spans="1:9" x14ac:dyDescent="0.2">
      <c r="A80" s="10" t="s">
        <v>136</v>
      </c>
      <c r="B80" s="10" t="s">
        <v>137</v>
      </c>
      <c r="C80" s="12">
        <v>21.246300000000002</v>
      </c>
      <c r="D80" s="25">
        <v>81.394480000000001</v>
      </c>
      <c r="E80" s="10"/>
      <c r="F80" s="10" t="s">
        <v>269</v>
      </c>
      <c r="G80" s="10" t="s">
        <v>270</v>
      </c>
      <c r="H80" s="12">
        <v>321402.88679999998</v>
      </c>
      <c r="I80" s="25"/>
    </row>
    <row r="81" spans="1:9" x14ac:dyDescent="0.2">
      <c r="A81" s="10" t="s">
        <v>138</v>
      </c>
      <c r="B81" s="10" t="s">
        <v>139</v>
      </c>
      <c r="C81" s="12"/>
      <c r="D81" s="25"/>
      <c r="E81" s="10"/>
      <c r="F81" s="10" t="s">
        <v>271</v>
      </c>
      <c r="G81" s="10" t="s">
        <v>272</v>
      </c>
      <c r="H81" s="12">
        <v>6565.4417000000003</v>
      </c>
      <c r="I81" s="25"/>
    </row>
    <row r="82" spans="1:9" x14ac:dyDescent="0.2">
      <c r="A82" s="10" t="s">
        <v>140</v>
      </c>
      <c r="B82" s="10" t="s">
        <v>141</v>
      </c>
      <c r="C82" s="12">
        <v>275.89929999999998</v>
      </c>
      <c r="D82" s="25">
        <v>72.16404</v>
      </c>
      <c r="E82" s="10"/>
      <c r="F82" s="10" t="s">
        <v>273</v>
      </c>
      <c r="G82" s="10" t="s">
        <v>274</v>
      </c>
      <c r="H82" s="12">
        <v>353.10730000000001</v>
      </c>
      <c r="I82" s="25"/>
    </row>
    <row r="83" spans="1:9" x14ac:dyDescent="0.2">
      <c r="A83" s="10" t="s">
        <v>142</v>
      </c>
      <c r="B83" s="10" t="s">
        <v>143</v>
      </c>
      <c r="C83" s="12">
        <v>129.65350000000001</v>
      </c>
      <c r="D83" s="25">
        <v>93.891317000000001</v>
      </c>
      <c r="E83" s="10"/>
      <c r="F83" s="10" t="s">
        <v>275</v>
      </c>
      <c r="G83" s="10" t="s">
        <v>276</v>
      </c>
      <c r="H83" s="12">
        <v>46095.197399999997</v>
      </c>
      <c r="I83" s="25"/>
    </row>
    <row r="84" spans="1:9" x14ac:dyDescent="0.2">
      <c r="A84" s="10" t="s">
        <v>144</v>
      </c>
      <c r="B84" s="10" t="s">
        <v>145</v>
      </c>
      <c r="C84" s="12">
        <v>169.45500000000001</v>
      </c>
      <c r="D84" s="25">
        <v>76.296678999999997</v>
      </c>
      <c r="E84" s="10"/>
      <c r="F84" s="10" t="s">
        <v>277</v>
      </c>
      <c r="G84" s="10" t="s">
        <v>278</v>
      </c>
      <c r="H84" s="12">
        <v>36819.244599999998</v>
      </c>
      <c r="I84" s="25"/>
    </row>
    <row r="85" spans="1:9" x14ac:dyDescent="0.2">
      <c r="A85" s="10" t="s">
        <v>146</v>
      </c>
      <c r="B85" s="10" t="s">
        <v>147</v>
      </c>
      <c r="C85" s="12">
        <v>17.96</v>
      </c>
      <c r="D85" s="25">
        <v>81.394480000000001</v>
      </c>
      <c r="E85" s="10"/>
      <c r="F85" s="10" t="s">
        <v>279</v>
      </c>
      <c r="G85" s="10" t="s">
        <v>280</v>
      </c>
      <c r="H85" s="12">
        <v>236963.66750000001</v>
      </c>
      <c r="I85" s="25"/>
    </row>
    <row r="86" spans="1:9" x14ac:dyDescent="0.2">
      <c r="A86" s="10" t="s">
        <v>148</v>
      </c>
      <c r="B86" s="10" t="s">
        <v>149</v>
      </c>
      <c r="C86" s="12">
        <v>185.4083</v>
      </c>
      <c r="D86" s="25">
        <v>42.416603000000002</v>
      </c>
      <c r="E86" s="10"/>
      <c r="F86" s="10" t="s">
        <v>281</v>
      </c>
      <c r="G86" s="10" t="s">
        <v>282</v>
      </c>
      <c r="H86" s="12">
        <v>33967.43</v>
      </c>
      <c r="I86" s="25"/>
    </row>
    <row r="87" spans="1:9" x14ac:dyDescent="0.2">
      <c r="A87" s="10" t="s">
        <v>332</v>
      </c>
      <c r="B87" s="10" t="s">
        <v>333</v>
      </c>
      <c r="C87" s="12"/>
      <c r="D87" s="25"/>
      <c r="E87" s="10"/>
      <c r="F87" s="10" t="s">
        <v>283</v>
      </c>
      <c r="G87" s="10" t="s">
        <v>284</v>
      </c>
      <c r="H87" s="12"/>
      <c r="I87" s="25"/>
    </row>
    <row r="88" spans="1:9" ht="12.75" thickBot="1" x14ac:dyDescent="0.25">
      <c r="A88" s="10" t="s">
        <v>150</v>
      </c>
      <c r="B88" s="10" t="s">
        <v>151</v>
      </c>
      <c r="C88" s="12">
        <v>74.690600000000003</v>
      </c>
      <c r="D88" s="25">
        <v>73.136424000000005</v>
      </c>
      <c r="E88" s="10"/>
      <c r="F88" s="15"/>
      <c r="G88" s="15" t="s">
        <v>308</v>
      </c>
      <c r="H88" s="16">
        <f>SUM(H68:H86)</f>
        <v>2393400.5554</v>
      </c>
      <c r="I88" s="26">
        <f>SUM(I68:I87)</f>
        <v>0</v>
      </c>
    </row>
    <row r="89" spans="1:9" x14ac:dyDescent="0.2">
      <c r="A89" s="10" t="s">
        <v>152</v>
      </c>
      <c r="B89" s="10" t="s">
        <v>153</v>
      </c>
      <c r="C89" s="12">
        <v>62.097799999999999</v>
      </c>
      <c r="D89" s="25">
        <v>63.304537000000003</v>
      </c>
      <c r="E89" s="10"/>
      <c r="F89" s="10"/>
      <c r="G89" s="10"/>
      <c r="H89" s="12"/>
      <c r="I89" s="14"/>
    </row>
    <row r="90" spans="1:9" x14ac:dyDescent="0.2">
      <c r="A90" s="10" t="s">
        <v>154</v>
      </c>
      <c r="B90" s="10" t="s">
        <v>155</v>
      </c>
      <c r="C90" s="12"/>
      <c r="D90" s="25"/>
      <c r="E90" s="10"/>
      <c r="F90" s="10"/>
      <c r="G90" s="10"/>
      <c r="H90" s="12"/>
      <c r="I90" s="14"/>
    </row>
    <row r="91" spans="1:9" x14ac:dyDescent="0.2">
      <c r="A91" s="10" t="s">
        <v>156</v>
      </c>
      <c r="B91" s="10" t="s">
        <v>157</v>
      </c>
      <c r="C91" s="12">
        <v>3023.3658999999998</v>
      </c>
      <c r="D91" s="25">
        <v>23.107320999999999</v>
      </c>
      <c r="E91" s="10"/>
      <c r="F91" s="10"/>
      <c r="G91" s="10"/>
      <c r="H91" s="12"/>
      <c r="I91" s="14"/>
    </row>
    <row r="92" spans="1:9" ht="12.75" x14ac:dyDescent="0.2">
      <c r="A92" s="10" t="s">
        <v>158</v>
      </c>
      <c r="B92" s="10" t="s">
        <v>159</v>
      </c>
      <c r="C92" s="12"/>
      <c r="D92" s="25"/>
      <c r="E92" s="10"/>
      <c r="F92" s="21" t="s">
        <v>309</v>
      </c>
      <c r="G92" s="21"/>
      <c r="H92" s="22">
        <f>+H88+H66</f>
        <v>3211213.7179</v>
      </c>
      <c r="I92" s="14"/>
    </row>
    <row r="93" spans="1:9" x14ac:dyDescent="0.2">
      <c r="A93" s="10" t="s">
        <v>160</v>
      </c>
      <c r="B93" s="10" t="s">
        <v>161</v>
      </c>
      <c r="C93" s="12">
        <v>81.785600000000002</v>
      </c>
      <c r="D93" s="25">
        <v>50.286428000000001</v>
      </c>
      <c r="E93" s="10"/>
    </row>
    <row r="94" spans="1:9" ht="12.75" thickBot="1" x14ac:dyDescent="0.25">
      <c r="A94" s="17"/>
      <c r="B94" s="15" t="s">
        <v>293</v>
      </c>
      <c r="C94" s="16">
        <v>6338.2707</v>
      </c>
      <c r="D94" s="26">
        <v>18.242851000000002</v>
      </c>
      <c r="E94" s="10"/>
      <c r="H94" s="2"/>
      <c r="I94" s="2"/>
    </row>
    <row r="95" spans="1:9" x14ac:dyDescent="0.2">
      <c r="A95" s="10" t="s">
        <v>162</v>
      </c>
      <c r="B95" s="10" t="s">
        <v>163</v>
      </c>
      <c r="C95" s="12">
        <v>18.5318</v>
      </c>
      <c r="D95" s="25">
        <v>61.502248000000002</v>
      </c>
      <c r="E95" s="10"/>
      <c r="H95" s="2"/>
      <c r="I95" s="2"/>
    </row>
    <row r="96" spans="1:9" ht="12.75" thickBot="1" x14ac:dyDescent="0.25">
      <c r="A96" s="17"/>
      <c r="B96" s="15" t="s">
        <v>294</v>
      </c>
      <c r="C96" s="16">
        <v>18.5318</v>
      </c>
      <c r="D96" s="26">
        <v>61.502248000000002</v>
      </c>
      <c r="E96" s="10"/>
      <c r="F96" s="10"/>
      <c r="G96" s="10"/>
      <c r="H96" s="12"/>
      <c r="I96" s="14"/>
    </row>
    <row r="97" spans="1:9" x14ac:dyDescent="0.2">
      <c r="A97" s="36" t="s">
        <v>295</v>
      </c>
      <c r="B97" s="36"/>
      <c r="C97" s="23">
        <f>SUM(C15,C26,C31,C50,C60,C94,C96)</f>
        <v>454470.90349999996</v>
      </c>
      <c r="D97" s="27"/>
      <c r="E97" s="10"/>
      <c r="F97" s="10"/>
      <c r="G97" s="10"/>
      <c r="H97" s="12"/>
      <c r="I97" s="14"/>
    </row>
    <row r="98" spans="1:9" x14ac:dyDescent="0.2">
      <c r="A98" s="10" t="s">
        <v>164</v>
      </c>
      <c r="B98" s="10" t="s">
        <v>165</v>
      </c>
      <c r="C98" s="12">
        <v>44398.377</v>
      </c>
      <c r="D98" s="25">
        <v>7.8007710000000001</v>
      </c>
      <c r="E98" s="10"/>
      <c r="F98" s="10"/>
      <c r="G98" s="10"/>
      <c r="H98" s="12"/>
      <c r="I98" s="14"/>
    </row>
    <row r="99" spans="1:9" x14ac:dyDescent="0.2">
      <c r="A99" s="10" t="s">
        <v>166</v>
      </c>
      <c r="B99" s="10" t="s">
        <v>167</v>
      </c>
      <c r="C99" s="12">
        <v>7183.5234</v>
      </c>
      <c r="D99" s="25">
        <v>10.106071</v>
      </c>
      <c r="E99" s="10"/>
      <c r="F99" s="10"/>
      <c r="G99" s="10"/>
      <c r="H99" s="12"/>
      <c r="I99" s="14"/>
    </row>
    <row r="100" spans="1:9" ht="12.75" thickBot="1" x14ac:dyDescent="0.25">
      <c r="A100" s="15"/>
      <c r="B100" s="15" t="s">
        <v>296</v>
      </c>
      <c r="C100" s="16">
        <v>51581.900399999999</v>
      </c>
      <c r="D100" s="26">
        <v>6.4117639999999998</v>
      </c>
      <c r="E100" s="10"/>
      <c r="F100" s="10"/>
      <c r="G100" s="10"/>
      <c r="H100" s="12"/>
      <c r="I100" s="14"/>
    </row>
    <row r="101" spans="1:9" x14ac:dyDescent="0.2">
      <c r="A101" s="10"/>
      <c r="B101" s="10"/>
      <c r="C101" s="12"/>
      <c r="D101" s="25"/>
      <c r="E101" s="10"/>
      <c r="F101" s="10"/>
      <c r="G101" s="10"/>
      <c r="H101" s="12"/>
      <c r="I101" s="14"/>
    </row>
    <row r="102" spans="1:9" x14ac:dyDescent="0.2">
      <c r="A102" s="18" t="s">
        <v>297</v>
      </c>
      <c r="B102" s="24"/>
      <c r="C102" s="20">
        <f>+C97+C100</f>
        <v>506052.80389999994</v>
      </c>
      <c r="D102" s="28"/>
      <c r="E102" s="10"/>
      <c r="F102" s="10"/>
      <c r="G102" s="10"/>
      <c r="H102" s="12"/>
      <c r="I102" s="14"/>
    </row>
    <row r="103" spans="1:9" x14ac:dyDescent="0.2">
      <c r="A103" s="10"/>
      <c r="B103" s="10"/>
      <c r="C103" s="12"/>
      <c r="D103" s="25"/>
      <c r="E103" s="10"/>
      <c r="F103" s="10"/>
      <c r="G103" s="10"/>
      <c r="H103" s="12"/>
      <c r="I103" s="14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61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3.1.1. ESPAÑA</vt:lpstr>
      <vt:lpstr>3.1.2. GALICIA</vt:lpstr>
      <vt:lpstr>3.1.3. P. DE ASTURIAS</vt:lpstr>
      <vt:lpstr>3.1.4. CANTABRIA</vt:lpstr>
      <vt:lpstr>3.1.5. PAIS VASCO</vt:lpstr>
      <vt:lpstr>3.1.6. NAVARRA</vt:lpstr>
      <vt:lpstr>3.1.7. LA RIOJA</vt:lpstr>
      <vt:lpstr>3.1.8. ARAGON</vt:lpstr>
      <vt:lpstr>3.1.9. CATALUÑA</vt:lpstr>
      <vt:lpstr>3.1.10. BALEARES</vt:lpstr>
      <vt:lpstr>3.1.11. CASTILLA Y LEON</vt:lpstr>
      <vt:lpstr>3.1.12. MADRID</vt:lpstr>
      <vt:lpstr>3.1.13. CASTILLA LA MANCHA</vt:lpstr>
      <vt:lpstr>3.1.14. C. VALENCIANA</vt:lpstr>
      <vt:lpstr>3.1.15. REGIÓN DE MURCIA</vt:lpstr>
      <vt:lpstr>3.1.16. EXTREMADURA</vt:lpstr>
      <vt:lpstr>3.1.17. ANDALUCIA</vt:lpstr>
      <vt:lpstr>3.1.18 CANARIAS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P2400_1</dc:creator>
  <cp:lastModifiedBy>Mª Dolores Martínez Sánchez</cp:lastModifiedBy>
  <cp:lastPrinted>2023-01-31T12:06:18Z</cp:lastPrinted>
  <dcterms:created xsi:type="dcterms:W3CDTF">2006-02-07T12:42:13Z</dcterms:created>
  <dcterms:modified xsi:type="dcterms:W3CDTF">2023-06-07T12:14:33Z</dcterms:modified>
</cp:coreProperties>
</file>