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36\"/>
    </mc:Choice>
  </mc:AlternateContent>
  <bookViews>
    <workbookView xWindow="0" yWindow="0" windowWidth="23040" windowHeight="9384" firstSheet="6" activeTab="16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14'!$A$1:$N$60</definedName>
    <definedName name="_xlnm.Print_Area" localSheetId="10">'Pág. 15'!$A$1:$G$37</definedName>
    <definedName name="_xlnm.Print_Area" localSheetId="11">'Pág. 16'!$A$1:$N$66</definedName>
    <definedName name="_xlnm.Print_Area" localSheetId="12">'Pág. 17'!$A$1:$G$31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20'!$A$1:$K$32</definedName>
    <definedName name="_xlnm.Print_Area" localSheetId="16">'Pág. 21'!$A$1:$E$53</definedName>
    <definedName name="_xlnm.Print_Area" localSheetId="1">'Pág. 4'!$A$1:$G$63</definedName>
    <definedName name="_xlnm.Print_Area" localSheetId="2">'Pág. 5'!$A$1:$G$61</definedName>
    <definedName name="_xlnm.Print_Area" localSheetId="3">'Pág. 7'!$A$1:$G$50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5'!$E$49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D38" i="15"/>
  <c r="C38" i="15"/>
  <c r="E35" i="15"/>
  <c r="E34" i="15"/>
  <c r="E33" i="15"/>
  <c r="D32" i="15"/>
  <c r="C32" i="15"/>
  <c r="E26" i="15"/>
  <c r="E25" i="15"/>
  <c r="E24" i="15"/>
  <c r="E23" i="15"/>
  <c r="E22" i="15"/>
  <c r="E20" i="15"/>
  <c r="E19" i="15"/>
  <c r="E18" i="15"/>
  <c r="E17" i="15"/>
  <c r="E16" i="15"/>
  <c r="D14" i="15"/>
  <c r="C14" i="15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33" i="11" l="1"/>
  <c r="G20" i="11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6" i="3" l="1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4" i="3"/>
  <c r="F24" i="3"/>
  <c r="G23" i="3"/>
  <c r="F23" i="3"/>
  <c r="G22" i="3"/>
  <c r="F22" i="3"/>
  <c r="G21" i="3"/>
  <c r="F21" i="3"/>
  <c r="G20" i="3"/>
  <c r="F20" i="3"/>
  <c r="G19" i="3"/>
  <c r="F19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<sst xmlns="http://schemas.openxmlformats.org/spreadsheetml/2006/main" count="1664" uniqueCount="638">
  <si>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</si>
  <si>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</si>
  <si>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</si>
  <si>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</si>
  <si>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</si>
  <si>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</si>
  <si>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35</t>
  </si>
  <si>
    <t>Semana 36</t>
  </si>
  <si>
    <t xml:space="preserve">semanal </t>
  </si>
  <si>
    <t>26/08 - 1/09</t>
  </si>
  <si>
    <t>2 - 8/09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</si>
  <si>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</si>
  <si>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</si>
  <si>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</si>
  <si>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</si>
  <si>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</si>
  <si>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</si>
  <si>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</si>
  <si>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</si>
  <si>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</si>
  <si>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</si>
  <si>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</si>
  <si>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</si>
  <si>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</si>
  <si>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</si>
  <si>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</si>
  <si>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</si>
  <si>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</si>
  <si>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</si>
  <si>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</si>
  <si>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</si>
  <si>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</si>
  <si>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</si>
  <si>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</si>
  <si>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</si>
  <si>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</si>
  <si>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</si>
  <si>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</si>
  <si>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</si>
  <si>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</si>
  <si>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</si>
  <si>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</si>
  <si>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</si>
  <si>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</si>
  <si>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</si>
  <si>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</si>
  <si>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</si>
  <si>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</si>
  <si>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</si>
  <si>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</si>
  <si>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</si>
  <si>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Julio 2019. (**) Precio Agosto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</si>
  <si>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</si>
  <si>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</si>
  <si>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</si>
  <si>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</si>
  <si>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</si>
  <si>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</si>
  <si>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26/08-01/09</t>
  </si>
  <si>
    <t>02/09-08/09</t>
  </si>
  <si>
    <t>FRUTAS</t>
  </si>
  <si>
    <t>Clementina  (€/100 kg)</t>
  </si>
  <si>
    <t>Limón  (€/100 kg)</t>
  </si>
  <si>
    <t>Naranja  (€/100 kg)</t>
  </si>
  <si>
    <t>Ciruela (€/100 kg)</t>
  </si>
  <si>
    <t>Melocotón (€/100 kg)</t>
  </si>
  <si>
    <t>Higo fresco (€/100 kg)</t>
  </si>
  <si>
    <t>Manzana Golden (€/100 kg)</t>
  </si>
  <si>
    <t>-</t>
  </si>
  <si>
    <t>Pera Blanquilla  (€/100kg)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</si>
  <si>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</si>
  <si>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</si>
  <si>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</si>
  <si>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</si>
  <si>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</si>
  <si>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</si>
  <si>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</si>
  <si>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</si>
  <si>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</si>
  <si>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</si>
  <si>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</si>
  <si>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</si>
  <si>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</si>
  <si>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</si>
  <si>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</si>
  <si>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</si>
  <si>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</si>
  <si>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</si>
  <si>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</si>
  <si>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</si>
  <si>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</si>
  <si>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</si>
  <si>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</si>
  <si>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</si>
  <si>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</si>
  <si>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26/08 - 01/09</t>
  </si>
  <si>
    <t>02-08/09</t>
  </si>
  <si>
    <t>VACUNO</t>
  </si>
  <si>
    <t>(5)</t>
  </si>
  <si>
    <t>Ternera, 180-300 kilos (€/100 kg canal)</t>
  </si>
  <si>
    <t>372,54</t>
  </si>
  <si>
    <t>Machos de 12 a 24 meses (Clase R) (€/100 kg canal)</t>
  </si>
  <si>
    <t>352,36</t>
  </si>
  <si>
    <t>Animales de 8 a 12 meses (Clase R) ( (€/100 kg canal)</t>
  </si>
  <si>
    <t>369,79</t>
  </si>
  <si>
    <t>Bovino vivo, conjunto categorías (€/100 kg vivo)</t>
  </si>
  <si>
    <t>191,07</t>
  </si>
  <si>
    <t>CORDERO</t>
  </si>
  <si>
    <t>Corderos 9-19 kilos (€/100 kg canal)</t>
  </si>
  <si>
    <t>551,98</t>
  </si>
  <si>
    <t xml:space="preserve">Corderos 12-16 kilos (€/100 kg canal) </t>
  </si>
  <si>
    <t>527,66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</si>
  <si>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</si>
  <si>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</si>
  <si>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</si>
  <si>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</si>
  <si>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>184,26</t>
  </si>
  <si>
    <t xml:space="preserve">Porcino 60-55% magro (Clase E) (€/100 kg canal) </t>
  </si>
  <si>
    <t>180,12</t>
  </si>
  <si>
    <t xml:space="preserve">Porcino 55-50% magro (Clase U) (€/100 kg canal) </t>
  </si>
  <si>
    <t>177,97</t>
  </si>
  <si>
    <t xml:space="preserve">Porcino 50-45% magro (Clase R) (€/100 kg canal) </t>
  </si>
  <si>
    <t>172,43</t>
  </si>
  <si>
    <t>Lechon 20 kg (€/unidad)</t>
  </si>
  <si>
    <t>45,10</t>
  </si>
  <si>
    <t>POLLO</t>
  </si>
  <si>
    <t xml:space="preserve">(6) </t>
  </si>
  <si>
    <t>Pollo, media de canales del 83% y 65% rdto. (€/100 kg canal)</t>
  </si>
  <si>
    <t>157,31</t>
  </si>
  <si>
    <t>Pollo P10 (83% rdto.) (€/100 kg canal)</t>
  </si>
  <si>
    <t>153,95</t>
  </si>
  <si>
    <t>Pollo P90 (65% rdto.) (€/100 kg canal)</t>
  </si>
  <si>
    <t>157,78</t>
  </si>
  <si>
    <t>HUEVOS</t>
  </si>
  <si>
    <t>(7)</t>
  </si>
  <si>
    <t>Huevos, media Clase L y M (€/100 kg)</t>
  </si>
  <si>
    <t>89,88</t>
  </si>
  <si>
    <t>Huevos - Clase L (€/docena)</t>
  </si>
  <si>
    <t>0,76</t>
  </si>
  <si>
    <t xml:space="preserve">Huevos - Clase M (€/docena) </t>
  </si>
  <si>
    <t>0,60</t>
  </si>
  <si>
    <t>CONEJO</t>
  </si>
  <si>
    <t>(8)</t>
  </si>
  <si>
    <t>Conejo1,8-2,2 kilo,vivo (€/100 kg)</t>
  </si>
  <si>
    <t>189,35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</si>
  <si>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</si>
  <si>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</si>
  <si>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</si>
  <si>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</si>
  <si>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</si>
  <si>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junio 2019: 32,10 €/100 litros</t>
  </si>
  <si>
    <t>MIEL</t>
  </si>
  <si>
    <t>(11)</t>
  </si>
  <si>
    <t>Miel multifloral a granel (€/100 kg)</t>
  </si>
  <si>
    <t>Precio junio 2019:  255,10 €/100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</si>
  <si>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</si>
  <si>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</si>
  <si>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</si>
  <si>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</si>
  <si>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</si>
  <si>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</si>
  <si>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</si>
  <si>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</si>
  <si>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</si>
  <si>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</si>
  <si>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</si>
  <si>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26/08 - 1/09
2019</t>
  </si>
  <si>
    <t>Semana 
2 - 8/09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</si>
  <si>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</si>
  <si>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</si>
  <si>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</si>
  <si>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</si>
  <si>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</si>
  <si>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</si>
  <si>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</si>
  <si>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</si>
  <si>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</si>
  <si>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</si>
  <si>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</si>
  <si>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</si>
  <si>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</si>
  <si>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</si>
  <si>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</si>
  <si>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</si>
  <si>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</si>
  <si>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</si>
  <si>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</si>
  <si>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</si>
  <si>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</si>
  <si>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</si>
  <si>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</si>
  <si>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</si>
  <si>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</si>
  <si>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</si>
  <si>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</si>
  <si>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</si>
  <si>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</si>
  <si>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</si>
  <si>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</si>
  <si>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</si>
  <si>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</si>
  <si>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</si>
  <si>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</si>
  <si>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</si>
  <si>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</si>
  <si>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</si>
  <si>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</si>
  <si>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</si>
  <si>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</si>
  <si>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</si>
  <si>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</si>
  <si>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</si>
  <si>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</si>
  <si>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</si>
  <si>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</si>
  <si>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</si>
  <si>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</si>
  <si>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</si>
  <si>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</si>
  <si>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</si>
  <si>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</si>
  <si>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</si>
  <si>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</si>
  <si>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</si>
  <si>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</si>
  <si>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</si>
  <si>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</si>
  <si>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</si>
  <si>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</si>
  <si>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</si>
  <si>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Julio</t>
  </si>
  <si>
    <t>Agosto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</si>
  <si>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</si>
  <si>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</si>
  <si>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</si>
  <si>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</si>
  <si>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</si>
  <si>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</si>
  <si>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</si>
  <si>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</si>
  <si>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</si>
  <si>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</si>
  <si>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</si>
  <si>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</si>
  <si>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</si>
  <si>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</si>
  <si>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</si>
  <si>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</si>
  <si>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</si>
  <si>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</si>
  <si>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</si>
  <si>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</si>
  <si>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</si>
  <si>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</si>
  <si>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</si>
  <si>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</si>
  <si>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</si>
  <si>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</si>
  <si>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</si>
  <si>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</si>
  <si>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</si>
  <si>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</si>
  <si>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</si>
  <si>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</si>
  <si>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</si>
  <si>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</si>
  <si>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</si>
  <si>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</si>
  <si>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</si>
  <si>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</si>
  <si>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</si>
  <si>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</si>
  <si>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</si>
  <si>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NARANJA</t>
  </si>
  <si>
    <t>Castellón</t>
  </si>
  <si>
    <t>Valencia Late</t>
  </si>
  <si>
    <t>I</t>
  </si>
  <si>
    <t>3-6</t>
  </si>
  <si>
    <t>--</t>
  </si>
  <si>
    <t>Valencia Midknight</t>
  </si>
  <si>
    <t>SATSUMA</t>
  </si>
  <si>
    <t>Iwasaki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</si>
  <si>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</si>
  <si>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</si>
  <si>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</si>
  <si>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</si>
  <si>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</si>
  <si>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</si>
  <si>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</si>
  <si>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Delicious</t>
  </si>
  <si>
    <t>Royal Gala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</si>
  <si>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</si>
  <si>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</si>
  <si>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</si>
  <si>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</si>
  <si>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</si>
  <si>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</si>
  <si>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</si>
  <si>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Limonera</t>
  </si>
  <si>
    <t xml:space="preserve">60-65 </t>
  </si>
  <si>
    <t>UVA DE MESA</t>
  </si>
  <si>
    <t>Apirenas Nuevas variedades</t>
  </si>
  <si>
    <t>Autumn Royal</t>
  </si>
  <si>
    <t>Alicante</t>
  </si>
  <si>
    <t>D. María</t>
  </si>
  <si>
    <t>Moscatel Italia embolsada (Ideal)</t>
  </si>
  <si>
    <t>Red Globe</t>
  </si>
  <si>
    <t>Victoria</t>
  </si>
  <si>
    <t>FRUTAS DE HUESO</t>
  </si>
  <si>
    <t>CIRUELA</t>
  </si>
  <si>
    <t>Todos los tipos y variedades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</si>
  <si>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</si>
  <si>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</si>
  <si>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</si>
  <si>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</si>
  <si>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</si>
  <si>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</si>
  <si>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</si>
  <si>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</si>
  <si>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</si>
  <si>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</si>
  <si>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</si>
  <si>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</si>
  <si>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36 - 2019: 02/09 - 08/09</t>
  </si>
  <si>
    <t>ESPAÑA</t>
  </si>
  <si>
    <t>TODAS LAS VARIEDADES</t>
  </si>
  <si>
    <t>70/80</t>
  </si>
  <si>
    <t>Golden delicious</t>
  </si>
  <si>
    <t>Red Delicious y demás Var. Rojas</t>
  </si>
  <si>
    <t>60/65+</t>
  </si>
  <si>
    <t>Todas las variedades con pepitas</t>
  </si>
  <si>
    <t>Todas las variedades sin pepitas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</si>
  <si>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</si>
  <si>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</si>
  <si>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</si>
  <si>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</si>
  <si>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</si>
  <si>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</si>
  <si>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</si>
  <si>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</si>
  <si>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</si>
  <si>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</si>
  <si>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</si>
  <si>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</si>
  <si>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CALABACÍN</t>
  </si>
  <si>
    <t>Todas las variedades</t>
  </si>
  <si>
    <t>14-21 g</t>
  </si>
  <si>
    <t>CEBOLLA</t>
  </si>
  <si>
    <t>40-80 mm</t>
  </si>
  <si>
    <t>CHAMPIÑÓN</t>
  </si>
  <si>
    <t>Cerrado</t>
  </si>
  <si>
    <t>30-65 mm</t>
  </si>
  <si>
    <t>La Rioja</t>
  </si>
  <si>
    <t>COLIFLOR</t>
  </si>
  <si>
    <t>COL-REPOLLO</t>
  </si>
  <si>
    <t>JUDÍA VERDE</t>
  </si>
  <si>
    <t>Plana</t>
  </si>
  <si>
    <t>LECHUGA</t>
  </si>
  <si>
    <t>Baby</t>
  </si>
  <si>
    <t>Iceberg</t>
  </si>
  <si>
    <t>400g y+</t>
  </si>
  <si>
    <t>MELÓN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</si>
  <si>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</si>
  <si>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</si>
  <si>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</si>
  <si>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</si>
  <si>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</si>
  <si>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</si>
  <si>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</si>
  <si>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</si>
  <si>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</si>
  <si>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</si>
  <si>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</si>
  <si>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</si>
  <si>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</si>
  <si>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</si>
  <si>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</si>
  <si>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</si>
  <si>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</si>
  <si>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</si>
  <si>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</si>
  <si>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</si>
  <si>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</si>
  <si>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</si>
  <si>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</si>
  <si>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</si>
  <si>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</si>
  <si>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</si>
  <si>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</si>
  <si>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</si>
  <si>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</si>
  <si>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</si>
  <si>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</si>
  <si>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</si>
  <si>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</si>
  <si>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</si>
  <si>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</si>
  <si>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</si>
  <si>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</si>
  <si>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</si>
  <si>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</si>
  <si>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</si>
  <si>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</si>
  <si>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</si>
  <si>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26/08-01/09
2019</t>
  </si>
  <si>
    <t>Semana 
02-08/09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</si>
  <si>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</si>
  <si>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</si>
  <si>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</si>
  <si>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</si>
  <si>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</si>
  <si>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368,36</t>
  </si>
  <si>
    <t>Muy buena y cubierta (U-3)</t>
  </si>
  <si>
    <t>313,26</t>
  </si>
  <si>
    <t>Precio medio ponderado Categoría U</t>
  </si>
  <si>
    <t>338,76</t>
  </si>
  <si>
    <t>Buena y poco cubierta (R-2)</t>
  </si>
  <si>
    <t>354,42</t>
  </si>
  <si>
    <t>Buena y cubierta (R-3)</t>
  </si>
  <si>
    <t>350,02</t>
  </si>
  <si>
    <t>Precio medio ponderado Categoría R</t>
  </si>
  <si>
    <t>Menos buena y poco cubierta (O-2)</t>
  </si>
  <si>
    <t>319,42</t>
  </si>
  <si>
    <t>Menos buena y cubierta  (O-3)</t>
  </si>
  <si>
    <t>325,83</t>
  </si>
  <si>
    <t>Precio medio ponderado Categoría O</t>
  </si>
  <si>
    <t>321,60</t>
  </si>
  <si>
    <t>Categoría D: Canales de hembras que hayan parido</t>
  </si>
  <si>
    <t>Mediocre  y poco cubierta (P-2)</t>
  </si>
  <si>
    <t>195,96</t>
  </si>
  <si>
    <t>Mediocre y cubierta  (P-3)</t>
  </si>
  <si>
    <t>235,44</t>
  </si>
  <si>
    <t>Precio medio ponderado Categoría P</t>
  </si>
  <si>
    <t>198,56</t>
  </si>
  <si>
    <t>281,29</t>
  </si>
  <si>
    <t>Buena y grasa (R-4)</t>
  </si>
  <si>
    <t>309,19</t>
  </si>
  <si>
    <t>290,67</t>
  </si>
  <si>
    <t>220,29</t>
  </si>
  <si>
    <t>Menos buena y cubierta (O-3)</t>
  </si>
  <si>
    <t>255,33</t>
  </si>
  <si>
    <t>Menos buena y grasa (O-4)</t>
  </si>
  <si>
    <t>295,84</t>
  </si>
  <si>
    <t>244,93</t>
  </si>
  <si>
    <t>Categoría E: Canales de otras hembras ( de 12 meses o más)</t>
  </si>
  <si>
    <t>390,64</t>
  </si>
  <si>
    <t>387,97</t>
  </si>
  <si>
    <t>388,44</t>
  </si>
  <si>
    <t>376,92</t>
  </si>
  <si>
    <t>377,04</t>
  </si>
  <si>
    <t>371,20</t>
  </si>
  <si>
    <t>376,58</t>
  </si>
  <si>
    <t>280,82</t>
  </si>
  <si>
    <t>316,67</t>
  </si>
  <si>
    <t>311,33</t>
  </si>
  <si>
    <t>310,07</t>
  </si>
  <si>
    <t>Categoría Z: Canales de animales desde 8 a menos de 12 meses</t>
  </si>
  <si>
    <t>391,38</t>
  </si>
  <si>
    <t>389,92</t>
  </si>
  <si>
    <t>390,61</t>
  </si>
  <si>
    <t>361,40</t>
  </si>
  <si>
    <t>372,86</t>
  </si>
  <si>
    <t>364,77</t>
  </si>
  <si>
    <t>322,68</t>
  </si>
  <si>
    <t>347,22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</si>
  <si>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</si>
  <si>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</si>
  <si>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</si>
  <si>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</si>
  <si>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221,60</t>
  </si>
  <si>
    <t>Machos de más de 480 kg. vivo</t>
  </si>
  <si>
    <t>195,55</t>
  </si>
  <si>
    <t>Hembras que hayan parido</t>
  </si>
  <si>
    <t>96,28</t>
  </si>
  <si>
    <t>Otras hembras de hasta 380 Kg. vivo</t>
  </si>
  <si>
    <t>217,99</t>
  </si>
  <si>
    <t>Otras hembras de más de 380 Kg. vivo</t>
  </si>
  <si>
    <t>207,61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</si>
  <si>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</si>
  <si>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</si>
  <si>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</si>
  <si>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</si>
  <si>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78,66</t>
  </si>
  <si>
    <t>Macho cruzado</t>
  </si>
  <si>
    <t>180,16</t>
  </si>
  <si>
    <t>Hembra frisón</t>
  </si>
  <si>
    <t>88,06</t>
  </si>
  <si>
    <t>Hembra cruzado</t>
  </si>
  <si>
    <t>120,33</t>
  </si>
  <si>
    <t xml:space="preserve">Media ponderada nacional (Euro/Cabeza)     </t>
  </si>
  <si>
    <t>123,15</t>
  </si>
  <si>
    <t>TERNEROS DE 6 HASTA 12 MESES (Euro/100kg vivo)</t>
  </si>
  <si>
    <t>Macho frisón (base 200 kg)</t>
  </si>
  <si>
    <t>160,11</t>
  </si>
  <si>
    <t>Macho cruzado (base 200 kg)</t>
  </si>
  <si>
    <t>273,10</t>
  </si>
  <si>
    <t>Hembra frisón (base 200 kg)</t>
  </si>
  <si>
    <t>350,00</t>
  </si>
  <si>
    <t>Hembra cruzado (base 200 kg)</t>
  </si>
  <si>
    <t>211,00</t>
  </si>
  <si>
    <t xml:space="preserve">Media ponderada nacional (Euro/100kg vivo)        </t>
  </si>
  <si>
    <t>244,83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</si>
  <si>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</si>
  <si>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</si>
  <si>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</si>
  <si>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</si>
  <si>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</si>
  <si>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546,20</t>
  </si>
  <si>
    <t>Corderos II (13,1 a 16 kg/canal)</t>
  </si>
  <si>
    <t>509,12</t>
  </si>
  <si>
    <t>Media ponderada</t>
  </si>
  <si>
    <t>PRECIOS MEDIOS DE CANALES DE OVINO FRESCAS O REFRIGERADAS EN LOS MERCADOS NACIONALES REPRESENTATIVOS PARA LA UE</t>
  </si>
  <si>
    <t>MERCADO REPRESENTATIVO - Cordero 9-19 kg</t>
  </si>
  <si>
    <t>592,61</t>
  </si>
  <si>
    <t>629,64</t>
  </si>
  <si>
    <t>639,33</t>
  </si>
  <si>
    <t>560,78</t>
  </si>
  <si>
    <t>Extremadura</t>
  </si>
  <si>
    <t>520,95</t>
  </si>
  <si>
    <t>517,50</t>
  </si>
  <si>
    <t>630,65</t>
  </si>
  <si>
    <t>584,56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</si>
  <si>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</si>
  <si>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</si>
  <si>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</si>
  <si>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</si>
  <si>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</si>
  <si>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</si>
  <si>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</si>
  <si>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</si>
  <si>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</si>
  <si>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</si>
  <si>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</si>
  <si>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</si>
  <si>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167,34</t>
  </si>
  <si>
    <t>162,94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</si>
  <si>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</si>
  <si>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</si>
  <si>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</si>
  <si>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</si>
  <si>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</si>
  <si>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</si>
  <si>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>1,53</t>
  </si>
  <si>
    <t>1,50</t>
  </si>
  <si>
    <t xml:space="preserve">    Huesca</t>
  </si>
  <si>
    <t>1,48</t>
  </si>
  <si>
    <t>1,46</t>
  </si>
  <si>
    <t>1,44</t>
  </si>
  <si>
    <t xml:space="preserve">    Lleida</t>
  </si>
  <si>
    <t>1,45</t>
  </si>
  <si>
    <t xml:space="preserve">    Murcia</t>
  </si>
  <si>
    <t>1,52</t>
  </si>
  <si>
    <t>1,51</t>
  </si>
  <si>
    <t xml:space="preserve">    Pontevedra</t>
  </si>
  <si>
    <t>1,47</t>
  </si>
  <si>
    <t>1,91</t>
  </si>
  <si>
    <t xml:space="preserve">    Salamanca</t>
  </si>
  <si>
    <t>1,42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</si>
  <si>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</si>
  <si>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</si>
  <si>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</si>
  <si>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</si>
  <si>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</si>
  <si>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</si>
  <si>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72,40</t>
  </si>
  <si>
    <t>CERDOS CEBADOS</t>
  </si>
  <si>
    <t>Categoría U</t>
  </si>
  <si>
    <t>137,04</t>
  </si>
  <si>
    <t>LECHONES</t>
  </si>
  <si>
    <t>Lleida.Base 20kg de peso.</t>
  </si>
  <si>
    <t>192,50</t>
  </si>
  <si>
    <t>Segovia.Base 20kg de peso.</t>
  </si>
  <si>
    <t>240,00</t>
  </si>
  <si>
    <t>Media nacional. Calidad Normal. Base 20 kg de peso</t>
  </si>
  <si>
    <t>225,49</t>
  </si>
  <si>
    <t>4.3.4. Precios Medios de Porcino: Tronco Ibérico</t>
  </si>
  <si>
    <t>TOSTONES</t>
  </si>
  <si>
    <t>De 5 a 9 kilos</t>
  </si>
  <si>
    <t>337,14</t>
  </si>
  <si>
    <t>De 9 a 12 kilos</t>
  </si>
  <si>
    <t>418,57</t>
  </si>
  <si>
    <t>Lechón Ibérico Cruzado Base 23 kg</t>
  </si>
  <si>
    <t>212,55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</si>
  <si>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</si>
  <si>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</si>
  <si>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</si>
  <si>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</si>
  <si>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</si>
  <si>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</si>
  <si>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172,72</t>
  </si>
  <si>
    <t>Cerdo Cebado de Campo (Extensivo)</t>
  </si>
  <si>
    <t>196,86</t>
  </si>
  <si>
    <t>Cerdo Cebado de Bellota 100% Ibérico</t>
  </si>
  <si>
    <t>DESVIEJE</t>
  </si>
  <si>
    <t xml:space="preserve">Reproductores de desvieje </t>
  </si>
  <si>
    <t>82,61</t>
  </si>
  <si>
    <t>REPRODUCTORES</t>
  </si>
  <si>
    <t>Reproductores &gt;6 meses</t>
  </si>
  <si>
    <t>245,00</t>
  </si>
  <si>
    <t>CASTRONAS</t>
  </si>
  <si>
    <t>Castronas</t>
  </si>
  <si>
    <t>78,26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</si>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</sst>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32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24" fillId="4" borderId="46" xfId="1" applyFont="1" applyFill="1" applyBorder="1" applyAlignment="1">
      <alignment horizontal="left" vertical="center"/>
    </xf>
    <xf numFmtId="2" fontId="12" fillId="4" borderId="46" xfId="1" applyNumberFormat="1" applyFont="1" applyFill="1" applyBorder="1" applyAlignment="1">
      <alignment horizontal="center" vertical="center"/>
    </xf>
    <xf numFmtId="164" fontId="12" fillId="4" borderId="47" xfId="1" applyNumberFormat="1" applyFont="1" applyFill="1" applyBorder="1" applyAlignment="1">
      <alignment horizontal="center" vertical="center"/>
    </xf>
    <xf numFmtId="2" fontId="12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1" xfId="1" applyNumberFormat="1" applyFont="1" applyFill="1" applyBorder="1" applyAlignment="1">
      <alignment horizontal="center" vertical="center"/>
    </xf>
    <xf numFmtId="2" fontId="12" fillId="4" borderId="25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2" fontId="24" fillId="4" borderId="25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39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1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56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8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59" xfId="3" applyNumberFormat="1" applyFont="1" applyFill="1" applyBorder="1" applyAlignment="1">
      <alignment horizontal="center"/>
    </xf>
    <xf numFmtId="2" fontId="21" fillId="4" borderId="60" xfId="3" applyNumberFormat="1" applyFont="1" applyFill="1" applyBorder="1" applyAlignment="1">
      <alignment horizontal="center"/>
    </xf>
    <xf numFmtId="2" fontId="26" fillId="4" borderId="61" xfId="3" applyNumberFormat="1" applyFont="1" applyFill="1" applyBorder="1" applyAlignment="1" applyProtection="1">
      <alignment horizontal="center"/>
      <protection locked="0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3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63" xfId="5" applyNumberFormat="1" applyFont="1" applyFill="1" applyBorder="1" applyProtection="1"/>
    <xf numFmtId="166" fontId="18" fillId="8" borderId="63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166" fontId="18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75" xfId="5" applyNumberFormat="1" applyFont="1" applyFill="1" applyBorder="1" applyAlignment="1" applyProtection="1">
      <alignment horizontal="center" vertical="center"/>
    </xf>
    <xf numFmtId="2" fontId="26" fillId="4" borderId="75" xfId="5" applyNumberFormat="1" applyFont="1" applyFill="1" applyBorder="1" applyAlignment="1" applyProtection="1">
      <alignment horizontal="center" vertical="center"/>
    </xf>
    <xf numFmtId="2" fontId="26" fillId="4" borderId="76" xfId="5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8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Alignment="1" applyProtection="1">
      <alignment horizontal="left"/>
    </xf>
    <xf numFmtId="167" fontId="18" fillId="7" borderId="79" xfId="5" applyNumberFormat="1" applyFont="1" applyFill="1" applyBorder="1" applyAlignment="1" applyProtection="1">
      <alignment horizontal="center"/>
    </xf>
    <xf numFmtId="167" fontId="18" fillId="7" borderId="8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6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59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2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166" fontId="21" fillId="9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6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2" fontId="18" fillId="4" borderId="84" xfId="5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5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2" fontId="18" fillId="4" borderId="87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2" fontId="18" fillId="4" borderId="89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1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8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1" xfId="5" applyNumberFormat="1" applyFont="1" applyFill="1" applyBorder="1" applyAlignment="1" applyProtection="1">
      <alignment horizontal="center" vertical="center"/>
    </xf>
    <xf numFmtId="2" fontId="20" fillId="4" borderId="79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79" xfId="5" applyNumberFormat="1" applyFont="1" applyFill="1" applyBorder="1" applyAlignment="1" applyProtection="1">
      <alignment horizontal="center" vertical="center"/>
    </xf>
    <xf numFmtId="2" fontId="21" fillId="0" borderId="80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5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2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75" xfId="5" applyNumberFormat="1" applyFont="1" applyFill="1" applyBorder="1" applyAlignment="1" applyProtection="1">
      <alignment horizontal="center" vertical="center"/>
    </xf>
    <xf numFmtId="2" fontId="18" fillId="4" borderId="76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63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1" xfId="2" applyNumberFormat="1" applyFont="1" applyFill="1" applyBorder="1" applyAlignment="1"/>
    <xf numFmtId="0" fontId="20" fillId="0" borderId="93" xfId="2" applyNumberFormat="1" applyFont="1" applyFill="1" applyBorder="1" applyAlignment="1"/>
    <xf numFmtId="0" fontId="20" fillId="0" borderId="94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95" xfId="2" applyNumberFormat="1" applyFont="1" applyFill="1" applyBorder="1" applyAlignment="1">
      <alignment horizontal="center"/>
    </xf>
    <xf numFmtId="0" fontId="21" fillId="0" borderId="61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2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58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6" xfId="2" applyFont="1" applyFill="1" applyBorder="1" applyAlignment="1">
      <alignment vertical="center"/>
    </xf>
    <xf numFmtId="0" fontId="21" fillId="7" borderId="97" xfId="2" applyFont="1" applyFill="1" applyBorder="1" applyAlignment="1">
      <alignment horizontal="center" vertical="center" wrapText="1"/>
    </xf>
    <xf numFmtId="0" fontId="21" fillId="7" borderId="98" xfId="2" applyFont="1" applyFill="1" applyBorder="1" applyAlignment="1">
      <alignment horizontal="center" vertical="center"/>
    </xf>
    <xf numFmtId="0" fontId="20" fillId="4" borderId="99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1" xfId="2" applyFont="1" applyFill="1" applyBorder="1" applyAlignment="1">
      <alignment vertical="center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2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3" xfId="2" applyFont="1" applyFill="1" applyBorder="1" applyAlignment="1">
      <alignment vertical="top"/>
    </xf>
    <xf numFmtId="2" fontId="36" fillId="4" borderId="75" xfId="2" applyNumberFormat="1" applyFont="1" applyFill="1" applyBorder="1" applyAlignment="1">
      <alignment horizontal="center" vertical="center"/>
    </xf>
    <xf numFmtId="2" fontId="36" fillId="4" borderId="77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4" xfId="2" applyNumberFormat="1" applyFont="1" applyFill="1" applyBorder="1" applyAlignment="1" applyProtection="1">
      <alignment horizontal="center" vertical="center"/>
    </xf>
    <xf numFmtId="0" fontId="21" fillId="7" borderId="105" xfId="2" applyFont="1" applyFill="1" applyBorder="1" applyAlignment="1">
      <alignment vertical="center"/>
    </xf>
    <xf numFmtId="0" fontId="21" fillId="7" borderId="106" xfId="2" applyFont="1" applyFill="1" applyBorder="1" applyAlignment="1">
      <alignment horizontal="center" vertical="center"/>
    </xf>
    <xf numFmtId="0" fontId="20" fillId="4" borderId="107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center"/>
    </xf>
    <xf numFmtId="2" fontId="21" fillId="4" borderId="108" xfId="2" applyNumberFormat="1" applyFont="1" applyFill="1" applyBorder="1" applyAlignment="1" applyProtection="1">
      <alignment horizontal="center" vertical="center"/>
    </xf>
    <xf numFmtId="0" fontId="20" fillId="4" borderId="10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10" xfId="2" applyFont="1" applyFill="1" applyBorder="1" applyAlignment="1">
      <alignment vertical="top"/>
    </xf>
    <xf numFmtId="2" fontId="36" fillId="4" borderId="111" xfId="2" applyNumberFormat="1" applyFont="1" applyFill="1" applyBorder="1" applyAlignment="1">
      <alignment horizontal="center" vertical="center"/>
    </xf>
    <xf numFmtId="2" fontId="36" fillId="4" borderId="112" xfId="2" applyNumberFormat="1" applyFont="1" applyFill="1" applyBorder="1" applyAlignment="1" applyProtection="1">
      <alignment horizontal="center" vertical="center"/>
    </xf>
    <xf numFmtId="0" fontId="20" fillId="0" borderId="109" xfId="2" applyNumberFormat="1" applyFont="1" applyFill="1" applyBorder="1" applyAlignment="1"/>
    <xf numFmtId="0" fontId="20" fillId="0" borderId="108" xfId="2" applyNumberFormat="1" applyFont="1" applyFill="1" applyBorder="1" applyAlignment="1"/>
    <xf numFmtId="0" fontId="23" fillId="4" borderId="109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08" xfId="2" applyNumberFormat="1" applyFont="1" applyFill="1" applyBorder="1" applyAlignment="1" applyProtection="1">
      <alignment horizontal="center" vertical="top" wrapText="1"/>
    </xf>
    <xf numFmtId="0" fontId="21" fillId="7" borderId="113" xfId="2" applyFont="1" applyFill="1" applyBorder="1" applyAlignment="1">
      <alignment horizontal="center" vertical="center" wrapText="1"/>
    </xf>
    <xf numFmtId="0" fontId="20" fillId="4" borderId="107" xfId="2" applyFont="1" applyFill="1" applyBorder="1" applyAlignment="1">
      <alignment horizontal="left" vertical="center"/>
    </xf>
    <xf numFmtId="2" fontId="21" fillId="4" borderId="114" xfId="2" applyNumberFormat="1" applyFont="1" applyFill="1" applyBorder="1" applyAlignment="1" applyProtection="1">
      <alignment horizontal="center" vertical="center"/>
    </xf>
    <xf numFmtId="0" fontId="20" fillId="4" borderId="109" xfId="2" applyFont="1" applyFill="1" applyBorder="1" applyAlignment="1">
      <alignment horizontal="left" vertical="center"/>
    </xf>
    <xf numFmtId="0" fontId="20" fillId="4" borderId="115" xfId="2" applyFont="1" applyFill="1" applyBorder="1" applyAlignment="1">
      <alignment horizontal="left" vertical="center"/>
    </xf>
    <xf numFmtId="2" fontId="20" fillId="4" borderId="116" xfId="2" applyNumberFormat="1" applyFont="1" applyFill="1" applyBorder="1" applyAlignment="1">
      <alignment horizontal="center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8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3" xfId="2" applyFont="1" applyFill="1" applyBorder="1" applyAlignment="1">
      <alignment horizontal="center" vertical="center" wrapText="1"/>
    </xf>
    <xf numFmtId="2" fontId="20" fillId="4" borderId="124" xfId="2" applyNumberFormat="1" applyFont="1" applyFill="1" applyBorder="1" applyAlignment="1">
      <alignment horizontal="center" vertical="center" wrapText="1"/>
    </xf>
    <xf numFmtId="2" fontId="21" fillId="4" borderId="124" xfId="2" applyNumberFormat="1" applyFont="1" applyFill="1" applyBorder="1" applyAlignment="1">
      <alignment horizontal="center" vertical="center" wrapText="1"/>
    </xf>
    <xf numFmtId="2" fontId="21" fillId="4" borderId="87" xfId="2" applyNumberFormat="1" applyFont="1" applyFill="1" applyBorder="1" applyAlignment="1" applyProtection="1">
      <alignment horizontal="center" vertical="center" wrapText="1"/>
    </xf>
    <xf numFmtId="0" fontId="20" fillId="0" borderId="122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3" xfId="2" applyNumberFormat="1" applyFont="1" applyFill="1" applyBorder="1" applyAlignment="1">
      <alignment vertical="center"/>
    </xf>
    <xf numFmtId="2" fontId="20" fillId="0" borderId="124" xfId="2" applyNumberFormat="1" applyFont="1" applyFill="1" applyBorder="1" applyAlignment="1">
      <alignment horizontal="center" vertical="center"/>
    </xf>
    <xf numFmtId="2" fontId="21" fillId="0" borderId="124" xfId="2" applyNumberFormat="1" applyFont="1" applyFill="1" applyBorder="1" applyAlignment="1">
      <alignment horizontal="center" vertical="center"/>
    </xf>
    <xf numFmtId="2" fontId="21" fillId="0" borderId="87" xfId="2" applyNumberFormat="1" applyFont="1" applyFill="1" applyBorder="1" applyAlignment="1">
      <alignment horizontal="center"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5" xfId="2" applyNumberFormat="1" applyFont="1" applyFill="1" applyBorder="1" applyAlignment="1" applyProtection="1">
      <alignment horizontal="left" vertical="center" wrapText="1"/>
    </xf>
    <xf numFmtId="0" fontId="21" fillId="7" borderId="113" xfId="2" applyNumberFormat="1" applyFont="1" applyFill="1" applyBorder="1" applyAlignment="1" applyProtection="1">
      <alignment horizontal="center" vertical="center" wrapText="1"/>
    </xf>
    <xf numFmtId="0" fontId="21" fillId="7" borderId="106" xfId="2" applyFont="1" applyFill="1" applyBorder="1" applyAlignment="1">
      <alignment horizontal="center" vertical="center" wrapText="1"/>
    </xf>
    <xf numFmtId="0" fontId="20" fillId="0" borderId="126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7" xfId="2" applyNumberFormat="1" applyFont="1" applyFill="1" applyBorder="1" applyAlignment="1">
      <alignment horizontal="center" vertical="center" wrapText="1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7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09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29" xfId="2" applyFont="1" applyFill="1" applyBorder="1" applyAlignment="1">
      <alignment horizontal="left" vertical="top" wrapText="1"/>
    </xf>
    <xf numFmtId="2" fontId="20" fillId="0" borderId="111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4" xfId="2" applyNumberFormat="1" applyFont="1" applyFill="1" applyBorder="1" applyAlignment="1">
      <alignment horizontal="center"/>
    </xf>
    <xf numFmtId="0" fontId="21" fillId="7" borderId="131" xfId="2" applyNumberFormat="1" applyFont="1" applyFill="1" applyBorder="1" applyAlignment="1" applyProtection="1">
      <alignment horizontal="center" vertical="center" wrapText="1"/>
    </xf>
    <xf numFmtId="0" fontId="20" fillId="7" borderId="132" xfId="2" applyNumberFormat="1" applyFont="1" applyFill="1" applyBorder="1" applyAlignment="1" applyProtection="1">
      <alignment horizontal="center" vertical="center" wrapText="1"/>
    </xf>
    <xf numFmtId="0" fontId="21" fillId="7" borderId="133" xfId="2" applyFont="1" applyFill="1" applyBorder="1" applyAlignment="1">
      <alignment horizontal="center" vertical="center" wrapText="1"/>
    </xf>
    <xf numFmtId="0" fontId="20" fillId="7" borderId="133" xfId="2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6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4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45</xdr:row>
          <xdr:rowOff>289560</xdr:rowOff>
        </xdr:from>
        <xdr:to>
          <xdr:col>6</xdr:col>
          <xdr:colOff>822960</xdr:colOff>
          <xdr:row>61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220980</xdr:rowOff>
        </xdr:from>
        <xdr:to>
          <xdr:col>6</xdr:col>
          <xdr:colOff>487680</xdr:colOff>
          <xdr:row>57</xdr:row>
          <xdr:rowOff>182880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3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3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baseColWidth="10" defaultRowHeight="12.6" x14ac:dyDescent="0.2"/>
  <cols>
    <col min="1" max="16384" width="11.5546875" style="730"/>
  </cols>
  <sheetData>
    <row r="1" spans="1:5" x14ac:dyDescent="0.2">
      <c r="A1" s="730" t="s">
        <v>605</v>
      </c>
    </row>
    <row r="2" spans="1:5" x14ac:dyDescent="0.2">
      <c r="A2" s="730" t="s">
        <v>606</v>
      </c>
    </row>
    <row r="3" spans="1:5" x14ac:dyDescent="0.2">
      <c r="A3" s="730" t="s">
        <v>607</v>
      </c>
    </row>
    <row r="4" spans="1:5" x14ac:dyDescent="0.2">
      <c r="A4" s="731" t="s">
        <v>608</v>
      </c>
      <c r="B4" s="731"/>
      <c r="C4" s="731"/>
      <c r="D4" s="731"/>
      <c r="E4" s="731"/>
    </row>
    <row r="5" spans="1:5" x14ac:dyDescent="0.2">
      <c r="A5" s="731" t="s">
        <v>628</v>
      </c>
      <c r="B5" s="731"/>
      <c r="C5" s="731"/>
      <c r="D5" s="731"/>
      <c r="E5" s="731"/>
    </row>
    <row r="7" spans="1:5" x14ac:dyDescent="0.2">
      <c r="A7" s="730" t="s">
        <v>609</v>
      </c>
    </row>
    <row r="8" spans="1:5" x14ac:dyDescent="0.2">
      <c r="A8" s="731" t="s">
        <v>610</v>
      </c>
      <c r="B8" s="731"/>
      <c r="C8" s="731"/>
      <c r="D8" s="731"/>
      <c r="E8" s="731"/>
    </row>
    <row r="10" spans="1:5" x14ac:dyDescent="0.2">
      <c r="A10" s="730" t="s">
        <v>611</v>
      </c>
    </row>
    <row r="11" spans="1:5" x14ac:dyDescent="0.2">
      <c r="A11" s="730" t="s">
        <v>612</v>
      </c>
    </row>
    <row r="12" spans="1:5" x14ac:dyDescent="0.2">
      <c r="A12" s="731" t="s">
        <v>629</v>
      </c>
      <c r="B12" s="731"/>
      <c r="C12" s="731"/>
      <c r="D12" s="731"/>
      <c r="E12" s="731"/>
    </row>
    <row r="13" spans="1:5" x14ac:dyDescent="0.2">
      <c r="A13" s="731" t="s">
        <v>630</v>
      </c>
      <c r="B13" s="731"/>
      <c r="C13" s="731"/>
      <c r="D13" s="731"/>
      <c r="E13" s="731"/>
    </row>
    <row r="14" spans="1:5" x14ac:dyDescent="0.2">
      <c r="A14" s="731" t="s">
        <v>631</v>
      </c>
      <c r="B14" s="731"/>
      <c r="C14" s="731"/>
      <c r="D14" s="731"/>
      <c r="E14" s="731"/>
    </row>
    <row r="15" spans="1:5" x14ac:dyDescent="0.2">
      <c r="A15" s="731" t="s">
        <v>632</v>
      </c>
      <c r="B15" s="731"/>
      <c r="C15" s="731"/>
      <c r="D15" s="731"/>
      <c r="E15" s="731"/>
    </row>
    <row r="16" spans="1:5" x14ac:dyDescent="0.2">
      <c r="A16" s="731" t="s">
        <v>633</v>
      </c>
      <c r="B16" s="731"/>
      <c r="C16" s="731"/>
      <c r="D16" s="731"/>
      <c r="E16" s="731"/>
    </row>
    <row r="17" spans="1:5" x14ac:dyDescent="0.2">
      <c r="A17" s="730" t="s">
        <v>613</v>
      </c>
    </row>
    <row r="18" spans="1:5" x14ac:dyDescent="0.2">
      <c r="A18" s="730" t="s">
        <v>614</v>
      </c>
    </row>
    <row r="19" spans="1:5" x14ac:dyDescent="0.2">
      <c r="A19" s="731" t="s">
        <v>615</v>
      </c>
      <c r="B19" s="731"/>
      <c r="C19" s="731"/>
      <c r="D19" s="731"/>
      <c r="E19" s="731"/>
    </row>
    <row r="20" spans="1:5" x14ac:dyDescent="0.2">
      <c r="A20" s="731" t="s">
        <v>634</v>
      </c>
      <c r="B20" s="731"/>
      <c r="C20" s="731"/>
      <c r="D20" s="731"/>
      <c r="E20" s="731"/>
    </row>
    <row r="21" spans="1:5" x14ac:dyDescent="0.2">
      <c r="A21" s="730" t="s">
        <v>616</v>
      </c>
    </row>
    <row r="22" spans="1:5" x14ac:dyDescent="0.2">
      <c r="A22" s="731" t="s">
        <v>617</v>
      </c>
      <c r="B22" s="731"/>
      <c r="C22" s="731"/>
      <c r="D22" s="731"/>
      <c r="E22" s="731"/>
    </row>
    <row r="23" spans="1:5" x14ac:dyDescent="0.2">
      <c r="A23" s="731" t="s">
        <v>618</v>
      </c>
      <c r="B23" s="731"/>
      <c r="C23" s="731"/>
      <c r="D23" s="731"/>
      <c r="E23" s="731"/>
    </row>
    <row r="24" spans="1:5" x14ac:dyDescent="0.2">
      <c r="A24" s="730" t="s">
        <v>619</v>
      </c>
    </row>
    <row r="25" spans="1:5" x14ac:dyDescent="0.2">
      <c r="A25" s="730" t="s">
        <v>620</v>
      </c>
    </row>
    <row r="26" spans="1:5" x14ac:dyDescent="0.2">
      <c r="A26" s="731" t="s">
        <v>635</v>
      </c>
      <c r="B26" s="731"/>
      <c r="C26" s="731"/>
      <c r="D26" s="731"/>
      <c r="E26" s="731"/>
    </row>
    <row r="27" spans="1:5" x14ac:dyDescent="0.2">
      <c r="A27" s="731" t="s">
        <v>636</v>
      </c>
      <c r="B27" s="731"/>
      <c r="C27" s="731"/>
      <c r="D27" s="731"/>
      <c r="E27" s="731"/>
    </row>
    <row r="28" spans="1:5" x14ac:dyDescent="0.2">
      <c r="A28" s="731" t="s">
        <v>637</v>
      </c>
      <c r="B28" s="731"/>
      <c r="C28" s="731"/>
      <c r="D28" s="731"/>
      <c r="E28" s="731"/>
    </row>
    <row r="29" spans="1:5" x14ac:dyDescent="0.2">
      <c r="A29" s="730" t="s">
        <v>621</v>
      </c>
    </row>
    <row r="30" spans="1:5" x14ac:dyDescent="0.2">
      <c r="A30" s="731" t="s">
        <v>622</v>
      </c>
      <c r="B30" s="731"/>
      <c r="C30" s="731"/>
      <c r="D30" s="731"/>
      <c r="E30" s="731"/>
    </row>
    <row r="31" spans="1:5" x14ac:dyDescent="0.2">
      <c r="A31" s="730" t="s">
        <v>623</v>
      </c>
    </row>
    <row r="32" spans="1:5" x14ac:dyDescent="0.2">
      <c r="A32" s="731" t="s">
        <v>624</v>
      </c>
      <c r="B32" s="731"/>
      <c r="C32" s="731"/>
      <c r="D32" s="731"/>
      <c r="E32" s="731"/>
    </row>
    <row r="33" spans="1:5" x14ac:dyDescent="0.2">
      <c r="A33" s="731" t="s">
        <v>625</v>
      </c>
      <c r="B33" s="731"/>
      <c r="C33" s="731"/>
      <c r="D33" s="731"/>
      <c r="E33" s="731"/>
    </row>
    <row r="34" spans="1:5" x14ac:dyDescent="0.2">
      <c r="A34" s="731" t="s">
        <v>626</v>
      </c>
      <c r="B34" s="731"/>
      <c r="C34" s="731"/>
      <c r="D34" s="731"/>
      <c r="E34" s="731"/>
    </row>
    <row r="35" spans="1:5" x14ac:dyDescent="0.2">
      <c r="A35" s="731" t="s">
        <v>627</v>
      </c>
      <c r="B35" s="731"/>
      <c r="C35" s="731"/>
      <c r="D35" s="731"/>
      <c r="E35" s="731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="70" zoomScaleNormal="70" zoomScaleSheetLayoutView="100" workbookViewId="0"/>
  </sheetViews>
  <sheetFormatPr baseColWidth="10" defaultColWidth="12.5546875" defaultRowHeight="13.8" x14ac:dyDescent="0.25"/>
  <cols>
    <col min="1" max="1" width="2.6640625" style="356" customWidth="1"/>
    <col min="2" max="2" width="20.6640625" style="357" customWidth="1"/>
    <col min="3" max="3" width="16.109375" style="357" customWidth="1"/>
    <col min="4" max="4" width="36.33203125" style="357" customWidth="1"/>
    <col min="5" max="5" width="8.109375" style="357" customWidth="1"/>
    <col min="6" max="6" width="19.44140625" style="357" bestFit="1" customWidth="1"/>
    <col min="7" max="13" width="10.6640625" style="357" customWidth="1"/>
    <col min="14" max="14" width="14.6640625" style="357" customWidth="1"/>
    <col min="15" max="15" width="3.6640625" style="358" customWidth="1"/>
    <col min="16" max="16" width="10.88671875" style="358" customWidth="1"/>
    <col min="17" max="17" width="12.5546875" style="358"/>
    <col min="18" max="19" width="14.6640625" style="358" bestFit="1" customWidth="1"/>
    <col min="20" max="20" width="12.88671875" style="358" bestFit="1" customWidth="1"/>
    <col min="21" max="16384" width="12.5546875" style="358"/>
  </cols>
  <sheetData>
    <row r="1" spans="1:21" ht="11.25" customHeight="1" x14ac:dyDescent="0.25"/>
    <row r="2" spans="1:21" x14ac:dyDescent="0.25">
      <c r="J2" s="359"/>
      <c r="K2" s="359"/>
      <c r="L2" s="360"/>
      <c r="M2" s="360"/>
      <c r="N2" s="361"/>
      <c r="O2" s="362"/>
    </row>
    <row r="3" spans="1:21" ht="0.75" customHeight="1" x14ac:dyDescent="0.25">
      <c r="J3" s="359"/>
      <c r="K3" s="359"/>
      <c r="L3" s="360"/>
      <c r="M3" s="360"/>
      <c r="N3" s="360"/>
      <c r="O3" s="362"/>
    </row>
    <row r="4" spans="1:21" ht="27" customHeight="1" x14ac:dyDescent="0.25">
      <c r="B4" s="363" t="s">
        <v>259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4"/>
    </row>
    <row r="5" spans="1:21" ht="26.25" customHeight="1" thickBot="1" x14ac:dyDescent="0.3">
      <c r="B5" s="365" t="s">
        <v>260</v>
      </c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6"/>
    </row>
    <row r="6" spans="1:21" ht="24.75" customHeight="1" x14ac:dyDescent="0.25">
      <c r="B6" s="367" t="s">
        <v>261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9"/>
      <c r="O6" s="366"/>
    </row>
    <row r="7" spans="1:21" ht="19.5" customHeight="1" thickBot="1" x14ac:dyDescent="0.3">
      <c r="B7" s="370" t="s">
        <v>262</v>
      </c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2"/>
      <c r="O7" s="366"/>
      <c r="Q7" s="357"/>
    </row>
    <row r="8" spans="1:21" ht="16.5" customHeight="1" x14ac:dyDescent="0.25">
      <c r="B8" s="373" t="s">
        <v>263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66"/>
    </row>
    <row r="9" spans="1:21" s="376" customFormat="1" ht="12" customHeight="1" x14ac:dyDescent="0.25">
      <c r="A9" s="374"/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66"/>
    </row>
    <row r="10" spans="1:21" s="376" customFormat="1" ht="24.75" customHeight="1" x14ac:dyDescent="0.3">
      <c r="A10" s="374"/>
      <c r="B10" s="377" t="s">
        <v>264</v>
      </c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66"/>
    </row>
    <row r="11" spans="1:21" ht="6" customHeight="1" thickBot="1" x14ac:dyDescent="0.4"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9"/>
    </row>
    <row r="12" spans="1:21" ht="25.95" customHeight="1" x14ac:dyDescent="0.25">
      <c r="B12" s="380" t="s">
        <v>164</v>
      </c>
      <c r="C12" s="381" t="s">
        <v>265</v>
      </c>
      <c r="D12" s="382" t="s">
        <v>266</v>
      </c>
      <c r="E12" s="381" t="s">
        <v>267</v>
      </c>
      <c r="F12" s="382" t="s">
        <v>268</v>
      </c>
      <c r="G12" s="383" t="s">
        <v>269</v>
      </c>
      <c r="H12" s="384"/>
      <c r="I12" s="385"/>
      <c r="J12" s="384" t="s">
        <v>270</v>
      </c>
      <c r="K12" s="384"/>
      <c r="L12" s="386"/>
      <c r="M12" s="386"/>
      <c r="N12" s="387"/>
      <c r="O12" s="388"/>
      <c r="U12" s="357"/>
    </row>
    <row r="13" spans="1:21" ht="19.649999999999999" customHeight="1" x14ac:dyDescent="0.25">
      <c r="B13" s="389"/>
      <c r="C13" s="390"/>
      <c r="D13" s="391" t="s">
        <v>271</v>
      </c>
      <c r="E13" s="390"/>
      <c r="F13" s="391"/>
      <c r="G13" s="392">
        <v>43710</v>
      </c>
      <c r="H13" s="392">
        <v>43711</v>
      </c>
      <c r="I13" s="392">
        <v>43712</v>
      </c>
      <c r="J13" s="392">
        <v>43713</v>
      </c>
      <c r="K13" s="392">
        <v>43714</v>
      </c>
      <c r="L13" s="392">
        <v>43715</v>
      </c>
      <c r="M13" s="393">
        <v>43716</v>
      </c>
      <c r="N13" s="394" t="s">
        <v>272</v>
      </c>
      <c r="O13" s="395"/>
    </row>
    <row r="14" spans="1:21" s="406" customFormat="1" ht="20.100000000000001" customHeight="1" x14ac:dyDescent="0.3">
      <c r="A14" s="356"/>
      <c r="B14" s="396" t="s">
        <v>273</v>
      </c>
      <c r="C14" s="397" t="s">
        <v>274</v>
      </c>
      <c r="D14" s="397" t="s">
        <v>275</v>
      </c>
      <c r="E14" s="397" t="s">
        <v>276</v>
      </c>
      <c r="F14" s="398" t="s">
        <v>277</v>
      </c>
      <c r="G14" s="399">
        <v>79.540000000000006</v>
      </c>
      <c r="H14" s="399">
        <v>79.540000000000006</v>
      </c>
      <c r="I14" s="399">
        <v>79.540000000000006</v>
      </c>
      <c r="J14" s="399" t="s">
        <v>278</v>
      </c>
      <c r="K14" s="400" t="s">
        <v>278</v>
      </c>
      <c r="L14" s="400" t="s">
        <v>278</v>
      </c>
      <c r="M14" s="401" t="s">
        <v>278</v>
      </c>
      <c r="N14" s="402">
        <v>79.540000000000006</v>
      </c>
      <c r="O14" s="403"/>
      <c r="P14" s="404"/>
      <c r="Q14" s="405"/>
    </row>
    <row r="15" spans="1:21" s="406" customFormat="1" ht="20.100000000000001" customHeight="1" x14ac:dyDescent="0.3">
      <c r="A15" s="356"/>
      <c r="B15" s="407"/>
      <c r="C15" s="397" t="s">
        <v>274</v>
      </c>
      <c r="D15" s="397" t="s">
        <v>279</v>
      </c>
      <c r="E15" s="397" t="s">
        <v>276</v>
      </c>
      <c r="F15" s="398" t="s">
        <v>277</v>
      </c>
      <c r="G15" s="399">
        <v>62</v>
      </c>
      <c r="H15" s="399">
        <v>62</v>
      </c>
      <c r="I15" s="399">
        <v>62</v>
      </c>
      <c r="J15" s="399">
        <v>62</v>
      </c>
      <c r="K15" s="400">
        <v>62</v>
      </c>
      <c r="L15" s="400" t="s">
        <v>278</v>
      </c>
      <c r="M15" s="401" t="s">
        <v>278</v>
      </c>
      <c r="N15" s="402">
        <v>62</v>
      </c>
      <c r="O15" s="403"/>
      <c r="P15" s="404"/>
      <c r="Q15" s="405"/>
    </row>
    <row r="16" spans="1:21" s="406" customFormat="1" ht="20.100000000000001" customHeight="1" thickBot="1" x14ac:dyDescent="0.35">
      <c r="A16" s="356"/>
      <c r="B16" s="408" t="s">
        <v>280</v>
      </c>
      <c r="C16" s="409" t="s">
        <v>213</v>
      </c>
      <c r="D16" s="409" t="s">
        <v>281</v>
      </c>
      <c r="E16" s="409" t="s">
        <v>276</v>
      </c>
      <c r="F16" s="409" t="s">
        <v>68</v>
      </c>
      <c r="G16" s="410">
        <v>83.05</v>
      </c>
      <c r="H16" s="410">
        <v>83.05</v>
      </c>
      <c r="I16" s="410">
        <v>83.05</v>
      </c>
      <c r="J16" s="410">
        <v>83.05</v>
      </c>
      <c r="K16" s="410">
        <v>83.05</v>
      </c>
      <c r="L16" s="410" t="s">
        <v>278</v>
      </c>
      <c r="M16" s="411">
        <v>81.06</v>
      </c>
      <c r="N16" s="412">
        <v>82.62</v>
      </c>
      <c r="O16" s="404"/>
      <c r="P16" s="404"/>
      <c r="Q16" s="405"/>
    </row>
    <row r="17" spans="1:17" s="418" customFormat="1" ht="18.75" customHeight="1" x14ac:dyDescent="0.45">
      <c r="A17" s="413"/>
      <c r="B17" s="414"/>
      <c r="C17" s="415"/>
      <c r="D17" s="414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6"/>
      <c r="P17" s="417"/>
      <c r="Q17" s="416"/>
    </row>
    <row r="18" spans="1:17" ht="15" customHeight="1" x14ac:dyDescent="0.4">
      <c r="B18" s="377" t="s">
        <v>282</v>
      </c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9"/>
      <c r="Q18" s="416"/>
    </row>
    <row r="19" spans="1:17" ht="4.5" customHeight="1" thickBot="1" x14ac:dyDescent="0.45">
      <c r="B19" s="375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20"/>
      <c r="Q19" s="416"/>
    </row>
    <row r="20" spans="1:17" ht="27" customHeight="1" x14ac:dyDescent="0.4">
      <c r="B20" s="380" t="s">
        <v>164</v>
      </c>
      <c r="C20" s="381" t="s">
        <v>265</v>
      </c>
      <c r="D20" s="382" t="s">
        <v>266</v>
      </c>
      <c r="E20" s="381" t="s">
        <v>267</v>
      </c>
      <c r="F20" s="382" t="s">
        <v>268</v>
      </c>
      <c r="G20" s="421" t="s">
        <v>269</v>
      </c>
      <c r="H20" s="386"/>
      <c r="I20" s="422"/>
      <c r="J20" s="386" t="s">
        <v>270</v>
      </c>
      <c r="K20" s="386"/>
      <c r="L20" s="386"/>
      <c r="M20" s="386"/>
      <c r="N20" s="387"/>
      <c r="O20" s="388"/>
      <c r="Q20" s="416"/>
    </row>
    <row r="21" spans="1:17" ht="19.649999999999999" customHeight="1" x14ac:dyDescent="0.4">
      <c r="B21" s="389"/>
      <c r="C21" s="390"/>
      <c r="D21" s="391" t="s">
        <v>271</v>
      </c>
      <c r="E21" s="390"/>
      <c r="F21" s="391" t="s">
        <v>283</v>
      </c>
      <c r="G21" s="392">
        <v>43710</v>
      </c>
      <c r="H21" s="392">
        <v>43711</v>
      </c>
      <c r="I21" s="392">
        <v>43712</v>
      </c>
      <c r="J21" s="392">
        <v>43713</v>
      </c>
      <c r="K21" s="392">
        <v>43714</v>
      </c>
      <c r="L21" s="392">
        <v>43715</v>
      </c>
      <c r="M21" s="423">
        <v>43716</v>
      </c>
      <c r="N21" s="424" t="s">
        <v>272</v>
      </c>
      <c r="O21" s="395"/>
      <c r="Q21" s="416"/>
    </row>
    <row r="22" spans="1:17" s="406" customFormat="1" ht="20.100000000000001" customHeight="1" x14ac:dyDescent="0.3">
      <c r="A22" s="356"/>
      <c r="B22" s="425" t="s">
        <v>284</v>
      </c>
      <c r="C22" s="426" t="s">
        <v>210</v>
      </c>
      <c r="D22" s="426" t="s">
        <v>285</v>
      </c>
      <c r="E22" s="426" t="s">
        <v>276</v>
      </c>
      <c r="F22" s="426" t="s">
        <v>286</v>
      </c>
      <c r="G22" s="427">
        <v>81.819999999999993</v>
      </c>
      <c r="H22" s="427">
        <v>81.819999999999993</v>
      </c>
      <c r="I22" s="427">
        <v>81.819999999999993</v>
      </c>
      <c r="J22" s="427">
        <v>81.819999999999993</v>
      </c>
      <c r="K22" s="428">
        <v>81.819999999999993</v>
      </c>
      <c r="L22" s="428" t="s">
        <v>278</v>
      </c>
      <c r="M22" s="429" t="s">
        <v>278</v>
      </c>
      <c r="N22" s="430">
        <v>81.819999999999993</v>
      </c>
      <c r="O22" s="403"/>
      <c r="P22" s="404"/>
      <c r="Q22" s="405"/>
    </row>
    <row r="23" spans="1:17" s="406" customFormat="1" ht="20.100000000000001" customHeight="1" x14ac:dyDescent="0.3">
      <c r="A23" s="356"/>
      <c r="B23" s="425"/>
      <c r="C23" s="426" t="s">
        <v>210</v>
      </c>
      <c r="D23" s="426" t="s">
        <v>287</v>
      </c>
      <c r="E23" s="426" t="s">
        <v>276</v>
      </c>
      <c r="F23" s="426" t="s">
        <v>286</v>
      </c>
      <c r="G23" s="427">
        <v>92.38</v>
      </c>
      <c r="H23" s="427">
        <v>92.38</v>
      </c>
      <c r="I23" s="427">
        <v>92.38</v>
      </c>
      <c r="J23" s="427">
        <v>92.38</v>
      </c>
      <c r="K23" s="428">
        <v>92.38</v>
      </c>
      <c r="L23" s="428" t="s">
        <v>278</v>
      </c>
      <c r="M23" s="429" t="s">
        <v>278</v>
      </c>
      <c r="N23" s="430">
        <v>92.38</v>
      </c>
      <c r="O23" s="403"/>
      <c r="P23" s="404"/>
      <c r="Q23" s="405"/>
    </row>
    <row r="24" spans="1:17" s="406" customFormat="1" ht="20.100000000000001" customHeight="1" x14ac:dyDescent="0.3">
      <c r="A24" s="356"/>
      <c r="B24" s="425"/>
      <c r="C24" s="426" t="s">
        <v>178</v>
      </c>
      <c r="D24" s="426" t="s">
        <v>287</v>
      </c>
      <c r="E24" s="426" t="s">
        <v>276</v>
      </c>
      <c r="F24" s="426" t="s">
        <v>286</v>
      </c>
      <c r="G24" s="427">
        <v>52.5</v>
      </c>
      <c r="H24" s="427">
        <v>52.5</v>
      </c>
      <c r="I24" s="427">
        <v>52.5</v>
      </c>
      <c r="J24" s="427">
        <v>52.5</v>
      </c>
      <c r="K24" s="428">
        <v>52.5</v>
      </c>
      <c r="L24" s="428" t="s">
        <v>278</v>
      </c>
      <c r="M24" s="429" t="s">
        <v>278</v>
      </c>
      <c r="N24" s="430">
        <v>52.5</v>
      </c>
      <c r="O24" s="403"/>
      <c r="P24" s="404"/>
      <c r="Q24" s="405"/>
    </row>
    <row r="25" spans="1:17" s="406" customFormat="1" ht="20.100000000000001" customHeight="1" x14ac:dyDescent="0.3">
      <c r="A25" s="356"/>
      <c r="B25" s="425"/>
      <c r="C25" s="426" t="s">
        <v>191</v>
      </c>
      <c r="D25" s="426" t="s">
        <v>287</v>
      </c>
      <c r="E25" s="426" t="s">
        <v>276</v>
      </c>
      <c r="F25" s="426" t="s">
        <v>286</v>
      </c>
      <c r="G25" s="427">
        <v>74.53</v>
      </c>
      <c r="H25" s="427">
        <v>69.2</v>
      </c>
      <c r="I25" s="427">
        <v>67.569999999999993</v>
      </c>
      <c r="J25" s="427">
        <v>121</v>
      </c>
      <c r="K25" s="428" t="s">
        <v>278</v>
      </c>
      <c r="L25" s="428">
        <v>68.22</v>
      </c>
      <c r="M25" s="429" t="s">
        <v>278</v>
      </c>
      <c r="N25" s="430">
        <v>70.77</v>
      </c>
      <c r="O25" s="403"/>
      <c r="P25" s="404"/>
      <c r="Q25" s="405"/>
    </row>
    <row r="26" spans="1:17" s="406" customFormat="1" ht="20.100000000000001" customHeight="1" x14ac:dyDescent="0.3">
      <c r="A26" s="356"/>
      <c r="B26" s="425"/>
      <c r="C26" s="426" t="s">
        <v>210</v>
      </c>
      <c r="D26" s="426" t="s">
        <v>288</v>
      </c>
      <c r="E26" s="426" t="s">
        <v>276</v>
      </c>
      <c r="F26" s="426" t="s">
        <v>286</v>
      </c>
      <c r="G26" s="427">
        <v>90.5</v>
      </c>
      <c r="H26" s="427">
        <v>90.5</v>
      </c>
      <c r="I26" s="427">
        <v>90.5</v>
      </c>
      <c r="J26" s="427">
        <v>90.5</v>
      </c>
      <c r="K26" s="428">
        <v>90.5</v>
      </c>
      <c r="L26" s="428" t="s">
        <v>278</v>
      </c>
      <c r="M26" s="429" t="s">
        <v>278</v>
      </c>
      <c r="N26" s="430">
        <v>90.5</v>
      </c>
      <c r="O26" s="403"/>
      <c r="P26" s="404"/>
      <c r="Q26" s="405"/>
    </row>
    <row r="27" spans="1:17" s="406" customFormat="1" ht="20.100000000000001" customHeight="1" x14ac:dyDescent="0.3">
      <c r="A27" s="356"/>
      <c r="B27" s="425"/>
      <c r="C27" s="426" t="s">
        <v>178</v>
      </c>
      <c r="D27" s="426" t="s">
        <v>288</v>
      </c>
      <c r="E27" s="426" t="s">
        <v>276</v>
      </c>
      <c r="F27" s="426" t="s">
        <v>286</v>
      </c>
      <c r="G27" s="427">
        <v>46.5</v>
      </c>
      <c r="H27" s="427">
        <v>46.5</v>
      </c>
      <c r="I27" s="427">
        <v>46.5</v>
      </c>
      <c r="J27" s="427">
        <v>46.5</v>
      </c>
      <c r="K27" s="428">
        <v>46.5</v>
      </c>
      <c r="L27" s="428" t="s">
        <v>278</v>
      </c>
      <c r="M27" s="429" t="s">
        <v>278</v>
      </c>
      <c r="N27" s="430">
        <v>46.5</v>
      </c>
      <c r="O27" s="403"/>
      <c r="P27" s="404"/>
      <c r="Q27" s="405"/>
    </row>
    <row r="28" spans="1:17" s="406" customFormat="1" ht="20.100000000000001" customHeight="1" x14ac:dyDescent="0.3">
      <c r="A28" s="356"/>
      <c r="B28" s="425"/>
      <c r="C28" s="426" t="s">
        <v>210</v>
      </c>
      <c r="D28" s="426" t="s">
        <v>289</v>
      </c>
      <c r="E28" s="426" t="s">
        <v>276</v>
      </c>
      <c r="F28" s="426" t="s">
        <v>286</v>
      </c>
      <c r="G28" s="427">
        <v>101.71</v>
      </c>
      <c r="H28" s="427">
        <v>101.71</v>
      </c>
      <c r="I28" s="427">
        <v>101.71</v>
      </c>
      <c r="J28" s="427">
        <v>101.71</v>
      </c>
      <c r="K28" s="428">
        <v>101.71</v>
      </c>
      <c r="L28" s="428" t="s">
        <v>278</v>
      </c>
      <c r="M28" s="429" t="s">
        <v>278</v>
      </c>
      <c r="N28" s="430">
        <v>101.71</v>
      </c>
      <c r="O28" s="403"/>
      <c r="P28" s="404"/>
      <c r="Q28" s="405"/>
    </row>
    <row r="29" spans="1:17" s="406" customFormat="1" ht="20.100000000000001" customHeight="1" x14ac:dyDescent="0.3">
      <c r="A29" s="356"/>
      <c r="B29" s="425"/>
      <c r="C29" s="426" t="s">
        <v>210</v>
      </c>
      <c r="D29" s="426" t="s">
        <v>290</v>
      </c>
      <c r="E29" s="426" t="s">
        <v>276</v>
      </c>
      <c r="F29" s="426" t="s">
        <v>286</v>
      </c>
      <c r="G29" s="427">
        <v>86.34</v>
      </c>
      <c r="H29" s="427">
        <v>86.34</v>
      </c>
      <c r="I29" s="427">
        <v>86.34</v>
      </c>
      <c r="J29" s="427">
        <v>86.34</v>
      </c>
      <c r="K29" s="428">
        <v>86.34</v>
      </c>
      <c r="L29" s="428" t="s">
        <v>278</v>
      </c>
      <c r="M29" s="429" t="s">
        <v>278</v>
      </c>
      <c r="N29" s="430">
        <v>86.34</v>
      </c>
      <c r="O29" s="404"/>
      <c r="P29" s="404"/>
      <c r="Q29" s="405"/>
    </row>
    <row r="30" spans="1:17" s="406" customFormat="1" ht="20.100000000000001" customHeight="1" x14ac:dyDescent="0.3">
      <c r="A30" s="356"/>
      <c r="B30" s="431"/>
      <c r="C30" s="426" t="s">
        <v>178</v>
      </c>
      <c r="D30" s="426" t="s">
        <v>290</v>
      </c>
      <c r="E30" s="426" t="s">
        <v>276</v>
      </c>
      <c r="F30" s="426" t="s">
        <v>286</v>
      </c>
      <c r="G30" s="427">
        <v>64.45</v>
      </c>
      <c r="H30" s="427">
        <v>64.569999999999993</v>
      </c>
      <c r="I30" s="427">
        <v>64.42</v>
      </c>
      <c r="J30" s="427">
        <v>64.5</v>
      </c>
      <c r="K30" s="428">
        <v>64.5</v>
      </c>
      <c r="L30" s="428" t="s">
        <v>278</v>
      </c>
      <c r="M30" s="429" t="s">
        <v>278</v>
      </c>
      <c r="N30" s="430">
        <v>64.489999999999995</v>
      </c>
      <c r="O30" s="404"/>
      <c r="P30" s="404"/>
      <c r="Q30" s="405"/>
    </row>
    <row r="31" spans="1:17" s="406" customFormat="1" ht="20.100000000000001" customHeight="1" x14ac:dyDescent="0.3">
      <c r="A31" s="356"/>
      <c r="B31" s="425" t="s">
        <v>291</v>
      </c>
      <c r="C31" s="426" t="s">
        <v>178</v>
      </c>
      <c r="D31" s="426" t="s">
        <v>292</v>
      </c>
      <c r="E31" s="426" t="s">
        <v>276</v>
      </c>
      <c r="F31" s="426" t="s">
        <v>293</v>
      </c>
      <c r="G31" s="427">
        <v>72</v>
      </c>
      <c r="H31" s="427">
        <v>73</v>
      </c>
      <c r="I31" s="427">
        <v>62.02</v>
      </c>
      <c r="J31" s="427">
        <v>76</v>
      </c>
      <c r="K31" s="428">
        <v>72.53</v>
      </c>
      <c r="L31" s="428" t="s">
        <v>278</v>
      </c>
      <c r="M31" s="429" t="s">
        <v>278</v>
      </c>
      <c r="N31" s="430">
        <v>71.819999999999993</v>
      </c>
      <c r="O31" s="403"/>
      <c r="P31" s="404"/>
      <c r="Q31" s="405"/>
    </row>
    <row r="32" spans="1:17" s="406" customFormat="1" ht="20.100000000000001" customHeight="1" x14ac:dyDescent="0.3">
      <c r="A32" s="356"/>
      <c r="B32" s="425"/>
      <c r="C32" s="426" t="s">
        <v>178</v>
      </c>
      <c r="D32" s="426" t="s">
        <v>294</v>
      </c>
      <c r="E32" s="426" t="s">
        <v>276</v>
      </c>
      <c r="F32" s="426" t="s">
        <v>295</v>
      </c>
      <c r="G32" s="427">
        <v>80.22</v>
      </c>
      <c r="H32" s="427">
        <v>79</v>
      </c>
      <c r="I32" s="427">
        <v>79</v>
      </c>
      <c r="J32" s="427">
        <v>79</v>
      </c>
      <c r="K32" s="428">
        <v>80.37</v>
      </c>
      <c r="L32" s="428" t="s">
        <v>278</v>
      </c>
      <c r="M32" s="429" t="s">
        <v>278</v>
      </c>
      <c r="N32" s="430">
        <v>79.38</v>
      </c>
      <c r="O32" s="403"/>
      <c r="P32" s="404"/>
      <c r="Q32" s="405"/>
    </row>
    <row r="33" spans="1:17" s="406" customFormat="1" ht="20.100000000000001" customHeight="1" x14ac:dyDescent="0.3">
      <c r="A33" s="356"/>
      <c r="B33" s="425"/>
      <c r="C33" s="426" t="s">
        <v>178</v>
      </c>
      <c r="D33" s="426" t="s">
        <v>296</v>
      </c>
      <c r="E33" s="426" t="s">
        <v>276</v>
      </c>
      <c r="F33" s="426" t="s">
        <v>297</v>
      </c>
      <c r="G33" s="427">
        <v>91.86</v>
      </c>
      <c r="H33" s="427">
        <v>90.41</v>
      </c>
      <c r="I33" s="427">
        <v>92.19</v>
      </c>
      <c r="J33" s="427">
        <v>89</v>
      </c>
      <c r="K33" s="428">
        <v>91.92</v>
      </c>
      <c r="L33" s="428" t="s">
        <v>278</v>
      </c>
      <c r="M33" s="429" t="s">
        <v>278</v>
      </c>
      <c r="N33" s="430">
        <v>90.73</v>
      </c>
      <c r="O33" s="403"/>
      <c r="P33" s="404"/>
      <c r="Q33" s="405"/>
    </row>
    <row r="34" spans="1:17" s="406" customFormat="1" ht="20.100000000000001" customHeight="1" x14ac:dyDescent="0.3">
      <c r="A34" s="356"/>
      <c r="B34" s="425"/>
      <c r="C34" s="426" t="s">
        <v>180</v>
      </c>
      <c r="D34" s="426" t="s">
        <v>296</v>
      </c>
      <c r="E34" s="426" t="s">
        <v>276</v>
      </c>
      <c r="F34" s="426" t="s">
        <v>297</v>
      </c>
      <c r="G34" s="427">
        <v>120</v>
      </c>
      <c r="H34" s="427">
        <v>120</v>
      </c>
      <c r="I34" s="427">
        <v>120</v>
      </c>
      <c r="J34" s="427">
        <v>120</v>
      </c>
      <c r="K34" s="428">
        <v>120</v>
      </c>
      <c r="L34" s="428" t="s">
        <v>278</v>
      </c>
      <c r="M34" s="429" t="s">
        <v>278</v>
      </c>
      <c r="N34" s="430">
        <v>120</v>
      </c>
      <c r="O34" s="403"/>
      <c r="P34" s="404"/>
      <c r="Q34" s="405"/>
    </row>
    <row r="35" spans="1:17" s="406" customFormat="1" ht="20.100000000000001" customHeight="1" x14ac:dyDescent="0.3">
      <c r="A35" s="356"/>
      <c r="B35" s="425"/>
      <c r="C35" s="426" t="s">
        <v>191</v>
      </c>
      <c r="D35" s="426" t="s">
        <v>296</v>
      </c>
      <c r="E35" s="426" t="s">
        <v>276</v>
      </c>
      <c r="F35" s="426" t="s">
        <v>297</v>
      </c>
      <c r="G35" s="427">
        <v>92.1</v>
      </c>
      <c r="H35" s="427">
        <v>92.1</v>
      </c>
      <c r="I35" s="427">
        <v>92.1</v>
      </c>
      <c r="J35" s="427" t="s">
        <v>278</v>
      </c>
      <c r="K35" s="428" t="s">
        <v>278</v>
      </c>
      <c r="L35" s="428">
        <v>92.1</v>
      </c>
      <c r="M35" s="429" t="s">
        <v>278</v>
      </c>
      <c r="N35" s="430">
        <v>92.1</v>
      </c>
      <c r="O35" s="403"/>
      <c r="P35" s="404"/>
      <c r="Q35" s="405"/>
    </row>
    <row r="36" spans="1:17" s="406" customFormat="1" ht="20.100000000000001" customHeight="1" x14ac:dyDescent="0.3">
      <c r="A36" s="356"/>
      <c r="B36" s="425"/>
      <c r="C36" s="426" t="s">
        <v>178</v>
      </c>
      <c r="D36" s="426" t="s">
        <v>298</v>
      </c>
      <c r="E36" s="426" t="s">
        <v>276</v>
      </c>
      <c r="F36" s="426" t="s">
        <v>299</v>
      </c>
      <c r="G36" s="427">
        <v>63.58</v>
      </c>
      <c r="H36" s="427">
        <v>65.66</v>
      </c>
      <c r="I36" s="427">
        <v>60.59</v>
      </c>
      <c r="J36" s="427">
        <v>67.44</v>
      </c>
      <c r="K36" s="428">
        <v>69.83</v>
      </c>
      <c r="L36" s="428" t="s">
        <v>278</v>
      </c>
      <c r="M36" s="429" t="s">
        <v>278</v>
      </c>
      <c r="N36" s="430">
        <v>64.97</v>
      </c>
      <c r="O36" s="403"/>
      <c r="P36" s="404"/>
      <c r="Q36" s="405"/>
    </row>
    <row r="37" spans="1:17" s="406" customFormat="1" ht="20.100000000000001" customHeight="1" x14ac:dyDescent="0.3">
      <c r="A37" s="356"/>
      <c r="B37" s="431"/>
      <c r="C37" s="426" t="s">
        <v>191</v>
      </c>
      <c r="D37" s="426" t="s">
        <v>298</v>
      </c>
      <c r="E37" s="426" t="s">
        <v>276</v>
      </c>
      <c r="F37" s="426" t="s">
        <v>299</v>
      </c>
      <c r="G37" s="427" t="s">
        <v>278</v>
      </c>
      <c r="H37" s="427">
        <v>85</v>
      </c>
      <c r="I37" s="427" t="s">
        <v>278</v>
      </c>
      <c r="J37" s="427" t="s">
        <v>278</v>
      </c>
      <c r="K37" s="428" t="s">
        <v>278</v>
      </c>
      <c r="L37" s="428" t="s">
        <v>278</v>
      </c>
      <c r="M37" s="429" t="s">
        <v>278</v>
      </c>
      <c r="N37" s="430">
        <v>85</v>
      </c>
      <c r="O37" s="404"/>
      <c r="P37" s="404"/>
      <c r="Q37" s="405"/>
    </row>
    <row r="38" spans="1:17" s="406" customFormat="1" ht="20.100000000000001" customHeight="1" x14ac:dyDescent="0.3">
      <c r="A38" s="356"/>
      <c r="B38" s="425" t="s">
        <v>300</v>
      </c>
      <c r="C38" s="426" t="s">
        <v>180</v>
      </c>
      <c r="D38" s="426" t="s">
        <v>301</v>
      </c>
      <c r="E38" s="426" t="s">
        <v>276</v>
      </c>
      <c r="F38" s="426" t="s">
        <v>68</v>
      </c>
      <c r="G38" s="427">
        <v>190</v>
      </c>
      <c r="H38" s="427">
        <v>200</v>
      </c>
      <c r="I38" s="427">
        <v>190</v>
      </c>
      <c r="J38" s="427">
        <v>190</v>
      </c>
      <c r="K38" s="428">
        <v>200</v>
      </c>
      <c r="L38" s="428" t="s">
        <v>278</v>
      </c>
      <c r="M38" s="429" t="s">
        <v>278</v>
      </c>
      <c r="N38" s="430">
        <v>193.03</v>
      </c>
      <c r="O38" s="404"/>
      <c r="P38" s="404"/>
      <c r="Q38" s="405"/>
    </row>
    <row r="39" spans="1:17" s="406" customFormat="1" ht="20.100000000000001" customHeight="1" x14ac:dyDescent="0.3">
      <c r="A39" s="356"/>
      <c r="B39" s="425"/>
      <c r="C39" s="426" t="s">
        <v>180</v>
      </c>
      <c r="D39" s="426" t="s">
        <v>302</v>
      </c>
      <c r="E39" s="426" t="s">
        <v>276</v>
      </c>
      <c r="F39" s="426" t="s">
        <v>68</v>
      </c>
      <c r="G39" s="427">
        <v>170</v>
      </c>
      <c r="H39" s="427">
        <v>175</v>
      </c>
      <c r="I39" s="427">
        <v>180</v>
      </c>
      <c r="J39" s="427">
        <v>170</v>
      </c>
      <c r="K39" s="428">
        <v>170</v>
      </c>
      <c r="L39" s="428" t="s">
        <v>278</v>
      </c>
      <c r="M39" s="429" t="s">
        <v>278</v>
      </c>
      <c r="N39" s="430">
        <v>172.01</v>
      </c>
      <c r="O39" s="403"/>
      <c r="P39" s="404"/>
      <c r="Q39" s="405"/>
    </row>
    <row r="40" spans="1:17" s="406" customFormat="1" ht="20.100000000000001" customHeight="1" x14ac:dyDescent="0.3">
      <c r="A40" s="356"/>
      <c r="B40" s="425"/>
      <c r="C40" s="426" t="s">
        <v>303</v>
      </c>
      <c r="D40" s="426" t="s">
        <v>304</v>
      </c>
      <c r="E40" s="426" t="s">
        <v>276</v>
      </c>
      <c r="F40" s="426" t="s">
        <v>68</v>
      </c>
      <c r="G40" s="427">
        <v>126.19</v>
      </c>
      <c r="H40" s="427">
        <v>126.19</v>
      </c>
      <c r="I40" s="427">
        <v>126.19</v>
      </c>
      <c r="J40" s="427">
        <v>126.19</v>
      </c>
      <c r="K40" s="428">
        <v>126.19</v>
      </c>
      <c r="L40" s="428" t="s">
        <v>278</v>
      </c>
      <c r="M40" s="429" t="s">
        <v>278</v>
      </c>
      <c r="N40" s="430">
        <v>126.19</v>
      </c>
      <c r="O40" s="403"/>
      <c r="P40" s="404"/>
      <c r="Q40" s="405"/>
    </row>
    <row r="41" spans="1:17" s="406" customFormat="1" ht="20.100000000000001" customHeight="1" x14ac:dyDescent="0.3">
      <c r="A41" s="356"/>
      <c r="B41" s="425"/>
      <c r="C41" s="426" t="s">
        <v>303</v>
      </c>
      <c r="D41" s="426" t="s">
        <v>305</v>
      </c>
      <c r="E41" s="426" t="s">
        <v>276</v>
      </c>
      <c r="F41" s="426" t="s">
        <v>68</v>
      </c>
      <c r="G41" s="427">
        <v>126.19</v>
      </c>
      <c r="H41" s="427">
        <v>126.19</v>
      </c>
      <c r="I41" s="427">
        <v>126.19</v>
      </c>
      <c r="J41" s="427">
        <v>126.19</v>
      </c>
      <c r="K41" s="428">
        <v>126.19</v>
      </c>
      <c r="L41" s="428" t="s">
        <v>278</v>
      </c>
      <c r="M41" s="429" t="s">
        <v>278</v>
      </c>
      <c r="N41" s="430">
        <v>126.19</v>
      </c>
      <c r="O41" s="403"/>
      <c r="P41" s="404"/>
      <c r="Q41" s="405"/>
    </row>
    <row r="42" spans="1:17" s="406" customFormat="1" ht="20.100000000000001" customHeight="1" x14ac:dyDescent="0.3">
      <c r="A42" s="356"/>
      <c r="B42" s="425"/>
      <c r="C42" s="426" t="s">
        <v>303</v>
      </c>
      <c r="D42" s="426" t="s">
        <v>306</v>
      </c>
      <c r="E42" s="426" t="s">
        <v>276</v>
      </c>
      <c r="F42" s="426" t="s">
        <v>68</v>
      </c>
      <c r="G42" s="427">
        <v>125.91</v>
      </c>
      <c r="H42" s="427">
        <v>125.91</v>
      </c>
      <c r="I42" s="427">
        <v>125.91</v>
      </c>
      <c r="J42" s="427">
        <v>125.91</v>
      </c>
      <c r="K42" s="428">
        <v>125.91</v>
      </c>
      <c r="L42" s="428" t="s">
        <v>278</v>
      </c>
      <c r="M42" s="429" t="s">
        <v>278</v>
      </c>
      <c r="N42" s="430">
        <v>125.91</v>
      </c>
      <c r="O42" s="403"/>
      <c r="P42" s="404"/>
      <c r="Q42" s="405"/>
    </row>
    <row r="43" spans="1:17" s="406" customFormat="1" ht="20.100000000000001" customHeight="1" thickBot="1" x14ac:dyDescent="0.35">
      <c r="A43" s="356"/>
      <c r="B43" s="408"/>
      <c r="C43" s="409" t="s">
        <v>303</v>
      </c>
      <c r="D43" s="409" t="s">
        <v>307</v>
      </c>
      <c r="E43" s="409" t="s">
        <v>276</v>
      </c>
      <c r="F43" s="409" t="s">
        <v>68</v>
      </c>
      <c r="G43" s="410">
        <v>124.39</v>
      </c>
      <c r="H43" s="410">
        <v>124.39</v>
      </c>
      <c r="I43" s="410">
        <v>124.39</v>
      </c>
      <c r="J43" s="410">
        <v>124.39</v>
      </c>
      <c r="K43" s="410">
        <v>124.39</v>
      </c>
      <c r="L43" s="410" t="s">
        <v>278</v>
      </c>
      <c r="M43" s="411" t="s">
        <v>278</v>
      </c>
      <c r="N43" s="412">
        <v>124.39</v>
      </c>
      <c r="O43" s="404"/>
      <c r="P43" s="404"/>
      <c r="Q43" s="405"/>
    </row>
    <row r="44" spans="1:17" ht="15.6" customHeight="1" x14ac:dyDescent="0.4">
      <c r="B44" s="414"/>
      <c r="C44" s="415"/>
      <c r="D44" s="414"/>
      <c r="E44" s="415"/>
      <c r="F44" s="415"/>
      <c r="G44" s="415"/>
      <c r="H44" s="415"/>
      <c r="I44" s="415"/>
      <c r="J44" s="415"/>
      <c r="K44" s="415"/>
      <c r="L44" s="415"/>
      <c r="M44" s="432"/>
      <c r="N44" s="433"/>
      <c r="O44" s="434"/>
      <c r="Q44" s="416"/>
    </row>
    <row r="45" spans="1:17" ht="15" customHeight="1" x14ac:dyDescent="0.4">
      <c r="B45" s="377" t="s">
        <v>308</v>
      </c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9"/>
      <c r="Q45" s="416"/>
    </row>
    <row r="46" spans="1:17" ht="4.5" customHeight="1" thickBot="1" x14ac:dyDescent="0.45">
      <c r="B46" s="375"/>
      <c r="C46" s="419"/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20"/>
      <c r="Q46" s="416"/>
    </row>
    <row r="47" spans="1:17" ht="27" customHeight="1" x14ac:dyDescent="0.4">
      <c r="B47" s="380" t="s">
        <v>164</v>
      </c>
      <c r="C47" s="381" t="s">
        <v>265</v>
      </c>
      <c r="D47" s="382" t="s">
        <v>266</v>
      </c>
      <c r="E47" s="381" t="s">
        <v>267</v>
      </c>
      <c r="F47" s="382" t="s">
        <v>268</v>
      </c>
      <c r="G47" s="421" t="s">
        <v>269</v>
      </c>
      <c r="H47" s="386"/>
      <c r="I47" s="422"/>
      <c r="J47" s="386" t="s">
        <v>270</v>
      </c>
      <c r="K47" s="386"/>
      <c r="L47" s="386"/>
      <c r="M47" s="386"/>
      <c r="N47" s="387"/>
      <c r="O47" s="388"/>
      <c r="Q47" s="416"/>
    </row>
    <row r="48" spans="1:17" ht="19.649999999999999" customHeight="1" x14ac:dyDescent="0.4">
      <c r="B48" s="389"/>
      <c r="C48" s="390"/>
      <c r="D48" s="391" t="s">
        <v>271</v>
      </c>
      <c r="E48" s="390"/>
      <c r="F48" s="391"/>
      <c r="G48" s="392">
        <v>43710</v>
      </c>
      <c r="H48" s="392">
        <v>43711</v>
      </c>
      <c r="I48" s="392">
        <v>43712</v>
      </c>
      <c r="J48" s="392">
        <v>43713</v>
      </c>
      <c r="K48" s="392">
        <v>43714</v>
      </c>
      <c r="L48" s="392">
        <v>43715</v>
      </c>
      <c r="M48" s="423">
        <v>43716</v>
      </c>
      <c r="N48" s="424" t="s">
        <v>272</v>
      </c>
      <c r="O48" s="395"/>
      <c r="Q48" s="416"/>
    </row>
    <row r="49" spans="1:17" s="406" customFormat="1" ht="19.5" customHeight="1" x14ac:dyDescent="0.3">
      <c r="A49" s="356"/>
      <c r="B49" s="396" t="s">
        <v>309</v>
      </c>
      <c r="C49" s="397" t="s">
        <v>208</v>
      </c>
      <c r="D49" s="397" t="s">
        <v>310</v>
      </c>
      <c r="E49" s="397" t="s">
        <v>276</v>
      </c>
      <c r="F49" s="397" t="s">
        <v>311</v>
      </c>
      <c r="G49" s="399">
        <v>89</v>
      </c>
      <c r="H49" s="399">
        <v>89</v>
      </c>
      <c r="I49" s="399">
        <v>89</v>
      </c>
      <c r="J49" s="399">
        <v>89</v>
      </c>
      <c r="K49" s="400">
        <v>89</v>
      </c>
      <c r="L49" s="400" t="s">
        <v>278</v>
      </c>
      <c r="M49" s="401" t="s">
        <v>278</v>
      </c>
      <c r="N49" s="402">
        <v>89</v>
      </c>
      <c r="O49" s="403"/>
      <c r="P49" s="404"/>
      <c r="Q49" s="405"/>
    </row>
    <row r="50" spans="1:17" s="406" customFormat="1" ht="20.100000000000001" customHeight="1" x14ac:dyDescent="0.3">
      <c r="A50" s="356"/>
      <c r="B50" s="425"/>
      <c r="C50" s="426" t="s">
        <v>209</v>
      </c>
      <c r="D50" s="426" t="s">
        <v>310</v>
      </c>
      <c r="E50" s="426" t="s">
        <v>276</v>
      </c>
      <c r="F50" s="426" t="s">
        <v>311</v>
      </c>
      <c r="G50" s="427">
        <v>89</v>
      </c>
      <c r="H50" s="427">
        <v>89</v>
      </c>
      <c r="I50" s="427">
        <v>89</v>
      </c>
      <c r="J50" s="427">
        <v>89</v>
      </c>
      <c r="K50" s="428">
        <v>89</v>
      </c>
      <c r="L50" s="428" t="s">
        <v>278</v>
      </c>
      <c r="M50" s="429" t="s">
        <v>278</v>
      </c>
      <c r="N50" s="430">
        <v>89</v>
      </c>
      <c r="O50" s="403"/>
      <c r="P50" s="404"/>
      <c r="Q50" s="405"/>
    </row>
    <row r="51" spans="1:17" s="406" customFormat="1" ht="20.100000000000001" customHeight="1" x14ac:dyDescent="0.3">
      <c r="A51" s="356"/>
      <c r="B51" s="407"/>
      <c r="C51" s="397" t="s">
        <v>191</v>
      </c>
      <c r="D51" s="397" t="s">
        <v>310</v>
      </c>
      <c r="E51" s="397" t="s">
        <v>276</v>
      </c>
      <c r="F51" s="397" t="s">
        <v>311</v>
      </c>
      <c r="G51" s="399">
        <v>96.28</v>
      </c>
      <c r="H51" s="399">
        <v>97.51</v>
      </c>
      <c r="I51" s="399">
        <v>94.96</v>
      </c>
      <c r="J51" s="399">
        <v>87.5</v>
      </c>
      <c r="K51" s="400">
        <v>97.61</v>
      </c>
      <c r="L51" s="400">
        <v>89.47</v>
      </c>
      <c r="M51" s="401" t="s">
        <v>278</v>
      </c>
      <c r="N51" s="402">
        <v>93.41</v>
      </c>
      <c r="O51" s="404"/>
      <c r="P51" s="404"/>
      <c r="Q51" s="405"/>
    </row>
    <row r="52" spans="1:17" s="406" customFormat="1" ht="20.100000000000001" customHeight="1" x14ac:dyDescent="0.3">
      <c r="A52" s="356"/>
      <c r="B52" s="425" t="s">
        <v>312</v>
      </c>
      <c r="C52" s="426" t="s">
        <v>178</v>
      </c>
      <c r="D52" s="426" t="s">
        <v>313</v>
      </c>
      <c r="E52" s="426" t="s">
        <v>276</v>
      </c>
      <c r="F52" s="426" t="s">
        <v>314</v>
      </c>
      <c r="G52" s="427">
        <v>70.47</v>
      </c>
      <c r="H52" s="427">
        <v>69.680000000000007</v>
      </c>
      <c r="I52" s="427">
        <v>70.12</v>
      </c>
      <c r="J52" s="427">
        <v>70.02</v>
      </c>
      <c r="K52" s="428">
        <v>70.27</v>
      </c>
      <c r="L52" s="428" t="s">
        <v>278</v>
      </c>
      <c r="M52" s="429" t="s">
        <v>278</v>
      </c>
      <c r="N52" s="430">
        <v>70.11</v>
      </c>
      <c r="O52" s="403"/>
      <c r="P52" s="404"/>
      <c r="Q52" s="405"/>
    </row>
    <row r="53" spans="1:17" s="406" customFormat="1" ht="20.100000000000001" customHeight="1" x14ac:dyDescent="0.3">
      <c r="A53" s="356"/>
      <c r="B53" s="425"/>
      <c r="C53" s="426" t="s">
        <v>200</v>
      </c>
      <c r="D53" s="426" t="s">
        <v>313</v>
      </c>
      <c r="E53" s="426" t="s">
        <v>276</v>
      </c>
      <c r="F53" s="426" t="s">
        <v>314</v>
      </c>
      <c r="G53" s="427">
        <v>126.89</v>
      </c>
      <c r="H53" s="427">
        <v>126.89</v>
      </c>
      <c r="I53" s="427">
        <v>126.89</v>
      </c>
      <c r="J53" s="427">
        <v>126.89</v>
      </c>
      <c r="K53" s="428">
        <v>126.89</v>
      </c>
      <c r="L53" s="428" t="s">
        <v>278</v>
      </c>
      <c r="M53" s="429" t="s">
        <v>278</v>
      </c>
      <c r="N53" s="430">
        <v>126.89</v>
      </c>
      <c r="O53" s="403"/>
      <c r="P53" s="404"/>
      <c r="Q53" s="405"/>
    </row>
    <row r="54" spans="1:17" s="406" customFormat="1" ht="20.100000000000001" customHeight="1" x14ac:dyDescent="0.3">
      <c r="A54" s="356"/>
      <c r="B54" s="425"/>
      <c r="C54" s="426" t="s">
        <v>191</v>
      </c>
      <c r="D54" s="426" t="s">
        <v>313</v>
      </c>
      <c r="E54" s="426" t="s">
        <v>276</v>
      </c>
      <c r="F54" s="426" t="s">
        <v>314</v>
      </c>
      <c r="G54" s="427">
        <v>66.069999999999993</v>
      </c>
      <c r="H54" s="427">
        <v>63.08</v>
      </c>
      <c r="I54" s="427">
        <v>65.23</v>
      </c>
      <c r="J54" s="427">
        <v>53.73</v>
      </c>
      <c r="K54" s="428">
        <v>68.37</v>
      </c>
      <c r="L54" s="428">
        <v>62.35</v>
      </c>
      <c r="M54" s="429" t="s">
        <v>278</v>
      </c>
      <c r="N54" s="430">
        <v>64.89</v>
      </c>
      <c r="O54" s="403"/>
      <c r="P54" s="404"/>
      <c r="Q54" s="405"/>
    </row>
    <row r="55" spans="1:17" s="406" customFormat="1" ht="20.100000000000001" customHeight="1" x14ac:dyDescent="0.3">
      <c r="A55" s="356"/>
      <c r="B55" s="431"/>
      <c r="C55" s="426" t="s">
        <v>178</v>
      </c>
      <c r="D55" s="426" t="s">
        <v>315</v>
      </c>
      <c r="E55" s="426" t="s">
        <v>276</v>
      </c>
      <c r="F55" s="426" t="s">
        <v>314</v>
      </c>
      <c r="G55" s="427">
        <v>66.25</v>
      </c>
      <c r="H55" s="427">
        <v>59.48</v>
      </c>
      <c r="I55" s="427">
        <v>72.650000000000006</v>
      </c>
      <c r="J55" s="427">
        <v>66.180000000000007</v>
      </c>
      <c r="K55" s="428">
        <v>70.239999999999995</v>
      </c>
      <c r="L55" s="428" t="s">
        <v>278</v>
      </c>
      <c r="M55" s="429" t="s">
        <v>278</v>
      </c>
      <c r="N55" s="430">
        <v>66.41</v>
      </c>
      <c r="O55" s="404"/>
      <c r="P55" s="404"/>
      <c r="Q55" s="405"/>
    </row>
    <row r="56" spans="1:17" s="406" customFormat="1" ht="20.100000000000001" customHeight="1" x14ac:dyDescent="0.3">
      <c r="A56" s="356"/>
      <c r="B56" s="425" t="s">
        <v>316</v>
      </c>
      <c r="C56" s="426" t="s">
        <v>178</v>
      </c>
      <c r="D56" s="426" t="s">
        <v>313</v>
      </c>
      <c r="E56" s="426" t="s">
        <v>276</v>
      </c>
      <c r="F56" s="426" t="s">
        <v>314</v>
      </c>
      <c r="G56" s="427">
        <v>79.489999999999995</v>
      </c>
      <c r="H56" s="427">
        <v>80.489999999999995</v>
      </c>
      <c r="I56" s="427">
        <v>80.540000000000006</v>
      </c>
      <c r="J56" s="427">
        <v>80.64</v>
      </c>
      <c r="K56" s="428">
        <v>80.900000000000006</v>
      </c>
      <c r="L56" s="428" t="s">
        <v>278</v>
      </c>
      <c r="M56" s="429" t="s">
        <v>278</v>
      </c>
      <c r="N56" s="430">
        <v>80.45</v>
      </c>
      <c r="O56" s="403"/>
      <c r="P56" s="404"/>
      <c r="Q56" s="405"/>
    </row>
    <row r="57" spans="1:17" s="406" customFormat="1" ht="20.100000000000001" customHeight="1" x14ac:dyDescent="0.3">
      <c r="A57" s="356"/>
      <c r="B57" s="431"/>
      <c r="C57" s="426" t="s">
        <v>191</v>
      </c>
      <c r="D57" s="426" t="s">
        <v>313</v>
      </c>
      <c r="E57" s="426" t="s">
        <v>276</v>
      </c>
      <c r="F57" s="426" t="s">
        <v>314</v>
      </c>
      <c r="G57" s="427">
        <v>65.61</v>
      </c>
      <c r="H57" s="427">
        <v>71.02</v>
      </c>
      <c r="I57" s="427">
        <v>70.150000000000006</v>
      </c>
      <c r="J57" s="427">
        <v>71.75</v>
      </c>
      <c r="K57" s="428">
        <v>77.66</v>
      </c>
      <c r="L57" s="428">
        <v>69.2</v>
      </c>
      <c r="M57" s="429" t="s">
        <v>278</v>
      </c>
      <c r="N57" s="430">
        <v>69.36</v>
      </c>
      <c r="O57" s="404"/>
      <c r="P57" s="404"/>
      <c r="Q57" s="405"/>
    </row>
    <row r="58" spans="1:17" s="406" customFormat="1" ht="20.100000000000001" customHeight="1" x14ac:dyDescent="0.3">
      <c r="A58" s="356"/>
      <c r="B58" s="435" t="s">
        <v>317</v>
      </c>
      <c r="C58" s="426" t="s">
        <v>178</v>
      </c>
      <c r="D58" s="426" t="s">
        <v>68</v>
      </c>
      <c r="E58" s="426" t="s">
        <v>68</v>
      </c>
      <c r="F58" s="426" t="s">
        <v>314</v>
      </c>
      <c r="G58" s="427">
        <v>78.73</v>
      </c>
      <c r="H58" s="427">
        <v>76.61</v>
      </c>
      <c r="I58" s="427">
        <v>77.5</v>
      </c>
      <c r="J58" s="427">
        <v>77.48</v>
      </c>
      <c r="K58" s="428">
        <v>78.72</v>
      </c>
      <c r="L58" s="428" t="s">
        <v>278</v>
      </c>
      <c r="M58" s="429" t="s">
        <v>278</v>
      </c>
      <c r="N58" s="430">
        <v>77.8</v>
      </c>
      <c r="O58" s="403"/>
      <c r="P58" s="404"/>
      <c r="Q58" s="405"/>
    </row>
    <row r="59" spans="1:17" s="406" customFormat="1" ht="20.100000000000001" customHeight="1" x14ac:dyDescent="0.3">
      <c r="A59" s="356"/>
      <c r="B59" s="431"/>
      <c r="C59" s="426" t="s">
        <v>191</v>
      </c>
      <c r="D59" s="426" t="s">
        <v>68</v>
      </c>
      <c r="E59" s="426" t="s">
        <v>68</v>
      </c>
      <c r="F59" s="426" t="s">
        <v>314</v>
      </c>
      <c r="G59" s="427">
        <v>89.12</v>
      </c>
      <c r="H59" s="427">
        <v>84.18</v>
      </c>
      <c r="I59" s="427">
        <v>79.849999999999994</v>
      </c>
      <c r="J59" s="427">
        <v>77.930000000000007</v>
      </c>
      <c r="K59" s="428">
        <v>76.989999999999995</v>
      </c>
      <c r="L59" s="428">
        <v>83.53</v>
      </c>
      <c r="M59" s="429" t="s">
        <v>278</v>
      </c>
      <c r="N59" s="430">
        <v>83</v>
      </c>
      <c r="O59" s="404"/>
      <c r="P59" s="404"/>
      <c r="Q59" s="405"/>
    </row>
    <row r="60" spans="1:17" s="406" customFormat="1" ht="20.100000000000001" customHeight="1" thickBot="1" x14ac:dyDescent="0.35">
      <c r="A60" s="356"/>
      <c r="B60" s="408" t="s">
        <v>318</v>
      </c>
      <c r="C60" s="409" t="s">
        <v>178</v>
      </c>
      <c r="D60" s="409" t="s">
        <v>278</v>
      </c>
      <c r="E60" s="409" t="s">
        <v>68</v>
      </c>
      <c r="F60" s="409" t="s">
        <v>314</v>
      </c>
      <c r="G60" s="410" t="s">
        <v>278</v>
      </c>
      <c r="H60" s="410" t="s">
        <v>278</v>
      </c>
      <c r="I60" s="410" t="s">
        <v>278</v>
      </c>
      <c r="J60" s="410" t="s">
        <v>278</v>
      </c>
      <c r="K60" s="410">
        <v>93</v>
      </c>
      <c r="L60" s="410" t="s">
        <v>278</v>
      </c>
      <c r="M60" s="411" t="s">
        <v>278</v>
      </c>
      <c r="N60" s="412">
        <v>93</v>
      </c>
      <c r="O60" s="404"/>
      <c r="P60" s="404"/>
      <c r="Q60" s="405"/>
    </row>
    <row r="61" spans="1:17" ht="15.6" customHeight="1" x14ac:dyDescent="0.4">
      <c r="B61" s="414"/>
      <c r="C61" s="415"/>
      <c r="D61" s="414"/>
      <c r="E61" s="415"/>
      <c r="F61" s="415"/>
      <c r="G61" s="415"/>
      <c r="H61" s="415"/>
      <c r="I61" s="415"/>
      <c r="J61" s="415"/>
      <c r="K61" s="415"/>
      <c r="L61" s="415"/>
      <c r="M61" s="432"/>
      <c r="N61" s="104" t="s">
        <v>56</v>
      </c>
      <c r="O61" s="434"/>
      <c r="Q61" s="416"/>
    </row>
    <row r="62" spans="1:17" ht="22.5" customHeight="1" x14ac:dyDescent="0.4">
      <c r="B62" s="436"/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7"/>
      <c r="Q62" s="416"/>
    </row>
    <row r="63" spans="1:17" ht="27.75" customHeight="1" x14ac:dyDescent="0.4">
      <c r="B63" s="438"/>
      <c r="C63" s="438"/>
      <c r="D63" s="438"/>
      <c r="E63" s="438"/>
      <c r="F63" s="438"/>
      <c r="G63" s="439"/>
      <c r="H63" s="438"/>
      <c r="I63" s="438"/>
      <c r="J63" s="438"/>
      <c r="K63" s="438"/>
      <c r="L63" s="438"/>
      <c r="M63" s="438"/>
      <c r="N63" s="438"/>
      <c r="O63" s="376"/>
      <c r="Q63" s="416"/>
    </row>
    <row r="64" spans="1:17" x14ac:dyDescent="0.25">
      <c r="M64" s="27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topLeftCell="A10" zoomScale="70" zoomScaleNormal="70" zoomScaleSheetLayoutView="100" workbookViewId="0"/>
  </sheetViews>
  <sheetFormatPr baseColWidth="10" defaultColWidth="12.5546875" defaultRowHeight="16.2" x14ac:dyDescent="0.3"/>
  <cols>
    <col min="1" max="1" width="2.6640625" style="440" customWidth="1"/>
    <col min="2" max="2" width="38.6640625" style="441" customWidth="1"/>
    <col min="3" max="3" width="12.6640625" style="441" customWidth="1"/>
    <col min="4" max="4" width="55.6640625" style="441" customWidth="1"/>
    <col min="5" max="5" width="7.6640625" style="441" customWidth="1"/>
    <col min="6" max="6" width="21.6640625" style="441" customWidth="1"/>
    <col min="7" max="7" width="60.6640625" style="441" customWidth="1"/>
    <col min="8" max="8" width="3.109375" style="358" customWidth="1"/>
    <col min="9" max="9" width="9.33203125" style="358" customWidth="1"/>
    <col min="10" max="10" width="10.5546875" style="358" bestFit="1" customWidth="1"/>
    <col min="11" max="11" width="12.5546875" style="358"/>
    <col min="12" max="13" width="14.6640625" style="358" bestFit="1" customWidth="1"/>
    <col min="14" max="14" width="12.88671875" style="358" bestFit="1" customWidth="1"/>
    <col min="15" max="16384" width="12.5546875" style="358"/>
  </cols>
  <sheetData>
    <row r="1" spans="1:14" ht="11.25" customHeight="1" x14ac:dyDescent="0.3"/>
    <row r="2" spans="1:14" x14ac:dyDescent="0.3">
      <c r="G2" s="361"/>
      <c r="H2" s="362"/>
    </row>
    <row r="3" spans="1:14" ht="8.25" customHeight="1" x14ac:dyDescent="0.3">
      <c r="H3" s="362"/>
    </row>
    <row r="4" spans="1:14" ht="1.5" customHeight="1" thickBot="1" x14ac:dyDescent="0.35">
      <c r="H4" s="362"/>
    </row>
    <row r="5" spans="1:14" ht="26.25" customHeight="1" thickBot="1" x14ac:dyDescent="0.3">
      <c r="B5" s="442" t="s">
        <v>319</v>
      </c>
      <c r="C5" s="443"/>
      <c r="D5" s="443"/>
      <c r="E5" s="443"/>
      <c r="F5" s="443"/>
      <c r="G5" s="444"/>
      <c r="H5" s="364"/>
    </row>
    <row r="6" spans="1:14" ht="15" customHeight="1" x14ac:dyDescent="0.3">
      <c r="B6" s="445"/>
      <c r="C6" s="445"/>
      <c r="D6" s="445"/>
      <c r="E6" s="445"/>
      <c r="F6" s="445"/>
      <c r="G6" s="445"/>
      <c r="H6" s="366"/>
    </row>
    <row r="7" spans="1:14" ht="33.6" customHeight="1" x14ac:dyDescent="0.25">
      <c r="B7" s="446" t="s">
        <v>320</v>
      </c>
      <c r="C7" s="446"/>
      <c r="D7" s="446"/>
      <c r="E7" s="446"/>
      <c r="F7" s="446"/>
      <c r="G7" s="446"/>
      <c r="H7" s="366"/>
    </row>
    <row r="8" spans="1:14" ht="27" customHeight="1" x14ac:dyDescent="0.25">
      <c r="B8" s="447" t="s">
        <v>321</v>
      </c>
      <c r="C8" s="448"/>
      <c r="D8" s="448"/>
      <c r="E8" s="448"/>
      <c r="F8" s="448"/>
      <c r="G8" s="448"/>
      <c r="H8" s="366"/>
    </row>
    <row r="9" spans="1:14" ht="9" customHeight="1" x14ac:dyDescent="0.25">
      <c r="B9" s="449"/>
      <c r="C9" s="450"/>
      <c r="D9" s="450"/>
      <c r="E9" s="450"/>
      <c r="F9" s="450"/>
      <c r="G9" s="450"/>
      <c r="H9" s="366"/>
    </row>
    <row r="10" spans="1:14" s="406" customFormat="1" ht="21" customHeight="1" x14ac:dyDescent="0.3">
      <c r="A10" s="440"/>
      <c r="B10" s="451" t="s">
        <v>264</v>
      </c>
      <c r="C10" s="451"/>
      <c r="D10" s="451"/>
      <c r="E10" s="451"/>
      <c r="F10" s="451"/>
      <c r="G10" s="451"/>
      <c r="H10" s="452"/>
    </row>
    <row r="11" spans="1:14" ht="3.75" customHeight="1" thickBot="1" x14ac:dyDescent="0.35">
      <c r="B11" s="453"/>
      <c r="C11" s="454"/>
      <c r="D11" s="454"/>
      <c r="E11" s="454"/>
      <c r="F11" s="454"/>
      <c r="G11" s="454"/>
      <c r="H11" s="420"/>
    </row>
    <row r="12" spans="1:14" ht="30" customHeight="1" x14ac:dyDescent="0.25">
      <c r="B12" s="380" t="s">
        <v>164</v>
      </c>
      <c r="C12" s="381" t="s">
        <v>265</v>
      </c>
      <c r="D12" s="382" t="s">
        <v>266</v>
      </c>
      <c r="E12" s="381" t="s">
        <v>267</v>
      </c>
      <c r="F12" s="382" t="s">
        <v>268</v>
      </c>
      <c r="G12" s="455" t="s">
        <v>322</v>
      </c>
      <c r="H12" s="388"/>
    </row>
    <row r="13" spans="1:14" ht="30" customHeight="1" x14ac:dyDescent="0.25">
      <c r="B13" s="389"/>
      <c r="C13" s="390"/>
      <c r="D13" s="456" t="s">
        <v>271</v>
      </c>
      <c r="E13" s="390"/>
      <c r="F13" s="391"/>
      <c r="G13" s="457" t="s">
        <v>323</v>
      </c>
      <c r="H13" s="395"/>
    </row>
    <row r="14" spans="1:14" s="465" customFormat="1" ht="30" customHeight="1" x14ac:dyDescent="0.3">
      <c r="A14" s="458"/>
      <c r="B14" s="459" t="s">
        <v>273</v>
      </c>
      <c r="C14" s="460" t="s">
        <v>324</v>
      </c>
      <c r="D14" s="460" t="s">
        <v>275</v>
      </c>
      <c r="E14" s="460" t="s">
        <v>276</v>
      </c>
      <c r="F14" s="461" t="s">
        <v>277</v>
      </c>
      <c r="G14" s="462">
        <v>79.540000000000006</v>
      </c>
      <c r="H14" s="404"/>
      <c r="I14" s="463"/>
      <c r="J14" s="464"/>
    </row>
    <row r="15" spans="1:14" s="465" customFormat="1" ht="30" customHeight="1" thickBot="1" x14ac:dyDescent="0.35">
      <c r="A15" s="458"/>
      <c r="B15" s="408" t="s">
        <v>280</v>
      </c>
      <c r="C15" s="466" t="s">
        <v>324</v>
      </c>
      <c r="D15" s="466" t="s">
        <v>325</v>
      </c>
      <c r="E15" s="466" t="s">
        <v>276</v>
      </c>
      <c r="F15" s="466" t="s">
        <v>68</v>
      </c>
      <c r="G15" s="467">
        <v>82.62</v>
      </c>
      <c r="H15" s="404"/>
      <c r="I15" s="463"/>
      <c r="J15" s="464"/>
    </row>
    <row r="16" spans="1:14" s="465" customFormat="1" ht="50.25" customHeight="1" x14ac:dyDescent="0.3">
      <c r="A16" s="468"/>
      <c r="B16" s="469"/>
      <c r="C16" s="470"/>
      <c r="D16" s="469"/>
      <c r="E16" s="470"/>
      <c r="F16" s="470"/>
      <c r="G16" s="470"/>
      <c r="H16" s="404"/>
      <c r="I16" s="471"/>
      <c r="J16" s="472"/>
      <c r="N16" s="473"/>
    </row>
    <row r="17" spans="1:10" s="406" customFormat="1" ht="15" customHeight="1" x14ac:dyDescent="0.3">
      <c r="A17" s="440"/>
      <c r="B17" s="451" t="s">
        <v>282</v>
      </c>
      <c r="C17" s="451"/>
      <c r="D17" s="451"/>
      <c r="E17" s="451"/>
      <c r="F17" s="451"/>
      <c r="G17" s="451"/>
      <c r="H17" s="452"/>
    </row>
    <row r="18" spans="1:10" s="406" customFormat="1" ht="4.5" customHeight="1" thickBot="1" x14ac:dyDescent="0.35">
      <c r="A18" s="440"/>
      <c r="B18" s="474"/>
      <c r="C18" s="475"/>
      <c r="D18" s="475"/>
      <c r="E18" s="475"/>
      <c r="F18" s="475"/>
      <c r="G18" s="475"/>
      <c r="H18" s="476"/>
    </row>
    <row r="19" spans="1:10" s="406" customFormat="1" ht="30" customHeight="1" x14ac:dyDescent="0.3">
      <c r="A19" s="440"/>
      <c r="B19" s="477" t="s">
        <v>164</v>
      </c>
      <c r="C19" s="478" t="s">
        <v>265</v>
      </c>
      <c r="D19" s="479" t="s">
        <v>266</v>
      </c>
      <c r="E19" s="478" t="s">
        <v>267</v>
      </c>
      <c r="F19" s="479" t="s">
        <v>268</v>
      </c>
      <c r="G19" s="480" t="s">
        <v>322</v>
      </c>
      <c r="H19" s="481"/>
    </row>
    <row r="20" spans="1:10" s="406" customFormat="1" ht="30" customHeight="1" x14ac:dyDescent="0.3">
      <c r="A20" s="440"/>
      <c r="B20" s="482"/>
      <c r="C20" s="483"/>
      <c r="D20" s="456" t="s">
        <v>271</v>
      </c>
      <c r="E20" s="483"/>
      <c r="F20" s="456" t="s">
        <v>283</v>
      </c>
      <c r="G20" s="457" t="str">
        <f>$G$13</f>
        <v>Semana 36 - 2019: 02/09 - 08/09</v>
      </c>
      <c r="H20" s="484"/>
    </row>
    <row r="21" spans="1:10" s="406" customFormat="1" ht="30" customHeight="1" x14ac:dyDescent="0.3">
      <c r="A21" s="440"/>
      <c r="B21" s="396" t="s">
        <v>284</v>
      </c>
      <c r="C21" s="485" t="s">
        <v>324</v>
      </c>
      <c r="D21" s="485" t="s">
        <v>285</v>
      </c>
      <c r="E21" s="485" t="s">
        <v>276</v>
      </c>
      <c r="F21" s="485" t="s">
        <v>326</v>
      </c>
      <c r="G21" s="486">
        <v>81.819999999999993</v>
      </c>
      <c r="I21" s="463"/>
      <c r="J21" s="464"/>
    </row>
    <row r="22" spans="1:10" s="406" customFormat="1" ht="30" customHeight="1" x14ac:dyDescent="0.3">
      <c r="A22" s="440"/>
      <c r="B22" s="396"/>
      <c r="C22" s="487" t="s">
        <v>324</v>
      </c>
      <c r="D22" s="487" t="s">
        <v>327</v>
      </c>
      <c r="E22" s="487" t="s">
        <v>276</v>
      </c>
      <c r="F22" s="488" t="s">
        <v>326</v>
      </c>
      <c r="G22" s="489">
        <v>65.38</v>
      </c>
      <c r="H22" s="404"/>
      <c r="I22" s="463"/>
      <c r="J22" s="464"/>
    </row>
    <row r="23" spans="1:10" s="406" customFormat="1" ht="30" customHeight="1" x14ac:dyDescent="0.3">
      <c r="A23" s="440"/>
      <c r="B23" s="396"/>
      <c r="C23" s="487" t="s">
        <v>324</v>
      </c>
      <c r="D23" s="487" t="s">
        <v>288</v>
      </c>
      <c r="E23" s="487" t="s">
        <v>276</v>
      </c>
      <c r="F23" s="488" t="s">
        <v>326</v>
      </c>
      <c r="G23" s="489">
        <v>64.099999999999994</v>
      </c>
      <c r="H23" s="404"/>
      <c r="I23" s="463"/>
      <c r="J23" s="464"/>
    </row>
    <row r="24" spans="1:10" s="406" customFormat="1" ht="30" customHeight="1" x14ac:dyDescent="0.3">
      <c r="A24" s="440"/>
      <c r="B24" s="407"/>
      <c r="C24" s="487" t="s">
        <v>324</v>
      </c>
      <c r="D24" s="487" t="s">
        <v>328</v>
      </c>
      <c r="E24" s="487" t="s">
        <v>276</v>
      </c>
      <c r="F24" s="487" t="s">
        <v>326</v>
      </c>
      <c r="G24" s="489">
        <v>74.55</v>
      </c>
      <c r="H24" s="404"/>
      <c r="I24" s="463"/>
      <c r="J24" s="464"/>
    </row>
    <row r="25" spans="1:10" s="406" customFormat="1" ht="30" customHeight="1" x14ac:dyDescent="0.3">
      <c r="A25" s="440"/>
      <c r="B25" s="435" t="s">
        <v>291</v>
      </c>
      <c r="C25" s="426" t="s">
        <v>324</v>
      </c>
      <c r="D25" s="426" t="s">
        <v>292</v>
      </c>
      <c r="E25" s="426" t="s">
        <v>276</v>
      </c>
      <c r="F25" s="490" t="s">
        <v>293</v>
      </c>
      <c r="G25" s="462">
        <v>71.819999999999993</v>
      </c>
      <c r="H25" s="404"/>
      <c r="I25" s="463"/>
      <c r="J25" s="464"/>
    </row>
    <row r="26" spans="1:10" s="406" customFormat="1" ht="30" customHeight="1" x14ac:dyDescent="0.3">
      <c r="A26" s="440"/>
      <c r="B26" s="407"/>
      <c r="C26" s="487" t="s">
        <v>324</v>
      </c>
      <c r="D26" s="487" t="s">
        <v>294</v>
      </c>
      <c r="E26" s="487" t="s">
        <v>276</v>
      </c>
      <c r="F26" s="487" t="s">
        <v>329</v>
      </c>
      <c r="G26" s="489">
        <v>79.38</v>
      </c>
      <c r="H26" s="404"/>
      <c r="I26" s="463"/>
      <c r="J26" s="464"/>
    </row>
    <row r="27" spans="1:10" s="406" customFormat="1" ht="30" customHeight="1" x14ac:dyDescent="0.3">
      <c r="A27" s="440"/>
      <c r="B27" s="435" t="s">
        <v>300</v>
      </c>
      <c r="C27" s="426" t="s">
        <v>324</v>
      </c>
      <c r="D27" s="426" t="s">
        <v>330</v>
      </c>
      <c r="E27" s="426" t="s">
        <v>276</v>
      </c>
      <c r="F27" s="490" t="s">
        <v>68</v>
      </c>
      <c r="G27" s="462">
        <v>125.81</v>
      </c>
      <c r="H27" s="404"/>
      <c r="I27" s="463"/>
      <c r="J27" s="464"/>
    </row>
    <row r="28" spans="1:10" s="465" customFormat="1" ht="30" customHeight="1" thickBot="1" x14ac:dyDescent="0.35">
      <c r="A28" s="458"/>
      <c r="B28" s="491"/>
      <c r="C28" s="492" t="s">
        <v>324</v>
      </c>
      <c r="D28" s="492" t="s">
        <v>331</v>
      </c>
      <c r="E28" s="492" t="s">
        <v>276</v>
      </c>
      <c r="F28" s="492" t="s">
        <v>68</v>
      </c>
      <c r="G28" s="493">
        <v>183.44</v>
      </c>
      <c r="H28" s="404"/>
      <c r="I28" s="463"/>
      <c r="J28" s="464"/>
    </row>
    <row r="29" spans="1:10" ht="15.6" customHeight="1" x14ac:dyDescent="0.3">
      <c r="B29" s="494"/>
      <c r="C29" s="495"/>
      <c r="D29" s="494"/>
      <c r="E29" s="495"/>
      <c r="F29" s="495"/>
      <c r="G29" s="495"/>
      <c r="H29" s="434"/>
    </row>
    <row r="30" spans="1:10" s="406" customFormat="1" ht="15" customHeight="1" x14ac:dyDescent="0.3">
      <c r="A30" s="440"/>
      <c r="B30" s="451" t="s">
        <v>308</v>
      </c>
      <c r="C30" s="451"/>
      <c r="D30" s="451"/>
      <c r="E30" s="451"/>
      <c r="F30" s="451"/>
      <c r="G30" s="451"/>
      <c r="H30" s="452"/>
    </row>
    <row r="31" spans="1:10" s="406" customFormat="1" ht="4.5" customHeight="1" thickBot="1" x14ac:dyDescent="0.35">
      <c r="A31" s="440"/>
      <c r="B31" s="474"/>
      <c r="C31" s="475"/>
      <c r="D31" s="475"/>
      <c r="E31" s="475"/>
      <c r="F31" s="475"/>
      <c r="G31" s="475"/>
      <c r="H31" s="476"/>
    </row>
    <row r="32" spans="1:10" s="406" customFormat="1" ht="30" customHeight="1" x14ac:dyDescent="0.3">
      <c r="A32" s="440"/>
      <c r="B32" s="477" t="s">
        <v>164</v>
      </c>
      <c r="C32" s="478" t="s">
        <v>265</v>
      </c>
      <c r="D32" s="479" t="s">
        <v>266</v>
      </c>
      <c r="E32" s="478" t="s">
        <v>267</v>
      </c>
      <c r="F32" s="479" t="s">
        <v>268</v>
      </c>
      <c r="G32" s="480" t="s">
        <v>322</v>
      </c>
      <c r="H32" s="481"/>
    </row>
    <row r="33" spans="1:10" s="406" customFormat="1" ht="30" customHeight="1" x14ac:dyDescent="0.3">
      <c r="A33" s="440"/>
      <c r="B33" s="482"/>
      <c r="C33" s="483"/>
      <c r="D33" s="456" t="s">
        <v>271</v>
      </c>
      <c r="E33" s="483"/>
      <c r="F33" s="456" t="s">
        <v>283</v>
      </c>
      <c r="G33" s="457" t="str">
        <f>$G$13</f>
        <v>Semana 36 - 2019: 02/09 - 08/09</v>
      </c>
      <c r="H33" s="484"/>
    </row>
    <row r="34" spans="1:10" s="406" customFormat="1" ht="30" customHeight="1" x14ac:dyDescent="0.3">
      <c r="A34" s="440"/>
      <c r="B34" s="496" t="s">
        <v>309</v>
      </c>
      <c r="C34" s="426" t="s">
        <v>324</v>
      </c>
      <c r="D34" s="426" t="s">
        <v>310</v>
      </c>
      <c r="E34" s="426" t="s">
        <v>68</v>
      </c>
      <c r="F34" s="490" t="s">
        <v>311</v>
      </c>
      <c r="G34" s="462">
        <v>89.43</v>
      </c>
      <c r="H34" s="404"/>
      <c r="I34" s="463"/>
      <c r="J34" s="464"/>
    </row>
    <row r="35" spans="1:10" s="406" customFormat="1" ht="30" customHeight="1" x14ac:dyDescent="0.3">
      <c r="A35" s="440"/>
      <c r="B35" s="435" t="s">
        <v>312</v>
      </c>
      <c r="C35" s="426" t="s">
        <v>324</v>
      </c>
      <c r="D35" s="426" t="s">
        <v>313</v>
      </c>
      <c r="E35" s="426" t="s">
        <v>276</v>
      </c>
      <c r="F35" s="490" t="s">
        <v>314</v>
      </c>
      <c r="G35" s="462">
        <v>73.569999999999993</v>
      </c>
      <c r="H35" s="404"/>
      <c r="I35" s="463"/>
      <c r="J35" s="464"/>
    </row>
    <row r="36" spans="1:10" s="406" customFormat="1" ht="30" customHeight="1" x14ac:dyDescent="0.3">
      <c r="A36" s="440"/>
      <c r="B36" s="407"/>
      <c r="C36" s="487" t="s">
        <v>324</v>
      </c>
      <c r="D36" s="487" t="s">
        <v>332</v>
      </c>
      <c r="E36" s="487" t="s">
        <v>276</v>
      </c>
      <c r="F36" s="487" t="s">
        <v>314</v>
      </c>
      <c r="G36" s="489">
        <v>66.41</v>
      </c>
      <c r="H36" s="404"/>
      <c r="I36" s="463"/>
      <c r="J36" s="464"/>
    </row>
    <row r="37" spans="1:10" s="406" customFormat="1" ht="30" customHeight="1" thickBot="1" x14ac:dyDescent="0.35">
      <c r="A37" s="440"/>
      <c r="B37" s="491" t="s">
        <v>316</v>
      </c>
      <c r="C37" s="497" t="s">
        <v>324</v>
      </c>
      <c r="D37" s="497" t="s">
        <v>313</v>
      </c>
      <c r="E37" s="497" t="s">
        <v>276</v>
      </c>
      <c r="F37" s="497" t="s">
        <v>314</v>
      </c>
      <c r="G37" s="498">
        <v>78.37</v>
      </c>
      <c r="I37" s="463"/>
      <c r="J37" s="464"/>
    </row>
    <row r="38" spans="1:10" ht="15.6" customHeight="1" x14ac:dyDescent="0.3">
      <c r="B38" s="494"/>
      <c r="C38" s="495"/>
      <c r="D38" s="494"/>
      <c r="E38" s="495"/>
      <c r="F38" s="495"/>
      <c r="G38" s="104" t="s">
        <v>56</v>
      </c>
      <c r="H38" s="434"/>
    </row>
    <row r="39" spans="1:10" ht="6" customHeight="1" x14ac:dyDescent="0.3">
      <c r="B39" s="499"/>
      <c r="C39" s="499"/>
      <c r="D39" s="499"/>
      <c r="E39" s="499"/>
      <c r="F39" s="499"/>
      <c r="G39" s="499"/>
      <c r="H39" s="437"/>
    </row>
    <row r="40" spans="1:10" ht="3.75" customHeight="1" x14ac:dyDescent="0.3">
      <c r="B40" s="500"/>
      <c r="C40" s="500"/>
      <c r="D40" s="500"/>
      <c r="E40" s="500"/>
      <c r="F40" s="500"/>
      <c r="G40" s="501" t="s">
        <v>333</v>
      </c>
      <c r="H40" s="376"/>
    </row>
    <row r="41" spans="1:10" ht="15.6" customHeight="1" x14ac:dyDescent="0.3">
      <c r="B41" s="494"/>
      <c r="C41" s="495"/>
      <c r="D41" s="494"/>
      <c r="E41" s="495"/>
      <c r="F41" s="495"/>
      <c r="G41" s="495"/>
      <c r="H41" s="434"/>
    </row>
    <row r="42" spans="1:10" x14ac:dyDescent="0.3">
      <c r="G42" s="358"/>
    </row>
    <row r="43" spans="1:10" x14ac:dyDescent="0.25">
      <c r="B43" s="502"/>
      <c r="C43" s="502"/>
      <c r="D43" s="502"/>
      <c r="E43" s="502"/>
      <c r="F43" s="502"/>
      <c r="G43" s="502"/>
    </row>
    <row r="44" spans="1:10" x14ac:dyDescent="0.25">
      <c r="B44" s="503"/>
      <c r="C44" s="503"/>
      <c r="D44" s="503"/>
      <c r="E44" s="503"/>
      <c r="F44" s="503"/>
      <c r="G44" s="503"/>
    </row>
  </sheetData>
  <mergeCells count="8">
    <mergeCell ref="B30:G30"/>
    <mergeCell ref="B43:G44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3"/>
  <sheetViews>
    <sheetView zoomScale="70" zoomScaleNormal="70" zoomScaleSheetLayoutView="75" workbookViewId="0"/>
  </sheetViews>
  <sheetFormatPr baseColWidth="10" defaultColWidth="12.5546875" defaultRowHeight="16.350000000000001" customHeight="1" x14ac:dyDescent="0.3"/>
  <cols>
    <col min="1" max="1" width="2.6640625" style="514" customWidth="1"/>
    <col min="2" max="2" width="22.33203125" style="505" customWidth="1"/>
    <col min="3" max="3" width="16.5546875" style="505" bestFit="1" customWidth="1"/>
    <col min="4" max="4" width="42.6640625" style="505" bestFit="1" customWidth="1"/>
    <col min="5" max="5" width="10.109375" style="505" customWidth="1"/>
    <col min="6" max="6" width="15.33203125" style="505" customWidth="1"/>
    <col min="7" max="13" width="10.6640625" style="505" customWidth="1"/>
    <col min="14" max="14" width="14.6640625" style="505" customWidth="1"/>
    <col min="15" max="15" width="1.109375" style="358" customWidth="1"/>
    <col min="16" max="16" width="9.33203125" style="358" customWidth="1"/>
    <col min="17" max="17" width="12.5546875" style="358"/>
    <col min="18" max="18" width="10.88671875" style="358" bestFit="1" customWidth="1"/>
    <col min="19" max="16384" width="12.5546875" style="358"/>
  </cols>
  <sheetData>
    <row r="2" spans="2:18" ht="16.350000000000001" customHeight="1" x14ac:dyDescent="0.3">
      <c r="B2" s="504"/>
      <c r="C2" s="504"/>
      <c r="D2" s="504"/>
      <c r="E2" s="504"/>
      <c r="F2" s="504"/>
      <c r="G2" s="504"/>
      <c r="K2" s="361"/>
      <c r="L2" s="361"/>
      <c r="M2" s="361"/>
      <c r="N2" s="361"/>
    </row>
    <row r="3" spans="2:18" ht="16.350000000000001" customHeight="1" x14ac:dyDescent="0.3">
      <c r="B3" s="504"/>
      <c r="C3" s="504"/>
      <c r="D3" s="504"/>
      <c r="E3" s="504"/>
      <c r="F3" s="504"/>
      <c r="G3" s="504"/>
    </row>
    <row r="4" spans="2:18" ht="29.25" customHeight="1" thickBot="1" x14ac:dyDescent="0.35">
      <c r="B4" s="365" t="s">
        <v>334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</row>
    <row r="5" spans="2:18" ht="16.350000000000001" customHeight="1" x14ac:dyDescent="0.3">
      <c r="B5" s="367" t="s">
        <v>335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9"/>
    </row>
    <row r="6" spans="2:18" ht="16.350000000000001" customHeight="1" thickBot="1" x14ac:dyDescent="0.35">
      <c r="B6" s="370" t="s">
        <v>262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2"/>
    </row>
    <row r="7" spans="2:18" ht="16.350000000000001" customHeight="1" x14ac:dyDescent="0.3"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Q7" s="357"/>
    </row>
    <row r="8" spans="2:18" ht="16.350000000000001" customHeight="1" x14ac:dyDescent="0.3">
      <c r="B8" s="373" t="s">
        <v>263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</row>
    <row r="9" spans="2:18" ht="29.25" customHeight="1" x14ac:dyDescent="0.3">
      <c r="B9" s="506" t="s">
        <v>72</v>
      </c>
      <c r="C9" s="506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6"/>
      <c r="P9" s="376"/>
      <c r="Q9" s="376"/>
    </row>
    <row r="10" spans="2:18" ht="3" customHeight="1" thickBot="1" x14ac:dyDescent="0.35">
      <c r="P10" s="376"/>
      <c r="Q10" s="376"/>
    </row>
    <row r="11" spans="2:18" ht="22.2" customHeight="1" x14ac:dyDescent="0.3">
      <c r="B11" s="380" t="s">
        <v>164</v>
      </c>
      <c r="C11" s="381" t="s">
        <v>265</v>
      </c>
      <c r="D11" s="382" t="s">
        <v>266</v>
      </c>
      <c r="E11" s="381" t="s">
        <v>267</v>
      </c>
      <c r="F11" s="382" t="s">
        <v>268</v>
      </c>
      <c r="G11" s="383" t="s">
        <v>269</v>
      </c>
      <c r="H11" s="384"/>
      <c r="I11" s="385"/>
      <c r="J11" s="384" t="s">
        <v>270</v>
      </c>
      <c r="K11" s="384"/>
      <c r="L11" s="386"/>
      <c r="M11" s="386"/>
      <c r="N11" s="387"/>
    </row>
    <row r="12" spans="2:18" ht="16.350000000000001" customHeight="1" x14ac:dyDescent="0.3">
      <c r="B12" s="389"/>
      <c r="C12" s="390"/>
      <c r="D12" s="391" t="s">
        <v>271</v>
      </c>
      <c r="E12" s="390"/>
      <c r="F12" s="391"/>
      <c r="G12" s="392">
        <v>43710</v>
      </c>
      <c r="H12" s="392">
        <v>43711</v>
      </c>
      <c r="I12" s="392">
        <v>43712</v>
      </c>
      <c r="J12" s="392">
        <v>43713</v>
      </c>
      <c r="K12" s="392">
        <v>43714</v>
      </c>
      <c r="L12" s="392">
        <v>43715</v>
      </c>
      <c r="M12" s="423">
        <v>43716</v>
      </c>
      <c r="N12" s="424" t="s">
        <v>272</v>
      </c>
    </row>
    <row r="13" spans="2:18" ht="20.100000000000001" customHeight="1" x14ac:dyDescent="0.4">
      <c r="B13" s="507" t="s">
        <v>336</v>
      </c>
      <c r="C13" s="508" t="s">
        <v>198</v>
      </c>
      <c r="D13" s="508" t="s">
        <v>337</v>
      </c>
      <c r="E13" s="508" t="s">
        <v>68</v>
      </c>
      <c r="F13" s="508" t="s">
        <v>338</v>
      </c>
      <c r="G13" s="509">
        <v>180</v>
      </c>
      <c r="H13" s="509">
        <v>180</v>
      </c>
      <c r="I13" s="509">
        <v>180</v>
      </c>
      <c r="J13" s="509">
        <v>180</v>
      </c>
      <c r="K13" s="509">
        <v>180</v>
      </c>
      <c r="L13" s="509" t="s">
        <v>278</v>
      </c>
      <c r="M13" s="510" t="s">
        <v>278</v>
      </c>
      <c r="N13" s="511">
        <v>180</v>
      </c>
      <c r="P13" s="404"/>
      <c r="Q13" s="405"/>
      <c r="R13" s="416"/>
    </row>
    <row r="14" spans="2:18" ht="20.100000000000001" customHeight="1" x14ac:dyDescent="0.4">
      <c r="B14" s="507"/>
      <c r="C14" s="460" t="s">
        <v>189</v>
      </c>
      <c r="D14" s="460" t="s">
        <v>337</v>
      </c>
      <c r="E14" s="460" t="s">
        <v>68</v>
      </c>
      <c r="F14" s="460" t="s">
        <v>338</v>
      </c>
      <c r="G14" s="427">
        <v>235</v>
      </c>
      <c r="H14" s="427">
        <v>235</v>
      </c>
      <c r="I14" s="427">
        <v>235</v>
      </c>
      <c r="J14" s="427">
        <v>235</v>
      </c>
      <c r="K14" s="427">
        <v>235</v>
      </c>
      <c r="L14" s="427" t="s">
        <v>278</v>
      </c>
      <c r="M14" s="512" t="s">
        <v>278</v>
      </c>
      <c r="N14" s="513">
        <v>235</v>
      </c>
      <c r="P14" s="404"/>
      <c r="Q14" s="405"/>
      <c r="R14" s="416"/>
    </row>
    <row r="15" spans="2:18" ht="20.100000000000001" customHeight="1" x14ac:dyDescent="0.4">
      <c r="B15" s="507"/>
      <c r="C15" s="460" t="s">
        <v>170</v>
      </c>
      <c r="D15" s="460" t="s">
        <v>339</v>
      </c>
      <c r="E15" s="460" t="s">
        <v>68</v>
      </c>
      <c r="F15" s="460" t="s">
        <v>340</v>
      </c>
      <c r="G15" s="427">
        <v>165</v>
      </c>
      <c r="H15" s="427">
        <v>165</v>
      </c>
      <c r="I15" s="427">
        <v>165</v>
      </c>
      <c r="J15" s="427">
        <v>165</v>
      </c>
      <c r="K15" s="427">
        <v>165</v>
      </c>
      <c r="L15" s="427" t="s">
        <v>278</v>
      </c>
      <c r="M15" s="512" t="s">
        <v>278</v>
      </c>
      <c r="N15" s="513">
        <v>165</v>
      </c>
      <c r="P15" s="404"/>
      <c r="Q15" s="405"/>
      <c r="R15" s="416"/>
    </row>
    <row r="16" spans="2:18" ht="20.100000000000001" customHeight="1" x14ac:dyDescent="0.4">
      <c r="B16" s="507"/>
      <c r="C16" s="460" t="s">
        <v>242</v>
      </c>
      <c r="D16" s="460" t="s">
        <v>339</v>
      </c>
      <c r="E16" s="460" t="s">
        <v>68</v>
      </c>
      <c r="F16" s="460" t="s">
        <v>340</v>
      </c>
      <c r="G16" s="427">
        <v>165</v>
      </c>
      <c r="H16" s="427">
        <v>165</v>
      </c>
      <c r="I16" s="427">
        <v>165</v>
      </c>
      <c r="J16" s="427">
        <v>165</v>
      </c>
      <c r="K16" s="427">
        <v>165</v>
      </c>
      <c r="L16" s="427" t="s">
        <v>278</v>
      </c>
      <c r="M16" s="512" t="s">
        <v>278</v>
      </c>
      <c r="N16" s="513">
        <v>165</v>
      </c>
      <c r="P16" s="404"/>
      <c r="Q16" s="405"/>
      <c r="R16" s="416"/>
    </row>
    <row r="17" spans="1:18" ht="20.100000000000001" customHeight="1" x14ac:dyDescent="0.4">
      <c r="B17" s="507"/>
      <c r="C17" s="460" t="s">
        <v>198</v>
      </c>
      <c r="D17" s="460" t="s">
        <v>339</v>
      </c>
      <c r="E17" s="460" t="s">
        <v>68</v>
      </c>
      <c r="F17" s="460" t="s">
        <v>340</v>
      </c>
      <c r="G17" s="427">
        <v>230</v>
      </c>
      <c r="H17" s="427">
        <v>230</v>
      </c>
      <c r="I17" s="427">
        <v>230</v>
      </c>
      <c r="J17" s="427">
        <v>230</v>
      </c>
      <c r="K17" s="427">
        <v>230</v>
      </c>
      <c r="L17" s="427" t="s">
        <v>278</v>
      </c>
      <c r="M17" s="512" t="s">
        <v>278</v>
      </c>
      <c r="N17" s="513">
        <v>230</v>
      </c>
      <c r="P17" s="404"/>
      <c r="Q17" s="405"/>
      <c r="R17" s="416"/>
    </row>
    <row r="18" spans="1:18" ht="20.100000000000001" customHeight="1" x14ac:dyDescent="0.4">
      <c r="B18" s="507"/>
      <c r="C18" s="460" t="s">
        <v>170</v>
      </c>
      <c r="D18" s="460" t="s">
        <v>341</v>
      </c>
      <c r="E18" s="460" t="s">
        <v>68</v>
      </c>
      <c r="F18" s="460" t="s">
        <v>338</v>
      </c>
      <c r="G18" s="427">
        <v>135</v>
      </c>
      <c r="H18" s="427">
        <v>135</v>
      </c>
      <c r="I18" s="427">
        <v>135</v>
      </c>
      <c r="J18" s="427">
        <v>135</v>
      </c>
      <c r="K18" s="427">
        <v>135</v>
      </c>
      <c r="L18" s="427" t="s">
        <v>278</v>
      </c>
      <c r="M18" s="512" t="s">
        <v>278</v>
      </c>
      <c r="N18" s="513">
        <v>135</v>
      </c>
      <c r="P18" s="404"/>
      <c r="Q18" s="405"/>
      <c r="R18" s="416"/>
    </row>
    <row r="19" spans="1:18" ht="20.100000000000001" customHeight="1" x14ac:dyDescent="0.4">
      <c r="B19" s="507"/>
      <c r="C19" s="460" t="s">
        <v>242</v>
      </c>
      <c r="D19" s="460" t="s">
        <v>341</v>
      </c>
      <c r="E19" s="460" t="s">
        <v>68</v>
      </c>
      <c r="F19" s="460" t="s">
        <v>338</v>
      </c>
      <c r="G19" s="427">
        <v>176.19</v>
      </c>
      <c r="H19" s="427">
        <v>176.2</v>
      </c>
      <c r="I19" s="427">
        <v>176.19</v>
      </c>
      <c r="J19" s="427">
        <v>176.18</v>
      </c>
      <c r="K19" s="427">
        <v>176.19</v>
      </c>
      <c r="L19" s="427" t="s">
        <v>278</v>
      </c>
      <c r="M19" s="512" t="s">
        <v>278</v>
      </c>
      <c r="N19" s="513">
        <v>176.19</v>
      </c>
      <c r="P19" s="404"/>
      <c r="Q19" s="405"/>
      <c r="R19" s="416"/>
    </row>
    <row r="20" spans="1:18" ht="20.100000000000001" customHeight="1" x14ac:dyDescent="0.4">
      <c r="B20" s="507"/>
      <c r="C20" s="460" t="s">
        <v>198</v>
      </c>
      <c r="D20" s="460" t="s">
        <v>341</v>
      </c>
      <c r="E20" s="460" t="s">
        <v>68</v>
      </c>
      <c r="F20" s="460" t="s">
        <v>338</v>
      </c>
      <c r="G20" s="427">
        <v>150</v>
      </c>
      <c r="H20" s="427">
        <v>150</v>
      </c>
      <c r="I20" s="427">
        <v>150</v>
      </c>
      <c r="J20" s="427">
        <v>150</v>
      </c>
      <c r="K20" s="427">
        <v>150</v>
      </c>
      <c r="L20" s="427" t="s">
        <v>278</v>
      </c>
      <c r="M20" s="512" t="s">
        <v>278</v>
      </c>
      <c r="N20" s="513">
        <v>150</v>
      </c>
      <c r="P20" s="404"/>
      <c r="Q20" s="405"/>
      <c r="R20" s="416"/>
    </row>
    <row r="21" spans="1:18" s="517" customFormat="1" ht="20.100000000000001" customHeight="1" x14ac:dyDescent="0.3">
      <c r="A21" s="515"/>
      <c r="B21" s="516"/>
      <c r="C21" s="460" t="s">
        <v>189</v>
      </c>
      <c r="D21" s="460" t="s">
        <v>341</v>
      </c>
      <c r="E21" s="460" t="s">
        <v>68</v>
      </c>
      <c r="F21" s="460" t="s">
        <v>338</v>
      </c>
      <c r="G21" s="427">
        <v>230</v>
      </c>
      <c r="H21" s="427">
        <v>230</v>
      </c>
      <c r="I21" s="427">
        <v>230</v>
      </c>
      <c r="J21" s="427">
        <v>230</v>
      </c>
      <c r="K21" s="427">
        <v>230</v>
      </c>
      <c r="L21" s="427" t="s">
        <v>278</v>
      </c>
      <c r="M21" s="512" t="s">
        <v>278</v>
      </c>
      <c r="N21" s="513">
        <v>230</v>
      </c>
      <c r="P21" s="404"/>
      <c r="Q21" s="405"/>
      <c r="R21" s="518"/>
    </row>
    <row r="22" spans="1:18" s="517" customFormat="1" ht="20.100000000000001" customHeight="1" x14ac:dyDescent="0.4">
      <c r="A22" s="515"/>
      <c r="B22" s="519" t="s">
        <v>342</v>
      </c>
      <c r="C22" s="460" t="s">
        <v>343</v>
      </c>
      <c r="D22" s="460" t="s">
        <v>310</v>
      </c>
      <c r="E22" s="460" t="s">
        <v>68</v>
      </c>
      <c r="F22" s="460" t="s">
        <v>68</v>
      </c>
      <c r="G22" s="427">
        <v>75.62</v>
      </c>
      <c r="H22" s="427">
        <v>65.88</v>
      </c>
      <c r="I22" s="427">
        <v>60</v>
      </c>
      <c r="J22" s="427">
        <v>62</v>
      </c>
      <c r="K22" s="427">
        <v>63</v>
      </c>
      <c r="L22" s="427" t="s">
        <v>278</v>
      </c>
      <c r="M22" s="512" t="s">
        <v>278</v>
      </c>
      <c r="N22" s="513">
        <v>68.89</v>
      </c>
      <c r="P22" s="404"/>
      <c r="Q22" s="405"/>
      <c r="R22" s="416"/>
    </row>
    <row r="23" spans="1:18" ht="20.100000000000001" customHeight="1" x14ac:dyDescent="0.4">
      <c r="B23" s="507"/>
      <c r="C23" s="460" t="s">
        <v>244</v>
      </c>
      <c r="D23" s="460" t="s">
        <v>310</v>
      </c>
      <c r="E23" s="460" t="s">
        <v>68</v>
      </c>
      <c r="F23" s="460" t="s">
        <v>68</v>
      </c>
      <c r="G23" s="427">
        <v>60</v>
      </c>
      <c r="H23" s="427">
        <v>60</v>
      </c>
      <c r="I23" s="427">
        <v>60</v>
      </c>
      <c r="J23" s="427">
        <v>60</v>
      </c>
      <c r="K23" s="427">
        <v>60</v>
      </c>
      <c r="L23" s="427" t="s">
        <v>278</v>
      </c>
      <c r="M23" s="512" t="s">
        <v>278</v>
      </c>
      <c r="N23" s="513">
        <v>60</v>
      </c>
      <c r="P23" s="404"/>
      <c r="Q23" s="405"/>
      <c r="R23" s="416"/>
    </row>
    <row r="24" spans="1:18" s="517" customFormat="1" ht="20.100000000000001" customHeight="1" x14ac:dyDescent="0.3">
      <c r="A24" s="515"/>
      <c r="B24" s="516"/>
      <c r="C24" s="460" t="s">
        <v>188</v>
      </c>
      <c r="D24" s="460" t="s">
        <v>310</v>
      </c>
      <c r="E24" s="460" t="s">
        <v>68</v>
      </c>
      <c r="F24" s="460" t="s">
        <v>68</v>
      </c>
      <c r="G24" s="427">
        <v>72.53</v>
      </c>
      <c r="H24" s="427">
        <v>72.53</v>
      </c>
      <c r="I24" s="427">
        <v>72.53</v>
      </c>
      <c r="J24" s="427">
        <v>72.53</v>
      </c>
      <c r="K24" s="427">
        <v>72.53</v>
      </c>
      <c r="L24" s="427" t="s">
        <v>278</v>
      </c>
      <c r="M24" s="512" t="s">
        <v>278</v>
      </c>
      <c r="N24" s="513">
        <v>72.53</v>
      </c>
      <c r="P24" s="404"/>
      <c r="Q24" s="405"/>
      <c r="R24" s="518"/>
    </row>
    <row r="25" spans="1:18" s="517" customFormat="1" ht="20.100000000000001" customHeight="1" x14ac:dyDescent="0.4">
      <c r="A25" s="515"/>
      <c r="B25" s="519" t="s">
        <v>344</v>
      </c>
      <c r="C25" s="460" t="s">
        <v>343</v>
      </c>
      <c r="D25" s="460" t="s">
        <v>345</v>
      </c>
      <c r="E25" s="460" t="s">
        <v>68</v>
      </c>
      <c r="F25" s="460" t="s">
        <v>346</v>
      </c>
      <c r="G25" s="427">
        <v>35</v>
      </c>
      <c r="H25" s="427">
        <v>25</v>
      </c>
      <c r="I25" s="427">
        <v>20</v>
      </c>
      <c r="J25" s="427">
        <v>20</v>
      </c>
      <c r="K25" s="427">
        <v>21</v>
      </c>
      <c r="L25" s="427" t="s">
        <v>278</v>
      </c>
      <c r="M25" s="512" t="s">
        <v>278</v>
      </c>
      <c r="N25" s="513">
        <v>27.22</v>
      </c>
      <c r="P25" s="404"/>
      <c r="Q25" s="405"/>
      <c r="R25" s="416"/>
    </row>
    <row r="26" spans="1:18" ht="20.100000000000001" customHeight="1" x14ac:dyDescent="0.4">
      <c r="B26" s="507"/>
      <c r="C26" s="460" t="s">
        <v>244</v>
      </c>
      <c r="D26" s="460" t="s">
        <v>345</v>
      </c>
      <c r="E26" s="460" t="s">
        <v>68</v>
      </c>
      <c r="F26" s="460" t="s">
        <v>346</v>
      </c>
      <c r="G26" s="427">
        <v>50</v>
      </c>
      <c r="H26" s="427">
        <v>50</v>
      </c>
      <c r="I26" s="427">
        <v>50</v>
      </c>
      <c r="J26" s="427">
        <v>50</v>
      </c>
      <c r="K26" s="427">
        <v>50</v>
      </c>
      <c r="L26" s="428" t="s">
        <v>278</v>
      </c>
      <c r="M26" s="520" t="s">
        <v>278</v>
      </c>
      <c r="N26" s="513">
        <v>50</v>
      </c>
      <c r="P26" s="404"/>
      <c r="Q26" s="405"/>
      <c r="R26" s="416"/>
    </row>
    <row r="27" spans="1:18" s="517" customFormat="1" ht="20.100000000000001" customHeight="1" x14ac:dyDescent="0.3">
      <c r="A27" s="515"/>
      <c r="B27" s="516"/>
      <c r="C27" s="460" t="s">
        <v>180</v>
      </c>
      <c r="D27" s="460" t="s">
        <v>345</v>
      </c>
      <c r="E27" s="460" t="s">
        <v>68</v>
      </c>
      <c r="F27" s="460" t="s">
        <v>346</v>
      </c>
      <c r="G27" s="427">
        <v>43</v>
      </c>
      <c r="H27" s="427">
        <v>42</v>
      </c>
      <c r="I27" s="427">
        <v>42</v>
      </c>
      <c r="J27" s="427">
        <v>40</v>
      </c>
      <c r="K27" s="427">
        <v>40</v>
      </c>
      <c r="L27" s="427" t="s">
        <v>278</v>
      </c>
      <c r="M27" s="512" t="s">
        <v>278</v>
      </c>
      <c r="N27" s="513">
        <v>41.35</v>
      </c>
      <c r="P27" s="404"/>
      <c r="Q27" s="405"/>
      <c r="R27" s="518"/>
    </row>
    <row r="28" spans="1:18" ht="20.100000000000001" customHeight="1" x14ac:dyDescent="0.4">
      <c r="B28" s="519" t="s">
        <v>347</v>
      </c>
      <c r="C28" s="460" t="s">
        <v>170</v>
      </c>
      <c r="D28" s="460" t="s">
        <v>310</v>
      </c>
      <c r="E28" s="460" t="s">
        <v>68</v>
      </c>
      <c r="F28" s="460" t="s">
        <v>348</v>
      </c>
      <c r="G28" s="427">
        <v>19.7</v>
      </c>
      <c r="H28" s="427">
        <v>19.7</v>
      </c>
      <c r="I28" s="427">
        <v>19.7</v>
      </c>
      <c r="J28" s="427">
        <v>19.7</v>
      </c>
      <c r="K28" s="427">
        <v>19.7</v>
      </c>
      <c r="L28" s="428" t="s">
        <v>278</v>
      </c>
      <c r="M28" s="520" t="s">
        <v>278</v>
      </c>
      <c r="N28" s="513">
        <v>19.7</v>
      </c>
      <c r="P28" s="404"/>
      <c r="Q28" s="405"/>
      <c r="R28" s="416"/>
    </row>
    <row r="29" spans="1:18" ht="20.100000000000001" customHeight="1" x14ac:dyDescent="0.4">
      <c r="B29" s="507"/>
      <c r="C29" s="460" t="s">
        <v>196</v>
      </c>
      <c r="D29" s="460" t="s">
        <v>310</v>
      </c>
      <c r="E29" s="460" t="s">
        <v>68</v>
      </c>
      <c r="F29" s="460" t="s">
        <v>348</v>
      </c>
      <c r="G29" s="427">
        <v>30.6</v>
      </c>
      <c r="H29" s="427">
        <v>30.6</v>
      </c>
      <c r="I29" s="427">
        <v>30.6</v>
      </c>
      <c r="J29" s="427">
        <v>30.6</v>
      </c>
      <c r="K29" s="427">
        <v>30.6</v>
      </c>
      <c r="L29" s="428" t="s">
        <v>278</v>
      </c>
      <c r="M29" s="520" t="s">
        <v>278</v>
      </c>
      <c r="N29" s="513">
        <v>30.6</v>
      </c>
      <c r="P29" s="404"/>
      <c r="Q29" s="405"/>
      <c r="R29" s="416"/>
    </row>
    <row r="30" spans="1:18" s="517" customFormat="1" ht="20.100000000000001" customHeight="1" x14ac:dyDescent="0.3">
      <c r="A30" s="515"/>
      <c r="B30" s="516"/>
      <c r="C30" s="460" t="s">
        <v>198</v>
      </c>
      <c r="D30" s="460" t="s">
        <v>310</v>
      </c>
      <c r="E30" s="460" t="s">
        <v>68</v>
      </c>
      <c r="F30" s="460" t="s">
        <v>348</v>
      </c>
      <c r="G30" s="427">
        <v>24</v>
      </c>
      <c r="H30" s="427">
        <v>24</v>
      </c>
      <c r="I30" s="427">
        <v>24</v>
      </c>
      <c r="J30" s="427">
        <v>24</v>
      </c>
      <c r="K30" s="427">
        <v>24</v>
      </c>
      <c r="L30" s="427" t="s">
        <v>278</v>
      </c>
      <c r="M30" s="521" t="s">
        <v>278</v>
      </c>
      <c r="N30" s="522">
        <v>24</v>
      </c>
      <c r="P30" s="404"/>
      <c r="Q30" s="405"/>
      <c r="R30" s="518"/>
    </row>
    <row r="31" spans="1:18" ht="20.100000000000001" customHeight="1" x14ac:dyDescent="0.4">
      <c r="B31" s="519" t="s">
        <v>349</v>
      </c>
      <c r="C31" s="460" t="s">
        <v>170</v>
      </c>
      <c r="D31" s="460" t="s">
        <v>350</v>
      </c>
      <c r="E31" s="460" t="s">
        <v>68</v>
      </c>
      <c r="F31" s="460" t="s">
        <v>351</v>
      </c>
      <c r="G31" s="427">
        <v>180.5</v>
      </c>
      <c r="H31" s="427">
        <v>180.5</v>
      </c>
      <c r="I31" s="427">
        <v>180.5</v>
      </c>
      <c r="J31" s="427">
        <v>180.5</v>
      </c>
      <c r="K31" s="427">
        <v>180.5</v>
      </c>
      <c r="L31" s="428" t="s">
        <v>278</v>
      </c>
      <c r="M31" s="520" t="s">
        <v>278</v>
      </c>
      <c r="N31" s="513">
        <v>180.5</v>
      </c>
      <c r="P31" s="404"/>
      <c r="Q31" s="405"/>
      <c r="R31" s="416"/>
    </row>
    <row r="32" spans="1:18" ht="20.100000000000001" customHeight="1" x14ac:dyDescent="0.4">
      <c r="B32" s="507"/>
      <c r="C32" s="460" t="s">
        <v>198</v>
      </c>
      <c r="D32" s="460" t="s">
        <v>350</v>
      </c>
      <c r="E32" s="460" t="s">
        <v>68</v>
      </c>
      <c r="F32" s="460" t="s">
        <v>351</v>
      </c>
      <c r="G32" s="427">
        <v>164.86</v>
      </c>
      <c r="H32" s="427">
        <v>164.86</v>
      </c>
      <c r="I32" s="427">
        <v>164.86</v>
      </c>
      <c r="J32" s="427">
        <v>164.86</v>
      </c>
      <c r="K32" s="427">
        <v>164.86</v>
      </c>
      <c r="L32" s="428" t="s">
        <v>278</v>
      </c>
      <c r="M32" s="520" t="s">
        <v>278</v>
      </c>
      <c r="N32" s="513">
        <v>164.86</v>
      </c>
      <c r="P32" s="404"/>
      <c r="Q32" s="405"/>
      <c r="R32" s="416"/>
    </row>
    <row r="33" spans="1:18" ht="20.100000000000001" customHeight="1" x14ac:dyDescent="0.4">
      <c r="B33" s="507"/>
      <c r="C33" s="460" t="s">
        <v>352</v>
      </c>
      <c r="D33" s="460" t="s">
        <v>350</v>
      </c>
      <c r="E33" s="460" t="s">
        <v>68</v>
      </c>
      <c r="F33" s="460" t="s">
        <v>351</v>
      </c>
      <c r="G33" s="427">
        <v>222.56</v>
      </c>
      <c r="H33" s="427">
        <v>222.99</v>
      </c>
      <c r="I33" s="427">
        <v>222.56</v>
      </c>
      <c r="J33" s="427">
        <v>222.81</v>
      </c>
      <c r="K33" s="427">
        <v>222.81</v>
      </c>
      <c r="L33" s="428" t="s">
        <v>278</v>
      </c>
      <c r="M33" s="520" t="s">
        <v>278</v>
      </c>
      <c r="N33" s="513">
        <v>222.75</v>
      </c>
      <c r="P33" s="404"/>
      <c r="Q33" s="405"/>
      <c r="R33" s="416"/>
    </row>
    <row r="34" spans="1:18" s="517" customFormat="1" ht="20.100000000000001" customHeight="1" x14ac:dyDescent="0.3">
      <c r="A34" s="515"/>
      <c r="B34" s="516"/>
      <c r="C34" s="460" t="s">
        <v>181</v>
      </c>
      <c r="D34" s="460" t="s">
        <v>350</v>
      </c>
      <c r="E34" s="460" t="s">
        <v>68</v>
      </c>
      <c r="F34" s="460" t="s">
        <v>351</v>
      </c>
      <c r="G34" s="523">
        <v>223</v>
      </c>
      <c r="H34" s="523">
        <v>223</v>
      </c>
      <c r="I34" s="523">
        <v>223</v>
      </c>
      <c r="J34" s="523">
        <v>223</v>
      </c>
      <c r="K34" s="523">
        <v>223</v>
      </c>
      <c r="L34" s="523" t="s">
        <v>278</v>
      </c>
      <c r="M34" s="524" t="s">
        <v>278</v>
      </c>
      <c r="N34" s="525">
        <v>223</v>
      </c>
      <c r="P34" s="404"/>
      <c r="Q34" s="405"/>
      <c r="R34" s="518"/>
    </row>
    <row r="35" spans="1:18" ht="20.100000000000001" customHeight="1" x14ac:dyDescent="0.3">
      <c r="B35" s="459" t="s">
        <v>353</v>
      </c>
      <c r="C35" s="460" t="s">
        <v>244</v>
      </c>
      <c r="D35" s="460" t="s">
        <v>310</v>
      </c>
      <c r="E35" s="460" t="s">
        <v>68</v>
      </c>
      <c r="F35" s="460" t="s">
        <v>68</v>
      </c>
      <c r="G35" s="427">
        <v>142</v>
      </c>
      <c r="H35" s="427">
        <v>142</v>
      </c>
      <c r="I35" s="427">
        <v>142</v>
      </c>
      <c r="J35" s="427">
        <v>142</v>
      </c>
      <c r="K35" s="427">
        <v>142</v>
      </c>
      <c r="L35" s="427" t="s">
        <v>278</v>
      </c>
      <c r="M35" s="512" t="s">
        <v>278</v>
      </c>
      <c r="N35" s="513">
        <v>142</v>
      </c>
      <c r="P35" s="404"/>
      <c r="Q35" s="405"/>
      <c r="R35" s="404"/>
    </row>
    <row r="36" spans="1:18" ht="20.100000000000001" customHeight="1" x14ac:dyDescent="0.3">
      <c r="B36" s="459" t="s">
        <v>354</v>
      </c>
      <c r="C36" s="460" t="s">
        <v>201</v>
      </c>
      <c r="D36" s="460" t="s">
        <v>310</v>
      </c>
      <c r="E36" s="460" t="s">
        <v>68</v>
      </c>
      <c r="F36" s="460" t="s">
        <v>68</v>
      </c>
      <c r="G36" s="427">
        <v>45</v>
      </c>
      <c r="H36" s="427">
        <v>45</v>
      </c>
      <c r="I36" s="427">
        <v>45</v>
      </c>
      <c r="J36" s="427">
        <v>45</v>
      </c>
      <c r="K36" s="427">
        <v>45</v>
      </c>
      <c r="L36" s="427" t="s">
        <v>278</v>
      </c>
      <c r="M36" s="512" t="s">
        <v>278</v>
      </c>
      <c r="N36" s="513">
        <v>45</v>
      </c>
      <c r="P36" s="404"/>
      <c r="Q36" s="405"/>
      <c r="R36" s="404"/>
    </row>
    <row r="37" spans="1:18" s="517" customFormat="1" ht="20.100000000000001" customHeight="1" x14ac:dyDescent="0.4">
      <c r="A37" s="515"/>
      <c r="B37" s="519" t="s">
        <v>355</v>
      </c>
      <c r="C37" s="460" t="s">
        <v>343</v>
      </c>
      <c r="D37" s="460" t="s">
        <v>356</v>
      </c>
      <c r="E37" s="460" t="s">
        <v>68</v>
      </c>
      <c r="F37" s="460" t="s">
        <v>68</v>
      </c>
      <c r="G37" s="427">
        <v>267.77</v>
      </c>
      <c r="H37" s="427">
        <v>269</v>
      </c>
      <c r="I37" s="427">
        <v>220</v>
      </c>
      <c r="J37" s="427">
        <v>245</v>
      </c>
      <c r="K37" s="427">
        <v>225</v>
      </c>
      <c r="L37" s="427" t="s">
        <v>278</v>
      </c>
      <c r="M37" s="512" t="s">
        <v>278</v>
      </c>
      <c r="N37" s="513">
        <v>245.69</v>
      </c>
      <c r="P37" s="404"/>
      <c r="Q37" s="405"/>
      <c r="R37" s="416"/>
    </row>
    <row r="38" spans="1:18" s="517" customFormat="1" ht="20.100000000000001" customHeight="1" x14ac:dyDescent="0.3">
      <c r="A38" s="515"/>
      <c r="B38" s="516"/>
      <c r="C38" s="460" t="s">
        <v>244</v>
      </c>
      <c r="D38" s="460" t="s">
        <v>356</v>
      </c>
      <c r="E38" s="460" t="s">
        <v>68</v>
      </c>
      <c r="F38" s="460" t="s">
        <v>68</v>
      </c>
      <c r="G38" s="427">
        <v>230</v>
      </c>
      <c r="H38" s="427">
        <v>230</v>
      </c>
      <c r="I38" s="427">
        <v>230</v>
      </c>
      <c r="J38" s="427">
        <v>230</v>
      </c>
      <c r="K38" s="427">
        <v>230</v>
      </c>
      <c r="L38" s="427" t="s">
        <v>278</v>
      </c>
      <c r="M38" s="512" t="s">
        <v>278</v>
      </c>
      <c r="N38" s="513">
        <v>230</v>
      </c>
      <c r="P38" s="404"/>
      <c r="Q38" s="405"/>
      <c r="R38" s="518"/>
    </row>
    <row r="39" spans="1:18" s="526" customFormat="1" ht="20.100000000000001" customHeight="1" x14ac:dyDescent="0.4">
      <c r="A39" s="514"/>
      <c r="B39" s="519" t="s">
        <v>357</v>
      </c>
      <c r="C39" s="460" t="s">
        <v>180</v>
      </c>
      <c r="D39" s="460" t="s">
        <v>358</v>
      </c>
      <c r="E39" s="460" t="s">
        <v>276</v>
      </c>
      <c r="F39" s="460" t="s">
        <v>68</v>
      </c>
      <c r="G39" s="427">
        <v>90</v>
      </c>
      <c r="H39" s="427">
        <v>90</v>
      </c>
      <c r="I39" s="427">
        <v>92</v>
      </c>
      <c r="J39" s="427">
        <v>94</v>
      </c>
      <c r="K39" s="427">
        <v>94</v>
      </c>
      <c r="L39" s="427" t="s">
        <v>278</v>
      </c>
      <c r="M39" s="512" t="s">
        <v>278</v>
      </c>
      <c r="N39" s="513">
        <v>91.85</v>
      </c>
      <c r="P39" s="404"/>
      <c r="Q39" s="405"/>
      <c r="R39" s="416"/>
    </row>
    <row r="40" spans="1:18" s="517" customFormat="1" ht="20.100000000000001" customHeight="1" x14ac:dyDescent="0.3">
      <c r="A40" s="515"/>
      <c r="B40" s="516"/>
      <c r="C40" s="460" t="s">
        <v>180</v>
      </c>
      <c r="D40" s="460" t="s">
        <v>359</v>
      </c>
      <c r="E40" s="460" t="s">
        <v>276</v>
      </c>
      <c r="F40" s="460" t="s">
        <v>360</v>
      </c>
      <c r="G40" s="427">
        <v>80</v>
      </c>
      <c r="H40" s="427">
        <v>85</v>
      </c>
      <c r="I40" s="427">
        <v>85</v>
      </c>
      <c r="J40" s="427">
        <v>87</v>
      </c>
      <c r="K40" s="427">
        <v>90</v>
      </c>
      <c r="L40" s="427" t="s">
        <v>278</v>
      </c>
      <c r="M40" s="512" t="s">
        <v>278</v>
      </c>
      <c r="N40" s="513">
        <v>86.13</v>
      </c>
      <c r="P40" s="404"/>
      <c r="Q40" s="405"/>
      <c r="R40" s="518"/>
    </row>
    <row r="41" spans="1:18" ht="20.100000000000001" customHeight="1" x14ac:dyDescent="0.3">
      <c r="B41" s="459" t="s">
        <v>361</v>
      </c>
      <c r="C41" s="460" t="s">
        <v>196</v>
      </c>
      <c r="D41" s="460" t="s">
        <v>310</v>
      </c>
      <c r="E41" s="460" t="s">
        <v>68</v>
      </c>
      <c r="F41" s="460" t="s">
        <v>68</v>
      </c>
      <c r="G41" s="427">
        <v>44.4</v>
      </c>
      <c r="H41" s="427">
        <v>44.4</v>
      </c>
      <c r="I41" s="427">
        <v>44.4</v>
      </c>
      <c r="J41" s="427">
        <v>44.4</v>
      </c>
      <c r="K41" s="427">
        <v>44.4</v>
      </c>
      <c r="L41" s="427" t="s">
        <v>278</v>
      </c>
      <c r="M41" s="512" t="s">
        <v>278</v>
      </c>
      <c r="N41" s="513">
        <v>44.4</v>
      </c>
      <c r="P41" s="404"/>
      <c r="Q41" s="405"/>
      <c r="R41" s="404"/>
    </row>
    <row r="42" spans="1:18" s="526" customFormat="1" ht="20.100000000000001" customHeight="1" x14ac:dyDescent="0.4">
      <c r="A42" s="514"/>
      <c r="B42" s="519" t="s">
        <v>362</v>
      </c>
      <c r="C42" s="460" t="s">
        <v>343</v>
      </c>
      <c r="D42" s="460" t="s">
        <v>363</v>
      </c>
      <c r="E42" s="460" t="s">
        <v>68</v>
      </c>
      <c r="F42" s="460" t="s">
        <v>364</v>
      </c>
      <c r="G42" s="427">
        <v>61.6</v>
      </c>
      <c r="H42" s="427">
        <v>55</v>
      </c>
      <c r="I42" s="427">
        <v>53.8</v>
      </c>
      <c r="J42" s="427">
        <v>48.55</v>
      </c>
      <c r="K42" s="427">
        <v>48.6</v>
      </c>
      <c r="L42" s="427" t="s">
        <v>278</v>
      </c>
      <c r="M42" s="427" t="s">
        <v>278</v>
      </c>
      <c r="N42" s="513">
        <v>57.66</v>
      </c>
      <c r="P42" s="404"/>
      <c r="Q42" s="405"/>
      <c r="R42" s="416"/>
    </row>
    <row r="43" spans="1:18" ht="20.100000000000001" customHeight="1" x14ac:dyDescent="0.4">
      <c r="B43" s="507"/>
      <c r="C43" s="460" t="s">
        <v>199</v>
      </c>
      <c r="D43" s="460" t="s">
        <v>363</v>
      </c>
      <c r="E43" s="460" t="s">
        <v>68</v>
      </c>
      <c r="F43" s="460" t="s">
        <v>364</v>
      </c>
      <c r="G43" s="427">
        <v>89</v>
      </c>
      <c r="H43" s="427">
        <v>82</v>
      </c>
      <c r="I43" s="427">
        <v>78</v>
      </c>
      <c r="J43" s="427">
        <v>75</v>
      </c>
      <c r="K43" s="427">
        <v>73</v>
      </c>
      <c r="L43" s="428">
        <v>73</v>
      </c>
      <c r="M43" s="520" t="s">
        <v>278</v>
      </c>
      <c r="N43" s="513">
        <v>79.56</v>
      </c>
      <c r="P43" s="404"/>
      <c r="Q43" s="405"/>
      <c r="R43" s="416"/>
    </row>
    <row r="44" spans="1:18" ht="20.100000000000001" customHeight="1" x14ac:dyDescent="0.4">
      <c r="B44" s="507"/>
      <c r="C44" s="460" t="s">
        <v>180</v>
      </c>
      <c r="D44" s="460" t="s">
        <v>365</v>
      </c>
      <c r="E44" s="460" t="s">
        <v>68</v>
      </c>
      <c r="F44" s="460" t="s">
        <v>68</v>
      </c>
      <c r="G44" s="427">
        <v>75</v>
      </c>
      <c r="H44" s="427">
        <v>80</v>
      </c>
      <c r="I44" s="427">
        <v>75</v>
      </c>
      <c r="J44" s="427">
        <v>85</v>
      </c>
      <c r="K44" s="427">
        <v>85</v>
      </c>
      <c r="L44" s="428" t="s">
        <v>278</v>
      </c>
      <c r="M44" s="520" t="s">
        <v>278</v>
      </c>
      <c r="N44" s="513">
        <v>79.66</v>
      </c>
      <c r="P44" s="404"/>
      <c r="Q44" s="405"/>
      <c r="R44" s="416"/>
    </row>
    <row r="45" spans="1:18" s="517" customFormat="1" ht="20.100000000000001" customHeight="1" x14ac:dyDescent="0.3">
      <c r="A45" s="515"/>
      <c r="B45" s="516"/>
      <c r="C45" s="460" t="s">
        <v>343</v>
      </c>
      <c r="D45" s="460" t="s">
        <v>366</v>
      </c>
      <c r="E45" s="460" t="s">
        <v>68</v>
      </c>
      <c r="F45" s="460" t="s">
        <v>68</v>
      </c>
      <c r="G45" s="427">
        <v>66</v>
      </c>
      <c r="H45" s="427" t="s">
        <v>278</v>
      </c>
      <c r="I45" s="427" t="s">
        <v>278</v>
      </c>
      <c r="J45" s="427" t="s">
        <v>278</v>
      </c>
      <c r="K45" s="427" t="s">
        <v>278</v>
      </c>
      <c r="L45" s="427" t="s">
        <v>278</v>
      </c>
      <c r="M45" s="427" t="s">
        <v>278</v>
      </c>
      <c r="N45" s="513">
        <v>66</v>
      </c>
      <c r="P45" s="404"/>
      <c r="Q45" s="405"/>
      <c r="R45" s="518"/>
    </row>
    <row r="46" spans="1:18" s="517" customFormat="1" ht="20.100000000000001" customHeight="1" x14ac:dyDescent="0.4">
      <c r="A46" s="515"/>
      <c r="B46" s="519" t="s">
        <v>367</v>
      </c>
      <c r="C46" s="460" t="s">
        <v>343</v>
      </c>
      <c r="D46" s="460" t="s">
        <v>368</v>
      </c>
      <c r="E46" s="460" t="s">
        <v>276</v>
      </c>
      <c r="F46" s="460" t="s">
        <v>369</v>
      </c>
      <c r="G46" s="427">
        <v>161</v>
      </c>
      <c r="H46" s="427" t="s">
        <v>278</v>
      </c>
      <c r="I46" s="427" t="s">
        <v>278</v>
      </c>
      <c r="J46" s="427" t="s">
        <v>278</v>
      </c>
      <c r="K46" s="427" t="s">
        <v>278</v>
      </c>
      <c r="L46" s="427" t="s">
        <v>278</v>
      </c>
      <c r="M46" s="512" t="s">
        <v>278</v>
      </c>
      <c r="N46" s="513">
        <v>161</v>
      </c>
      <c r="P46" s="404"/>
      <c r="Q46" s="405"/>
      <c r="R46" s="416"/>
    </row>
    <row r="47" spans="1:18" ht="20.100000000000001" customHeight="1" x14ac:dyDescent="0.4">
      <c r="B47" s="507"/>
      <c r="C47" s="460" t="s">
        <v>180</v>
      </c>
      <c r="D47" s="460" t="s">
        <v>368</v>
      </c>
      <c r="E47" s="460" t="s">
        <v>276</v>
      </c>
      <c r="F47" s="460" t="s">
        <v>369</v>
      </c>
      <c r="G47" s="427">
        <v>70.37</v>
      </c>
      <c r="H47" s="427">
        <v>62.04</v>
      </c>
      <c r="I47" s="427">
        <v>65.739999999999995</v>
      </c>
      <c r="J47" s="427">
        <v>65.12</v>
      </c>
      <c r="K47" s="427">
        <v>65.62</v>
      </c>
      <c r="L47" s="427" t="s">
        <v>278</v>
      </c>
      <c r="M47" s="512" t="s">
        <v>278</v>
      </c>
      <c r="N47" s="513">
        <v>65.63</v>
      </c>
      <c r="P47" s="404"/>
      <c r="Q47" s="405"/>
      <c r="R47" s="416"/>
    </row>
    <row r="48" spans="1:18" ht="20.100000000000001" customHeight="1" x14ac:dyDescent="0.4">
      <c r="B48" s="507"/>
      <c r="C48" s="460" t="s">
        <v>343</v>
      </c>
      <c r="D48" s="460" t="s">
        <v>370</v>
      </c>
      <c r="E48" s="460" t="s">
        <v>276</v>
      </c>
      <c r="F48" s="460" t="s">
        <v>369</v>
      </c>
      <c r="G48" s="427">
        <v>70.59</v>
      </c>
      <c r="H48" s="427">
        <v>67.06</v>
      </c>
      <c r="I48" s="427">
        <v>65.88</v>
      </c>
      <c r="J48" s="427">
        <v>65.88</v>
      </c>
      <c r="K48" s="427">
        <v>75.709999999999994</v>
      </c>
      <c r="L48" s="427" t="s">
        <v>278</v>
      </c>
      <c r="M48" s="512" t="s">
        <v>278</v>
      </c>
      <c r="N48" s="513">
        <v>72.58</v>
      </c>
      <c r="P48" s="404"/>
      <c r="Q48" s="405"/>
      <c r="R48" s="416"/>
    </row>
    <row r="49" spans="1:18" ht="20.100000000000001" customHeight="1" x14ac:dyDescent="0.4">
      <c r="B49" s="507"/>
      <c r="C49" s="460" t="s">
        <v>180</v>
      </c>
      <c r="D49" s="460" t="s">
        <v>370</v>
      </c>
      <c r="E49" s="460" t="s">
        <v>276</v>
      </c>
      <c r="F49" s="460" t="s">
        <v>369</v>
      </c>
      <c r="G49" s="427">
        <v>60</v>
      </c>
      <c r="H49" s="427">
        <v>60</v>
      </c>
      <c r="I49" s="427">
        <v>55.84</v>
      </c>
      <c r="J49" s="427">
        <v>51.2</v>
      </c>
      <c r="K49" s="427">
        <v>50.76</v>
      </c>
      <c r="L49" s="427" t="s">
        <v>278</v>
      </c>
      <c r="M49" s="512" t="s">
        <v>278</v>
      </c>
      <c r="N49" s="513">
        <v>54.94</v>
      </c>
      <c r="P49" s="404"/>
      <c r="Q49" s="405"/>
      <c r="R49" s="416"/>
    </row>
    <row r="50" spans="1:18" ht="20.100000000000001" customHeight="1" x14ac:dyDescent="0.4">
      <c r="B50" s="507"/>
      <c r="C50" s="460" t="s">
        <v>343</v>
      </c>
      <c r="D50" s="460" t="s">
        <v>371</v>
      </c>
      <c r="E50" s="460" t="s">
        <v>276</v>
      </c>
      <c r="F50" s="460" t="s">
        <v>372</v>
      </c>
      <c r="G50" s="427">
        <v>100</v>
      </c>
      <c r="H50" s="427" t="s">
        <v>278</v>
      </c>
      <c r="I50" s="427" t="s">
        <v>278</v>
      </c>
      <c r="J50" s="427" t="s">
        <v>278</v>
      </c>
      <c r="K50" s="427" t="s">
        <v>278</v>
      </c>
      <c r="L50" s="427" t="s">
        <v>278</v>
      </c>
      <c r="M50" s="512" t="s">
        <v>278</v>
      </c>
      <c r="N50" s="513">
        <v>100</v>
      </c>
      <c r="P50" s="404"/>
      <c r="Q50" s="405"/>
      <c r="R50" s="416"/>
    </row>
    <row r="51" spans="1:18" ht="20.100000000000001" customHeight="1" x14ac:dyDescent="0.4">
      <c r="B51" s="507"/>
      <c r="C51" s="460" t="s">
        <v>196</v>
      </c>
      <c r="D51" s="460" t="s">
        <v>371</v>
      </c>
      <c r="E51" s="460" t="s">
        <v>276</v>
      </c>
      <c r="F51" s="460" t="s">
        <v>372</v>
      </c>
      <c r="G51" s="427">
        <v>87</v>
      </c>
      <c r="H51" s="427">
        <v>87</v>
      </c>
      <c r="I51" s="427">
        <v>87</v>
      </c>
      <c r="J51" s="427">
        <v>87</v>
      </c>
      <c r="K51" s="427">
        <v>87</v>
      </c>
      <c r="L51" s="427" t="s">
        <v>278</v>
      </c>
      <c r="M51" s="512" t="s">
        <v>278</v>
      </c>
      <c r="N51" s="513">
        <v>87</v>
      </c>
      <c r="P51" s="404"/>
      <c r="Q51" s="405"/>
      <c r="R51" s="416"/>
    </row>
    <row r="52" spans="1:18" ht="20.100000000000001" customHeight="1" x14ac:dyDescent="0.4">
      <c r="B52" s="507"/>
      <c r="C52" s="460" t="s">
        <v>199</v>
      </c>
      <c r="D52" s="460" t="s">
        <v>373</v>
      </c>
      <c r="E52" s="460" t="s">
        <v>68</v>
      </c>
      <c r="F52" s="460" t="s">
        <v>68</v>
      </c>
      <c r="G52" s="427">
        <v>186.01</v>
      </c>
      <c r="H52" s="427" t="s">
        <v>278</v>
      </c>
      <c r="I52" s="427">
        <v>188.75</v>
      </c>
      <c r="J52" s="427">
        <v>186.57</v>
      </c>
      <c r="K52" s="427">
        <v>196.52</v>
      </c>
      <c r="L52" s="427" t="s">
        <v>278</v>
      </c>
      <c r="M52" s="512" t="s">
        <v>278</v>
      </c>
      <c r="N52" s="513">
        <v>191.28</v>
      </c>
      <c r="P52" s="404"/>
      <c r="Q52" s="405"/>
      <c r="R52" s="416"/>
    </row>
    <row r="53" spans="1:18" ht="20.100000000000001" customHeight="1" x14ac:dyDescent="0.4">
      <c r="B53" s="507"/>
      <c r="C53" s="460" t="s">
        <v>244</v>
      </c>
      <c r="D53" s="460" t="s">
        <v>310</v>
      </c>
      <c r="E53" s="460" t="s">
        <v>68</v>
      </c>
      <c r="F53" s="460" t="s">
        <v>68</v>
      </c>
      <c r="G53" s="427">
        <v>80</v>
      </c>
      <c r="H53" s="427">
        <v>80</v>
      </c>
      <c r="I53" s="427">
        <v>80</v>
      </c>
      <c r="J53" s="427">
        <v>80</v>
      </c>
      <c r="K53" s="427">
        <v>80</v>
      </c>
      <c r="L53" s="427" t="s">
        <v>278</v>
      </c>
      <c r="M53" s="512" t="s">
        <v>278</v>
      </c>
      <c r="N53" s="513">
        <v>80</v>
      </c>
      <c r="P53" s="404"/>
      <c r="Q53" s="405"/>
      <c r="R53" s="416"/>
    </row>
    <row r="54" spans="1:18" s="526" customFormat="1" ht="20.100000000000001" customHeight="1" x14ac:dyDescent="0.4">
      <c r="A54" s="514"/>
      <c r="B54" s="519" t="s">
        <v>374</v>
      </c>
      <c r="C54" s="460" t="s">
        <v>185</v>
      </c>
      <c r="D54" s="460" t="s">
        <v>310</v>
      </c>
      <c r="E54" s="460" t="s">
        <v>68</v>
      </c>
      <c r="F54" s="460" t="s">
        <v>68</v>
      </c>
      <c r="G54" s="427">
        <v>66</v>
      </c>
      <c r="H54" s="427">
        <v>66</v>
      </c>
      <c r="I54" s="427">
        <v>66</v>
      </c>
      <c r="J54" s="427">
        <v>66</v>
      </c>
      <c r="K54" s="427">
        <v>66</v>
      </c>
      <c r="L54" s="427" t="s">
        <v>278</v>
      </c>
      <c r="M54" s="512" t="s">
        <v>278</v>
      </c>
      <c r="N54" s="513">
        <v>66</v>
      </c>
      <c r="P54" s="404"/>
      <c r="Q54" s="405"/>
      <c r="R54" s="416"/>
    </row>
    <row r="55" spans="1:18" s="517" customFormat="1" ht="20.100000000000001" customHeight="1" x14ac:dyDescent="0.3">
      <c r="A55" s="515"/>
      <c r="B55" s="516"/>
      <c r="C55" s="460" t="s">
        <v>189</v>
      </c>
      <c r="D55" s="460" t="s">
        <v>310</v>
      </c>
      <c r="E55" s="460" t="s">
        <v>68</v>
      </c>
      <c r="F55" s="460" t="s">
        <v>68</v>
      </c>
      <c r="G55" s="427">
        <v>66</v>
      </c>
      <c r="H55" s="427">
        <v>66</v>
      </c>
      <c r="I55" s="427">
        <v>66</v>
      </c>
      <c r="J55" s="427">
        <v>66</v>
      </c>
      <c r="K55" s="427">
        <v>66</v>
      </c>
      <c r="L55" s="427" t="s">
        <v>278</v>
      </c>
      <c r="M55" s="512" t="s">
        <v>278</v>
      </c>
      <c r="N55" s="513">
        <v>66</v>
      </c>
      <c r="P55" s="404"/>
      <c r="Q55" s="405"/>
      <c r="R55" s="518"/>
    </row>
    <row r="56" spans="1:18" ht="20.100000000000001" customHeight="1" x14ac:dyDescent="0.4">
      <c r="B56" s="519" t="s">
        <v>375</v>
      </c>
      <c r="C56" s="460" t="s">
        <v>201</v>
      </c>
      <c r="D56" s="460" t="s">
        <v>376</v>
      </c>
      <c r="E56" s="460" t="s">
        <v>68</v>
      </c>
      <c r="F56" s="460" t="s">
        <v>68</v>
      </c>
      <c r="G56" s="427">
        <v>28</v>
      </c>
      <c r="H56" s="427">
        <v>28</v>
      </c>
      <c r="I56" s="427">
        <v>28</v>
      </c>
      <c r="J56" s="427">
        <v>28</v>
      </c>
      <c r="K56" s="427">
        <v>28</v>
      </c>
      <c r="L56" s="427" t="s">
        <v>278</v>
      </c>
      <c r="M56" s="512" t="s">
        <v>278</v>
      </c>
      <c r="N56" s="513">
        <v>28</v>
      </c>
      <c r="P56" s="404"/>
      <c r="Q56" s="405"/>
      <c r="R56" s="416"/>
    </row>
    <row r="57" spans="1:18" ht="20.100000000000001" customHeight="1" x14ac:dyDescent="0.4">
      <c r="B57" s="507"/>
      <c r="C57" s="460" t="s">
        <v>196</v>
      </c>
      <c r="D57" s="460" t="s">
        <v>310</v>
      </c>
      <c r="E57" s="460" t="s">
        <v>68</v>
      </c>
      <c r="F57" s="460" t="s">
        <v>68</v>
      </c>
      <c r="G57" s="427">
        <v>26.4</v>
      </c>
      <c r="H57" s="427">
        <v>26.4</v>
      </c>
      <c r="I57" s="427">
        <v>26.4</v>
      </c>
      <c r="J57" s="427">
        <v>26.4</v>
      </c>
      <c r="K57" s="427">
        <v>26.4</v>
      </c>
      <c r="L57" s="427" t="s">
        <v>278</v>
      </c>
      <c r="M57" s="512" t="s">
        <v>278</v>
      </c>
      <c r="N57" s="513">
        <v>26.4</v>
      </c>
      <c r="P57" s="404"/>
      <c r="Q57" s="405"/>
      <c r="R57" s="416"/>
    </row>
    <row r="58" spans="1:18" ht="20.100000000000001" customHeight="1" x14ac:dyDescent="0.3">
      <c r="B58" s="459" t="s">
        <v>377</v>
      </c>
      <c r="C58" s="460" t="s">
        <v>352</v>
      </c>
      <c r="D58" s="460" t="s">
        <v>378</v>
      </c>
      <c r="E58" s="460" t="s">
        <v>68</v>
      </c>
      <c r="F58" s="460" t="s">
        <v>68</v>
      </c>
      <c r="G58" s="427">
        <v>233.75</v>
      </c>
      <c r="H58" s="427">
        <v>234.33</v>
      </c>
      <c r="I58" s="427">
        <v>234.72</v>
      </c>
      <c r="J58" s="427">
        <v>236.67</v>
      </c>
      <c r="K58" s="427">
        <v>236.67</v>
      </c>
      <c r="L58" s="427" t="s">
        <v>278</v>
      </c>
      <c r="M58" s="512" t="s">
        <v>278</v>
      </c>
      <c r="N58" s="513">
        <v>235.29</v>
      </c>
      <c r="P58" s="404"/>
      <c r="Q58" s="405"/>
      <c r="R58" s="404"/>
    </row>
    <row r="59" spans="1:18" ht="20.100000000000001" customHeight="1" x14ac:dyDescent="0.4">
      <c r="B59" s="519" t="s">
        <v>379</v>
      </c>
      <c r="C59" s="460" t="s">
        <v>199</v>
      </c>
      <c r="D59" s="460" t="s">
        <v>380</v>
      </c>
      <c r="E59" s="460" t="s">
        <v>276</v>
      </c>
      <c r="F59" s="460" t="s">
        <v>68</v>
      </c>
      <c r="G59" s="427">
        <v>147</v>
      </c>
      <c r="H59" s="427">
        <v>145</v>
      </c>
      <c r="I59" s="427">
        <v>150</v>
      </c>
      <c r="J59" s="427" t="s">
        <v>278</v>
      </c>
      <c r="K59" s="427">
        <v>148</v>
      </c>
      <c r="L59" s="427">
        <v>235</v>
      </c>
      <c r="M59" s="512" t="s">
        <v>278</v>
      </c>
      <c r="N59" s="513">
        <v>168.31</v>
      </c>
      <c r="P59" s="404"/>
      <c r="Q59" s="405"/>
      <c r="R59" s="416"/>
    </row>
    <row r="60" spans="1:18" ht="20.100000000000001" customHeight="1" x14ac:dyDescent="0.4">
      <c r="B60" s="507"/>
      <c r="C60" s="460" t="s">
        <v>180</v>
      </c>
      <c r="D60" s="460" t="s">
        <v>380</v>
      </c>
      <c r="E60" s="460" t="s">
        <v>276</v>
      </c>
      <c r="F60" s="460" t="s">
        <v>68</v>
      </c>
      <c r="G60" s="427">
        <v>72</v>
      </c>
      <c r="H60" s="427">
        <v>70</v>
      </c>
      <c r="I60" s="427">
        <v>75</v>
      </c>
      <c r="J60" s="427">
        <v>70</v>
      </c>
      <c r="K60" s="427">
        <v>73</v>
      </c>
      <c r="L60" s="427" t="s">
        <v>278</v>
      </c>
      <c r="M60" s="512" t="s">
        <v>278</v>
      </c>
      <c r="N60" s="513">
        <v>72.09</v>
      </c>
      <c r="P60" s="404"/>
      <c r="Q60" s="405"/>
      <c r="R60" s="416"/>
    </row>
    <row r="61" spans="1:18" ht="20.100000000000001" customHeight="1" x14ac:dyDescent="0.4">
      <c r="B61" s="507"/>
      <c r="C61" s="460" t="s">
        <v>343</v>
      </c>
      <c r="D61" s="460" t="s">
        <v>381</v>
      </c>
      <c r="E61" s="460" t="s">
        <v>276</v>
      </c>
      <c r="F61" s="460" t="s">
        <v>382</v>
      </c>
      <c r="G61" s="427">
        <v>52.94</v>
      </c>
      <c r="H61" s="427">
        <v>55.29</v>
      </c>
      <c r="I61" s="427">
        <v>56.47</v>
      </c>
      <c r="J61" s="427">
        <v>71.760000000000005</v>
      </c>
      <c r="K61" s="427">
        <v>79</v>
      </c>
      <c r="L61" s="427" t="s">
        <v>278</v>
      </c>
      <c r="M61" s="512" t="s">
        <v>278</v>
      </c>
      <c r="N61" s="513">
        <v>63.09</v>
      </c>
      <c r="P61" s="404"/>
      <c r="Q61" s="405"/>
      <c r="R61" s="416"/>
    </row>
    <row r="62" spans="1:18" ht="20.100000000000001" customHeight="1" x14ac:dyDescent="0.4">
      <c r="B62" s="507"/>
      <c r="C62" s="460" t="s">
        <v>244</v>
      </c>
      <c r="D62" s="460" t="s">
        <v>381</v>
      </c>
      <c r="E62" s="460" t="s">
        <v>276</v>
      </c>
      <c r="F62" s="460" t="s">
        <v>382</v>
      </c>
      <c r="G62" s="427">
        <v>60</v>
      </c>
      <c r="H62" s="427">
        <v>60</v>
      </c>
      <c r="I62" s="427">
        <v>60</v>
      </c>
      <c r="J62" s="427">
        <v>60</v>
      </c>
      <c r="K62" s="427">
        <v>60</v>
      </c>
      <c r="L62" s="427" t="s">
        <v>278</v>
      </c>
      <c r="M62" s="512" t="s">
        <v>278</v>
      </c>
      <c r="N62" s="513">
        <v>60</v>
      </c>
      <c r="P62" s="404"/>
      <c r="Q62" s="405"/>
      <c r="R62" s="416"/>
    </row>
    <row r="63" spans="1:18" s="517" customFormat="1" ht="20.100000000000001" customHeight="1" x14ac:dyDescent="0.3">
      <c r="A63" s="515"/>
      <c r="B63" s="516"/>
      <c r="C63" s="460" t="s">
        <v>180</v>
      </c>
      <c r="D63" s="460" t="s">
        <v>381</v>
      </c>
      <c r="E63" s="460" t="s">
        <v>276</v>
      </c>
      <c r="F63" s="460" t="s">
        <v>382</v>
      </c>
      <c r="G63" s="427">
        <v>75</v>
      </c>
      <c r="H63" s="427">
        <v>73</v>
      </c>
      <c r="I63" s="427">
        <v>73</v>
      </c>
      <c r="J63" s="427">
        <v>72</v>
      </c>
      <c r="K63" s="427">
        <v>75</v>
      </c>
      <c r="L63" s="427" t="s">
        <v>278</v>
      </c>
      <c r="M63" s="512" t="s">
        <v>278</v>
      </c>
      <c r="N63" s="513">
        <v>73.72</v>
      </c>
      <c r="P63" s="404"/>
      <c r="Q63" s="405"/>
      <c r="R63" s="518"/>
    </row>
    <row r="64" spans="1:18" ht="20.100000000000001" customHeight="1" x14ac:dyDescent="0.4">
      <c r="B64" s="519" t="s">
        <v>383</v>
      </c>
      <c r="C64" s="460" t="s">
        <v>185</v>
      </c>
      <c r="D64" s="460" t="s">
        <v>310</v>
      </c>
      <c r="E64" s="460" t="s">
        <v>68</v>
      </c>
      <c r="F64" s="460" t="s">
        <v>68</v>
      </c>
      <c r="G64" s="427">
        <v>27</v>
      </c>
      <c r="H64" s="427">
        <v>27</v>
      </c>
      <c r="I64" s="427">
        <v>27</v>
      </c>
      <c r="J64" s="427">
        <v>27</v>
      </c>
      <c r="K64" s="427">
        <v>27</v>
      </c>
      <c r="L64" s="428" t="s">
        <v>278</v>
      </c>
      <c r="M64" s="520" t="s">
        <v>278</v>
      </c>
      <c r="N64" s="513">
        <v>27</v>
      </c>
      <c r="P64" s="404"/>
      <c r="Q64" s="405"/>
      <c r="R64" s="416"/>
    </row>
    <row r="65" spans="2:18" ht="20.100000000000001" customHeight="1" x14ac:dyDescent="0.4">
      <c r="B65" s="507"/>
      <c r="C65" s="460" t="s">
        <v>201</v>
      </c>
      <c r="D65" s="460" t="s">
        <v>310</v>
      </c>
      <c r="E65" s="460" t="s">
        <v>68</v>
      </c>
      <c r="F65" s="460" t="s">
        <v>68</v>
      </c>
      <c r="G65" s="427">
        <v>37</v>
      </c>
      <c r="H65" s="427">
        <v>37</v>
      </c>
      <c r="I65" s="427">
        <v>37</v>
      </c>
      <c r="J65" s="427">
        <v>37</v>
      </c>
      <c r="K65" s="427">
        <v>37</v>
      </c>
      <c r="L65" s="427" t="s">
        <v>278</v>
      </c>
      <c r="M65" s="512" t="s">
        <v>278</v>
      </c>
      <c r="N65" s="513">
        <v>37</v>
      </c>
      <c r="P65" s="404"/>
      <c r="Q65" s="405"/>
      <c r="R65" s="416"/>
    </row>
    <row r="66" spans="2:18" ht="20.100000000000001" customHeight="1" thickBot="1" x14ac:dyDescent="0.45">
      <c r="B66" s="408"/>
      <c r="C66" s="409" t="s">
        <v>189</v>
      </c>
      <c r="D66" s="409" t="s">
        <v>310</v>
      </c>
      <c r="E66" s="409" t="s">
        <v>68</v>
      </c>
      <c r="F66" s="409" t="s">
        <v>68</v>
      </c>
      <c r="G66" s="527">
        <v>28</v>
      </c>
      <c r="H66" s="527">
        <v>28</v>
      </c>
      <c r="I66" s="527">
        <v>28</v>
      </c>
      <c r="J66" s="527">
        <v>28</v>
      </c>
      <c r="K66" s="527">
        <v>28</v>
      </c>
      <c r="L66" s="527" t="s">
        <v>278</v>
      </c>
      <c r="M66" s="527" t="s">
        <v>278</v>
      </c>
      <c r="N66" s="528">
        <v>28</v>
      </c>
      <c r="P66" s="404"/>
      <c r="Q66" s="405"/>
      <c r="R66" s="416"/>
    </row>
    <row r="67" spans="2:18" ht="16.350000000000001" customHeight="1" x14ac:dyDescent="0.3">
      <c r="N67" s="104" t="s">
        <v>56</v>
      </c>
      <c r="P67" s="404"/>
      <c r="Q67" s="405"/>
    </row>
    <row r="68" spans="2:18" ht="16.350000000000001" customHeight="1" x14ac:dyDescent="0.3">
      <c r="M68" s="529"/>
      <c r="N68" s="279"/>
      <c r="P68" s="404"/>
      <c r="Q68" s="405"/>
    </row>
    <row r="69" spans="2:18" ht="16.350000000000001" customHeight="1" x14ac:dyDescent="0.3">
      <c r="P69" s="404"/>
      <c r="Q69" s="405"/>
    </row>
    <row r="70" spans="2:18" ht="16.350000000000001" customHeight="1" x14ac:dyDescent="0.3">
      <c r="P70" s="404"/>
      <c r="Q70" s="405"/>
    </row>
    <row r="71" spans="2:18" ht="16.350000000000001" customHeight="1" x14ac:dyDescent="0.4">
      <c r="Q71" s="416"/>
    </row>
    <row r="72" spans="2:18" ht="16.350000000000001" customHeight="1" x14ac:dyDescent="0.4">
      <c r="Q72" s="416"/>
    </row>
    <row r="73" spans="2:18" ht="16.350000000000001" customHeight="1" x14ac:dyDescent="0.4">
      <c r="Q73" s="416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546875" defaultRowHeight="13.8" x14ac:dyDescent="0.25"/>
  <cols>
    <col min="1" max="1" width="2.6640625" style="530" customWidth="1"/>
    <col min="2" max="2" width="38.6640625" style="505" customWidth="1"/>
    <col min="3" max="3" width="12.6640625" style="505" customWidth="1"/>
    <col min="4" max="4" width="55.6640625" style="505" customWidth="1"/>
    <col min="5" max="5" width="7.6640625" style="505" customWidth="1"/>
    <col min="6" max="6" width="21.6640625" style="505" customWidth="1"/>
    <col min="7" max="7" width="60.6640625" style="505" customWidth="1"/>
    <col min="8" max="8" width="3.6640625" style="358" customWidth="1"/>
    <col min="9" max="9" width="8.33203125" style="358" bestFit="1" customWidth="1"/>
    <col min="10" max="10" width="10.88671875" style="531" bestFit="1" customWidth="1"/>
    <col min="11" max="11" width="9.33203125" style="358" customWidth="1"/>
    <col min="12" max="12" width="12.5546875" style="358"/>
    <col min="13" max="14" width="14.6640625" style="358" bestFit="1" customWidth="1"/>
    <col min="15" max="15" width="12.88671875" style="358" bestFit="1" customWidth="1"/>
    <col min="16" max="16384" width="12.5546875" style="358"/>
  </cols>
  <sheetData>
    <row r="2" spans="1:11" x14ac:dyDescent="0.25">
      <c r="G2" s="361"/>
      <c r="H2" s="362"/>
    </row>
    <row r="3" spans="1:11" ht="8.25" customHeight="1" x14ac:dyDescent="0.25">
      <c r="H3" s="362"/>
    </row>
    <row r="4" spans="1:11" ht="0.75" customHeight="1" thickBot="1" x14ac:dyDescent="0.3">
      <c r="H4" s="362"/>
    </row>
    <row r="5" spans="1:11" ht="26.25" customHeight="1" thickBot="1" x14ac:dyDescent="0.3">
      <c r="B5" s="442" t="s">
        <v>384</v>
      </c>
      <c r="C5" s="443"/>
      <c r="D5" s="443"/>
      <c r="E5" s="443"/>
      <c r="F5" s="443"/>
      <c r="G5" s="444"/>
      <c r="H5" s="364"/>
    </row>
    <row r="6" spans="1:11" ht="15" customHeight="1" x14ac:dyDescent="0.25">
      <c r="B6" s="446"/>
      <c r="C6" s="446"/>
      <c r="D6" s="446"/>
      <c r="E6" s="446"/>
      <c r="F6" s="446"/>
      <c r="G6" s="446"/>
      <c r="H6" s="366"/>
    </row>
    <row r="7" spans="1:11" ht="15" customHeight="1" x14ac:dyDescent="0.25">
      <c r="B7" s="446" t="s">
        <v>320</v>
      </c>
      <c r="C7" s="446"/>
      <c r="D7" s="446"/>
      <c r="E7" s="446"/>
      <c r="F7" s="446"/>
      <c r="G7" s="446"/>
      <c r="H7" s="366"/>
    </row>
    <row r="8" spans="1:11" ht="15" customHeight="1" x14ac:dyDescent="0.25">
      <c r="B8" s="532"/>
      <c r="C8" s="532"/>
      <c r="D8" s="532"/>
      <c r="E8" s="532"/>
      <c r="F8" s="532"/>
      <c r="G8" s="532"/>
      <c r="H8" s="366"/>
    </row>
    <row r="9" spans="1:11" ht="16.5" customHeight="1" x14ac:dyDescent="0.25">
      <c r="B9" s="373" t="s">
        <v>321</v>
      </c>
      <c r="C9" s="373"/>
      <c r="D9" s="373"/>
      <c r="E9" s="373"/>
      <c r="F9" s="373"/>
      <c r="G9" s="373"/>
      <c r="H9" s="366"/>
    </row>
    <row r="10" spans="1:11" s="376" customFormat="1" ht="12" customHeight="1" x14ac:dyDescent="0.25">
      <c r="A10" s="533"/>
      <c r="B10" s="534"/>
      <c r="C10" s="534"/>
      <c r="D10" s="534"/>
      <c r="E10" s="534"/>
      <c r="F10" s="534"/>
      <c r="G10" s="534"/>
      <c r="H10" s="366"/>
      <c r="J10" s="535"/>
    </row>
    <row r="11" spans="1:11" ht="17.25" customHeight="1" x14ac:dyDescent="0.25">
      <c r="A11" s="536"/>
      <c r="B11" s="537" t="s">
        <v>72</v>
      </c>
      <c r="C11" s="537"/>
      <c r="D11" s="537"/>
      <c r="E11" s="537"/>
      <c r="F11" s="537"/>
      <c r="G11" s="537"/>
      <c r="H11" s="538"/>
    </row>
    <row r="12" spans="1:11" ht="6.75" customHeight="1" thickBot="1" x14ac:dyDescent="0.3">
      <c r="A12" s="536"/>
      <c r="B12" s="539"/>
      <c r="C12" s="539"/>
      <c r="D12" s="539"/>
      <c r="E12" s="539"/>
      <c r="F12" s="539"/>
      <c r="G12" s="539"/>
      <c r="H12" s="538"/>
    </row>
    <row r="13" spans="1:11" ht="16.350000000000001" customHeight="1" x14ac:dyDescent="0.25">
      <c r="A13" s="536"/>
      <c r="B13" s="380" t="s">
        <v>164</v>
      </c>
      <c r="C13" s="381" t="s">
        <v>265</v>
      </c>
      <c r="D13" s="382" t="s">
        <v>266</v>
      </c>
      <c r="E13" s="381" t="s">
        <v>267</v>
      </c>
      <c r="F13" s="382" t="s">
        <v>268</v>
      </c>
      <c r="G13" s="455" t="s">
        <v>322</v>
      </c>
      <c r="H13" s="540"/>
    </row>
    <row r="14" spans="1:11" ht="16.350000000000001" customHeight="1" x14ac:dyDescent="0.25">
      <c r="A14" s="536"/>
      <c r="B14" s="389"/>
      <c r="C14" s="390"/>
      <c r="D14" s="456" t="s">
        <v>271</v>
      </c>
      <c r="E14" s="390"/>
      <c r="F14" s="391"/>
      <c r="G14" s="457" t="s">
        <v>323</v>
      </c>
      <c r="H14" s="541"/>
    </row>
    <row r="15" spans="1:11" s="526" customFormat="1" ht="30" customHeight="1" x14ac:dyDescent="0.35">
      <c r="A15" s="536"/>
      <c r="B15" s="435" t="s">
        <v>336</v>
      </c>
      <c r="C15" s="426" t="s">
        <v>324</v>
      </c>
      <c r="D15" s="426" t="s">
        <v>337</v>
      </c>
      <c r="E15" s="426" t="s">
        <v>68</v>
      </c>
      <c r="F15" s="426" t="s">
        <v>338</v>
      </c>
      <c r="G15" s="462">
        <v>212.19</v>
      </c>
      <c r="H15" s="434"/>
      <c r="I15" s="463"/>
      <c r="J15" s="542"/>
      <c r="K15" s="543"/>
    </row>
    <row r="16" spans="1:11" s="406" customFormat="1" ht="30" customHeight="1" x14ac:dyDescent="0.3">
      <c r="A16" s="530"/>
      <c r="B16" s="425"/>
      <c r="C16" s="426" t="s">
        <v>324</v>
      </c>
      <c r="D16" s="426" t="s">
        <v>339</v>
      </c>
      <c r="E16" s="426" t="s">
        <v>68</v>
      </c>
      <c r="F16" s="426" t="s">
        <v>385</v>
      </c>
      <c r="G16" s="462">
        <v>184.85</v>
      </c>
      <c r="I16" s="463"/>
      <c r="J16" s="542"/>
      <c r="K16" s="463"/>
    </row>
    <row r="17" spans="1:11" s="517" customFormat="1" ht="30" customHeight="1" x14ac:dyDescent="0.3">
      <c r="A17" s="544"/>
      <c r="B17" s="431"/>
      <c r="C17" s="426" t="s">
        <v>324</v>
      </c>
      <c r="D17" s="426" t="s">
        <v>341</v>
      </c>
      <c r="E17" s="426" t="s">
        <v>68</v>
      </c>
      <c r="F17" s="426" t="s">
        <v>338</v>
      </c>
      <c r="G17" s="462">
        <v>168.51</v>
      </c>
      <c r="H17" s="545"/>
      <c r="I17" s="463"/>
      <c r="J17" s="542"/>
      <c r="K17" s="546"/>
    </row>
    <row r="18" spans="1:11" s="406" customFormat="1" ht="30" customHeight="1" x14ac:dyDescent="0.3">
      <c r="A18" s="530"/>
      <c r="B18" s="496" t="s">
        <v>342</v>
      </c>
      <c r="C18" s="426" t="s">
        <v>324</v>
      </c>
      <c r="D18" s="426" t="s">
        <v>310</v>
      </c>
      <c r="E18" s="426" t="s">
        <v>68</v>
      </c>
      <c r="F18" s="426" t="s">
        <v>386</v>
      </c>
      <c r="G18" s="462">
        <v>69.06</v>
      </c>
      <c r="H18" s="403"/>
      <c r="I18" s="463"/>
      <c r="J18" s="542"/>
      <c r="K18" s="463"/>
    </row>
    <row r="19" spans="1:11" s="406" customFormat="1" ht="30" customHeight="1" x14ac:dyDescent="0.3">
      <c r="A19" s="530"/>
      <c r="B19" s="496" t="s">
        <v>344</v>
      </c>
      <c r="C19" s="426" t="s">
        <v>324</v>
      </c>
      <c r="D19" s="426" t="s">
        <v>345</v>
      </c>
      <c r="E19" s="426" t="s">
        <v>68</v>
      </c>
      <c r="F19" s="426" t="s">
        <v>387</v>
      </c>
      <c r="G19" s="462">
        <v>35.94</v>
      </c>
      <c r="H19" s="403"/>
      <c r="I19" s="463"/>
      <c r="J19" s="542"/>
      <c r="K19" s="463"/>
    </row>
    <row r="20" spans="1:11" s="406" customFormat="1" ht="30" customHeight="1" x14ac:dyDescent="0.3">
      <c r="A20" s="530"/>
      <c r="B20" s="496" t="s">
        <v>347</v>
      </c>
      <c r="C20" s="426" t="s">
        <v>324</v>
      </c>
      <c r="D20" s="426" t="s">
        <v>310</v>
      </c>
      <c r="E20" s="426" t="s">
        <v>68</v>
      </c>
      <c r="F20" s="426" t="s">
        <v>388</v>
      </c>
      <c r="G20" s="462">
        <v>26.45</v>
      </c>
      <c r="H20" s="403"/>
      <c r="I20" s="463"/>
      <c r="J20" s="542"/>
      <c r="K20" s="463"/>
    </row>
    <row r="21" spans="1:11" s="406" customFormat="1" ht="30" customHeight="1" x14ac:dyDescent="0.3">
      <c r="A21" s="530"/>
      <c r="B21" s="547" t="s">
        <v>389</v>
      </c>
      <c r="C21" s="426" t="s">
        <v>324</v>
      </c>
      <c r="D21" s="426" t="s">
        <v>350</v>
      </c>
      <c r="E21" s="426" t="s">
        <v>68</v>
      </c>
      <c r="F21" s="426" t="s">
        <v>390</v>
      </c>
      <c r="G21" s="548">
        <v>190.51</v>
      </c>
      <c r="H21" s="403"/>
      <c r="I21" s="463"/>
      <c r="J21" s="542"/>
      <c r="K21" s="463"/>
    </row>
    <row r="22" spans="1:11" s="406" customFormat="1" ht="30" customHeight="1" x14ac:dyDescent="0.3">
      <c r="A22" s="530"/>
      <c r="B22" s="496" t="s">
        <v>391</v>
      </c>
      <c r="C22" s="426" t="s">
        <v>324</v>
      </c>
      <c r="D22" s="426" t="s">
        <v>310</v>
      </c>
      <c r="E22" s="426" t="s">
        <v>68</v>
      </c>
      <c r="F22" s="426" t="s">
        <v>68</v>
      </c>
      <c r="G22" s="462">
        <v>241.75</v>
      </c>
      <c r="H22" s="403"/>
      <c r="I22" s="463"/>
      <c r="J22" s="542"/>
      <c r="K22" s="463"/>
    </row>
    <row r="23" spans="1:11" s="406" customFormat="1" ht="30" customHeight="1" x14ac:dyDescent="0.3">
      <c r="A23" s="530"/>
      <c r="B23" s="496" t="s">
        <v>357</v>
      </c>
      <c r="C23" s="426" t="s">
        <v>324</v>
      </c>
      <c r="D23" s="426" t="s">
        <v>310</v>
      </c>
      <c r="E23" s="426" t="s">
        <v>276</v>
      </c>
      <c r="F23" s="426" t="s">
        <v>392</v>
      </c>
      <c r="G23" s="462">
        <v>86.13</v>
      </c>
      <c r="H23" s="403"/>
      <c r="I23" s="463"/>
      <c r="J23" s="542"/>
      <c r="K23" s="463"/>
    </row>
    <row r="24" spans="1:11" s="406" customFormat="1" ht="30" customHeight="1" x14ac:dyDescent="0.3">
      <c r="A24" s="530"/>
      <c r="B24" s="496" t="s">
        <v>361</v>
      </c>
      <c r="C24" s="426" t="s">
        <v>324</v>
      </c>
      <c r="D24" s="426" t="s">
        <v>310</v>
      </c>
      <c r="E24" s="426" t="s">
        <v>68</v>
      </c>
      <c r="F24" s="426" t="s">
        <v>68</v>
      </c>
      <c r="G24" s="462">
        <v>44.4</v>
      </c>
      <c r="H24" s="403"/>
      <c r="I24" s="463"/>
      <c r="J24" s="542"/>
      <c r="K24" s="463"/>
    </row>
    <row r="25" spans="1:11" s="406" customFormat="1" ht="30" customHeight="1" x14ac:dyDescent="0.3">
      <c r="A25" s="530"/>
      <c r="B25" s="496" t="s">
        <v>362</v>
      </c>
      <c r="C25" s="426" t="s">
        <v>324</v>
      </c>
      <c r="D25" s="426" t="s">
        <v>393</v>
      </c>
      <c r="E25" s="426" t="s">
        <v>68</v>
      </c>
      <c r="F25" s="426" t="s">
        <v>364</v>
      </c>
      <c r="G25" s="462">
        <v>68.61</v>
      </c>
      <c r="H25" s="403"/>
      <c r="I25" s="463"/>
      <c r="J25" s="542"/>
      <c r="K25" s="463"/>
    </row>
    <row r="26" spans="1:11" s="406" customFormat="1" ht="30" customHeight="1" x14ac:dyDescent="0.3">
      <c r="A26" s="530"/>
      <c r="B26" s="496" t="s">
        <v>394</v>
      </c>
      <c r="C26" s="426" t="s">
        <v>324</v>
      </c>
      <c r="D26" s="426" t="s">
        <v>310</v>
      </c>
      <c r="E26" s="426" t="s">
        <v>276</v>
      </c>
      <c r="F26" s="426" t="s">
        <v>395</v>
      </c>
      <c r="G26" s="462">
        <v>94.52</v>
      </c>
      <c r="H26" s="403"/>
      <c r="I26" s="463"/>
      <c r="J26" s="542"/>
      <c r="K26" s="463"/>
    </row>
    <row r="27" spans="1:11" s="406" customFormat="1" ht="30" customHeight="1" x14ac:dyDescent="0.3">
      <c r="A27" s="530"/>
      <c r="B27" s="496" t="s">
        <v>374</v>
      </c>
      <c r="C27" s="426" t="s">
        <v>324</v>
      </c>
      <c r="D27" s="426" t="s">
        <v>310</v>
      </c>
      <c r="E27" s="426" t="s">
        <v>68</v>
      </c>
      <c r="F27" s="426" t="s">
        <v>68</v>
      </c>
      <c r="G27" s="462">
        <v>68.849999999999994</v>
      </c>
      <c r="H27" s="403"/>
      <c r="I27" s="463"/>
      <c r="J27" s="542"/>
      <c r="K27" s="463"/>
    </row>
    <row r="28" spans="1:11" s="406" customFormat="1" ht="30" customHeight="1" x14ac:dyDescent="0.3">
      <c r="A28" s="530"/>
      <c r="B28" s="496" t="s">
        <v>375</v>
      </c>
      <c r="C28" s="426" t="s">
        <v>324</v>
      </c>
      <c r="D28" s="426" t="s">
        <v>310</v>
      </c>
      <c r="E28" s="426" t="s">
        <v>68</v>
      </c>
      <c r="F28" s="426" t="s">
        <v>68</v>
      </c>
      <c r="G28" s="462">
        <v>25.42</v>
      </c>
      <c r="H28" s="403"/>
      <c r="I28" s="463"/>
      <c r="J28" s="542"/>
      <c r="K28" s="463"/>
    </row>
    <row r="29" spans="1:11" s="526" customFormat="1" ht="30" customHeight="1" x14ac:dyDescent="0.35">
      <c r="A29" s="536"/>
      <c r="B29" s="435" t="s">
        <v>379</v>
      </c>
      <c r="C29" s="426" t="s">
        <v>324</v>
      </c>
      <c r="D29" s="426" t="s">
        <v>380</v>
      </c>
      <c r="E29" s="426" t="s">
        <v>276</v>
      </c>
      <c r="F29" s="426" t="s">
        <v>68</v>
      </c>
      <c r="G29" s="462">
        <v>100.82</v>
      </c>
      <c r="I29" s="463"/>
      <c r="J29" s="542"/>
      <c r="K29" s="543"/>
    </row>
    <row r="30" spans="1:11" ht="30" customHeight="1" x14ac:dyDescent="0.25">
      <c r="B30" s="431"/>
      <c r="C30" s="426" t="s">
        <v>324</v>
      </c>
      <c r="D30" s="426" t="s">
        <v>381</v>
      </c>
      <c r="E30" s="426" t="s">
        <v>276</v>
      </c>
      <c r="F30" s="426" t="s">
        <v>382</v>
      </c>
      <c r="G30" s="462">
        <v>70.56</v>
      </c>
      <c r="H30" s="434"/>
      <c r="I30" s="463"/>
      <c r="J30" s="542"/>
      <c r="K30" s="546"/>
    </row>
    <row r="31" spans="1:11" s="406" customFormat="1" ht="30" customHeight="1" thickBot="1" x14ac:dyDescent="0.35">
      <c r="A31" s="530"/>
      <c r="B31" s="549" t="s">
        <v>396</v>
      </c>
      <c r="C31" s="550" t="s">
        <v>324</v>
      </c>
      <c r="D31" s="550" t="s">
        <v>310</v>
      </c>
      <c r="E31" s="550" t="s">
        <v>68</v>
      </c>
      <c r="F31" s="550" t="s">
        <v>68</v>
      </c>
      <c r="G31" s="551">
        <v>28.2</v>
      </c>
      <c r="H31" s="403"/>
      <c r="I31" s="463"/>
      <c r="J31" s="542"/>
      <c r="K31" s="463"/>
    </row>
    <row r="32" spans="1:11" x14ac:dyDescent="0.25">
      <c r="B32" s="552"/>
      <c r="C32" s="552"/>
      <c r="D32" s="552"/>
      <c r="E32" s="552"/>
      <c r="F32" s="552"/>
      <c r="G32" s="104" t="s">
        <v>56</v>
      </c>
      <c r="I32" s="376"/>
      <c r="J32" s="535"/>
    </row>
    <row r="33" spans="7:7" ht="14.25" customHeight="1" x14ac:dyDescent="0.25">
      <c r="G33" s="27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B1" sqref="B1"/>
    </sheetView>
  </sheetViews>
  <sheetFormatPr baseColWidth="10" defaultRowHeight="13.2" x14ac:dyDescent="0.25"/>
  <cols>
    <col min="1" max="1" width="2.6640625" style="553" customWidth="1"/>
    <col min="2" max="2" width="25" style="553" customWidth="1"/>
    <col min="3" max="3" width="11.5546875" style="553" customWidth="1"/>
    <col min="4" max="4" width="11.5546875" style="553"/>
    <col min="5" max="5" width="19" style="553" customWidth="1"/>
    <col min="6" max="6" width="15" style="553" customWidth="1"/>
    <col min="7" max="7" width="14.5546875" style="553" customWidth="1"/>
    <col min="8" max="8" width="15.88671875" style="553" customWidth="1"/>
    <col min="9" max="9" width="2.6640625" style="553" customWidth="1"/>
    <col min="10" max="16384" width="11.5546875" style="553"/>
  </cols>
  <sheetData>
    <row r="3" spans="2:8" ht="17.399999999999999" x14ac:dyDescent="0.25">
      <c r="B3" s="363" t="s">
        <v>397</v>
      </c>
      <c r="C3" s="363"/>
      <c r="D3" s="363"/>
      <c r="E3" s="363"/>
      <c r="F3" s="363"/>
      <c r="G3" s="363"/>
      <c r="H3" s="363"/>
    </row>
    <row r="4" spans="2:8" ht="16.2" x14ac:dyDescent="0.25">
      <c r="B4" s="554" t="s">
        <v>398</v>
      </c>
      <c r="C4" s="554"/>
      <c r="D4" s="554"/>
      <c r="E4" s="554"/>
      <c r="F4" s="554"/>
      <c r="G4" s="554"/>
      <c r="H4" s="554"/>
    </row>
    <row r="5" spans="2:8" ht="16.8" thickBot="1" x14ac:dyDescent="0.3">
      <c r="B5" s="555"/>
      <c r="C5" s="555"/>
      <c r="D5" s="555"/>
      <c r="E5" s="555"/>
      <c r="F5" s="555"/>
      <c r="G5" s="555"/>
      <c r="H5" s="555"/>
    </row>
    <row r="6" spans="2:8" ht="14.4" thickBot="1" x14ac:dyDescent="0.3">
      <c r="B6" s="442" t="s">
        <v>399</v>
      </c>
      <c r="C6" s="443"/>
      <c r="D6" s="443"/>
      <c r="E6" s="443"/>
      <c r="F6" s="443"/>
      <c r="G6" s="443"/>
      <c r="H6" s="444"/>
    </row>
    <row r="7" spans="2:8" ht="9" customHeight="1" x14ac:dyDescent="0.25">
      <c r="B7" s="556"/>
      <c r="C7" s="556"/>
      <c r="D7" s="556"/>
      <c r="E7" s="556"/>
      <c r="F7" s="556"/>
      <c r="G7" s="556"/>
      <c r="H7" s="556"/>
    </row>
    <row r="8" spans="2:8" x14ac:dyDescent="0.25">
      <c r="B8" s="557" t="s">
        <v>400</v>
      </c>
      <c r="C8" s="557"/>
      <c r="D8" s="557"/>
      <c r="E8" s="557"/>
      <c r="F8" s="557"/>
      <c r="G8" s="557"/>
      <c r="H8" s="557"/>
    </row>
    <row r="9" spans="2:8" x14ac:dyDescent="0.25">
      <c r="B9" s="259" t="s">
        <v>401</v>
      </c>
      <c r="C9" s="259" t="s">
        <v>402</v>
      </c>
      <c r="D9" s="259"/>
      <c r="E9" s="259"/>
      <c r="F9" s="259"/>
      <c r="G9" s="259"/>
      <c r="H9" s="259"/>
    </row>
    <row r="10" spans="2:8" ht="13.8" thickBot="1" x14ac:dyDescent="0.3">
      <c r="B10" s="558"/>
      <c r="C10" s="558"/>
      <c r="D10" s="558"/>
      <c r="E10" s="558"/>
      <c r="F10" s="558"/>
      <c r="G10" s="558"/>
      <c r="H10" s="558"/>
    </row>
    <row r="11" spans="2:8" ht="12.75" customHeight="1" x14ac:dyDescent="0.25">
      <c r="B11" s="559"/>
      <c r="C11" s="560" t="s">
        <v>403</v>
      </c>
      <c r="D11" s="561"/>
      <c r="E11" s="562"/>
      <c r="F11" s="563" t="s">
        <v>404</v>
      </c>
      <c r="G11" s="563" t="s">
        <v>405</v>
      </c>
      <c r="H11" s="564"/>
    </row>
    <row r="12" spans="2:8" x14ac:dyDescent="0.25">
      <c r="B12" s="565" t="s">
        <v>406</v>
      </c>
      <c r="C12" s="566" t="s">
        <v>407</v>
      </c>
      <c r="D12" s="567"/>
      <c r="E12" s="568"/>
      <c r="F12" s="569"/>
      <c r="G12" s="569"/>
      <c r="H12" s="570" t="s">
        <v>229</v>
      </c>
    </row>
    <row r="13" spans="2:8" ht="13.8" thickBot="1" x14ac:dyDescent="0.3">
      <c r="B13" s="565"/>
      <c r="C13" s="566" t="s">
        <v>408</v>
      </c>
      <c r="D13" s="567"/>
      <c r="E13" s="568"/>
      <c r="F13" s="569"/>
      <c r="G13" s="569"/>
      <c r="H13" s="570"/>
    </row>
    <row r="14" spans="2:8" ht="15.9" customHeight="1" x14ac:dyDescent="0.25">
      <c r="B14" s="571" t="s">
        <v>409</v>
      </c>
      <c r="C14" s="572" t="s">
        <v>410</v>
      </c>
      <c r="D14" s="573"/>
      <c r="E14" s="574"/>
      <c r="F14" s="575">
        <v>365.74</v>
      </c>
      <c r="G14" s="575" t="s">
        <v>411</v>
      </c>
      <c r="H14" s="576">
        <f>+G14-F14</f>
        <v>2.6200000000000045</v>
      </c>
    </row>
    <row r="15" spans="2:8" ht="15.9" customHeight="1" x14ac:dyDescent="0.25">
      <c r="B15" s="577"/>
      <c r="C15" s="578" t="s">
        <v>412</v>
      </c>
      <c r="D15" s="579"/>
      <c r="E15" s="580"/>
      <c r="F15" s="581">
        <v>365</v>
      </c>
      <c r="G15" s="581" t="s">
        <v>413</v>
      </c>
      <c r="H15" s="582">
        <f t="shared" ref="H15:H52" si="0">+G15-F15</f>
        <v>-51.740000000000009</v>
      </c>
    </row>
    <row r="16" spans="2:8" ht="15.9" customHeight="1" x14ac:dyDescent="0.25">
      <c r="B16" s="577"/>
      <c r="C16" s="583" t="s">
        <v>414</v>
      </c>
      <c r="D16" s="579"/>
      <c r="E16" s="580"/>
      <c r="F16" s="584">
        <v>365.34</v>
      </c>
      <c r="G16" s="584" t="s">
        <v>415</v>
      </c>
      <c r="H16" s="582">
        <f t="shared" si="0"/>
        <v>-26.579999999999984</v>
      </c>
    </row>
    <row r="17" spans="2:8" ht="15.9" customHeight="1" x14ac:dyDescent="0.25">
      <c r="B17" s="577"/>
      <c r="C17" s="585" t="s">
        <v>416</v>
      </c>
      <c r="D17" s="254"/>
      <c r="E17" s="586"/>
      <c r="F17" s="587">
        <v>351.03</v>
      </c>
      <c r="G17" s="587" t="s">
        <v>417</v>
      </c>
      <c r="H17" s="588">
        <f t="shared" si="0"/>
        <v>3.3900000000000432</v>
      </c>
    </row>
    <row r="18" spans="2:8" ht="15.9" customHeight="1" x14ac:dyDescent="0.25">
      <c r="B18" s="577"/>
      <c r="C18" s="578" t="s">
        <v>418</v>
      </c>
      <c r="D18" s="579"/>
      <c r="E18" s="580"/>
      <c r="F18" s="581">
        <v>348.87</v>
      </c>
      <c r="G18" s="581" t="s">
        <v>419</v>
      </c>
      <c r="H18" s="582">
        <f t="shared" si="0"/>
        <v>1.1499999999999773</v>
      </c>
    </row>
    <row r="19" spans="2:8" ht="15.9" customHeight="1" x14ac:dyDescent="0.25">
      <c r="B19" s="577"/>
      <c r="C19" s="583" t="s">
        <v>420</v>
      </c>
      <c r="D19" s="579"/>
      <c r="E19" s="580"/>
      <c r="F19" s="584">
        <v>350.02</v>
      </c>
      <c r="G19" s="584" t="s">
        <v>102</v>
      </c>
      <c r="H19" s="582">
        <f t="shared" si="0"/>
        <v>2.3400000000000318</v>
      </c>
    </row>
    <row r="20" spans="2:8" ht="15.9" customHeight="1" x14ac:dyDescent="0.25">
      <c r="B20" s="589"/>
      <c r="C20" s="585" t="s">
        <v>421</v>
      </c>
      <c r="D20" s="254"/>
      <c r="E20" s="586"/>
      <c r="F20" s="587">
        <v>309.27</v>
      </c>
      <c r="G20" s="587" t="s">
        <v>422</v>
      </c>
      <c r="H20" s="588">
        <f t="shared" si="0"/>
        <v>10.150000000000034</v>
      </c>
    </row>
    <row r="21" spans="2:8" ht="15.9" customHeight="1" x14ac:dyDescent="0.25">
      <c r="B21" s="589"/>
      <c r="C21" s="578" t="s">
        <v>423</v>
      </c>
      <c r="D21" s="579"/>
      <c r="E21" s="580"/>
      <c r="F21" s="581">
        <v>318.87</v>
      </c>
      <c r="G21" s="581" t="s">
        <v>424</v>
      </c>
      <c r="H21" s="582">
        <f t="shared" si="0"/>
        <v>6.9599999999999795</v>
      </c>
    </row>
    <row r="22" spans="2:8" ht="15.9" customHeight="1" thickBot="1" x14ac:dyDescent="0.3">
      <c r="B22" s="590"/>
      <c r="C22" s="591" t="s">
        <v>425</v>
      </c>
      <c r="D22" s="592"/>
      <c r="E22" s="593"/>
      <c r="F22" s="594">
        <v>312.54000000000002</v>
      </c>
      <c r="G22" s="594" t="s">
        <v>426</v>
      </c>
      <c r="H22" s="595">
        <f t="shared" si="0"/>
        <v>9.0600000000000023</v>
      </c>
    </row>
    <row r="23" spans="2:8" ht="15.9" customHeight="1" x14ac:dyDescent="0.25">
      <c r="B23" s="571" t="s">
        <v>427</v>
      </c>
      <c r="C23" s="572" t="s">
        <v>428</v>
      </c>
      <c r="D23" s="573"/>
      <c r="E23" s="574"/>
      <c r="F23" s="575">
        <v>195.6</v>
      </c>
      <c r="G23" s="575" t="s">
        <v>429</v>
      </c>
      <c r="H23" s="576">
        <f t="shared" si="0"/>
        <v>0.36000000000001364</v>
      </c>
    </row>
    <row r="24" spans="2:8" ht="15.9" customHeight="1" x14ac:dyDescent="0.25">
      <c r="B24" s="577"/>
      <c r="C24" s="578" t="s">
        <v>430</v>
      </c>
      <c r="D24" s="579"/>
      <c r="E24" s="580"/>
      <c r="F24" s="581">
        <v>238.36</v>
      </c>
      <c r="G24" s="581" t="s">
        <v>431</v>
      </c>
      <c r="H24" s="582">
        <f t="shared" si="0"/>
        <v>-2.9200000000000159</v>
      </c>
    </row>
    <row r="25" spans="2:8" ht="15.9" customHeight="1" x14ac:dyDescent="0.25">
      <c r="B25" s="577"/>
      <c r="C25" s="583" t="s">
        <v>432</v>
      </c>
      <c r="D25" s="579"/>
      <c r="E25" s="580"/>
      <c r="F25" s="584">
        <v>198.42</v>
      </c>
      <c r="G25" s="584" t="s">
        <v>433</v>
      </c>
      <c r="H25" s="582">
        <f t="shared" si="0"/>
        <v>0.14000000000001478</v>
      </c>
    </row>
    <row r="26" spans="2:8" ht="15.9" customHeight="1" x14ac:dyDescent="0.25">
      <c r="B26" s="577"/>
      <c r="C26" s="585" t="s">
        <v>418</v>
      </c>
      <c r="D26" s="254"/>
      <c r="E26" s="586"/>
      <c r="F26" s="587">
        <v>274.27999999999997</v>
      </c>
      <c r="G26" s="587" t="s">
        <v>434</v>
      </c>
      <c r="H26" s="588">
        <f t="shared" si="0"/>
        <v>7.0100000000000477</v>
      </c>
    </row>
    <row r="27" spans="2:8" ht="15.9" customHeight="1" x14ac:dyDescent="0.25">
      <c r="B27" s="577"/>
      <c r="C27" s="578" t="s">
        <v>435</v>
      </c>
      <c r="D27" s="579"/>
      <c r="E27" s="580"/>
      <c r="F27" s="581">
        <v>328.02</v>
      </c>
      <c r="G27" s="581" t="s">
        <v>436</v>
      </c>
      <c r="H27" s="582">
        <f t="shared" si="0"/>
        <v>-18.829999999999984</v>
      </c>
    </row>
    <row r="28" spans="2:8" ht="15.9" customHeight="1" x14ac:dyDescent="0.25">
      <c r="B28" s="577"/>
      <c r="C28" s="583" t="s">
        <v>420</v>
      </c>
      <c r="D28" s="579"/>
      <c r="E28" s="580"/>
      <c r="F28" s="584">
        <v>292.33</v>
      </c>
      <c r="G28" s="584" t="s">
        <v>437</v>
      </c>
      <c r="H28" s="582">
        <f t="shared" si="0"/>
        <v>-1.6599999999999682</v>
      </c>
    </row>
    <row r="29" spans="2:8" ht="15.9" customHeight="1" x14ac:dyDescent="0.25">
      <c r="B29" s="589"/>
      <c r="C29" s="596" t="s">
        <v>421</v>
      </c>
      <c r="D29" s="597"/>
      <c r="E29" s="586"/>
      <c r="F29" s="587">
        <v>219.49</v>
      </c>
      <c r="G29" s="587" t="s">
        <v>438</v>
      </c>
      <c r="H29" s="588">
        <f t="shared" si="0"/>
        <v>0.79999999999998295</v>
      </c>
    </row>
    <row r="30" spans="2:8" ht="15.9" customHeight="1" x14ac:dyDescent="0.25">
      <c r="B30" s="589"/>
      <c r="C30" s="596" t="s">
        <v>439</v>
      </c>
      <c r="D30" s="597"/>
      <c r="E30" s="586"/>
      <c r="F30" s="587">
        <v>249.05</v>
      </c>
      <c r="G30" s="587" t="s">
        <v>440</v>
      </c>
      <c r="H30" s="588">
        <f t="shared" si="0"/>
        <v>6.2800000000000011</v>
      </c>
    </row>
    <row r="31" spans="2:8" ht="15.9" customHeight="1" x14ac:dyDescent="0.25">
      <c r="B31" s="589"/>
      <c r="C31" s="598" t="s">
        <v>441</v>
      </c>
      <c r="D31" s="599"/>
      <c r="E31" s="580"/>
      <c r="F31" s="581">
        <v>307.58</v>
      </c>
      <c r="G31" s="581" t="s">
        <v>442</v>
      </c>
      <c r="H31" s="582">
        <f t="shared" si="0"/>
        <v>-11.740000000000009</v>
      </c>
    </row>
    <row r="32" spans="2:8" ht="15.9" customHeight="1" thickBot="1" x14ac:dyDescent="0.3">
      <c r="B32" s="590"/>
      <c r="C32" s="591" t="s">
        <v>425</v>
      </c>
      <c r="D32" s="592"/>
      <c r="E32" s="593"/>
      <c r="F32" s="594">
        <v>242.69</v>
      </c>
      <c r="G32" s="594" t="s">
        <v>443</v>
      </c>
      <c r="H32" s="595">
        <f t="shared" si="0"/>
        <v>2.2400000000000091</v>
      </c>
    </row>
    <row r="33" spans="2:8" ht="15.9" customHeight="1" x14ac:dyDescent="0.25">
      <c r="B33" s="571" t="s">
        <v>444</v>
      </c>
      <c r="C33" s="572" t="s">
        <v>410</v>
      </c>
      <c r="D33" s="573"/>
      <c r="E33" s="574"/>
      <c r="F33" s="575">
        <v>389</v>
      </c>
      <c r="G33" s="575" t="s">
        <v>445</v>
      </c>
      <c r="H33" s="576">
        <f t="shared" si="0"/>
        <v>1.6399999999999864</v>
      </c>
    </row>
    <row r="34" spans="2:8" ht="15.9" customHeight="1" x14ac:dyDescent="0.25">
      <c r="B34" s="577"/>
      <c r="C34" s="578" t="s">
        <v>412</v>
      </c>
      <c r="D34" s="579"/>
      <c r="E34" s="580"/>
      <c r="F34" s="581">
        <v>385.73</v>
      </c>
      <c r="G34" s="581" t="s">
        <v>446</v>
      </c>
      <c r="H34" s="582">
        <f t="shared" si="0"/>
        <v>2.2400000000000091</v>
      </c>
    </row>
    <row r="35" spans="2:8" ht="15.9" customHeight="1" x14ac:dyDescent="0.25">
      <c r="B35" s="577"/>
      <c r="C35" s="583" t="s">
        <v>414</v>
      </c>
      <c r="D35" s="579"/>
      <c r="E35" s="580"/>
      <c r="F35" s="584">
        <v>386.31</v>
      </c>
      <c r="G35" s="584" t="s">
        <v>447</v>
      </c>
      <c r="H35" s="582">
        <f t="shared" si="0"/>
        <v>2.1299999999999955</v>
      </c>
    </row>
    <row r="36" spans="2:8" ht="15.9" customHeight="1" x14ac:dyDescent="0.25">
      <c r="B36" s="577"/>
      <c r="C36" s="585" t="s">
        <v>416</v>
      </c>
      <c r="D36" s="254"/>
      <c r="E36" s="586"/>
      <c r="F36" s="587">
        <v>381.65</v>
      </c>
      <c r="G36" s="587" t="s">
        <v>448</v>
      </c>
      <c r="H36" s="588">
        <f t="shared" si="0"/>
        <v>-4.7299999999999613</v>
      </c>
    </row>
    <row r="37" spans="2:8" ht="15.9" customHeight="1" x14ac:dyDescent="0.25">
      <c r="B37" s="577"/>
      <c r="C37" s="596" t="s">
        <v>418</v>
      </c>
      <c r="D37" s="597"/>
      <c r="E37" s="586"/>
      <c r="F37" s="587">
        <v>376.05</v>
      </c>
      <c r="G37" s="587" t="s">
        <v>449</v>
      </c>
      <c r="H37" s="588">
        <f t="shared" si="0"/>
        <v>0.99000000000000909</v>
      </c>
    </row>
    <row r="38" spans="2:8" ht="15.9" customHeight="1" x14ac:dyDescent="0.25">
      <c r="B38" s="577"/>
      <c r="C38" s="598" t="s">
        <v>435</v>
      </c>
      <c r="D38" s="599"/>
      <c r="E38" s="580"/>
      <c r="F38" s="581">
        <v>367.65</v>
      </c>
      <c r="G38" s="581" t="s">
        <v>450</v>
      </c>
      <c r="H38" s="582">
        <f t="shared" si="0"/>
        <v>3.5500000000000114</v>
      </c>
    </row>
    <row r="39" spans="2:8" ht="15.9" customHeight="1" x14ac:dyDescent="0.25">
      <c r="B39" s="589"/>
      <c r="C39" s="583" t="s">
        <v>420</v>
      </c>
      <c r="D39" s="579"/>
      <c r="E39" s="580"/>
      <c r="F39" s="584">
        <v>375.85</v>
      </c>
      <c r="G39" s="584" t="s">
        <v>451</v>
      </c>
      <c r="H39" s="582">
        <f t="shared" si="0"/>
        <v>0.72999999999996135</v>
      </c>
    </row>
    <row r="40" spans="2:8" ht="15.9" customHeight="1" x14ac:dyDescent="0.25">
      <c r="B40" s="589"/>
      <c r="C40" s="596" t="s">
        <v>421</v>
      </c>
      <c r="D40" s="272"/>
      <c r="E40" s="600"/>
      <c r="F40" s="587">
        <v>307.47000000000003</v>
      </c>
      <c r="G40" s="587" t="s">
        <v>452</v>
      </c>
      <c r="H40" s="588">
        <f t="shared" si="0"/>
        <v>-26.650000000000034</v>
      </c>
    </row>
    <row r="41" spans="2:8" ht="15.9" customHeight="1" x14ac:dyDescent="0.25">
      <c r="B41" s="589"/>
      <c r="C41" s="596" t="s">
        <v>439</v>
      </c>
      <c r="D41" s="597"/>
      <c r="E41" s="586"/>
      <c r="F41" s="587">
        <v>316.63</v>
      </c>
      <c r="G41" s="587" t="s">
        <v>453</v>
      </c>
      <c r="H41" s="588">
        <f t="shared" si="0"/>
        <v>4.0000000000020464E-2</v>
      </c>
    </row>
    <row r="42" spans="2:8" ht="15.9" customHeight="1" x14ac:dyDescent="0.25">
      <c r="B42" s="589"/>
      <c r="C42" s="598" t="s">
        <v>441</v>
      </c>
      <c r="D42" s="599"/>
      <c r="E42" s="580"/>
      <c r="F42" s="581">
        <v>310.64</v>
      </c>
      <c r="G42" s="581" t="s">
        <v>454</v>
      </c>
      <c r="H42" s="582">
        <f t="shared" si="0"/>
        <v>0.68999999999999773</v>
      </c>
    </row>
    <row r="43" spans="2:8" ht="15.9" customHeight="1" thickBot="1" x14ac:dyDescent="0.3">
      <c r="B43" s="590"/>
      <c r="C43" s="591" t="s">
        <v>425</v>
      </c>
      <c r="D43" s="592"/>
      <c r="E43" s="593"/>
      <c r="F43" s="594">
        <v>314.89999999999998</v>
      </c>
      <c r="G43" s="594" t="s">
        <v>455</v>
      </c>
      <c r="H43" s="595">
        <f t="shared" si="0"/>
        <v>-4.8299999999999841</v>
      </c>
    </row>
    <row r="44" spans="2:8" ht="15.9" customHeight="1" x14ac:dyDescent="0.25">
      <c r="B44" s="577" t="s">
        <v>456</v>
      </c>
      <c r="C44" s="585" t="s">
        <v>410</v>
      </c>
      <c r="D44" s="254"/>
      <c r="E44" s="586"/>
      <c r="F44" s="587">
        <v>399.64</v>
      </c>
      <c r="G44" s="587" t="s">
        <v>457</v>
      </c>
      <c r="H44" s="588">
        <f t="shared" si="0"/>
        <v>-8.2599999999999909</v>
      </c>
    </row>
    <row r="45" spans="2:8" ht="15.9" customHeight="1" x14ac:dyDescent="0.25">
      <c r="B45" s="577"/>
      <c r="C45" s="578" t="s">
        <v>412</v>
      </c>
      <c r="D45" s="579"/>
      <c r="E45" s="580"/>
      <c r="F45" s="581">
        <v>393.67</v>
      </c>
      <c r="G45" s="581" t="s">
        <v>458</v>
      </c>
      <c r="H45" s="582">
        <f t="shared" si="0"/>
        <v>-3.75</v>
      </c>
    </row>
    <row r="46" spans="2:8" ht="15.9" customHeight="1" x14ac:dyDescent="0.25">
      <c r="B46" s="577"/>
      <c r="C46" s="583" t="s">
        <v>414</v>
      </c>
      <c r="D46" s="579"/>
      <c r="E46" s="580"/>
      <c r="F46" s="584">
        <v>396.48</v>
      </c>
      <c r="G46" s="584" t="s">
        <v>459</v>
      </c>
      <c r="H46" s="582">
        <f t="shared" si="0"/>
        <v>-5.8700000000000045</v>
      </c>
    </row>
    <row r="47" spans="2:8" ht="15.9" customHeight="1" x14ac:dyDescent="0.25">
      <c r="B47" s="577"/>
      <c r="C47" s="585" t="s">
        <v>416</v>
      </c>
      <c r="D47" s="254"/>
      <c r="E47" s="586"/>
      <c r="F47" s="587">
        <v>362.69</v>
      </c>
      <c r="G47" s="587" t="s">
        <v>460</v>
      </c>
      <c r="H47" s="588">
        <f t="shared" si="0"/>
        <v>-1.2900000000000205</v>
      </c>
    </row>
    <row r="48" spans="2:8" ht="15.9" customHeight="1" x14ac:dyDescent="0.25">
      <c r="B48" s="577"/>
      <c r="C48" s="578" t="s">
        <v>418</v>
      </c>
      <c r="D48" s="579"/>
      <c r="E48" s="580"/>
      <c r="F48" s="581">
        <v>381.22</v>
      </c>
      <c r="G48" s="581" t="s">
        <v>461</v>
      </c>
      <c r="H48" s="582">
        <f t="shared" si="0"/>
        <v>-8.3600000000000136</v>
      </c>
    </row>
    <row r="49" spans="2:8" ht="15.9" customHeight="1" x14ac:dyDescent="0.25">
      <c r="B49" s="577"/>
      <c r="C49" s="583" t="s">
        <v>420</v>
      </c>
      <c r="D49" s="579"/>
      <c r="E49" s="580"/>
      <c r="F49" s="584">
        <v>376.25</v>
      </c>
      <c r="G49" s="584" t="s">
        <v>104</v>
      </c>
      <c r="H49" s="582">
        <f t="shared" si="0"/>
        <v>-6.4599999999999795</v>
      </c>
    </row>
    <row r="50" spans="2:8" ht="15.9" customHeight="1" x14ac:dyDescent="0.25">
      <c r="B50" s="589"/>
      <c r="C50" s="585" t="s">
        <v>421</v>
      </c>
      <c r="D50" s="254"/>
      <c r="E50" s="586"/>
      <c r="F50" s="587">
        <v>315.69</v>
      </c>
      <c r="G50" s="587" t="s">
        <v>462</v>
      </c>
      <c r="H50" s="588">
        <f t="shared" si="0"/>
        <v>49.079999999999984</v>
      </c>
    </row>
    <row r="51" spans="2:8" ht="15.9" customHeight="1" x14ac:dyDescent="0.25">
      <c r="B51" s="589"/>
      <c r="C51" s="578" t="s">
        <v>423</v>
      </c>
      <c r="D51" s="579"/>
      <c r="E51" s="580"/>
      <c r="F51" s="581">
        <v>323.23</v>
      </c>
      <c r="G51" s="581" t="s">
        <v>463</v>
      </c>
      <c r="H51" s="582">
        <f t="shared" si="0"/>
        <v>-0.55000000000001137</v>
      </c>
    </row>
    <row r="52" spans="2:8" ht="15.9" customHeight="1" thickBot="1" x14ac:dyDescent="0.3">
      <c r="B52" s="601"/>
      <c r="C52" s="591" t="s">
        <v>425</v>
      </c>
      <c r="D52" s="592"/>
      <c r="E52" s="593"/>
      <c r="F52" s="594">
        <v>318.83</v>
      </c>
      <c r="G52" s="594" t="s">
        <v>464</v>
      </c>
      <c r="H52" s="595">
        <f t="shared" si="0"/>
        <v>28.390000000000043</v>
      </c>
    </row>
    <row r="54" spans="2:8" x14ac:dyDescent="0.25">
      <c r="G54" s="104"/>
      <c r="H54" s="104" t="s">
        <v>56</v>
      </c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topLeftCell="A22" zoomScaleNormal="100" zoomScaleSheetLayoutView="90" workbookViewId="0">
      <selection activeCell="D39" sqref="D39:D47"/>
    </sheetView>
  </sheetViews>
  <sheetFormatPr baseColWidth="10" defaultColWidth="9.109375" defaultRowHeight="11.4" x14ac:dyDescent="0.2"/>
  <cols>
    <col min="1" max="1" width="1" style="254" customWidth="1"/>
    <col min="2" max="2" width="48" style="254" customWidth="1"/>
    <col min="3" max="3" width="21.88671875" style="254" customWidth="1"/>
    <col min="4" max="4" width="19" style="254" customWidth="1"/>
    <col min="5" max="5" width="35.44140625" style="254" customWidth="1"/>
    <col min="6" max="6" width="4.109375" style="254" customWidth="1"/>
    <col min="7" max="16384" width="9.109375" style="254"/>
  </cols>
  <sheetData>
    <row r="2" spans="2:7" ht="10.199999999999999" customHeight="1" thickBot="1" x14ac:dyDescent="0.25">
      <c r="B2" s="602"/>
      <c r="C2" s="602"/>
      <c r="D2" s="602"/>
      <c r="E2" s="602"/>
    </row>
    <row r="3" spans="2:7" ht="18.600000000000001" customHeight="1" thickBot="1" x14ac:dyDescent="0.25">
      <c r="B3" s="442" t="s">
        <v>465</v>
      </c>
      <c r="C3" s="443"/>
      <c r="D3" s="443"/>
      <c r="E3" s="444"/>
    </row>
    <row r="4" spans="2:7" ht="13.2" customHeight="1" thickBot="1" x14ac:dyDescent="0.25">
      <c r="B4" s="603" t="s">
        <v>466</v>
      </c>
      <c r="C4" s="603"/>
      <c r="D4" s="603"/>
      <c r="E4" s="603"/>
      <c r="F4" s="259"/>
      <c r="G4" s="259"/>
    </row>
    <row r="5" spans="2:7" ht="40.200000000000003" customHeight="1" x14ac:dyDescent="0.2">
      <c r="B5" s="604" t="s">
        <v>467</v>
      </c>
      <c r="C5" s="605" t="s">
        <v>404</v>
      </c>
      <c r="D5" s="605" t="s">
        <v>405</v>
      </c>
      <c r="E5" s="606" t="s">
        <v>168</v>
      </c>
      <c r="F5" s="259"/>
      <c r="G5" s="259"/>
    </row>
    <row r="6" spans="2:7" ht="12.9" customHeight="1" x14ac:dyDescent="0.2">
      <c r="B6" s="607" t="s">
        <v>468</v>
      </c>
      <c r="C6" s="608">
        <v>221.67</v>
      </c>
      <c r="D6" s="608" t="s">
        <v>469</v>
      </c>
      <c r="E6" s="609">
        <f t="shared" ref="E6:E9" si="0">D6-C6</f>
        <v>-6.9999999999993179E-2</v>
      </c>
    </row>
    <row r="7" spans="2:7" ht="12.9" customHeight="1" x14ac:dyDescent="0.2">
      <c r="B7" s="610" t="s">
        <v>470</v>
      </c>
      <c r="C7" s="611">
        <v>193.8</v>
      </c>
      <c r="D7" s="611" t="s">
        <v>471</v>
      </c>
      <c r="E7" s="609">
        <f t="shared" si="0"/>
        <v>1.75</v>
      </c>
    </row>
    <row r="8" spans="2:7" ht="12.9" customHeight="1" x14ac:dyDescent="0.2">
      <c r="B8" s="610" t="s">
        <v>472</v>
      </c>
      <c r="C8" s="611">
        <v>96.28</v>
      </c>
      <c r="D8" s="611" t="s">
        <v>473</v>
      </c>
      <c r="E8" s="609">
        <f t="shared" si="0"/>
        <v>0</v>
      </c>
    </row>
    <row r="9" spans="2:7" ht="12.9" customHeight="1" x14ac:dyDescent="0.2">
      <c r="B9" s="610" t="s">
        <v>474</v>
      </c>
      <c r="C9" s="611">
        <v>220.78</v>
      </c>
      <c r="D9" s="611" t="s">
        <v>475</v>
      </c>
      <c r="E9" s="609">
        <f t="shared" si="0"/>
        <v>-2.789999999999992</v>
      </c>
    </row>
    <row r="10" spans="2:7" ht="12.9" customHeight="1" thickBot="1" x14ac:dyDescent="0.25">
      <c r="B10" s="612" t="s">
        <v>476</v>
      </c>
      <c r="C10" s="613">
        <v>206.08</v>
      </c>
      <c r="D10" s="613" t="s">
        <v>477</v>
      </c>
      <c r="E10" s="614">
        <f>D10-C10</f>
        <v>1.5300000000000011</v>
      </c>
    </row>
    <row r="11" spans="2:7" ht="12.9" customHeight="1" thickBot="1" x14ac:dyDescent="0.25">
      <c r="B11" s="615"/>
      <c r="C11" s="616"/>
      <c r="D11" s="617"/>
      <c r="E11" s="618"/>
    </row>
    <row r="12" spans="2:7" ht="15.75" customHeight="1" thickBot="1" x14ac:dyDescent="0.25">
      <c r="B12" s="442" t="s">
        <v>478</v>
      </c>
      <c r="C12" s="443"/>
      <c r="D12" s="443"/>
      <c r="E12" s="444"/>
    </row>
    <row r="13" spans="2:7" ht="12" customHeight="1" thickBot="1" x14ac:dyDescent="0.25">
      <c r="B13" s="619"/>
      <c r="C13" s="619"/>
      <c r="D13" s="619"/>
      <c r="E13" s="619"/>
    </row>
    <row r="14" spans="2:7" ht="40.200000000000003" customHeight="1" x14ac:dyDescent="0.2">
      <c r="B14" s="620" t="s">
        <v>479</v>
      </c>
      <c r="C14" s="605" t="str">
        <f>+C5</f>
        <v>Semana 
26/08-01/09
2019</v>
      </c>
      <c r="D14" s="605" t="str">
        <f>+D5</f>
        <v>Semana 
02-08/09
2019</v>
      </c>
      <c r="E14" s="621" t="s">
        <v>168</v>
      </c>
    </row>
    <row r="15" spans="2:7" ht="12.9" customHeight="1" x14ac:dyDescent="0.2">
      <c r="B15" s="622" t="s">
        <v>480</v>
      </c>
      <c r="C15" s="623"/>
      <c r="D15" s="623"/>
      <c r="E15" s="624"/>
    </row>
    <row r="16" spans="2:7" ht="12.9" customHeight="1" x14ac:dyDescent="0.2">
      <c r="B16" s="622" t="s">
        <v>481</v>
      </c>
      <c r="C16" s="625">
        <v>79.040000000000006</v>
      </c>
      <c r="D16" s="625" t="s">
        <v>482</v>
      </c>
      <c r="E16" s="626">
        <f t="shared" ref="E16:E20" si="1">D16-C16</f>
        <v>-0.38000000000000966</v>
      </c>
    </row>
    <row r="17" spans="2:5" ht="12.9" customHeight="1" x14ac:dyDescent="0.2">
      <c r="B17" s="622" t="s">
        <v>483</v>
      </c>
      <c r="C17" s="625">
        <v>180.81</v>
      </c>
      <c r="D17" s="625" t="s">
        <v>484</v>
      </c>
      <c r="E17" s="626">
        <f t="shared" si="1"/>
        <v>-0.65000000000000568</v>
      </c>
    </row>
    <row r="18" spans="2:5" ht="12.9" customHeight="1" x14ac:dyDescent="0.2">
      <c r="B18" s="622" t="s">
        <v>485</v>
      </c>
      <c r="C18" s="625">
        <v>92.14</v>
      </c>
      <c r="D18" s="625" t="s">
        <v>486</v>
      </c>
      <c r="E18" s="626">
        <f t="shared" si="1"/>
        <v>-4.0799999999999983</v>
      </c>
    </row>
    <row r="19" spans="2:5" ht="12.9" customHeight="1" x14ac:dyDescent="0.2">
      <c r="B19" s="622" t="s">
        <v>487</v>
      </c>
      <c r="C19" s="625">
        <v>123.34</v>
      </c>
      <c r="D19" s="625" t="s">
        <v>488</v>
      </c>
      <c r="E19" s="626">
        <f t="shared" si="1"/>
        <v>-3.0100000000000051</v>
      </c>
    </row>
    <row r="20" spans="2:5" ht="12.9" customHeight="1" x14ac:dyDescent="0.2">
      <c r="B20" s="627" t="s">
        <v>489</v>
      </c>
      <c r="C20" s="628">
        <v>124.49</v>
      </c>
      <c r="D20" s="628" t="s">
        <v>490</v>
      </c>
      <c r="E20" s="629">
        <f t="shared" si="1"/>
        <v>-1.3399999999999892</v>
      </c>
    </row>
    <row r="21" spans="2:5" ht="12.9" customHeight="1" x14ac:dyDescent="0.2">
      <c r="B21" s="622" t="s">
        <v>491</v>
      </c>
      <c r="C21" s="630"/>
      <c r="D21" s="630"/>
      <c r="E21" s="631"/>
    </row>
    <row r="22" spans="2:5" ht="12.9" customHeight="1" x14ac:dyDescent="0.2">
      <c r="B22" s="622" t="s">
        <v>492</v>
      </c>
      <c r="C22" s="630">
        <v>160.11000000000001</v>
      </c>
      <c r="D22" s="630" t="s">
        <v>493</v>
      </c>
      <c r="E22" s="631">
        <f t="shared" ref="E22:E26" si="2">D22-C22</f>
        <v>0</v>
      </c>
    </row>
    <row r="23" spans="2:5" ht="12.9" customHeight="1" x14ac:dyDescent="0.2">
      <c r="B23" s="622" t="s">
        <v>494</v>
      </c>
      <c r="C23" s="630">
        <v>273.10000000000002</v>
      </c>
      <c r="D23" s="630" t="s">
        <v>495</v>
      </c>
      <c r="E23" s="631">
        <f t="shared" si="2"/>
        <v>0</v>
      </c>
    </row>
    <row r="24" spans="2:5" ht="12.9" customHeight="1" x14ac:dyDescent="0.2">
      <c r="B24" s="622" t="s">
        <v>496</v>
      </c>
      <c r="C24" s="630">
        <v>350</v>
      </c>
      <c r="D24" s="630" t="s">
        <v>497</v>
      </c>
      <c r="E24" s="631">
        <f t="shared" si="2"/>
        <v>0</v>
      </c>
    </row>
    <row r="25" spans="2:5" ht="12.9" customHeight="1" x14ac:dyDescent="0.2">
      <c r="B25" s="622" t="s">
        <v>498</v>
      </c>
      <c r="C25" s="630">
        <v>211</v>
      </c>
      <c r="D25" s="630" t="s">
        <v>499</v>
      </c>
      <c r="E25" s="631">
        <f t="shared" si="2"/>
        <v>0</v>
      </c>
    </row>
    <row r="26" spans="2:5" ht="12.9" customHeight="1" thickBot="1" x14ac:dyDescent="0.25">
      <c r="B26" s="632" t="s">
        <v>500</v>
      </c>
      <c r="C26" s="633">
        <v>244.83</v>
      </c>
      <c r="D26" s="633" t="s">
        <v>501</v>
      </c>
      <c r="E26" s="634">
        <f t="shared" si="2"/>
        <v>0</v>
      </c>
    </row>
    <row r="27" spans="2:5" ht="12.9" customHeight="1" x14ac:dyDescent="0.2">
      <c r="B27" s="635"/>
      <c r="C27" s="636"/>
      <c r="D27" s="636"/>
      <c r="E27" s="637"/>
    </row>
    <row r="28" spans="2:5" ht="18.600000000000001" customHeight="1" x14ac:dyDescent="0.2">
      <c r="B28" s="554" t="s">
        <v>502</v>
      </c>
      <c r="C28" s="554"/>
      <c r="D28" s="554"/>
      <c r="E28" s="554"/>
    </row>
    <row r="29" spans="2:5" ht="10.5" customHeight="1" thickBot="1" x14ac:dyDescent="0.25">
      <c r="B29" s="555"/>
      <c r="C29" s="555"/>
      <c r="D29" s="555"/>
      <c r="E29" s="555"/>
    </row>
    <row r="30" spans="2:5" ht="18.600000000000001" customHeight="1" thickBot="1" x14ac:dyDescent="0.25">
      <c r="B30" s="442" t="s">
        <v>503</v>
      </c>
      <c r="C30" s="443"/>
      <c r="D30" s="443"/>
      <c r="E30" s="444"/>
    </row>
    <row r="31" spans="2:5" ht="14.4" customHeight="1" thickBot="1" x14ac:dyDescent="0.25">
      <c r="B31" s="638" t="s">
        <v>504</v>
      </c>
      <c r="C31" s="638"/>
      <c r="D31" s="638"/>
      <c r="E31" s="638"/>
    </row>
    <row r="32" spans="2:5" ht="40.200000000000003" customHeight="1" x14ac:dyDescent="0.2">
      <c r="B32" s="639" t="s">
        <v>505</v>
      </c>
      <c r="C32" s="605" t="str">
        <f>+C5</f>
        <v>Semana 
26/08-01/09
2019</v>
      </c>
      <c r="D32" s="605" t="str">
        <f>+D5</f>
        <v>Semana 
02-08/09
2019</v>
      </c>
      <c r="E32" s="640" t="s">
        <v>168</v>
      </c>
    </row>
    <row r="33" spans="2:5" ht="20.100000000000001" customHeight="1" x14ac:dyDescent="0.2">
      <c r="B33" s="641" t="s">
        <v>506</v>
      </c>
      <c r="C33" s="642">
        <v>538.86</v>
      </c>
      <c r="D33" s="642" t="s">
        <v>507</v>
      </c>
      <c r="E33" s="643">
        <f t="shared" ref="E33:E35" si="3">D33-C33</f>
        <v>7.3400000000000318</v>
      </c>
    </row>
    <row r="34" spans="2:5" ht="20.100000000000001" customHeight="1" x14ac:dyDescent="0.2">
      <c r="B34" s="644" t="s">
        <v>508</v>
      </c>
      <c r="C34" s="645">
        <v>501.78</v>
      </c>
      <c r="D34" s="645" t="s">
        <v>509</v>
      </c>
      <c r="E34" s="643">
        <f t="shared" si="3"/>
        <v>7.3400000000000318</v>
      </c>
    </row>
    <row r="35" spans="2:5" ht="12" thickBot="1" x14ac:dyDescent="0.25">
      <c r="B35" s="646" t="s">
        <v>510</v>
      </c>
      <c r="C35" s="647">
        <v>520.32000000000005</v>
      </c>
      <c r="D35" s="647" t="s">
        <v>111</v>
      </c>
      <c r="E35" s="648">
        <f t="shared" si="3"/>
        <v>7.3399999999999181</v>
      </c>
    </row>
    <row r="36" spans="2:5" x14ac:dyDescent="0.2">
      <c r="B36" s="649"/>
      <c r="E36" s="650"/>
    </row>
    <row r="37" spans="2:5" ht="12" thickBot="1" x14ac:dyDescent="0.25">
      <c r="B37" s="651" t="s">
        <v>511</v>
      </c>
      <c r="C37" s="652"/>
      <c r="D37" s="652"/>
      <c r="E37" s="653"/>
    </row>
    <row r="38" spans="2:5" ht="40.200000000000003" customHeight="1" x14ac:dyDescent="0.2">
      <c r="B38" s="639" t="s">
        <v>512</v>
      </c>
      <c r="C38" s="654" t="str">
        <f>+C5</f>
        <v>Semana 
26/08-01/09
2019</v>
      </c>
      <c r="D38" s="654" t="str">
        <f>+D5</f>
        <v>Semana 
02-08/09
2019</v>
      </c>
      <c r="E38" s="640" t="s">
        <v>168</v>
      </c>
    </row>
    <row r="39" spans="2:5" x14ac:dyDescent="0.2">
      <c r="B39" s="655" t="s">
        <v>172</v>
      </c>
      <c r="C39" s="642">
        <v>592.61</v>
      </c>
      <c r="D39" s="642" t="s">
        <v>513</v>
      </c>
      <c r="E39" s="656">
        <f t="shared" ref="E39:E47" si="4">D39-C39</f>
        <v>0</v>
      </c>
    </row>
    <row r="40" spans="2:5" x14ac:dyDescent="0.2">
      <c r="B40" s="657" t="s">
        <v>179</v>
      </c>
      <c r="C40" s="645">
        <v>629.64</v>
      </c>
      <c r="D40" s="645" t="s">
        <v>514</v>
      </c>
      <c r="E40" s="643">
        <f t="shared" si="4"/>
        <v>0</v>
      </c>
    </row>
    <row r="41" spans="2:5" x14ac:dyDescent="0.2">
      <c r="B41" s="657" t="s">
        <v>213</v>
      </c>
      <c r="C41" s="645">
        <v>630.44000000000005</v>
      </c>
      <c r="D41" s="645" t="s">
        <v>515</v>
      </c>
      <c r="E41" s="643">
        <f t="shared" si="4"/>
        <v>8.8899999999999864</v>
      </c>
    </row>
    <row r="42" spans="2:5" x14ac:dyDescent="0.2">
      <c r="B42" s="657" t="s">
        <v>170</v>
      </c>
      <c r="C42" s="645">
        <v>560.78</v>
      </c>
      <c r="D42" s="645" t="s">
        <v>516</v>
      </c>
      <c r="E42" s="643">
        <f t="shared" si="4"/>
        <v>0</v>
      </c>
    </row>
    <row r="43" spans="2:5" x14ac:dyDescent="0.2">
      <c r="B43" s="657" t="s">
        <v>517</v>
      </c>
      <c r="C43" s="645">
        <v>520.95000000000005</v>
      </c>
      <c r="D43" s="645" t="s">
        <v>518</v>
      </c>
      <c r="E43" s="643">
        <f t="shared" si="4"/>
        <v>0</v>
      </c>
    </row>
    <row r="44" spans="2:5" x14ac:dyDescent="0.2">
      <c r="B44" s="657" t="s">
        <v>185</v>
      </c>
      <c r="C44" s="645">
        <v>517.5</v>
      </c>
      <c r="D44" s="645" t="s">
        <v>519</v>
      </c>
      <c r="E44" s="643">
        <f t="shared" si="4"/>
        <v>0</v>
      </c>
    </row>
    <row r="45" spans="2:5" x14ac:dyDescent="0.2">
      <c r="B45" s="657" t="s">
        <v>201</v>
      </c>
      <c r="C45" s="645">
        <v>537.04999999999995</v>
      </c>
      <c r="D45" s="645" t="s">
        <v>520</v>
      </c>
      <c r="E45" s="643">
        <f t="shared" si="4"/>
        <v>93.600000000000023</v>
      </c>
    </row>
    <row r="46" spans="2:5" x14ac:dyDescent="0.2">
      <c r="B46" s="658" t="s">
        <v>191</v>
      </c>
      <c r="C46" s="659">
        <v>584.55999999999995</v>
      </c>
      <c r="D46" s="659" t="s">
        <v>521</v>
      </c>
      <c r="E46" s="660">
        <f t="shared" si="4"/>
        <v>0</v>
      </c>
    </row>
    <row r="47" spans="2:5" ht="12" thickBot="1" x14ac:dyDescent="0.25">
      <c r="B47" s="646" t="s">
        <v>510</v>
      </c>
      <c r="C47" s="647">
        <v>542.26</v>
      </c>
      <c r="D47" s="647" t="s">
        <v>109</v>
      </c>
      <c r="E47" s="648">
        <f t="shared" si="4"/>
        <v>9.7200000000000273</v>
      </c>
    </row>
    <row r="49" spans="5:5" x14ac:dyDescent="0.2">
      <c r="E49" s="104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F36" sqref="F36"/>
    </sheetView>
  </sheetViews>
  <sheetFormatPr baseColWidth="10" defaultColWidth="11.44140625" defaultRowHeight="13.2" x14ac:dyDescent="0.25"/>
  <cols>
    <col min="1" max="1" width="2.109375" style="553" customWidth="1"/>
    <col min="2" max="2" width="32.88671875" style="553" customWidth="1"/>
    <col min="3" max="3" width="14.6640625" style="553" customWidth="1"/>
    <col min="4" max="4" width="15" style="553" customWidth="1"/>
    <col min="5" max="5" width="11.6640625" style="553" customWidth="1"/>
    <col min="6" max="6" width="14.88671875" style="553" customWidth="1"/>
    <col min="7" max="7" width="15.109375" style="553" customWidth="1"/>
    <col min="8" max="8" width="11.6640625" style="553" customWidth="1"/>
    <col min="9" max="9" width="15.5546875" style="553" customWidth="1"/>
    <col min="10" max="10" width="14.88671875" style="553" customWidth="1"/>
    <col min="11" max="11" width="13.33203125" style="553" customWidth="1"/>
    <col min="12" max="12" width="3.33203125" style="553" customWidth="1"/>
    <col min="13" max="13" width="11.44140625" style="553"/>
    <col min="14" max="14" width="16.109375" style="553" customWidth="1"/>
    <col min="15" max="16384" width="11.44140625" style="553"/>
  </cols>
  <sheetData>
    <row r="1" spans="2:20" hidden="1" x14ac:dyDescent="0.25">
      <c r="B1" s="661"/>
      <c r="C1" s="661"/>
      <c r="D1" s="661"/>
      <c r="E1" s="661"/>
      <c r="F1" s="661"/>
      <c r="G1" s="661"/>
      <c r="H1" s="661"/>
      <c r="I1" s="661"/>
      <c r="J1" s="661"/>
      <c r="K1" s="662"/>
      <c r="L1" s="663" t="s">
        <v>522</v>
      </c>
      <c r="M1" s="664"/>
      <c r="N1" s="664"/>
      <c r="O1" s="664"/>
      <c r="P1" s="664"/>
      <c r="Q1" s="664"/>
      <c r="R1" s="664"/>
      <c r="S1" s="664"/>
      <c r="T1" s="664"/>
    </row>
    <row r="2" spans="2:20" ht="21.6" customHeight="1" x14ac:dyDescent="0.25">
      <c r="B2" s="661"/>
      <c r="C2" s="661"/>
      <c r="D2" s="661"/>
      <c r="E2" s="661"/>
      <c r="F2" s="661"/>
      <c r="G2" s="661"/>
      <c r="H2" s="661"/>
      <c r="I2" s="661"/>
      <c r="J2" s="661"/>
      <c r="K2" s="665"/>
      <c r="L2" s="666"/>
      <c r="M2" s="667"/>
      <c r="N2" s="667"/>
      <c r="O2" s="667"/>
      <c r="P2" s="667"/>
      <c r="Q2" s="667"/>
      <c r="R2" s="667"/>
      <c r="S2" s="667"/>
      <c r="T2" s="667"/>
    </row>
    <row r="3" spans="2:20" ht="9.6" customHeight="1" x14ac:dyDescent="0.25"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1"/>
    </row>
    <row r="4" spans="2:20" ht="23.4" customHeight="1" thickBot="1" x14ac:dyDescent="0.3">
      <c r="B4" s="365" t="s">
        <v>523</v>
      </c>
      <c r="C4" s="365"/>
      <c r="D4" s="365"/>
      <c r="E4" s="365"/>
      <c r="F4" s="365"/>
      <c r="G4" s="365"/>
      <c r="H4" s="365"/>
      <c r="I4" s="365"/>
      <c r="J4" s="365"/>
      <c r="K4" s="365"/>
      <c r="L4" s="667"/>
      <c r="M4" s="667"/>
      <c r="N4" s="667"/>
      <c r="O4" s="667"/>
      <c r="P4" s="667"/>
      <c r="Q4" s="667"/>
      <c r="R4" s="667"/>
      <c r="S4" s="661"/>
      <c r="T4" s="661"/>
    </row>
    <row r="5" spans="2:20" ht="21" customHeight="1" thickBot="1" x14ac:dyDescent="0.3">
      <c r="B5" s="442" t="s">
        <v>524</v>
      </c>
      <c r="C5" s="443"/>
      <c r="D5" s="443"/>
      <c r="E5" s="443"/>
      <c r="F5" s="443"/>
      <c r="G5" s="443"/>
      <c r="H5" s="443"/>
      <c r="I5" s="443"/>
      <c r="J5" s="443"/>
      <c r="K5" s="444"/>
      <c r="L5" s="668"/>
      <c r="M5" s="668"/>
      <c r="N5" s="668"/>
      <c r="O5" s="668"/>
      <c r="P5" s="668"/>
      <c r="Q5" s="668"/>
      <c r="R5" s="668"/>
      <c r="S5" s="661"/>
      <c r="T5" s="661"/>
    </row>
    <row r="6" spans="2:20" ht="13.2" customHeight="1" x14ac:dyDescent="0.25">
      <c r="L6" s="667"/>
      <c r="M6" s="667"/>
      <c r="N6" s="667"/>
      <c r="O6" s="667"/>
      <c r="P6" s="667"/>
      <c r="Q6" s="667"/>
      <c r="R6" s="668"/>
      <c r="S6" s="661"/>
      <c r="T6" s="661"/>
    </row>
    <row r="7" spans="2:20" ht="13.2" customHeight="1" x14ac:dyDescent="0.25">
      <c r="B7" s="669" t="s">
        <v>525</v>
      </c>
      <c r="C7" s="669"/>
      <c r="D7" s="669"/>
      <c r="E7" s="669"/>
      <c r="F7" s="669"/>
      <c r="G7" s="669"/>
      <c r="H7" s="669"/>
      <c r="I7" s="669"/>
      <c r="J7" s="669"/>
      <c r="K7" s="669"/>
      <c r="L7" s="667"/>
      <c r="M7" s="667"/>
      <c r="N7" s="667"/>
      <c r="O7" s="667"/>
      <c r="P7" s="667"/>
      <c r="Q7" s="667"/>
      <c r="R7" s="668"/>
      <c r="S7" s="661"/>
      <c r="T7" s="661"/>
    </row>
    <row r="8" spans="2:20" ht="13.8" thickBot="1" x14ac:dyDescent="0.3"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2:20" ht="19.95" customHeight="1" thickBot="1" x14ac:dyDescent="0.3">
      <c r="B9" s="670" t="s">
        <v>526</v>
      </c>
      <c r="C9" s="671" t="s">
        <v>527</v>
      </c>
      <c r="D9" s="672"/>
      <c r="E9" s="673"/>
      <c r="F9" s="671" t="s">
        <v>528</v>
      </c>
      <c r="G9" s="672"/>
      <c r="H9" s="673"/>
      <c r="I9" s="671" t="s">
        <v>529</v>
      </c>
      <c r="J9" s="672"/>
      <c r="K9" s="674"/>
    </row>
    <row r="10" spans="2:20" ht="37.200000000000003" customHeight="1" x14ac:dyDescent="0.25">
      <c r="B10" s="675"/>
      <c r="C10" s="676" t="s">
        <v>404</v>
      </c>
      <c r="D10" s="605" t="s">
        <v>405</v>
      </c>
      <c r="E10" s="677" t="s">
        <v>168</v>
      </c>
      <c r="F10" s="676" t="str">
        <f>C10</f>
        <v>Semana 
26/08-01/09
2019</v>
      </c>
      <c r="G10" s="676" t="str">
        <f>D10</f>
        <v>Semana 
02-08/09
2019</v>
      </c>
      <c r="H10" s="677" t="s">
        <v>168</v>
      </c>
      <c r="I10" s="676" t="str">
        <f>C10</f>
        <v>Semana 
26/08-01/09
2019</v>
      </c>
      <c r="J10" s="676" t="str">
        <f>D10</f>
        <v>Semana 
02-08/09
2019</v>
      </c>
      <c r="K10" s="678" t="s">
        <v>168</v>
      </c>
    </row>
    <row r="11" spans="2:20" ht="30" customHeight="1" thickBot="1" x14ac:dyDescent="0.3">
      <c r="B11" s="679" t="s">
        <v>530</v>
      </c>
      <c r="C11" s="680">
        <v>183.38</v>
      </c>
      <c r="D11" s="680" t="s">
        <v>116</v>
      </c>
      <c r="E11" s="681">
        <f>+D11-C11</f>
        <v>0.87999999999999545</v>
      </c>
      <c r="F11" s="680">
        <v>181.78</v>
      </c>
      <c r="G11" s="680" t="s">
        <v>118</v>
      </c>
      <c r="H11" s="681">
        <f>+G11-F11</f>
        <v>-1.6599999999999966</v>
      </c>
      <c r="I11" s="680">
        <v>175.01</v>
      </c>
      <c r="J11" s="680" t="s">
        <v>120</v>
      </c>
      <c r="K11" s="682">
        <f>+J11-I11</f>
        <v>2.960000000000008</v>
      </c>
    </row>
    <row r="12" spans="2:20" ht="19.95" customHeight="1" x14ac:dyDescent="0.25">
      <c r="B12" s="254"/>
      <c r="C12" s="254"/>
      <c r="D12" s="254"/>
      <c r="E12" s="254"/>
      <c r="F12" s="254"/>
      <c r="G12" s="254"/>
      <c r="H12" s="254"/>
      <c r="I12" s="254"/>
      <c r="J12" s="254"/>
      <c r="K12" s="254"/>
    </row>
    <row r="13" spans="2:20" ht="19.95" customHeight="1" thickBot="1" x14ac:dyDescent="0.3"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2:20" ht="19.95" customHeight="1" x14ac:dyDescent="0.25">
      <c r="B14" s="670" t="s">
        <v>526</v>
      </c>
      <c r="C14" s="671" t="s">
        <v>531</v>
      </c>
      <c r="D14" s="672"/>
      <c r="E14" s="673"/>
      <c r="F14" s="671" t="s">
        <v>532</v>
      </c>
      <c r="G14" s="672"/>
      <c r="H14" s="673"/>
      <c r="I14" s="671" t="s">
        <v>533</v>
      </c>
      <c r="J14" s="672"/>
      <c r="K14" s="674"/>
    </row>
    <row r="15" spans="2:20" ht="37.200000000000003" customHeight="1" x14ac:dyDescent="0.25">
      <c r="B15" s="675"/>
      <c r="C15" s="676" t="str">
        <f>C10</f>
        <v>Semana 
26/08-01/09
2019</v>
      </c>
      <c r="D15" s="676" t="str">
        <f>D10</f>
        <v>Semana 
02-08/09
2019</v>
      </c>
      <c r="E15" s="677" t="s">
        <v>168</v>
      </c>
      <c r="F15" s="676" t="str">
        <f>C10</f>
        <v>Semana 
26/08-01/09
2019</v>
      </c>
      <c r="G15" s="676" t="str">
        <f>D10</f>
        <v>Semana 
02-08/09
2019</v>
      </c>
      <c r="H15" s="677" t="s">
        <v>168</v>
      </c>
      <c r="I15" s="676" t="str">
        <f>C10</f>
        <v>Semana 
26/08-01/09
2019</v>
      </c>
      <c r="J15" s="676" t="str">
        <f>D10</f>
        <v>Semana 
02-08/09
2019</v>
      </c>
      <c r="K15" s="678" t="s">
        <v>168</v>
      </c>
    </row>
    <row r="16" spans="2:20" ht="30" customHeight="1" thickBot="1" x14ac:dyDescent="0.3">
      <c r="B16" s="679" t="s">
        <v>530</v>
      </c>
      <c r="C16" s="680">
        <v>167.75</v>
      </c>
      <c r="D16" s="680" t="s">
        <v>122</v>
      </c>
      <c r="E16" s="681">
        <f>+D16-C16</f>
        <v>4.6800000000000068</v>
      </c>
      <c r="F16" s="680">
        <v>164.88</v>
      </c>
      <c r="G16" s="680" t="s">
        <v>534</v>
      </c>
      <c r="H16" s="681">
        <f>+G16-F16</f>
        <v>2.460000000000008</v>
      </c>
      <c r="I16" s="680">
        <v>159.38999999999999</v>
      </c>
      <c r="J16" s="680" t="s">
        <v>535</v>
      </c>
      <c r="K16" s="682">
        <f>+J16-I16</f>
        <v>3.5500000000000114</v>
      </c>
    </row>
    <row r="17" spans="2:11" ht="19.95" customHeight="1" x14ac:dyDescent="0.25"/>
    <row r="18" spans="2:11" ht="19.95" customHeight="1" thickBot="1" x14ac:dyDescent="0.3"/>
    <row r="19" spans="2:11" ht="19.95" customHeight="1" thickBot="1" x14ac:dyDescent="0.3">
      <c r="B19" s="442" t="s">
        <v>536</v>
      </c>
      <c r="C19" s="443"/>
      <c r="D19" s="443"/>
      <c r="E19" s="443"/>
      <c r="F19" s="443"/>
      <c r="G19" s="443"/>
      <c r="H19" s="443"/>
      <c r="I19" s="443"/>
      <c r="J19" s="443"/>
      <c r="K19" s="444"/>
    </row>
    <row r="20" spans="2:11" ht="19.95" customHeight="1" x14ac:dyDescent="0.25">
      <c r="B20" s="280"/>
    </row>
    <row r="21" spans="2:11" ht="19.95" customHeight="1" thickBot="1" x14ac:dyDescent="0.3"/>
    <row r="22" spans="2:11" ht="19.95" customHeight="1" x14ac:dyDescent="0.25">
      <c r="B22" s="670" t="s">
        <v>537</v>
      </c>
      <c r="C22" s="671" t="s">
        <v>538</v>
      </c>
      <c r="D22" s="672"/>
      <c r="E22" s="673"/>
      <c r="F22" s="671" t="s">
        <v>539</v>
      </c>
      <c r="G22" s="672"/>
      <c r="H22" s="673"/>
      <c r="I22" s="671" t="s">
        <v>540</v>
      </c>
      <c r="J22" s="672"/>
      <c r="K22" s="674"/>
    </row>
    <row r="23" spans="2:11" ht="37.200000000000003" customHeight="1" x14ac:dyDescent="0.25">
      <c r="B23" s="675"/>
      <c r="C23" s="676" t="str">
        <f>C10</f>
        <v>Semana 
26/08-01/09
2019</v>
      </c>
      <c r="D23" s="676" t="str">
        <f>D10</f>
        <v>Semana 
02-08/09
2019</v>
      </c>
      <c r="E23" s="677" t="s">
        <v>168</v>
      </c>
      <c r="F23" s="676" t="str">
        <f>C10</f>
        <v>Semana 
26/08-01/09
2019</v>
      </c>
      <c r="G23" s="676" t="str">
        <f>D10</f>
        <v>Semana 
02-08/09
2019</v>
      </c>
      <c r="H23" s="677" t="s">
        <v>168</v>
      </c>
      <c r="I23" s="676" t="str">
        <f>C10</f>
        <v>Semana 
26/08-01/09
2019</v>
      </c>
      <c r="J23" s="676" t="str">
        <f>D10</f>
        <v>Semana 
02-08/09
2019</v>
      </c>
      <c r="K23" s="678" t="s">
        <v>168</v>
      </c>
    </row>
    <row r="24" spans="2:11" ht="30" customHeight="1" x14ac:dyDescent="0.25">
      <c r="B24" s="683" t="s">
        <v>541</v>
      </c>
      <c r="C24" s="684" t="s">
        <v>278</v>
      </c>
      <c r="D24" s="684" t="s">
        <v>278</v>
      </c>
      <c r="E24" s="685" t="s">
        <v>278</v>
      </c>
      <c r="F24" s="684">
        <v>1.53</v>
      </c>
      <c r="G24" s="684" t="s">
        <v>542</v>
      </c>
      <c r="H24" s="685">
        <f t="shared" ref="H24:H31" si="0">+G24-F24</f>
        <v>0</v>
      </c>
      <c r="I24" s="684">
        <v>1.5</v>
      </c>
      <c r="J24" s="684" t="s">
        <v>543</v>
      </c>
      <c r="K24" s="686">
        <f t="shared" ref="K24:K31" si="1">+J24-I24</f>
        <v>0</v>
      </c>
    </row>
    <row r="25" spans="2:11" ht="30" customHeight="1" x14ac:dyDescent="0.25">
      <c r="B25" s="683" t="s">
        <v>544</v>
      </c>
      <c r="C25" s="684">
        <v>1.48</v>
      </c>
      <c r="D25" s="684" t="s">
        <v>545</v>
      </c>
      <c r="E25" s="685">
        <f t="shared" ref="E25:E31" si="2">+D25-C25</f>
        <v>0</v>
      </c>
      <c r="F25" s="684">
        <v>1.46</v>
      </c>
      <c r="G25" s="684" t="s">
        <v>546</v>
      </c>
      <c r="H25" s="685">
        <f t="shared" si="0"/>
        <v>0</v>
      </c>
      <c r="I25" s="684">
        <v>1.44</v>
      </c>
      <c r="J25" s="684" t="s">
        <v>547</v>
      </c>
      <c r="K25" s="686">
        <f t="shared" si="1"/>
        <v>0</v>
      </c>
    </row>
    <row r="26" spans="2:11" ht="30" customHeight="1" x14ac:dyDescent="0.25">
      <c r="B26" s="683" t="s">
        <v>548</v>
      </c>
      <c r="C26" s="684">
        <v>1.48</v>
      </c>
      <c r="D26" s="684" t="s">
        <v>545</v>
      </c>
      <c r="E26" s="685">
        <f t="shared" si="2"/>
        <v>0</v>
      </c>
      <c r="F26" s="684">
        <v>1.46</v>
      </c>
      <c r="G26" s="684" t="s">
        <v>546</v>
      </c>
      <c r="H26" s="685">
        <f t="shared" si="0"/>
        <v>0</v>
      </c>
      <c r="I26" s="684">
        <v>1.45</v>
      </c>
      <c r="J26" s="684" t="s">
        <v>549</v>
      </c>
      <c r="K26" s="686">
        <f t="shared" si="1"/>
        <v>0</v>
      </c>
    </row>
    <row r="27" spans="2:11" ht="30" customHeight="1" x14ac:dyDescent="0.25">
      <c r="B27" s="683" t="s">
        <v>550</v>
      </c>
      <c r="C27" s="684">
        <v>1.52</v>
      </c>
      <c r="D27" s="684" t="s">
        <v>551</v>
      </c>
      <c r="E27" s="685">
        <f t="shared" si="2"/>
        <v>0</v>
      </c>
      <c r="F27" s="684">
        <v>1.51</v>
      </c>
      <c r="G27" s="684" t="s">
        <v>552</v>
      </c>
      <c r="H27" s="685">
        <f t="shared" si="0"/>
        <v>0</v>
      </c>
      <c r="I27" s="684">
        <v>1.5</v>
      </c>
      <c r="J27" s="684" t="s">
        <v>543</v>
      </c>
      <c r="K27" s="686">
        <f t="shared" si="1"/>
        <v>0</v>
      </c>
    </row>
    <row r="28" spans="2:11" ht="30" customHeight="1" x14ac:dyDescent="0.25">
      <c r="B28" s="683" t="s">
        <v>553</v>
      </c>
      <c r="C28" s="684">
        <v>1.5</v>
      </c>
      <c r="D28" s="684" t="s">
        <v>543</v>
      </c>
      <c r="E28" s="685">
        <f t="shared" si="2"/>
        <v>0</v>
      </c>
      <c r="F28" s="684">
        <v>1.47</v>
      </c>
      <c r="G28" s="684" t="s">
        <v>554</v>
      </c>
      <c r="H28" s="685">
        <f t="shared" si="0"/>
        <v>0</v>
      </c>
      <c r="I28" s="684">
        <v>1.91</v>
      </c>
      <c r="J28" s="684" t="s">
        <v>555</v>
      </c>
      <c r="K28" s="686">
        <f t="shared" si="1"/>
        <v>0</v>
      </c>
    </row>
    <row r="29" spans="2:11" ht="30" customHeight="1" x14ac:dyDescent="0.25">
      <c r="B29" s="683" t="s">
        <v>556</v>
      </c>
      <c r="C29" s="684">
        <v>1.48</v>
      </c>
      <c r="D29" s="684" t="s">
        <v>545</v>
      </c>
      <c r="E29" s="685">
        <f t="shared" si="2"/>
        <v>0</v>
      </c>
      <c r="F29" s="684">
        <v>1.48</v>
      </c>
      <c r="G29" s="684" t="s">
        <v>545</v>
      </c>
      <c r="H29" s="685">
        <f t="shared" si="0"/>
        <v>0</v>
      </c>
      <c r="I29" s="684">
        <v>1.42</v>
      </c>
      <c r="J29" s="684" t="s">
        <v>557</v>
      </c>
      <c r="K29" s="686">
        <f t="shared" si="1"/>
        <v>0</v>
      </c>
    </row>
    <row r="30" spans="2:11" ht="30" customHeight="1" x14ac:dyDescent="0.25">
      <c r="B30" s="683" t="s">
        <v>558</v>
      </c>
      <c r="C30" s="684">
        <v>1.48</v>
      </c>
      <c r="D30" s="684" t="s">
        <v>545</v>
      </c>
      <c r="E30" s="685">
        <f t="shared" si="2"/>
        <v>0</v>
      </c>
      <c r="F30" s="684">
        <v>1.48</v>
      </c>
      <c r="G30" s="684" t="s">
        <v>545</v>
      </c>
      <c r="H30" s="685">
        <f t="shared" si="0"/>
        <v>0</v>
      </c>
      <c r="I30" s="684">
        <v>1.48</v>
      </c>
      <c r="J30" s="684" t="s">
        <v>545</v>
      </c>
      <c r="K30" s="686">
        <f t="shared" si="1"/>
        <v>0</v>
      </c>
    </row>
    <row r="31" spans="2:11" ht="30" customHeight="1" thickBot="1" x14ac:dyDescent="0.3">
      <c r="B31" s="687" t="s">
        <v>559</v>
      </c>
      <c r="C31" s="688">
        <v>1.51</v>
      </c>
      <c r="D31" s="688" t="s">
        <v>552</v>
      </c>
      <c r="E31" s="689">
        <f t="shared" si="2"/>
        <v>0</v>
      </c>
      <c r="F31" s="688">
        <v>1.46</v>
      </c>
      <c r="G31" s="688" t="s">
        <v>546</v>
      </c>
      <c r="H31" s="689">
        <f t="shared" si="0"/>
        <v>0</v>
      </c>
      <c r="I31" s="688">
        <v>1.45</v>
      </c>
      <c r="J31" s="688" t="s">
        <v>549</v>
      </c>
      <c r="K31" s="690">
        <f t="shared" si="1"/>
        <v>0</v>
      </c>
    </row>
    <row r="33" spans="11:11" x14ac:dyDescent="0.25">
      <c r="K33" s="104" t="s">
        <v>56</v>
      </c>
    </row>
    <row r="34" spans="11:11" x14ac:dyDescent="0.25">
      <c r="K34" s="27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abSelected="1" zoomScale="85" zoomScaleNormal="85" zoomScaleSheetLayoutView="90" workbookViewId="0">
      <selection activeCell="H37" sqref="H37"/>
    </sheetView>
  </sheetViews>
  <sheetFormatPr baseColWidth="10" defaultColWidth="9.109375" defaultRowHeight="11.4" x14ac:dyDescent="0.2"/>
  <cols>
    <col min="1" max="1" width="4.33203125" style="254" customWidth="1"/>
    <col min="2" max="2" width="40.88671875" style="254" customWidth="1"/>
    <col min="3" max="4" width="15.6640625" style="254" customWidth="1"/>
    <col min="5" max="5" width="35.109375" style="254" customWidth="1"/>
    <col min="6" max="6" width="4.109375" style="254" customWidth="1"/>
    <col min="7" max="8" width="10.6640625" style="254" customWidth="1"/>
    <col min="9" max="9" width="9.109375" style="254"/>
    <col min="10" max="10" width="9.109375" style="254" customWidth="1"/>
    <col min="11" max="16384" width="9.109375" style="254"/>
  </cols>
  <sheetData>
    <row r="2" spans="2:8" ht="13.8" x14ac:dyDescent="0.25">
      <c r="E2" s="255"/>
    </row>
    <row r="3" spans="2:8" ht="13.95" customHeight="1" thickBot="1" x14ac:dyDescent="0.25">
      <c r="B3" s="602"/>
      <c r="C3" s="602"/>
      <c r="D3" s="602"/>
      <c r="E3" s="602"/>
      <c r="F3" s="602"/>
      <c r="G3" s="602"/>
      <c r="H3" s="602"/>
    </row>
    <row r="4" spans="2:8" ht="19.95" customHeight="1" thickBot="1" x14ac:dyDescent="0.25">
      <c r="B4" s="442" t="s">
        <v>560</v>
      </c>
      <c r="C4" s="443"/>
      <c r="D4" s="443"/>
      <c r="E4" s="444"/>
      <c r="F4" s="691"/>
      <c r="G4" s="691"/>
      <c r="H4" s="602"/>
    </row>
    <row r="5" spans="2:8" ht="22.95" customHeight="1" x14ac:dyDescent="0.2">
      <c r="B5" s="692" t="s">
        <v>561</v>
      </c>
      <c r="C5" s="692"/>
      <c r="D5" s="692"/>
      <c r="E5" s="692"/>
      <c r="G5" s="602"/>
      <c r="H5" s="602"/>
    </row>
    <row r="6" spans="2:8" ht="15" customHeight="1" x14ac:dyDescent="0.2">
      <c r="B6" s="260"/>
      <c r="C6" s="260"/>
      <c r="D6" s="260"/>
      <c r="E6" s="260"/>
      <c r="F6" s="259"/>
      <c r="G6" s="693"/>
      <c r="H6" s="602"/>
    </row>
    <row r="7" spans="2:8" ht="0.9" customHeight="1" thickBot="1" x14ac:dyDescent="0.25">
      <c r="B7" s="693"/>
      <c r="C7" s="693"/>
      <c r="D7" s="693"/>
      <c r="E7" s="693"/>
      <c r="F7" s="693"/>
      <c r="G7" s="693"/>
      <c r="H7" s="602"/>
    </row>
    <row r="8" spans="2:8" ht="40.200000000000003" customHeight="1" x14ac:dyDescent="0.2">
      <c r="B8" s="694" t="s">
        <v>562</v>
      </c>
      <c r="C8" s="695" t="s">
        <v>404</v>
      </c>
      <c r="D8" s="695" t="s">
        <v>405</v>
      </c>
      <c r="E8" s="696" t="s">
        <v>229</v>
      </c>
      <c r="F8" s="602"/>
      <c r="G8" s="602"/>
      <c r="H8" s="602"/>
    </row>
    <row r="9" spans="2:8" ht="12.9" customHeight="1" x14ac:dyDescent="0.2">
      <c r="B9" s="697" t="s">
        <v>563</v>
      </c>
      <c r="C9" s="698">
        <v>71.66</v>
      </c>
      <c r="D9" s="698" t="s">
        <v>564</v>
      </c>
      <c r="E9" s="699">
        <f>+D9-C9</f>
        <v>0.74000000000000909</v>
      </c>
      <c r="F9" s="602"/>
      <c r="G9" s="602"/>
      <c r="H9" s="602"/>
    </row>
    <row r="10" spans="2:8" ht="32.1" customHeight="1" x14ac:dyDescent="0.2">
      <c r="B10" s="700" t="s">
        <v>565</v>
      </c>
      <c r="C10" s="701"/>
      <c r="D10" s="701"/>
      <c r="E10" s="702"/>
      <c r="F10" s="602"/>
      <c r="G10" s="602"/>
      <c r="H10" s="602"/>
    </row>
    <row r="11" spans="2:8" ht="12.9" customHeight="1" x14ac:dyDescent="0.2">
      <c r="B11" s="697" t="s">
        <v>566</v>
      </c>
      <c r="C11" s="698">
        <v>134.76</v>
      </c>
      <c r="D11" s="698" t="s">
        <v>567</v>
      </c>
      <c r="E11" s="699">
        <f>+D11-C11</f>
        <v>2.2800000000000011</v>
      </c>
      <c r="F11" s="602"/>
      <c r="G11" s="602"/>
      <c r="H11" s="602"/>
    </row>
    <row r="12" spans="2:8" ht="11.25" hidden="1" customHeight="1" x14ac:dyDescent="0.2">
      <c r="B12" s="703"/>
      <c r="C12" s="704"/>
      <c r="D12" s="704"/>
      <c r="E12" s="705"/>
      <c r="F12" s="602"/>
      <c r="G12" s="602"/>
      <c r="H12" s="602"/>
    </row>
    <row r="13" spans="2:8" ht="32.1" customHeight="1" x14ac:dyDescent="0.2">
      <c r="B13" s="700" t="s">
        <v>568</v>
      </c>
      <c r="C13" s="701"/>
      <c r="D13" s="701"/>
      <c r="E13" s="702"/>
      <c r="F13" s="602"/>
      <c r="G13" s="602"/>
      <c r="H13" s="602"/>
    </row>
    <row r="14" spans="2:8" ht="12.9" customHeight="1" x14ac:dyDescent="0.2">
      <c r="B14" s="697" t="s">
        <v>569</v>
      </c>
      <c r="C14" s="698">
        <v>190</v>
      </c>
      <c r="D14" s="698" t="s">
        <v>570</v>
      </c>
      <c r="E14" s="699">
        <f t="shared" ref="E14:E16" si="0">+D14-C14</f>
        <v>2.5</v>
      </c>
      <c r="F14" s="602"/>
      <c r="G14" s="602"/>
      <c r="H14" s="602"/>
    </row>
    <row r="15" spans="2:8" ht="12.9" customHeight="1" x14ac:dyDescent="0.2">
      <c r="B15" s="697" t="s">
        <v>571</v>
      </c>
      <c r="C15" s="698">
        <v>220</v>
      </c>
      <c r="D15" s="698" t="s">
        <v>572</v>
      </c>
      <c r="E15" s="699">
        <f t="shared" si="0"/>
        <v>20</v>
      </c>
      <c r="F15" s="602"/>
      <c r="G15" s="602"/>
      <c r="H15" s="602"/>
    </row>
    <row r="16" spans="2:8" ht="12.9" customHeight="1" thickBot="1" x14ac:dyDescent="0.25">
      <c r="B16" s="706" t="s">
        <v>573</v>
      </c>
      <c r="C16" s="707">
        <v>216.52</v>
      </c>
      <c r="D16" s="707" t="s">
        <v>574</v>
      </c>
      <c r="E16" s="708">
        <f t="shared" si="0"/>
        <v>8.9699999999999989</v>
      </c>
      <c r="F16" s="602"/>
      <c r="G16" s="602"/>
      <c r="H16" s="602"/>
    </row>
    <row r="17" spans="2:8" ht="0.9" customHeight="1" x14ac:dyDescent="0.2">
      <c r="B17" s="709"/>
      <c r="C17" s="709"/>
      <c r="D17" s="709"/>
      <c r="E17" s="709"/>
      <c r="F17" s="602"/>
      <c r="G17" s="602"/>
      <c r="H17" s="602"/>
    </row>
    <row r="18" spans="2:8" ht="21.9" customHeight="1" thickBot="1" x14ac:dyDescent="0.25">
      <c r="B18" s="710"/>
      <c r="C18" s="710"/>
      <c r="D18" s="710"/>
      <c r="E18" s="710"/>
      <c r="F18" s="602"/>
      <c r="G18" s="602"/>
      <c r="H18" s="602"/>
    </row>
    <row r="19" spans="2:8" ht="14.4" customHeight="1" thickBot="1" x14ac:dyDescent="0.25">
      <c r="B19" s="442" t="s">
        <v>575</v>
      </c>
      <c r="C19" s="443"/>
      <c r="D19" s="443"/>
      <c r="E19" s="444"/>
      <c r="F19" s="602"/>
      <c r="G19" s="602"/>
      <c r="H19" s="602"/>
    </row>
    <row r="20" spans="2:8" ht="12" customHeight="1" thickBot="1" x14ac:dyDescent="0.25">
      <c r="B20" s="711"/>
      <c r="C20" s="711"/>
      <c r="D20" s="711"/>
      <c r="E20" s="711"/>
      <c r="F20" s="602"/>
      <c r="G20" s="602"/>
      <c r="H20" s="602"/>
    </row>
    <row r="21" spans="2:8" ht="40.200000000000003" customHeight="1" x14ac:dyDescent="0.2">
      <c r="B21" s="694" t="s">
        <v>576</v>
      </c>
      <c r="C21" s="712" t="str">
        <f>C8</f>
        <v>Semana 
26/08-01/09
2019</v>
      </c>
      <c r="D21" s="695" t="str">
        <f>D8</f>
        <v>Semana 
02-08/09
2019</v>
      </c>
      <c r="E21" s="696" t="s">
        <v>229</v>
      </c>
      <c r="F21" s="602"/>
      <c r="G21" s="602"/>
      <c r="H21" s="602"/>
    </row>
    <row r="22" spans="2:8" ht="12.75" customHeight="1" x14ac:dyDescent="0.2">
      <c r="B22" s="697" t="s">
        <v>577</v>
      </c>
      <c r="C22" s="698">
        <v>337.14</v>
      </c>
      <c r="D22" s="698" t="s">
        <v>578</v>
      </c>
      <c r="E22" s="699">
        <f t="shared" ref="E22:E23" si="1">+D22-C22</f>
        <v>0</v>
      </c>
      <c r="F22" s="602"/>
      <c r="G22" s="602"/>
      <c r="H22" s="602"/>
    </row>
    <row r="23" spans="2:8" x14ac:dyDescent="0.2">
      <c r="B23" s="697" t="s">
        <v>579</v>
      </c>
      <c r="C23" s="698">
        <v>418.57</v>
      </c>
      <c r="D23" s="698" t="s">
        <v>580</v>
      </c>
      <c r="E23" s="699">
        <f t="shared" si="1"/>
        <v>0</v>
      </c>
    </row>
    <row r="24" spans="2:8" ht="32.1" customHeight="1" x14ac:dyDescent="0.2">
      <c r="B24" s="700" t="s">
        <v>568</v>
      </c>
      <c r="C24" s="713"/>
      <c r="D24" s="713"/>
      <c r="E24" s="714"/>
    </row>
    <row r="25" spans="2:8" ht="14.25" customHeight="1" x14ac:dyDescent="0.2">
      <c r="B25" s="697" t="s">
        <v>581</v>
      </c>
      <c r="C25" s="698">
        <v>209.29</v>
      </c>
      <c r="D25" s="698" t="s">
        <v>582</v>
      </c>
      <c r="E25" s="699">
        <f t="shared" ref="E25" si="2">+D25-C25</f>
        <v>3.2600000000000193</v>
      </c>
    </row>
    <row r="26" spans="2:8" ht="32.1" customHeight="1" x14ac:dyDescent="0.2">
      <c r="B26" s="700" t="s">
        <v>583</v>
      </c>
      <c r="C26" s="713"/>
      <c r="D26" s="713"/>
      <c r="E26" s="715"/>
    </row>
    <row r="27" spans="2:8" ht="14.25" customHeight="1" x14ac:dyDescent="0.2">
      <c r="B27" s="697" t="s">
        <v>584</v>
      </c>
      <c r="C27" s="698" t="s">
        <v>68</v>
      </c>
      <c r="D27" s="698" t="s">
        <v>68</v>
      </c>
      <c r="E27" s="699" t="s">
        <v>68</v>
      </c>
    </row>
    <row r="28" spans="2:8" ht="32.1" customHeight="1" x14ac:dyDescent="0.2">
      <c r="B28" s="700" t="s">
        <v>585</v>
      </c>
      <c r="C28" s="716"/>
      <c r="D28" s="716"/>
      <c r="E28" s="714"/>
    </row>
    <row r="29" spans="2:8" x14ac:dyDescent="0.2">
      <c r="B29" s="697" t="s">
        <v>586</v>
      </c>
      <c r="C29" s="717" t="s">
        <v>68</v>
      </c>
      <c r="D29" s="717" t="s">
        <v>68</v>
      </c>
      <c r="E29" s="718" t="s">
        <v>68</v>
      </c>
    </row>
    <row r="30" spans="2:8" ht="27.75" customHeight="1" x14ac:dyDescent="0.2">
      <c r="B30" s="700" t="s">
        <v>587</v>
      </c>
      <c r="C30" s="716"/>
      <c r="D30" s="716"/>
      <c r="E30" s="714"/>
    </row>
    <row r="31" spans="2:8" x14ac:dyDescent="0.2">
      <c r="B31" s="697" t="s">
        <v>588</v>
      </c>
      <c r="C31" s="698">
        <v>171.64</v>
      </c>
      <c r="D31" s="698" t="s">
        <v>589</v>
      </c>
      <c r="E31" s="699">
        <f t="shared" ref="E31:E32" si="3">+D31-C31</f>
        <v>1.0800000000000125</v>
      </c>
    </row>
    <row r="32" spans="2:8" x14ac:dyDescent="0.2">
      <c r="B32" s="697" t="s">
        <v>590</v>
      </c>
      <c r="C32" s="698">
        <v>195.54</v>
      </c>
      <c r="D32" s="698" t="s">
        <v>591</v>
      </c>
      <c r="E32" s="699">
        <f t="shared" si="3"/>
        <v>1.3200000000000216</v>
      </c>
    </row>
    <row r="33" spans="2:5" x14ac:dyDescent="0.2">
      <c r="B33" s="697" t="s">
        <v>592</v>
      </c>
      <c r="C33" s="698" t="s">
        <v>278</v>
      </c>
      <c r="D33" s="698" t="s">
        <v>278</v>
      </c>
      <c r="E33" s="699" t="s">
        <v>278</v>
      </c>
    </row>
    <row r="34" spans="2:5" ht="32.1" customHeight="1" x14ac:dyDescent="0.2">
      <c r="B34" s="700" t="s">
        <v>593</v>
      </c>
      <c r="C34" s="713"/>
      <c r="D34" s="713"/>
      <c r="E34" s="715"/>
    </row>
    <row r="35" spans="2:5" ht="16.5" customHeight="1" x14ac:dyDescent="0.2">
      <c r="B35" s="697" t="s">
        <v>594</v>
      </c>
      <c r="C35" s="698">
        <v>82.61</v>
      </c>
      <c r="D35" s="698" t="s">
        <v>595</v>
      </c>
      <c r="E35" s="699">
        <f t="shared" ref="E35" si="4">+D35-C35</f>
        <v>0</v>
      </c>
    </row>
    <row r="36" spans="2:5" ht="23.25" customHeight="1" x14ac:dyDescent="0.2">
      <c r="B36" s="700" t="s">
        <v>596</v>
      </c>
      <c r="C36" s="713"/>
      <c r="D36" s="713"/>
      <c r="E36" s="715"/>
    </row>
    <row r="37" spans="2:5" ht="13.5" customHeight="1" x14ac:dyDescent="0.2">
      <c r="B37" s="697" t="s">
        <v>597</v>
      </c>
      <c r="C37" s="698">
        <v>245</v>
      </c>
      <c r="D37" s="698" t="s">
        <v>598</v>
      </c>
      <c r="E37" s="699">
        <f t="shared" ref="E37" si="5">+D37-C37</f>
        <v>0</v>
      </c>
    </row>
    <row r="38" spans="2:5" ht="32.1" customHeight="1" x14ac:dyDescent="0.2">
      <c r="B38" s="700" t="s">
        <v>599</v>
      </c>
      <c r="C38" s="713"/>
      <c r="D38" s="713"/>
      <c r="E38" s="714"/>
    </row>
    <row r="39" spans="2:5" ht="16.5" customHeight="1" thickBot="1" x14ac:dyDescent="0.25">
      <c r="B39" s="706" t="s">
        <v>600</v>
      </c>
      <c r="C39" s="707">
        <v>78.260000000000005</v>
      </c>
      <c r="D39" s="707" t="s">
        <v>601</v>
      </c>
      <c r="E39" s="708">
        <f t="shared" ref="E39" si="6">+D39-C39</f>
        <v>0</v>
      </c>
    </row>
    <row r="40" spans="2:5" x14ac:dyDescent="0.2">
      <c r="B40" s="254" t="s">
        <v>602</v>
      </c>
    </row>
    <row r="41" spans="2:5" x14ac:dyDescent="0.2">
      <c r="C41" s="279"/>
      <c r="D41" s="279"/>
      <c r="E41" s="279"/>
    </row>
    <row r="42" spans="2:5" ht="13.2" customHeight="1" thickBot="1" x14ac:dyDescent="0.25">
      <c r="B42" s="279"/>
      <c r="C42" s="279"/>
      <c r="D42" s="279"/>
      <c r="E42" s="279"/>
    </row>
    <row r="43" spans="2:5" x14ac:dyDescent="0.2">
      <c r="B43" s="719"/>
      <c r="C43" s="573"/>
      <c r="D43" s="573"/>
      <c r="E43" s="720"/>
    </row>
    <row r="44" spans="2:5" x14ac:dyDescent="0.2">
      <c r="B44" s="597"/>
      <c r="E44" s="721"/>
    </row>
    <row r="45" spans="2:5" ht="12.75" customHeight="1" x14ac:dyDescent="0.2">
      <c r="B45" s="722" t="s">
        <v>603</v>
      </c>
      <c r="C45" s="723"/>
      <c r="D45" s="723"/>
      <c r="E45" s="724"/>
    </row>
    <row r="46" spans="2:5" ht="18" customHeight="1" x14ac:dyDescent="0.2">
      <c r="B46" s="722"/>
      <c r="C46" s="723"/>
      <c r="D46" s="723"/>
      <c r="E46" s="724"/>
    </row>
    <row r="47" spans="2:5" x14ac:dyDescent="0.2">
      <c r="B47" s="597"/>
      <c r="E47" s="721"/>
    </row>
    <row r="48" spans="2:5" ht="13.8" x14ac:dyDescent="0.25">
      <c r="B48" s="725" t="s">
        <v>604</v>
      </c>
      <c r="C48" s="726"/>
      <c r="D48" s="726"/>
      <c r="E48" s="727"/>
    </row>
    <row r="49" spans="2:5" x14ac:dyDescent="0.2">
      <c r="B49" s="597"/>
      <c r="E49" s="721"/>
    </row>
    <row r="50" spans="2:5" x14ac:dyDescent="0.2">
      <c r="B50" s="597"/>
      <c r="E50" s="721"/>
    </row>
    <row r="51" spans="2:5" ht="12" thickBot="1" x14ac:dyDescent="0.25">
      <c r="B51" s="728"/>
      <c r="C51" s="592"/>
      <c r="D51" s="592"/>
      <c r="E51" s="729"/>
    </row>
    <row r="54" spans="2:5" x14ac:dyDescent="0.2">
      <c r="E54" s="104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topLeftCell="A40" zoomScale="80" zoomScaleNormal="80" zoomScaleSheetLayoutView="90" workbookViewId="0"/>
  </sheetViews>
  <sheetFormatPr baseColWidth="10" defaultColWidth="11.5546875" defaultRowHeight="13.8" x14ac:dyDescent="0.25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 x14ac:dyDescent="0.25"/>
    <row r="2" spans="2:7" ht="17.25" customHeight="1" x14ac:dyDescent="0.3">
      <c r="B2" s="2" t="s">
        <v>0</v>
      </c>
      <c r="C2" s="2"/>
      <c r="D2" s="2"/>
      <c r="E2" s="2"/>
      <c r="F2" s="2"/>
      <c r="G2" s="3"/>
    </row>
    <row r="3" spans="2:7" ht="4.5" customHeight="1" x14ac:dyDescent="0.3">
      <c r="B3" s="4"/>
      <c r="C3" s="4"/>
      <c r="D3" s="4"/>
      <c r="E3" s="4"/>
      <c r="F3" s="4"/>
      <c r="G3" s="3"/>
    </row>
    <row r="4" spans="2:7" ht="17.25" customHeight="1" x14ac:dyDescent="0.25">
      <c r="B4" s="5" t="s">
        <v>1</v>
      </c>
      <c r="C4" s="5"/>
      <c r="D4" s="5"/>
      <c r="E4" s="5"/>
      <c r="F4" s="5"/>
      <c r="G4" s="5"/>
    </row>
    <row r="5" spans="2:7" ht="10.5" customHeight="1" thickBot="1" x14ac:dyDescent="0.3">
      <c r="B5" s="6"/>
      <c r="C5" s="6"/>
      <c r="D5" s="6"/>
      <c r="E5" s="6"/>
      <c r="F5" s="6"/>
      <c r="G5" s="6"/>
    </row>
    <row r="6" spans="2:7" ht="18.600000000000001" customHeight="1" thickBot="1" x14ac:dyDescent="0.3">
      <c r="B6" s="7" t="s">
        <v>2</v>
      </c>
      <c r="C6" s="8"/>
      <c r="D6" s="8"/>
      <c r="E6" s="8"/>
      <c r="F6" s="8"/>
      <c r="G6" s="9"/>
    </row>
    <row r="7" spans="2:7" ht="15" customHeight="1" x14ac:dyDescent="0.25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5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3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 x14ac:dyDescent="0.3">
      <c r="B10" s="25"/>
      <c r="C10" s="26" t="s">
        <v>13</v>
      </c>
      <c r="D10" s="27"/>
      <c r="E10" s="27"/>
      <c r="F10" s="28"/>
      <c r="G10" s="29"/>
    </row>
    <row r="11" spans="2:7" ht="19.95" customHeight="1" x14ac:dyDescent="0.25">
      <c r="B11" s="30" t="s">
        <v>14</v>
      </c>
      <c r="C11" s="31" t="s">
        <v>15</v>
      </c>
      <c r="D11" s="32">
        <v>183.42</v>
      </c>
      <c r="E11" s="32">
        <v>183.15</v>
      </c>
      <c r="F11" s="33">
        <v>-0.26999999999998181</v>
      </c>
      <c r="G11" s="34">
        <v>-0.14720314033365867</v>
      </c>
    </row>
    <row r="12" spans="2:7" ht="19.95" customHeight="1" x14ac:dyDescent="0.25">
      <c r="B12" s="35" t="s">
        <v>14</v>
      </c>
      <c r="C12" s="36" t="s">
        <v>16</v>
      </c>
      <c r="D12" s="37">
        <v>219.88</v>
      </c>
      <c r="E12" s="37">
        <v>216.77</v>
      </c>
      <c r="F12" s="33">
        <v>-3.1099999999999852</v>
      </c>
      <c r="G12" s="38">
        <v>-1.4144078588320923</v>
      </c>
    </row>
    <row r="13" spans="2:7" ht="19.95" customHeight="1" x14ac:dyDescent="0.25">
      <c r="B13" s="35" t="s">
        <v>14</v>
      </c>
      <c r="C13" s="36" t="s">
        <v>17</v>
      </c>
      <c r="D13" s="37">
        <v>172.21</v>
      </c>
      <c r="E13" s="37">
        <v>171.39</v>
      </c>
      <c r="F13" s="33">
        <v>-0.8200000000000216</v>
      </c>
      <c r="G13" s="38">
        <v>-0.47616282445851255</v>
      </c>
    </row>
    <row r="14" spans="2:7" ht="19.95" customHeight="1" x14ac:dyDescent="0.25">
      <c r="B14" s="35" t="s">
        <v>14</v>
      </c>
      <c r="C14" s="36" t="s">
        <v>18</v>
      </c>
      <c r="D14" s="37">
        <v>184.38</v>
      </c>
      <c r="E14" s="37">
        <v>184.09</v>
      </c>
      <c r="F14" s="33">
        <v>-0.28999999999999204</v>
      </c>
      <c r="G14" s="38">
        <v>-0.15728387026791779</v>
      </c>
    </row>
    <row r="15" spans="2:7" ht="19.95" customHeight="1" x14ac:dyDescent="0.25">
      <c r="B15" s="35" t="s">
        <v>14</v>
      </c>
      <c r="C15" s="36" t="s">
        <v>19</v>
      </c>
      <c r="D15" s="37">
        <v>180.27</v>
      </c>
      <c r="E15" s="37">
        <v>179.02</v>
      </c>
      <c r="F15" s="33">
        <v>-1.25</v>
      </c>
      <c r="G15" s="38">
        <v>-0.69340433793753675</v>
      </c>
    </row>
    <row r="16" spans="2:7" ht="19.95" customHeight="1" x14ac:dyDescent="0.25">
      <c r="B16" s="39" t="s">
        <v>20</v>
      </c>
      <c r="C16" s="36" t="s">
        <v>21</v>
      </c>
      <c r="D16" s="37">
        <v>324.13</v>
      </c>
      <c r="E16" s="37">
        <v>324.13</v>
      </c>
      <c r="F16" s="33">
        <v>0</v>
      </c>
      <c r="G16" s="38">
        <v>0</v>
      </c>
    </row>
    <row r="17" spans="2:13" ht="19.95" customHeight="1" x14ac:dyDescent="0.25">
      <c r="B17" s="39" t="s">
        <v>20</v>
      </c>
      <c r="C17" s="36" t="s">
        <v>22</v>
      </c>
      <c r="D17" s="37">
        <v>524.99</v>
      </c>
      <c r="E17" s="37">
        <v>524.99</v>
      </c>
      <c r="F17" s="33">
        <v>0</v>
      </c>
      <c r="G17" s="38">
        <v>0</v>
      </c>
    </row>
    <row r="18" spans="2:13" ht="19.95" customHeight="1" thickBot="1" x14ac:dyDescent="0.3">
      <c r="B18" s="39" t="s">
        <v>20</v>
      </c>
      <c r="C18" s="36" t="s">
        <v>23</v>
      </c>
      <c r="D18" s="37">
        <v>625.33000000000004</v>
      </c>
      <c r="E18" s="37">
        <v>625.33000000000004</v>
      </c>
      <c r="F18" s="33">
        <v>0</v>
      </c>
      <c r="G18" s="38">
        <v>0</v>
      </c>
    </row>
    <row r="19" spans="2:13" ht="19.95" customHeight="1" thickBot="1" x14ac:dyDescent="0.3">
      <c r="B19" s="40"/>
      <c r="C19" s="41" t="s">
        <v>24</v>
      </c>
      <c r="D19" s="42"/>
      <c r="E19" s="42"/>
      <c r="F19" s="28"/>
      <c r="G19" s="43"/>
    </row>
    <row r="20" spans="2:13" ht="19.95" customHeight="1" x14ac:dyDescent="0.25">
      <c r="B20" s="35" t="s">
        <v>14</v>
      </c>
      <c r="C20" s="44" t="s">
        <v>25</v>
      </c>
      <c r="D20" s="45">
        <v>182.33142784946403</v>
      </c>
      <c r="E20" s="45">
        <v>183.66260297439933</v>
      </c>
      <c r="F20" s="33">
        <v>1.3311751249352994</v>
      </c>
      <c r="G20" s="46">
        <v>0.73008539484172275</v>
      </c>
    </row>
    <row r="21" spans="2:13" ht="19.95" customHeight="1" x14ac:dyDescent="0.25">
      <c r="B21" s="35" t="s">
        <v>14</v>
      </c>
      <c r="C21" s="47" t="s">
        <v>26</v>
      </c>
      <c r="D21" s="45">
        <v>308.7513504577073</v>
      </c>
      <c r="E21" s="45">
        <v>314.24094441126772</v>
      </c>
      <c r="F21" s="33">
        <v>5.4895939535604157</v>
      </c>
      <c r="G21" s="46">
        <v>1.7779983619253414</v>
      </c>
    </row>
    <row r="22" spans="2:13" ht="19.95" customHeight="1" x14ac:dyDescent="0.25">
      <c r="B22" s="35" t="s">
        <v>14</v>
      </c>
      <c r="C22" s="47" t="s">
        <v>27</v>
      </c>
      <c r="D22" s="45">
        <v>390.72685589186602</v>
      </c>
      <c r="E22" s="45">
        <v>391.23505570505756</v>
      </c>
      <c r="F22" s="33">
        <v>0.5081998131915384</v>
      </c>
      <c r="G22" s="46">
        <v>0.13006523752545718</v>
      </c>
    </row>
    <row r="23" spans="2:13" ht="19.95" customHeight="1" x14ac:dyDescent="0.25">
      <c r="B23" s="39" t="s">
        <v>20</v>
      </c>
      <c r="C23" s="47" t="s">
        <v>28</v>
      </c>
      <c r="D23" s="45">
        <v>322.26227837453081</v>
      </c>
      <c r="E23" s="45">
        <v>320.45319981881715</v>
      </c>
      <c r="F23" s="33">
        <v>-1.8090785557136542</v>
      </c>
      <c r="G23" s="46">
        <v>-0.56136838752537699</v>
      </c>
    </row>
    <row r="24" spans="2:13" ht="19.95" customHeight="1" thickBot="1" x14ac:dyDescent="0.3">
      <c r="B24" s="39" t="s">
        <v>20</v>
      </c>
      <c r="C24" s="48" t="s">
        <v>29</v>
      </c>
      <c r="D24" s="37">
        <v>210.38339864822967</v>
      </c>
      <c r="E24" s="37">
        <v>211.35720902833756</v>
      </c>
      <c r="F24" s="33">
        <v>0.97381038010789212</v>
      </c>
      <c r="G24" s="46">
        <v>0.46287415564387402</v>
      </c>
    </row>
    <row r="25" spans="2:13" ht="19.95" customHeight="1" thickBot="1" x14ac:dyDescent="0.3">
      <c r="B25" s="49"/>
      <c r="C25" s="50" t="s">
        <v>30</v>
      </c>
      <c r="D25" s="51"/>
      <c r="E25" s="51"/>
      <c r="F25" s="52"/>
      <c r="G25" s="53"/>
    </row>
    <row r="26" spans="2:13" ht="19.95" customHeight="1" x14ac:dyDescent="0.25">
      <c r="B26" s="30" t="s">
        <v>31</v>
      </c>
      <c r="C26" s="54" t="s">
        <v>32</v>
      </c>
      <c r="D26" s="55">
        <v>27.433784413404474</v>
      </c>
      <c r="E26" s="56">
        <v>26.755527850350465</v>
      </c>
      <c r="F26" s="57">
        <v>-0.67825656305400983</v>
      </c>
      <c r="G26" s="58">
        <v>-2.4723405011617956</v>
      </c>
    </row>
    <row r="27" spans="2:13" ht="19.95" customHeight="1" x14ac:dyDescent="0.25">
      <c r="B27" s="35" t="s">
        <v>31</v>
      </c>
      <c r="C27" s="59" t="s">
        <v>33</v>
      </c>
      <c r="D27" s="56">
        <v>37.754907767172618</v>
      </c>
      <c r="E27" s="56">
        <v>37.673810105317841</v>
      </c>
      <c r="F27" s="60">
        <v>-8.1097661854776959E-2</v>
      </c>
      <c r="G27" s="46">
        <v>-0.21480031776236785</v>
      </c>
    </row>
    <row r="28" spans="2:13" ht="19.95" customHeight="1" x14ac:dyDescent="0.25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95" customHeight="1" thickBot="1" x14ac:dyDescent="0.3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95" customHeight="1" thickBot="1" x14ac:dyDescent="0.3">
      <c r="B30" s="68"/>
      <c r="C30" s="69" t="s">
        <v>40</v>
      </c>
      <c r="D30" s="70"/>
      <c r="E30" s="70"/>
      <c r="F30" s="52"/>
      <c r="G30" s="71"/>
    </row>
    <row r="31" spans="2:13" s="73" customFormat="1" ht="19.95" customHeight="1" x14ac:dyDescent="0.25">
      <c r="B31" s="72" t="s">
        <v>41</v>
      </c>
      <c r="C31" s="54" t="s">
        <v>42</v>
      </c>
      <c r="D31" s="32">
        <v>227.52992147265732</v>
      </c>
      <c r="E31" s="32">
        <v>227.4990081795859</v>
      </c>
      <c r="F31" s="33">
        <v>-3.0913293071421322E-2</v>
      </c>
      <c r="G31" s="58">
        <v>-1.3586473757527529E-2</v>
      </c>
      <c r="I31" s="1"/>
      <c r="J31" s="1"/>
      <c r="K31" s="1"/>
      <c r="L31" s="1"/>
      <c r="M31" s="1"/>
    </row>
    <row r="32" spans="2:13" ht="19.95" customHeight="1" x14ac:dyDescent="0.25">
      <c r="B32" s="39" t="s">
        <v>41</v>
      </c>
      <c r="C32" s="59" t="s">
        <v>43</v>
      </c>
      <c r="D32" s="37">
        <v>209.27728696768571</v>
      </c>
      <c r="E32" s="37">
        <v>209.27659797978546</v>
      </c>
      <c r="F32" s="33">
        <v>-6.8898790024718437E-4</v>
      </c>
      <c r="G32" s="46">
        <v>-3.292224924251741E-4</v>
      </c>
    </row>
    <row r="33" spans="2:12" ht="19.95" customHeight="1" x14ac:dyDescent="0.25">
      <c r="B33" s="39" t="s">
        <v>41</v>
      </c>
      <c r="C33" s="59" t="s">
        <v>44</v>
      </c>
      <c r="D33" s="37">
        <v>201.38504811947377</v>
      </c>
      <c r="E33" s="37">
        <v>202.95278089435863</v>
      </c>
      <c r="F33" s="33">
        <v>1.5677327748848597</v>
      </c>
      <c r="G33" s="38">
        <v>0.77847525897492176</v>
      </c>
    </row>
    <row r="34" spans="2:12" ht="19.95" customHeight="1" x14ac:dyDescent="0.25">
      <c r="B34" s="39" t="s">
        <v>41</v>
      </c>
      <c r="C34" s="59" t="s">
        <v>45</v>
      </c>
      <c r="D34" s="37">
        <v>205.78125</v>
      </c>
      <c r="E34" s="37">
        <v>205.40625</v>
      </c>
      <c r="F34" s="33">
        <v>-0.375</v>
      </c>
      <c r="G34" s="38">
        <v>-0.18223234624146301</v>
      </c>
    </row>
    <row r="35" spans="2:12" ht="19.95" customHeight="1" x14ac:dyDescent="0.25">
      <c r="B35" s="39" t="s">
        <v>41</v>
      </c>
      <c r="C35" s="59" t="s">
        <v>46</v>
      </c>
      <c r="D35" s="37">
        <v>79.333333333333329</v>
      </c>
      <c r="E35" s="37">
        <v>79</v>
      </c>
      <c r="F35" s="33">
        <v>-0.3333333333333286</v>
      </c>
      <c r="G35" s="38">
        <v>-0.42016806722688216</v>
      </c>
    </row>
    <row r="36" spans="2:12" ht="19.95" customHeight="1" x14ac:dyDescent="0.25">
      <c r="B36" s="39" t="s">
        <v>41</v>
      </c>
      <c r="C36" s="59" t="s">
        <v>47</v>
      </c>
      <c r="D36" s="37">
        <v>110.5</v>
      </c>
      <c r="E36" s="37">
        <v>109.66666666666667</v>
      </c>
      <c r="F36" s="33">
        <v>-0.8333333333333286</v>
      </c>
      <c r="G36" s="38">
        <v>-0.75414781297132549</v>
      </c>
    </row>
    <row r="37" spans="2:12" ht="19.95" customHeight="1" thickBot="1" x14ac:dyDescent="0.3">
      <c r="B37" s="74" t="s">
        <v>41</v>
      </c>
      <c r="C37" s="75" t="s">
        <v>48</v>
      </c>
      <c r="D37" s="76">
        <v>79</v>
      </c>
      <c r="E37" s="76">
        <v>79.25</v>
      </c>
      <c r="F37" s="77">
        <v>0.25</v>
      </c>
      <c r="G37" s="78">
        <v>0.31645569620253866</v>
      </c>
    </row>
    <row r="38" spans="2:12" ht="19.95" customHeight="1" x14ac:dyDescent="0.25">
      <c r="B38" s="79" t="s">
        <v>49</v>
      </c>
      <c r="C38" s="80"/>
      <c r="F38" s="80"/>
      <c r="G38" s="80"/>
      <c r="L38" s="81"/>
    </row>
    <row r="39" spans="2:12" ht="15" customHeight="1" x14ac:dyDescent="0.25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 x14ac:dyDescent="0.25">
      <c r="B40" s="1" t="s">
        <v>51</v>
      </c>
      <c r="C40" s="83"/>
      <c r="D40" s="84"/>
      <c r="E40" s="84"/>
      <c r="F40" s="80"/>
      <c r="L40" s="81"/>
    </row>
    <row r="41" spans="2:12" ht="15" customHeight="1" x14ac:dyDescent="0.25">
      <c r="B41" s="1" t="s">
        <v>52</v>
      </c>
      <c r="C41" s="80"/>
      <c r="D41" s="84"/>
      <c r="E41" s="80"/>
      <c r="F41" s="80"/>
      <c r="L41" s="81"/>
    </row>
    <row r="42" spans="2:12" ht="15" customHeight="1" x14ac:dyDescent="0.25">
      <c r="B42" s="1" t="s">
        <v>53</v>
      </c>
      <c r="C42" s="80"/>
      <c r="D42" s="84"/>
      <c r="E42" s="80"/>
      <c r="F42" s="80"/>
      <c r="L42" s="81"/>
    </row>
    <row r="43" spans="2:12" ht="15" customHeight="1" x14ac:dyDescent="0.25">
      <c r="B43" s="1" t="s">
        <v>54</v>
      </c>
      <c r="C43" s="80"/>
      <c r="D43" s="84"/>
      <c r="E43" s="80"/>
      <c r="F43" s="80"/>
      <c r="L43" s="81"/>
    </row>
    <row r="44" spans="2:12" ht="7.5" customHeight="1" x14ac:dyDescent="0.25">
      <c r="B44" s="82"/>
      <c r="G44" s="85"/>
      <c r="L44" s="81"/>
    </row>
    <row r="45" spans="2:12" ht="23.25" customHeight="1" x14ac:dyDescent="0.3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 x14ac:dyDescent="0.25">
      <c r="I46" s="87"/>
    </row>
    <row r="47" spans="2:12" ht="18.75" customHeight="1" x14ac:dyDescent="0.25">
      <c r="I47" s="87"/>
    </row>
    <row r="48" spans="2:12" ht="18.75" customHeight="1" x14ac:dyDescent="0.25">
      <c r="I48" s="87"/>
    </row>
    <row r="49" spans="2:12" ht="13.5" customHeight="1" x14ac:dyDescent="0.25">
      <c r="I49" s="87"/>
    </row>
    <row r="50" spans="2:12" ht="15" customHeight="1" x14ac:dyDescent="0.25">
      <c r="B50" s="88"/>
      <c r="C50" s="88"/>
      <c r="D50" s="89"/>
      <c r="E50" s="89"/>
      <c r="F50" s="88"/>
      <c r="G50" s="88"/>
    </row>
    <row r="51" spans="2:12" ht="11.25" customHeight="1" x14ac:dyDescent="0.25">
      <c r="B51" s="88"/>
      <c r="C51" s="88"/>
      <c r="D51" s="88"/>
      <c r="E51" s="88"/>
      <c r="F51" s="88"/>
      <c r="G51" s="88"/>
    </row>
    <row r="52" spans="2:12" ht="13.5" customHeight="1" x14ac:dyDescent="0.25">
      <c r="B52" s="88"/>
      <c r="C52" s="88"/>
      <c r="D52" s="90"/>
      <c r="E52" s="90"/>
      <c r="F52" s="91"/>
      <c r="G52" s="91"/>
      <c r="L52" s="73"/>
    </row>
    <row r="53" spans="2:12" ht="15" customHeight="1" x14ac:dyDescent="0.25">
      <c r="B53" s="92"/>
      <c r="C53" s="93"/>
      <c r="D53" s="94"/>
      <c r="E53" s="94"/>
      <c r="F53" s="95"/>
      <c r="G53" s="94"/>
      <c r="L53" s="73"/>
    </row>
    <row r="54" spans="2:12" ht="15" customHeight="1" x14ac:dyDescent="0.25">
      <c r="B54" s="92"/>
      <c r="C54" s="93"/>
      <c r="D54" s="94"/>
      <c r="E54" s="94"/>
      <c r="F54" s="95"/>
      <c r="G54" s="94"/>
      <c r="L54" s="73"/>
    </row>
    <row r="55" spans="2:12" ht="15" customHeight="1" x14ac:dyDescent="0.25">
      <c r="B55" s="92"/>
      <c r="C55" s="93"/>
      <c r="D55" s="94"/>
      <c r="E55" s="94"/>
      <c r="F55" s="95"/>
      <c r="G55" s="94"/>
      <c r="L55" s="73"/>
    </row>
    <row r="56" spans="2:12" ht="15" customHeight="1" x14ac:dyDescent="0.25">
      <c r="B56" s="92"/>
      <c r="C56" s="93"/>
      <c r="D56" s="94"/>
      <c r="E56" s="94"/>
      <c r="F56" s="95"/>
      <c r="G56" s="96"/>
    </row>
    <row r="57" spans="2:12" ht="15" customHeight="1" x14ac:dyDescent="0.25">
      <c r="B57" s="92"/>
      <c r="C57" s="97"/>
      <c r="D57" s="94"/>
      <c r="E57" s="94"/>
      <c r="F57" s="95"/>
      <c r="G57" s="96"/>
      <c r="I57" s="98"/>
    </row>
    <row r="58" spans="2:12" ht="15" customHeight="1" x14ac:dyDescent="0.25">
      <c r="B58" s="92"/>
      <c r="C58" s="97"/>
      <c r="D58" s="94"/>
      <c r="E58" s="94"/>
      <c r="F58" s="95"/>
      <c r="G58" s="96"/>
      <c r="H58" s="98"/>
      <c r="I58" s="99"/>
    </row>
    <row r="59" spans="2:12" ht="15" customHeight="1" x14ac:dyDescent="0.25">
      <c r="B59" s="100"/>
      <c r="C59" s="97"/>
      <c r="D59" s="94"/>
      <c r="E59" s="94"/>
      <c r="F59" s="95"/>
      <c r="H59" s="98"/>
      <c r="I59" s="99"/>
      <c r="J59" s="101"/>
    </row>
    <row r="60" spans="2:12" ht="15" customHeight="1" x14ac:dyDescent="0.25">
      <c r="B60" s="92"/>
      <c r="C60" s="97"/>
      <c r="D60" s="94"/>
      <c r="E60" s="94"/>
      <c r="F60" s="95"/>
      <c r="G60" s="94"/>
      <c r="H60" s="99"/>
    </row>
    <row r="61" spans="2:12" ht="15" customHeight="1" x14ac:dyDescent="0.25">
      <c r="B61" s="92"/>
      <c r="C61" s="97"/>
      <c r="D61" s="94"/>
      <c r="E61" s="94"/>
      <c r="F61" s="95"/>
      <c r="G61" s="94"/>
      <c r="H61" s="98"/>
    </row>
    <row r="62" spans="2:12" ht="15" customHeight="1" x14ac:dyDescent="0.25">
      <c r="B62" s="92"/>
      <c r="C62" s="97"/>
      <c r="D62" s="94"/>
      <c r="E62" s="94"/>
      <c r="F62" s="95"/>
      <c r="H62" s="99"/>
      <c r="I62" s="99"/>
    </row>
    <row r="63" spans="2:12" ht="15" customHeight="1" x14ac:dyDescent="0.25">
      <c r="B63" s="92"/>
      <c r="C63" s="102"/>
      <c r="D63" s="94"/>
      <c r="E63" s="94"/>
      <c r="F63" s="95"/>
      <c r="I63" s="99"/>
      <c r="K63" s="101"/>
    </row>
    <row r="64" spans="2:12" ht="15" customHeight="1" x14ac:dyDescent="0.25">
      <c r="B64" s="92"/>
      <c r="C64" s="103"/>
      <c r="D64" s="94"/>
      <c r="E64" s="94"/>
      <c r="F64" s="95"/>
      <c r="G64" s="104" t="s">
        <v>56</v>
      </c>
    </row>
    <row r="65" spans="2:8" ht="15" customHeight="1" x14ac:dyDescent="0.25">
      <c r="B65" s="92"/>
      <c r="C65" s="103"/>
      <c r="D65" s="94"/>
      <c r="E65" s="94"/>
      <c r="F65" s="95"/>
      <c r="G65" s="94"/>
    </row>
    <row r="66" spans="2:8" ht="15" customHeight="1" x14ac:dyDescent="0.25">
      <c r="B66" s="92"/>
      <c r="C66" s="103"/>
      <c r="D66" s="94"/>
      <c r="E66" s="94"/>
      <c r="F66" s="95"/>
      <c r="G66" s="94"/>
    </row>
    <row r="67" spans="2:8" ht="15" customHeight="1" x14ac:dyDescent="0.25">
      <c r="B67" s="92"/>
      <c r="C67" s="103"/>
      <c r="D67" s="94"/>
      <c r="E67" s="94"/>
      <c r="F67" s="95"/>
      <c r="G67" s="94"/>
    </row>
    <row r="68" spans="2:8" ht="15" customHeight="1" x14ac:dyDescent="0.25">
      <c r="B68" s="92"/>
      <c r="C68" s="97"/>
      <c r="D68" s="105"/>
      <c r="E68" s="105"/>
      <c r="F68" s="95"/>
      <c r="H68" s="99"/>
    </row>
    <row r="69" spans="2:8" ht="15" customHeight="1" x14ac:dyDescent="0.25">
      <c r="B69" s="92"/>
      <c r="C69" s="106"/>
      <c r="D69" s="94"/>
      <c r="E69" s="94"/>
      <c r="F69" s="95"/>
    </row>
    <row r="70" spans="2:8" ht="15" customHeight="1" x14ac:dyDescent="0.25">
      <c r="B70" s="107"/>
      <c r="C70" s="106"/>
      <c r="D70" s="108"/>
      <c r="E70" s="108"/>
      <c r="F70" s="95"/>
      <c r="G70" s="109"/>
    </row>
    <row r="71" spans="2:8" ht="15" customHeight="1" x14ac:dyDescent="0.25">
      <c r="B71" s="107"/>
      <c r="C71" s="106"/>
      <c r="D71" s="94"/>
      <c r="E71" s="94"/>
      <c r="F71" s="95"/>
      <c r="G71" s="94"/>
    </row>
    <row r="72" spans="2:8" ht="15" customHeight="1" x14ac:dyDescent="0.25">
      <c r="B72" s="107"/>
      <c r="C72" s="106"/>
      <c r="D72" s="110"/>
      <c r="E72" s="110"/>
      <c r="F72" s="110"/>
      <c r="G72" s="110"/>
    </row>
    <row r="73" spans="2:8" ht="12" customHeight="1" x14ac:dyDescent="0.25">
      <c r="B73" s="106"/>
      <c r="C73" s="111"/>
      <c r="D73" s="111"/>
      <c r="E73" s="111"/>
      <c r="F73" s="111"/>
      <c r="G73" s="111"/>
    </row>
    <row r="74" spans="2:8" ht="15" customHeight="1" x14ac:dyDescent="0.25">
      <c r="B74" s="112"/>
      <c r="C74" s="111"/>
      <c r="D74" s="111"/>
      <c r="E74" s="111"/>
      <c r="F74" s="111"/>
      <c r="G74" s="111"/>
    </row>
    <row r="75" spans="2:8" ht="13.5" customHeight="1" x14ac:dyDescent="0.25">
      <c r="B75" s="112"/>
      <c r="C75" s="89"/>
      <c r="D75" s="89"/>
      <c r="E75" s="89"/>
      <c r="F75" s="89"/>
      <c r="G75" s="89"/>
      <c r="H75" s="99"/>
    </row>
    <row r="76" spans="2:8" x14ac:dyDescent="0.25">
      <c r="B76" s="82"/>
    </row>
    <row r="77" spans="2:8" ht="11.25" customHeight="1" x14ac:dyDescent="0.25">
      <c r="B77" s="73"/>
      <c r="C77" s="73"/>
      <c r="D77" s="73"/>
    </row>
    <row r="79" spans="2:8" x14ac:dyDescent="0.25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0:G61 G65:G67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G26">
    <cfRule type="cellIs" dxfId="43" priority="7" stopIfTrue="1" operator="lessThan">
      <formula>0</formula>
    </cfRule>
    <cfRule type="cellIs" dxfId="42" priority="8" stopIfTrue="1" operator="greaterThanOrEqual">
      <formula>0</formula>
    </cfRule>
  </conditionalFormatting>
  <conditionalFormatting sqref="G27">
    <cfRule type="cellIs" dxfId="41" priority="5" stopIfTrue="1" operator="lessThan">
      <formula>0</formula>
    </cfRule>
    <cfRule type="cellIs" dxfId="40" priority="6" stopIfTrue="1" operator="greaterThanOrEqual">
      <formula>0</formula>
    </cfRule>
  </conditionalFormatting>
  <conditionalFormatting sqref="G30">
    <cfRule type="cellIs" dxfId="39" priority="3" stopIfTrue="1" operator="lessThan">
      <formula>0</formula>
    </cfRule>
    <cfRule type="cellIs" dxfId="38" priority="4" stopIfTrue="1" operator="greaterThanOrEqual">
      <formula>0</formula>
    </cfRule>
  </conditionalFormatting>
  <conditionalFormatting sqref="G28:G29">
    <cfRule type="cellIs" dxfId="37" priority="1" stopIfTrue="1" operator="lessThan">
      <formula>0</formula>
    </cfRule>
    <cfRule type="cellIs" dxfId="3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175260</xdr:colOff>
                <xdr:row>45</xdr:row>
                <xdr:rowOff>289560</xdr:rowOff>
              </from>
              <to>
                <xdr:col>6</xdr:col>
                <xdr:colOff>822960</xdr:colOff>
                <xdr:row>61</xdr:row>
                <xdr:rowOff>152400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showGridLines="0" topLeftCell="A43" zoomScale="90" zoomScaleNormal="90" zoomScaleSheetLayoutView="90" workbookViewId="0"/>
  </sheetViews>
  <sheetFormatPr baseColWidth="10" defaultColWidth="11.5546875" defaultRowHeight="12.6" x14ac:dyDescent="0.2"/>
  <cols>
    <col min="1" max="1" width="3.109375" style="114" customWidth="1"/>
    <col min="2" max="2" width="9.33203125" style="114" customWidth="1"/>
    <col min="3" max="3" width="57.109375" style="114" customWidth="1"/>
    <col min="4" max="4" width="17.33203125" style="114" customWidth="1"/>
    <col min="5" max="5" width="18.109375" style="114" customWidth="1"/>
    <col min="6" max="6" width="15.109375" style="114" customWidth="1"/>
    <col min="7" max="7" width="13.33203125" style="114" customWidth="1"/>
    <col min="8" max="8" width="3.109375" style="114" customWidth="1"/>
    <col min="9" max="9" width="10.5546875" style="114" customWidth="1"/>
    <col min="10" max="16384" width="11.5546875" style="114"/>
  </cols>
  <sheetData>
    <row r="1" spans="2:10" ht="14.25" customHeight="1" x14ac:dyDescent="0.2"/>
    <row r="2" spans="2:10" ht="21" customHeight="1" thickBot="1" x14ac:dyDescent="0.25">
      <c r="B2" s="115"/>
      <c r="C2" s="115"/>
      <c r="D2" s="115"/>
      <c r="E2" s="115"/>
      <c r="F2" s="115"/>
      <c r="G2" s="115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3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49"/>
      <c r="C7" s="116" t="s">
        <v>60</v>
      </c>
      <c r="D7" s="117"/>
      <c r="E7" s="117"/>
      <c r="F7" s="118"/>
      <c r="G7" s="119"/>
    </row>
    <row r="8" spans="2:10" ht="20.100000000000001" customHeight="1" x14ac:dyDescent="0.2">
      <c r="B8" s="120" t="s">
        <v>20</v>
      </c>
      <c r="C8" s="121" t="s">
        <v>61</v>
      </c>
      <c r="D8" s="122">
        <v>37.249684999561083</v>
      </c>
      <c r="E8" s="122">
        <v>35.070086586480819</v>
      </c>
      <c r="F8" s="123">
        <f t="shared" ref="F8:F17" si="0">E8-D8</f>
        <v>-2.1795984130802637</v>
      </c>
      <c r="G8" s="124">
        <f t="shared" ref="G8:G17" si="1">(E8*100/D8)-100</f>
        <v>-5.8513203886313221</v>
      </c>
      <c r="J8" s="125"/>
    </row>
    <row r="9" spans="2:10" ht="20.100000000000001" customHeight="1" x14ac:dyDescent="0.2">
      <c r="B9" s="120" t="s">
        <v>20</v>
      </c>
      <c r="C9" s="121" t="s">
        <v>62</v>
      </c>
      <c r="D9" s="122">
        <v>17.5</v>
      </c>
      <c r="E9" s="122">
        <v>14.000000000000002</v>
      </c>
      <c r="F9" s="123">
        <f t="shared" si="0"/>
        <v>-3.4999999999999982</v>
      </c>
      <c r="G9" s="124">
        <f t="shared" si="1"/>
        <v>-19.999999999999986</v>
      </c>
      <c r="J9" s="125"/>
    </row>
    <row r="10" spans="2:10" ht="20.100000000000001" customHeight="1" x14ac:dyDescent="0.2">
      <c r="B10" s="120" t="s">
        <v>20</v>
      </c>
      <c r="C10" s="121" t="s">
        <v>63</v>
      </c>
      <c r="D10" s="122">
        <v>20.475558189448055</v>
      </c>
      <c r="E10" s="122">
        <v>20.235683548493874</v>
      </c>
      <c r="F10" s="123">
        <f t="shared" si="0"/>
        <v>-0.23987464095418076</v>
      </c>
      <c r="G10" s="124">
        <f t="shared" si="1"/>
        <v>-1.1715169800733349</v>
      </c>
      <c r="J10" s="125"/>
    </row>
    <row r="11" spans="2:10" ht="20.100000000000001" customHeight="1" x14ac:dyDescent="0.2">
      <c r="B11" s="120" t="s">
        <v>20</v>
      </c>
      <c r="C11" s="121" t="s">
        <v>64</v>
      </c>
      <c r="D11" s="122">
        <v>61.326538461538462</v>
      </c>
      <c r="E11" s="122">
        <v>70.225175529961163</v>
      </c>
      <c r="F11" s="123">
        <f t="shared" si="0"/>
        <v>8.8986370684227012</v>
      </c>
      <c r="G11" s="124">
        <f t="shared" si="1"/>
        <v>14.510254926590335</v>
      </c>
      <c r="J11" s="125"/>
    </row>
    <row r="12" spans="2:10" ht="20.100000000000001" customHeight="1" x14ac:dyDescent="0.2">
      <c r="B12" s="120" t="s">
        <v>20</v>
      </c>
      <c r="C12" s="121" t="s">
        <v>65</v>
      </c>
      <c r="D12" s="122">
        <v>46.546873571112485</v>
      </c>
      <c r="E12" s="122">
        <v>46.567331882048229</v>
      </c>
      <c r="F12" s="123">
        <f t="shared" si="0"/>
        <v>2.045831093574435E-2</v>
      </c>
      <c r="G12" s="124">
        <f t="shared" si="1"/>
        <v>4.3952062439785777E-2</v>
      </c>
      <c r="J12" s="125"/>
    </row>
    <row r="13" spans="2:10" ht="20.100000000000001" customHeight="1" x14ac:dyDescent="0.2">
      <c r="B13" s="120" t="s">
        <v>20</v>
      </c>
      <c r="C13" s="121" t="s">
        <v>66</v>
      </c>
      <c r="D13" s="122">
        <v>141.37390172469898</v>
      </c>
      <c r="E13" s="122">
        <v>159.08742000000001</v>
      </c>
      <c r="F13" s="123">
        <f>E13-D13</f>
        <v>17.713518275301027</v>
      </c>
      <c r="G13" s="124">
        <f>(E13*100/D13)-100</f>
        <v>12.529553233803369</v>
      </c>
      <c r="J13" s="125"/>
    </row>
    <row r="14" spans="2:10" ht="20.100000000000001" customHeight="1" x14ac:dyDescent="0.2">
      <c r="B14" s="120" t="s">
        <v>20</v>
      </c>
      <c r="C14" s="121" t="s">
        <v>67</v>
      </c>
      <c r="D14" s="122" t="s">
        <v>68</v>
      </c>
      <c r="E14" s="122">
        <v>43.207978022618946</v>
      </c>
      <c r="F14" s="123" t="s">
        <v>68</v>
      </c>
      <c r="G14" s="124" t="s">
        <v>68</v>
      </c>
      <c r="J14" s="125"/>
    </row>
    <row r="15" spans="2:10" ht="20.100000000000001" customHeight="1" x14ac:dyDescent="0.2">
      <c r="B15" s="120" t="s">
        <v>20</v>
      </c>
      <c r="C15" s="121" t="s">
        <v>69</v>
      </c>
      <c r="D15" s="122">
        <v>50</v>
      </c>
      <c r="E15" s="122">
        <v>49.961570964524462</v>
      </c>
      <c r="F15" s="123">
        <f>E15-D15</f>
        <v>-3.8429035475537887E-2</v>
      </c>
      <c r="G15" s="124">
        <f>(E15*100/D15)-100</f>
        <v>-7.6858070951075774E-2</v>
      </c>
      <c r="J15" s="125"/>
    </row>
    <row r="16" spans="2:10" ht="20.100000000000001" customHeight="1" x14ac:dyDescent="0.2">
      <c r="B16" s="120" t="s">
        <v>20</v>
      </c>
      <c r="C16" s="121" t="s">
        <v>70</v>
      </c>
      <c r="D16" s="122">
        <v>73.100970797158666</v>
      </c>
      <c r="E16" s="122">
        <v>70.365029262907953</v>
      </c>
      <c r="F16" s="123">
        <f>E16-D16</f>
        <v>-2.7359415342507134</v>
      </c>
      <c r="G16" s="124">
        <f>(E16*100/D16)-100</f>
        <v>-3.7426883725558611</v>
      </c>
      <c r="J16" s="125"/>
    </row>
    <row r="17" spans="2:10" ht="20.100000000000001" customHeight="1" thickBot="1" x14ac:dyDescent="0.25">
      <c r="B17" s="120" t="s">
        <v>20</v>
      </c>
      <c r="C17" s="121" t="s">
        <v>71</v>
      </c>
      <c r="D17" s="122">
        <v>21.909999999999997</v>
      </c>
      <c r="E17" s="122">
        <v>29.049999999999997</v>
      </c>
      <c r="F17" s="123">
        <f t="shared" si="0"/>
        <v>7.1400000000000006</v>
      </c>
      <c r="G17" s="124">
        <f t="shared" si="1"/>
        <v>32.58785942492014</v>
      </c>
      <c r="J17" s="125"/>
    </row>
    <row r="18" spans="2:10" ht="20.100000000000001" customHeight="1" thickBot="1" x14ac:dyDescent="0.25">
      <c r="B18" s="49"/>
      <c r="C18" s="116" t="s">
        <v>72</v>
      </c>
      <c r="D18" s="126"/>
      <c r="E18" s="126"/>
      <c r="F18" s="127"/>
      <c r="G18" s="128"/>
    </row>
    <row r="19" spans="2:10" ht="20.100000000000001" customHeight="1" x14ac:dyDescent="0.2">
      <c r="B19" s="129" t="s">
        <v>20</v>
      </c>
      <c r="C19" s="130" t="s">
        <v>73</v>
      </c>
      <c r="D19" s="131">
        <v>45.93109339407745</v>
      </c>
      <c r="E19" s="131">
        <v>46.819515885022689</v>
      </c>
      <c r="F19" s="57">
        <f>E19-D19</f>
        <v>0.88842249094523851</v>
      </c>
      <c r="G19" s="132">
        <f>(E19*100/D19)-100</f>
        <v>1.934250690099617</v>
      </c>
    </row>
    <row r="20" spans="2:10" ht="20.100000000000001" customHeight="1" x14ac:dyDescent="0.2">
      <c r="B20" s="133" t="s">
        <v>20</v>
      </c>
      <c r="C20" s="134" t="s">
        <v>74</v>
      </c>
      <c r="D20" s="135">
        <v>134.02699470357084</v>
      </c>
      <c r="E20" s="135">
        <v>131.17820719269997</v>
      </c>
      <c r="F20" s="136">
        <f>E20-D20</f>
        <v>-2.8487875108708636</v>
      </c>
      <c r="G20" s="137">
        <f>(E20*100/D20)-100</f>
        <v>-2.1255326340574641</v>
      </c>
    </row>
    <row r="21" spans="2:10" ht="20.100000000000001" customHeight="1" x14ac:dyDescent="0.2">
      <c r="B21" s="133" t="s">
        <v>20</v>
      </c>
      <c r="C21" s="134" t="s">
        <v>75</v>
      </c>
      <c r="D21" s="135">
        <v>50.508216364258814</v>
      </c>
      <c r="E21" s="135">
        <v>53.779828986007963</v>
      </c>
      <c r="F21" s="136">
        <f t="shared" ref="F21:F36" si="2">E21-D21</f>
        <v>3.2716126217491492</v>
      </c>
      <c r="G21" s="137">
        <f t="shared" ref="G21:G36" si="3">(E21*100/D21)-100</f>
        <v>6.4773869624591214</v>
      </c>
    </row>
    <row r="22" spans="2:10" ht="20.100000000000001" customHeight="1" x14ac:dyDescent="0.2">
      <c r="B22" s="133" t="s">
        <v>20</v>
      </c>
      <c r="C22" s="134" t="s">
        <v>76</v>
      </c>
      <c r="D22" s="135">
        <v>35.93149543600699</v>
      </c>
      <c r="E22" s="135">
        <v>28.470613420556479</v>
      </c>
      <c r="F22" s="136">
        <f t="shared" si="2"/>
        <v>-7.4608820154505118</v>
      </c>
      <c r="G22" s="137">
        <f t="shared" si="3"/>
        <v>-20.764184526464078</v>
      </c>
    </row>
    <row r="23" spans="2:10" ht="20.100000000000001" customHeight="1" x14ac:dyDescent="0.2">
      <c r="B23" s="133" t="s">
        <v>20</v>
      </c>
      <c r="C23" s="134" t="s">
        <v>77</v>
      </c>
      <c r="D23" s="135">
        <v>22.597974778626835</v>
      </c>
      <c r="E23" s="135">
        <v>19.948979690842133</v>
      </c>
      <c r="F23" s="136">
        <f t="shared" si="2"/>
        <v>-2.6489950877847015</v>
      </c>
      <c r="G23" s="137">
        <f t="shared" si="3"/>
        <v>-11.722267653339102</v>
      </c>
    </row>
    <row r="24" spans="2:10" ht="20.100000000000001" customHeight="1" x14ac:dyDescent="0.2">
      <c r="B24" s="133" t="s">
        <v>20</v>
      </c>
      <c r="C24" s="134" t="s">
        <v>78</v>
      </c>
      <c r="D24" s="135">
        <v>139.94840177518233</v>
      </c>
      <c r="E24" s="135">
        <v>148.91757837888264</v>
      </c>
      <c r="F24" s="136">
        <f t="shared" si="2"/>
        <v>8.9691766037003049</v>
      </c>
      <c r="G24" s="137">
        <f t="shared" si="3"/>
        <v>6.4089167792774759</v>
      </c>
    </row>
    <row r="25" spans="2:10" ht="20.100000000000001" customHeight="1" x14ac:dyDescent="0.2">
      <c r="B25" s="133" t="s">
        <v>20</v>
      </c>
      <c r="C25" s="134" t="s">
        <v>79</v>
      </c>
      <c r="D25" s="135" t="s">
        <v>68</v>
      </c>
      <c r="E25" s="135">
        <v>46</v>
      </c>
      <c r="F25" s="136" t="s">
        <v>68</v>
      </c>
      <c r="G25" s="137" t="s">
        <v>68</v>
      </c>
    </row>
    <row r="26" spans="2:10" ht="20.100000000000001" customHeight="1" x14ac:dyDescent="0.2">
      <c r="B26" s="133" t="s">
        <v>20</v>
      </c>
      <c r="C26" s="134" t="s">
        <v>80</v>
      </c>
      <c r="D26" s="135" t="s">
        <v>68</v>
      </c>
      <c r="E26" s="135">
        <v>32.683287884690301</v>
      </c>
      <c r="F26" s="136" t="s">
        <v>68</v>
      </c>
      <c r="G26" s="137" t="s">
        <v>68</v>
      </c>
    </row>
    <row r="27" spans="2:10" ht="20.100000000000001" customHeight="1" x14ac:dyDescent="0.2">
      <c r="B27" s="133" t="s">
        <v>20</v>
      </c>
      <c r="C27" s="134" t="s">
        <v>81</v>
      </c>
      <c r="D27" s="135">
        <v>206.37401638884211</v>
      </c>
      <c r="E27" s="135">
        <v>227.08504325259517</v>
      </c>
      <c r="F27" s="136">
        <f t="shared" si="2"/>
        <v>20.711026863753062</v>
      </c>
      <c r="G27" s="137">
        <f t="shared" si="3"/>
        <v>10.035675627269924</v>
      </c>
    </row>
    <row r="28" spans="2:10" ht="20.100000000000001" customHeight="1" x14ac:dyDescent="0.2">
      <c r="B28" s="133" t="s">
        <v>20</v>
      </c>
      <c r="C28" s="134" t="s">
        <v>82</v>
      </c>
      <c r="D28" s="135">
        <v>25.478054567022536</v>
      </c>
      <c r="E28" s="135">
        <v>27.582203780544035</v>
      </c>
      <c r="F28" s="136">
        <f t="shared" si="2"/>
        <v>2.1041492135214988</v>
      </c>
      <c r="G28" s="137">
        <f t="shared" si="3"/>
        <v>8.2586730002729354</v>
      </c>
    </row>
    <row r="29" spans="2:10" ht="20.100000000000001" customHeight="1" x14ac:dyDescent="0.2">
      <c r="B29" s="133" t="s">
        <v>20</v>
      </c>
      <c r="C29" s="134" t="s">
        <v>83</v>
      </c>
      <c r="D29" s="135">
        <v>29.373655075588534</v>
      </c>
      <c r="E29" s="135">
        <v>34.242838661984841</v>
      </c>
      <c r="F29" s="136">
        <f>E29-D29</f>
        <v>4.8691835863963071</v>
      </c>
      <c r="G29" s="137">
        <f>(E29*100/D29)-100</f>
        <v>16.576703082630416</v>
      </c>
    </row>
    <row r="30" spans="2:10" ht="20.100000000000001" customHeight="1" x14ac:dyDescent="0.2">
      <c r="B30" s="133" t="s">
        <v>20</v>
      </c>
      <c r="C30" s="134" t="s">
        <v>84</v>
      </c>
      <c r="D30" s="135">
        <v>38.294561894673123</v>
      </c>
      <c r="E30" s="135">
        <v>39.35271616466131</v>
      </c>
      <c r="F30" s="136">
        <f t="shared" si="2"/>
        <v>1.0581542699881865</v>
      </c>
      <c r="G30" s="137">
        <f t="shared" si="3"/>
        <v>2.7631972207922786</v>
      </c>
    </row>
    <row r="31" spans="2:10" ht="20.100000000000001" customHeight="1" x14ac:dyDescent="0.2">
      <c r="B31" s="133" t="s">
        <v>20</v>
      </c>
      <c r="C31" s="134" t="s">
        <v>85</v>
      </c>
      <c r="D31" s="135">
        <v>59.795465009887536</v>
      </c>
      <c r="E31" s="135">
        <v>60.207609383080907</v>
      </c>
      <c r="F31" s="136">
        <f t="shared" si="2"/>
        <v>0.41214437319337094</v>
      </c>
      <c r="G31" s="137">
        <f t="shared" si="3"/>
        <v>0.68925690790300109</v>
      </c>
    </row>
    <row r="32" spans="2:10" ht="20.100000000000001" customHeight="1" x14ac:dyDescent="0.2">
      <c r="B32" s="133" t="s">
        <v>20</v>
      </c>
      <c r="C32" s="134" t="s">
        <v>86</v>
      </c>
      <c r="D32" s="135">
        <v>52.5</v>
      </c>
      <c r="E32" s="135">
        <v>54.883302005012538</v>
      </c>
      <c r="F32" s="136">
        <f t="shared" si="2"/>
        <v>2.3833020050125384</v>
      </c>
      <c r="G32" s="137">
        <f t="shared" si="3"/>
        <v>4.53962286669055</v>
      </c>
    </row>
    <row r="33" spans="2:10" ht="20.100000000000001" customHeight="1" x14ac:dyDescent="0.2">
      <c r="B33" s="133" t="s">
        <v>20</v>
      </c>
      <c r="C33" s="134" t="s">
        <v>87</v>
      </c>
      <c r="D33" s="135">
        <v>17.443985012302576</v>
      </c>
      <c r="E33" s="135">
        <v>18.621759002178468</v>
      </c>
      <c r="F33" s="136">
        <f t="shared" si="2"/>
        <v>1.1777739898758917</v>
      </c>
      <c r="G33" s="137">
        <f t="shared" si="3"/>
        <v>6.7517484625517312</v>
      </c>
    </row>
    <row r="34" spans="2:10" ht="20.100000000000001" customHeight="1" x14ac:dyDescent="0.2">
      <c r="B34" s="133" t="s">
        <v>20</v>
      </c>
      <c r="C34" s="134" t="s">
        <v>88</v>
      </c>
      <c r="D34" s="135">
        <v>63.091674216965899</v>
      </c>
      <c r="E34" s="135">
        <v>59.408471897651218</v>
      </c>
      <c r="F34" s="136">
        <f t="shared" si="2"/>
        <v>-3.683202319314681</v>
      </c>
      <c r="G34" s="137">
        <f t="shared" si="3"/>
        <v>-5.8378579503985293</v>
      </c>
    </row>
    <row r="35" spans="2:10" ht="20.100000000000001" customHeight="1" x14ac:dyDescent="0.2">
      <c r="B35" s="133" t="s">
        <v>20</v>
      </c>
      <c r="C35" s="134" t="s">
        <v>89</v>
      </c>
      <c r="D35" s="135">
        <v>17.422212128094479</v>
      </c>
      <c r="E35" s="135">
        <v>17.823127991354021</v>
      </c>
      <c r="F35" s="136">
        <f t="shared" si="2"/>
        <v>0.40091586325954154</v>
      </c>
      <c r="G35" s="137">
        <f t="shared" si="3"/>
        <v>2.3011765688068806</v>
      </c>
    </row>
    <row r="36" spans="2:10" ht="20.100000000000001" customHeight="1" thickBot="1" x14ac:dyDescent="0.25">
      <c r="B36" s="138" t="s">
        <v>20</v>
      </c>
      <c r="C36" s="139" t="s">
        <v>90</v>
      </c>
      <c r="D36" s="140">
        <v>23.040440016747244</v>
      </c>
      <c r="E36" s="140">
        <v>20.745159796340346</v>
      </c>
      <c r="F36" s="141">
        <f t="shared" si="2"/>
        <v>-2.2952802204068981</v>
      </c>
      <c r="G36" s="142">
        <f t="shared" si="3"/>
        <v>-9.9619634813334557</v>
      </c>
    </row>
    <row r="37" spans="2:10" ht="15" customHeight="1" x14ac:dyDescent="0.2">
      <c r="B37" s="79" t="s">
        <v>49</v>
      </c>
      <c r="C37" s="143"/>
      <c r="F37" s="143"/>
      <c r="G37" s="143"/>
      <c r="J37" s="144"/>
    </row>
    <row r="38" spans="2:10" ht="15" customHeight="1" x14ac:dyDescent="0.2">
      <c r="B38" s="82" t="s">
        <v>91</v>
      </c>
      <c r="C38" s="80"/>
      <c r="D38" s="143"/>
      <c r="E38" s="143"/>
      <c r="F38" s="143"/>
      <c r="G38" s="143"/>
    </row>
    <row r="39" spans="2:10" ht="9.75" customHeight="1" x14ac:dyDescent="0.2">
      <c r="B39" s="145"/>
      <c r="D39" s="143"/>
      <c r="E39" s="146"/>
      <c r="F39" s="143"/>
      <c r="G39" s="143"/>
    </row>
    <row r="40" spans="2:10" s="143" customFormat="1" ht="23.25" customHeight="1" x14ac:dyDescent="0.3">
      <c r="B40" s="147"/>
      <c r="C40" s="147"/>
      <c r="D40" s="147"/>
      <c r="E40" s="147"/>
      <c r="F40" s="147"/>
      <c r="G40" s="147"/>
    </row>
    <row r="41" spans="2:10" ht="19.8" x14ac:dyDescent="0.2">
      <c r="B41" s="147" t="s">
        <v>55</v>
      </c>
      <c r="C41" s="147"/>
      <c r="D41" s="147"/>
      <c r="E41" s="147"/>
      <c r="F41" s="147"/>
      <c r="G41" s="147"/>
    </row>
    <row r="42" spans="2:10" ht="28.5" customHeight="1" x14ac:dyDescent="0.2">
      <c r="I42" s="148"/>
    </row>
    <row r="43" spans="2:10" ht="18.75" customHeight="1" x14ac:dyDescent="0.2">
      <c r="I43" s="148"/>
    </row>
    <row r="44" spans="2:10" ht="18.75" customHeight="1" x14ac:dyDescent="0.2">
      <c r="I44" s="148"/>
    </row>
    <row r="45" spans="2:10" ht="13.5" customHeight="1" x14ac:dyDescent="0.2">
      <c r="I45" s="148"/>
    </row>
    <row r="46" spans="2:10" ht="15" customHeight="1" x14ac:dyDescent="0.2">
      <c r="B46" s="149"/>
      <c r="C46" s="150"/>
      <c r="D46" s="151"/>
      <c r="E46" s="151"/>
      <c r="F46" s="149"/>
      <c r="G46" s="149"/>
    </row>
    <row r="47" spans="2:10" ht="11.25" customHeight="1" x14ac:dyDescent="0.2">
      <c r="B47" s="149"/>
      <c r="C47" s="150"/>
      <c r="D47" s="149"/>
      <c r="E47" s="149"/>
      <c r="F47" s="149"/>
      <c r="G47" s="149"/>
    </row>
    <row r="48" spans="2:10" ht="13.5" customHeight="1" x14ac:dyDescent="0.2">
      <c r="B48" s="149"/>
      <c r="C48" s="149"/>
      <c r="D48" s="152"/>
      <c r="E48" s="152"/>
      <c r="F48" s="153"/>
      <c r="G48" s="153"/>
    </row>
    <row r="49" spans="2:10" ht="6" customHeight="1" x14ac:dyDescent="0.2">
      <c r="B49" s="154"/>
      <c r="C49" s="155"/>
      <c r="D49" s="156"/>
      <c r="E49" s="156"/>
      <c r="F49" s="157"/>
      <c r="G49" s="156"/>
    </row>
    <row r="50" spans="2:10" ht="15" customHeight="1" x14ac:dyDescent="0.2">
      <c r="B50" s="154"/>
      <c r="C50" s="155"/>
      <c r="D50" s="156"/>
      <c r="E50" s="156"/>
      <c r="F50" s="157"/>
      <c r="G50" s="156"/>
    </row>
    <row r="51" spans="2:10" ht="15" customHeight="1" x14ac:dyDescent="0.2">
      <c r="B51" s="154"/>
      <c r="C51" s="155"/>
      <c r="D51" s="156"/>
      <c r="E51" s="156"/>
      <c r="F51" s="157"/>
      <c r="G51" s="156"/>
    </row>
    <row r="52" spans="2:10" ht="15" customHeight="1" x14ac:dyDescent="0.2">
      <c r="B52" s="154"/>
      <c r="C52" s="155"/>
      <c r="D52" s="156"/>
      <c r="E52" s="156"/>
      <c r="F52" s="157"/>
      <c r="G52" s="158"/>
    </row>
    <row r="53" spans="2:10" ht="15" customHeight="1" x14ac:dyDescent="0.2">
      <c r="B53" s="154"/>
      <c r="C53" s="159"/>
      <c r="D53" s="156"/>
      <c r="E53" s="156"/>
      <c r="F53" s="157"/>
      <c r="G53" s="158"/>
      <c r="I53" s="160"/>
    </row>
    <row r="54" spans="2:10" ht="15" customHeight="1" x14ac:dyDescent="0.2">
      <c r="B54" s="154"/>
      <c r="C54" s="159"/>
      <c r="D54" s="156"/>
      <c r="E54" s="156"/>
      <c r="F54" s="157"/>
      <c r="G54" s="158"/>
      <c r="H54" s="160"/>
      <c r="I54" s="161"/>
    </row>
    <row r="55" spans="2:10" ht="15" customHeight="1" x14ac:dyDescent="0.2">
      <c r="B55" s="162"/>
      <c r="C55" s="159"/>
      <c r="D55" s="156"/>
      <c r="E55" s="156"/>
      <c r="F55" s="157"/>
      <c r="G55" s="158"/>
      <c r="H55" s="160"/>
      <c r="I55" s="161"/>
      <c r="J55" s="125"/>
    </row>
    <row r="56" spans="2:10" ht="15" customHeight="1" x14ac:dyDescent="0.2">
      <c r="B56" s="154"/>
      <c r="C56" s="159"/>
      <c r="D56" s="156"/>
      <c r="E56" s="156"/>
      <c r="F56" s="157"/>
      <c r="G56" s="156"/>
      <c r="H56" s="161"/>
    </row>
    <row r="57" spans="2:10" ht="15" customHeight="1" x14ac:dyDescent="0.2">
      <c r="B57" s="154"/>
      <c r="C57" s="159"/>
      <c r="D57" s="156"/>
      <c r="E57" s="156"/>
      <c r="F57" s="157"/>
      <c r="G57" s="156"/>
      <c r="H57" s="160"/>
    </row>
    <row r="58" spans="2:10" ht="15" customHeight="1" x14ac:dyDescent="0.25">
      <c r="B58" s="154"/>
      <c r="C58" s="159"/>
      <c r="D58" s="156"/>
      <c r="E58" s="156"/>
      <c r="F58" s="157"/>
      <c r="G58" s="156"/>
      <c r="H58" s="99"/>
      <c r="I58" s="161"/>
    </row>
    <row r="59" spans="2:10" ht="15" customHeight="1" x14ac:dyDescent="0.2">
      <c r="B59" s="154"/>
      <c r="C59" s="163"/>
      <c r="D59" s="156"/>
      <c r="E59" s="156"/>
      <c r="F59" s="157"/>
      <c r="I59" s="161"/>
    </row>
    <row r="60" spans="2:10" ht="15" customHeight="1" x14ac:dyDescent="0.2">
      <c r="B60" s="154"/>
      <c r="C60" s="164"/>
      <c r="D60" s="156"/>
      <c r="E60" s="156"/>
      <c r="F60" s="157"/>
    </row>
    <row r="61" spans="2:10" ht="15" customHeight="1" x14ac:dyDescent="0.2">
      <c r="B61" s="154"/>
      <c r="C61" s="164"/>
      <c r="D61" s="156"/>
      <c r="E61" s="156"/>
      <c r="F61" s="157"/>
    </row>
    <row r="62" spans="2:10" ht="15" customHeight="1" x14ac:dyDescent="0.2">
      <c r="B62" s="154"/>
      <c r="C62" s="164"/>
      <c r="D62" s="156"/>
      <c r="E62" s="156"/>
      <c r="F62" s="157"/>
      <c r="G62" s="104" t="s">
        <v>56</v>
      </c>
    </row>
    <row r="63" spans="2:10" ht="15" customHeight="1" x14ac:dyDescent="0.2">
      <c r="B63" s="154"/>
      <c r="C63" s="164"/>
      <c r="D63" s="156"/>
      <c r="E63" s="156"/>
      <c r="F63" s="157"/>
    </row>
    <row r="64" spans="2:10" ht="15" customHeight="1" x14ac:dyDescent="0.2">
      <c r="B64" s="154"/>
      <c r="C64" s="159"/>
      <c r="D64" s="165"/>
      <c r="E64" s="165"/>
      <c r="F64" s="157"/>
      <c r="H64" s="161"/>
    </row>
    <row r="65" spans="2:8" ht="15" customHeight="1" x14ac:dyDescent="0.2">
      <c r="B65" s="154"/>
      <c r="C65" s="166"/>
      <c r="D65" s="156"/>
      <c r="E65" s="156"/>
      <c r="F65" s="157"/>
    </row>
    <row r="66" spans="2:8" ht="15" customHeight="1" x14ac:dyDescent="0.2">
      <c r="B66" s="167"/>
      <c r="C66" s="166"/>
      <c r="D66" s="168"/>
      <c r="E66" s="168"/>
      <c r="F66" s="157"/>
    </row>
    <row r="67" spans="2:8" ht="15" customHeight="1" x14ac:dyDescent="0.2">
      <c r="B67" s="167"/>
      <c r="C67" s="166"/>
      <c r="D67" s="156"/>
      <c r="E67" s="156"/>
      <c r="F67" s="157"/>
      <c r="G67" s="156"/>
    </row>
    <row r="68" spans="2:8" ht="15" customHeight="1" x14ac:dyDescent="0.2">
      <c r="B68" s="167"/>
      <c r="C68" s="166"/>
      <c r="D68" s="169"/>
      <c r="E68" s="169"/>
      <c r="F68" s="169"/>
      <c r="G68" s="169"/>
    </row>
    <row r="69" spans="2:8" ht="12" customHeight="1" x14ac:dyDescent="0.2">
      <c r="B69" s="166"/>
      <c r="C69" s="170"/>
      <c r="D69" s="170"/>
      <c r="E69" s="170"/>
      <c r="F69" s="170"/>
      <c r="G69" s="170"/>
    </row>
    <row r="70" spans="2:8" ht="15" customHeight="1" x14ac:dyDescent="0.2">
      <c r="B70" s="171"/>
      <c r="C70" s="170"/>
      <c r="D70" s="170"/>
      <c r="E70" s="170"/>
      <c r="F70" s="170"/>
      <c r="G70" s="170"/>
    </row>
    <row r="71" spans="2:8" ht="13.5" customHeight="1" x14ac:dyDescent="0.25">
      <c r="B71" s="171"/>
      <c r="C71" s="172"/>
      <c r="D71" s="172"/>
      <c r="E71" s="172"/>
      <c r="F71" s="172"/>
      <c r="G71" s="172"/>
      <c r="H71" s="99"/>
    </row>
    <row r="72" spans="2:8" x14ac:dyDescent="0.2">
      <c r="B72" s="173"/>
    </row>
    <row r="73" spans="2:8" ht="11.25" customHeight="1" x14ac:dyDescent="0.2">
      <c r="B73" s="174"/>
      <c r="C73" s="174"/>
      <c r="D73" s="174"/>
    </row>
  </sheetData>
  <mergeCells count="4">
    <mergeCell ref="B3:G3"/>
    <mergeCell ref="B40:G40"/>
    <mergeCell ref="B41:G41"/>
    <mergeCell ref="D68:G68"/>
  </mergeCells>
  <conditionalFormatting sqref="G17:G19 G67 G21:G24 G29:G31 G34:G36 G49:G58 G7 G9 G27">
    <cfRule type="cellIs" dxfId="35" priority="29" stopIfTrue="1" operator="lessThan">
      <formula>0</formula>
    </cfRule>
    <cfRule type="cellIs" dxfId="34" priority="30" stopIfTrue="1" operator="greaterThanOrEqual">
      <formula>0</formula>
    </cfRule>
  </conditionalFormatting>
  <conditionalFormatting sqref="G12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G20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28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11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3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33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6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8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0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5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4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5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6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32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76200</xdr:colOff>
                <xdr:row>41</xdr:row>
                <xdr:rowOff>220980</xdr:rowOff>
              </from>
              <to>
                <xdr:col>6</xdr:col>
                <xdr:colOff>487680</xdr:colOff>
                <xdr:row>57</xdr:row>
                <xdr:rowOff>182880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zoomScaleNormal="100" zoomScaleSheetLayoutView="90" zoomScalePageLayoutView="75" workbookViewId="0">
      <selection activeCell="G10" sqref="G10"/>
    </sheetView>
  </sheetViews>
  <sheetFormatPr baseColWidth="10" defaultColWidth="11.5546875" defaultRowHeight="10.199999999999999" x14ac:dyDescent="0.2"/>
  <cols>
    <col min="1" max="1" width="1.88671875" style="113" customWidth="1"/>
    <col min="2" max="2" width="5.33203125" style="113" customWidth="1"/>
    <col min="3" max="3" width="52.44140625" style="113" customWidth="1"/>
    <col min="4" max="4" width="13.6640625" style="113" customWidth="1"/>
    <col min="5" max="5" width="13.44140625" style="113" customWidth="1"/>
    <col min="6" max="6" width="12.44140625" style="113" customWidth="1"/>
    <col min="7" max="7" width="18.33203125" style="113" customWidth="1"/>
    <col min="8" max="8" width="10.5546875" style="113" customWidth="1"/>
    <col min="9" max="16384" width="11.5546875" style="113"/>
  </cols>
  <sheetData>
    <row r="1" spans="1:8" ht="10.5" customHeight="1" x14ac:dyDescent="0.25">
      <c r="G1" s="3"/>
    </row>
    <row r="2" spans="1:8" ht="15.6" customHeight="1" x14ac:dyDescent="0.2">
      <c r="B2" s="5" t="s">
        <v>92</v>
      </c>
      <c r="C2" s="5"/>
      <c r="D2" s="5"/>
      <c r="E2" s="5"/>
      <c r="F2" s="5"/>
      <c r="G2" s="5"/>
    </row>
    <row r="3" spans="1:8" ht="15.6" customHeight="1" thickBot="1" x14ac:dyDescent="0.25">
      <c r="B3" s="6"/>
      <c r="C3" s="6"/>
      <c r="D3" s="6"/>
      <c r="E3" s="6"/>
      <c r="F3" s="6"/>
      <c r="G3" s="6"/>
    </row>
    <row r="4" spans="1:8" ht="16.5" customHeight="1" thickBot="1" x14ac:dyDescent="0.25">
      <c r="A4" s="175"/>
      <c r="B4" s="7" t="s">
        <v>93</v>
      </c>
      <c r="C4" s="8"/>
      <c r="D4" s="8"/>
      <c r="E4" s="8"/>
      <c r="F4" s="8"/>
      <c r="G4" s="9"/>
    </row>
    <row r="5" spans="1:8" ht="12" customHeight="1" x14ac:dyDescent="0.2">
      <c r="B5" s="176"/>
      <c r="C5" s="177" t="s">
        <v>94</v>
      </c>
      <c r="D5" s="178"/>
      <c r="E5" s="178"/>
      <c r="F5" s="179" t="s">
        <v>4</v>
      </c>
      <c r="G5" s="180" t="s">
        <v>4</v>
      </c>
    </row>
    <row r="6" spans="1:8" ht="10.5" customHeight="1" x14ac:dyDescent="0.2">
      <c r="B6" s="181"/>
      <c r="C6" s="182" t="s">
        <v>5</v>
      </c>
      <c r="D6" s="183" t="s">
        <v>6</v>
      </c>
      <c r="E6" s="183" t="s">
        <v>7</v>
      </c>
      <c r="F6" s="184" t="s">
        <v>8</v>
      </c>
      <c r="G6" s="185" t="s">
        <v>8</v>
      </c>
    </row>
    <row r="7" spans="1:8" ht="12" customHeight="1" thickBot="1" x14ac:dyDescent="0.25">
      <c r="B7" s="186"/>
      <c r="C7" s="187"/>
      <c r="D7" s="188" t="s">
        <v>95</v>
      </c>
      <c r="E7" s="188" t="s">
        <v>96</v>
      </c>
      <c r="F7" s="189" t="s">
        <v>11</v>
      </c>
      <c r="G7" s="190" t="s">
        <v>12</v>
      </c>
    </row>
    <row r="8" spans="1:8" ht="14.25" customHeight="1" thickBot="1" x14ac:dyDescent="0.25">
      <c r="B8" s="191"/>
      <c r="C8" s="192" t="s">
        <v>97</v>
      </c>
      <c r="D8" s="193"/>
      <c r="E8" s="193"/>
      <c r="F8" s="194"/>
      <c r="G8" s="195"/>
    </row>
    <row r="9" spans="1:8" ht="15" customHeight="1" x14ac:dyDescent="0.2">
      <c r="B9" s="196" t="s">
        <v>98</v>
      </c>
      <c r="C9" s="197" t="s">
        <v>99</v>
      </c>
      <c r="D9" s="198">
        <v>374.96</v>
      </c>
      <c r="E9" s="198" t="s">
        <v>100</v>
      </c>
      <c r="F9" s="199">
        <f>E9-D9</f>
        <v>-2.4199999999999591</v>
      </c>
      <c r="G9" s="200">
        <f>(E9*100/D9)-100</f>
        <v>-0.6454021762321247</v>
      </c>
    </row>
    <row r="10" spans="1:8" ht="15" customHeight="1" x14ac:dyDescent="0.2">
      <c r="B10" s="201" t="s">
        <v>98</v>
      </c>
      <c r="C10" s="202" t="s">
        <v>101</v>
      </c>
      <c r="D10" s="203">
        <v>350.02</v>
      </c>
      <c r="E10" s="203" t="s">
        <v>102</v>
      </c>
      <c r="F10" s="204">
        <f t="shared" ref="F10:F11" si="0">E10-D10</f>
        <v>2.3400000000000318</v>
      </c>
      <c r="G10" s="205">
        <f t="shared" ref="G10:G11" si="1">(E10*100/D10)-100</f>
        <v>0.66853322667276416</v>
      </c>
      <c r="H10" s="206"/>
    </row>
    <row r="11" spans="1:8" ht="15" customHeight="1" x14ac:dyDescent="0.2">
      <c r="B11" s="201" t="s">
        <v>98</v>
      </c>
      <c r="C11" s="202" t="s">
        <v>103</v>
      </c>
      <c r="D11" s="203">
        <v>376.25</v>
      </c>
      <c r="E11" s="203" t="s">
        <v>104</v>
      </c>
      <c r="F11" s="204">
        <f t="shared" si="0"/>
        <v>-6.4599999999999795</v>
      </c>
      <c r="G11" s="205">
        <f t="shared" si="1"/>
        <v>-1.7169435215946862</v>
      </c>
      <c r="H11" s="206"/>
    </row>
    <row r="12" spans="1:8" ht="15" customHeight="1" thickBot="1" x14ac:dyDescent="0.25">
      <c r="B12" s="201" t="s">
        <v>98</v>
      </c>
      <c r="C12" s="202" t="s">
        <v>105</v>
      </c>
      <c r="D12" s="203">
        <v>191.14</v>
      </c>
      <c r="E12" s="203" t="s">
        <v>106</v>
      </c>
      <c r="F12" s="204">
        <f>E12-D12</f>
        <v>-6.9999999999993179E-2</v>
      </c>
      <c r="G12" s="207">
        <f>(E12*100/D12)-100</f>
        <v>-3.6622371036926893E-2</v>
      </c>
    </row>
    <row r="13" spans="1:8" ht="12" customHeight="1" thickBot="1" x14ac:dyDescent="0.25">
      <c r="B13" s="208"/>
      <c r="C13" s="209" t="s">
        <v>107</v>
      </c>
      <c r="D13" s="210"/>
      <c r="E13" s="210"/>
      <c r="F13" s="211"/>
      <c r="G13" s="212"/>
    </row>
    <row r="14" spans="1:8" ht="15" customHeight="1" x14ac:dyDescent="0.2">
      <c r="B14" s="201" t="s">
        <v>98</v>
      </c>
      <c r="C14" s="213" t="s">
        <v>108</v>
      </c>
      <c r="D14" s="203">
        <v>542.26</v>
      </c>
      <c r="E14" s="203" t="s">
        <v>109</v>
      </c>
      <c r="F14" s="204">
        <f>E14-D14</f>
        <v>9.7200000000000273</v>
      </c>
      <c r="G14" s="207">
        <f>(E14*100/D14)-100</f>
        <v>1.7924980636594938</v>
      </c>
    </row>
    <row r="15" spans="1:8" ht="15" customHeight="1" x14ac:dyDescent="0.2">
      <c r="B15" s="201" t="s">
        <v>98</v>
      </c>
      <c r="C15" s="213" t="s">
        <v>110</v>
      </c>
      <c r="D15" s="203">
        <v>520.32000000000005</v>
      </c>
      <c r="E15" s="203" t="s">
        <v>111</v>
      </c>
      <c r="F15" s="204">
        <f>E15-D15</f>
        <v>7.3399999999999181</v>
      </c>
      <c r="G15" s="207">
        <f>(E15*100/D15)-100</f>
        <v>1.4106703567035623</v>
      </c>
    </row>
    <row r="16" spans="1:8" ht="15" customHeight="1" x14ac:dyDescent="0.2">
      <c r="B16" s="201" t="s">
        <v>98</v>
      </c>
      <c r="C16" s="213" t="s">
        <v>112</v>
      </c>
      <c r="D16" s="203">
        <v>538.86</v>
      </c>
      <c r="E16" s="203">
        <v>546.20000000000005</v>
      </c>
      <c r="F16" s="204">
        <f>E16-D16</f>
        <v>7.3400000000000318</v>
      </c>
      <c r="G16" s="207">
        <f>(E16*100/D16)-100</f>
        <v>1.362134877333645</v>
      </c>
    </row>
    <row r="17" spans="2:8" ht="15" customHeight="1" thickBot="1" x14ac:dyDescent="0.25">
      <c r="B17" s="201" t="s">
        <v>98</v>
      </c>
      <c r="C17" s="213" t="s">
        <v>113</v>
      </c>
      <c r="D17" s="203">
        <v>501.78</v>
      </c>
      <c r="E17" s="203">
        <v>509.12</v>
      </c>
      <c r="F17" s="204">
        <f>E17-D17</f>
        <v>7.3400000000000318</v>
      </c>
      <c r="G17" s="207">
        <f>(E17*100/D17)-100</f>
        <v>1.4627924588465078</v>
      </c>
      <c r="H17" s="214"/>
    </row>
    <row r="18" spans="2:8" ht="11.25" customHeight="1" thickBot="1" x14ac:dyDescent="0.25">
      <c r="B18" s="208"/>
      <c r="C18" s="215" t="s">
        <v>114</v>
      </c>
      <c r="D18" s="210"/>
      <c r="E18" s="210"/>
      <c r="F18" s="211"/>
      <c r="G18" s="212"/>
    </row>
    <row r="19" spans="2:8" ht="15" customHeight="1" x14ac:dyDescent="0.2">
      <c r="B19" s="216" t="s">
        <v>98</v>
      </c>
      <c r="C19" s="213" t="s">
        <v>115</v>
      </c>
      <c r="D19" s="203">
        <v>183.38</v>
      </c>
      <c r="E19" s="203" t="s">
        <v>116</v>
      </c>
      <c r="F19" s="204">
        <f>E19-D19</f>
        <v>0.87999999999999545</v>
      </c>
      <c r="G19" s="207">
        <f>(E19*100/D19)-100</f>
        <v>0.47987784927472887</v>
      </c>
    </row>
    <row r="20" spans="2:8" ht="15" customHeight="1" x14ac:dyDescent="0.2">
      <c r="B20" s="201" t="s">
        <v>98</v>
      </c>
      <c r="C20" s="213" t="s">
        <v>117</v>
      </c>
      <c r="D20" s="203">
        <v>181.78</v>
      </c>
      <c r="E20" s="203" t="s">
        <v>118</v>
      </c>
      <c r="F20" s="217">
        <f>E20-D20</f>
        <v>-1.6599999999999966</v>
      </c>
      <c r="G20" s="205">
        <f>(E20*100/D20)-100</f>
        <v>-0.91319177027175158</v>
      </c>
    </row>
    <row r="21" spans="2:8" ht="15" customHeight="1" x14ac:dyDescent="0.2">
      <c r="B21" s="201" t="s">
        <v>98</v>
      </c>
      <c r="C21" s="213" t="s">
        <v>119</v>
      </c>
      <c r="D21" s="203">
        <v>175.01</v>
      </c>
      <c r="E21" s="203" t="s">
        <v>120</v>
      </c>
      <c r="F21" s="204">
        <f>E21-D21</f>
        <v>2.960000000000008</v>
      </c>
      <c r="G21" s="205">
        <f>(E21*100/D21)-100</f>
        <v>1.6913319238900755</v>
      </c>
    </row>
    <row r="22" spans="2:8" ht="15" customHeight="1" x14ac:dyDescent="0.2">
      <c r="B22" s="201" t="s">
        <v>98</v>
      </c>
      <c r="C22" s="213" t="s">
        <v>121</v>
      </c>
      <c r="D22" s="203">
        <v>167.75</v>
      </c>
      <c r="E22" s="203" t="s">
        <v>122</v>
      </c>
      <c r="F22" s="204">
        <f>E22-D22</f>
        <v>4.6800000000000068</v>
      </c>
      <c r="G22" s="205">
        <f>(E22*100/D22)-100</f>
        <v>2.7898658718330864</v>
      </c>
      <c r="H22" s="214"/>
    </row>
    <row r="23" spans="2:8" ht="15" customHeight="1" thickBot="1" x14ac:dyDescent="0.25">
      <c r="B23" s="201" t="s">
        <v>98</v>
      </c>
      <c r="C23" s="218" t="s">
        <v>123</v>
      </c>
      <c r="D23" s="203">
        <v>43.3</v>
      </c>
      <c r="E23" s="203" t="s">
        <v>124</v>
      </c>
      <c r="F23" s="217">
        <f>E23-D23</f>
        <v>1.8000000000000043</v>
      </c>
      <c r="G23" s="205">
        <f>(E23*100/D23)-100</f>
        <v>4.1570438799076328</v>
      </c>
    </row>
    <row r="24" spans="2:8" ht="11.25" customHeight="1" thickBot="1" x14ac:dyDescent="0.25">
      <c r="B24" s="208"/>
      <c r="C24" s="215" t="s">
        <v>125</v>
      </c>
      <c r="D24" s="210"/>
      <c r="E24" s="210"/>
      <c r="F24" s="211"/>
      <c r="G24" s="219"/>
    </row>
    <row r="25" spans="2:8" ht="13.5" customHeight="1" x14ac:dyDescent="0.2">
      <c r="B25" s="220" t="s">
        <v>126</v>
      </c>
      <c r="C25" s="221" t="s">
        <v>127</v>
      </c>
      <c r="D25" s="222">
        <v>153.44999999999999</v>
      </c>
      <c r="E25" s="222" t="s">
        <v>128</v>
      </c>
      <c r="F25" s="223">
        <f>E25-D25</f>
        <v>3.8600000000000136</v>
      </c>
      <c r="G25" s="224">
        <f>(E25*100/D25)-100</f>
        <v>2.5154773541870412</v>
      </c>
    </row>
    <row r="26" spans="2:8" ht="15" customHeight="1" x14ac:dyDescent="0.2">
      <c r="B26" s="220" t="s">
        <v>126</v>
      </c>
      <c r="C26" s="221" t="s">
        <v>129</v>
      </c>
      <c r="D26" s="222">
        <v>149.36000000000001</v>
      </c>
      <c r="E26" s="222" t="s">
        <v>130</v>
      </c>
      <c r="F26" s="223">
        <f>E26-D26</f>
        <v>4.589999999999975</v>
      </c>
      <c r="G26" s="224">
        <f>(E26*100/D26)-100</f>
        <v>3.0731119442956469</v>
      </c>
    </row>
    <row r="27" spans="2:8" ht="15" customHeight="1" thickBot="1" x14ac:dyDescent="0.25">
      <c r="B27" s="220" t="s">
        <v>126</v>
      </c>
      <c r="C27" s="221" t="s">
        <v>131</v>
      </c>
      <c r="D27" s="222">
        <v>154.03</v>
      </c>
      <c r="E27" s="222" t="s">
        <v>132</v>
      </c>
      <c r="F27" s="223">
        <f>E27-D27</f>
        <v>3.75</v>
      </c>
      <c r="G27" s="224">
        <f>(E27*100/D27)-100</f>
        <v>2.4345906641563317</v>
      </c>
    </row>
    <row r="28" spans="2:8" ht="12" customHeight="1" thickBot="1" x14ac:dyDescent="0.25">
      <c r="B28" s="208"/>
      <c r="C28" s="225" t="s">
        <v>133</v>
      </c>
      <c r="D28" s="210"/>
      <c r="E28" s="210"/>
      <c r="F28" s="211"/>
      <c r="G28" s="219"/>
    </row>
    <row r="29" spans="2:8" ht="15" customHeight="1" x14ac:dyDescent="0.2">
      <c r="B29" s="220" t="s">
        <v>134</v>
      </c>
      <c r="C29" s="221" t="s">
        <v>135</v>
      </c>
      <c r="D29" s="222">
        <v>88.94</v>
      </c>
      <c r="E29" s="222" t="s">
        <v>136</v>
      </c>
      <c r="F29" s="223">
        <f>E29-D29</f>
        <v>0.93999999999999773</v>
      </c>
      <c r="G29" s="224">
        <f>(E29*100/D29)-100</f>
        <v>1.0568922869350104</v>
      </c>
    </row>
    <row r="30" spans="2:8" ht="15" customHeight="1" x14ac:dyDescent="0.2">
      <c r="B30" s="220" t="s">
        <v>134</v>
      </c>
      <c r="C30" s="226" t="s">
        <v>137</v>
      </c>
      <c r="D30" s="227">
        <v>0.75</v>
      </c>
      <c r="E30" s="227" t="s">
        <v>138</v>
      </c>
      <c r="F30" s="223">
        <f>E30-D30</f>
        <v>1.0000000000000009E-2</v>
      </c>
      <c r="G30" s="224">
        <f>(E30*100/D30)-100</f>
        <v>1.3333333333333286</v>
      </c>
    </row>
    <row r="31" spans="2:8" ht="15" customHeight="1" thickBot="1" x14ac:dyDescent="0.25">
      <c r="B31" s="220" t="s">
        <v>134</v>
      </c>
      <c r="C31" s="228" t="s">
        <v>139</v>
      </c>
      <c r="D31" s="229">
        <v>0.59</v>
      </c>
      <c r="E31" s="229" t="s">
        <v>140</v>
      </c>
      <c r="F31" s="223">
        <f>E31-D31</f>
        <v>1.0000000000000009E-2</v>
      </c>
      <c r="G31" s="224">
        <f>(E31*100/D31)-100</f>
        <v>1.6949152542372872</v>
      </c>
    </row>
    <row r="32" spans="2:8" ht="11.25" customHeight="1" thickBot="1" x14ac:dyDescent="0.25">
      <c r="B32" s="208"/>
      <c r="C32" s="215" t="s">
        <v>141</v>
      </c>
      <c r="D32" s="210"/>
      <c r="E32" s="210"/>
      <c r="F32" s="211"/>
      <c r="G32" s="219"/>
    </row>
    <row r="33" spans="2:8" ht="15" customHeight="1" thickBot="1" x14ac:dyDescent="0.25">
      <c r="B33" s="230" t="s">
        <v>142</v>
      </c>
      <c r="C33" s="228" t="s">
        <v>143</v>
      </c>
      <c r="D33" s="222">
        <v>189.35</v>
      </c>
      <c r="E33" s="222" t="s">
        <v>144</v>
      </c>
      <c r="F33" s="223">
        <f>E33-D33</f>
        <v>0</v>
      </c>
      <c r="G33" s="224">
        <f>(E33*100/D33)-100</f>
        <v>0</v>
      </c>
    </row>
    <row r="34" spans="2:8" ht="12.75" customHeight="1" thickBot="1" x14ac:dyDescent="0.25">
      <c r="B34" s="231"/>
      <c r="C34" s="215" t="s">
        <v>145</v>
      </c>
      <c r="D34" s="210"/>
      <c r="E34" s="210"/>
      <c r="F34" s="211"/>
      <c r="G34" s="219"/>
    </row>
    <row r="35" spans="2:8" ht="15" customHeight="1" thickBot="1" x14ac:dyDescent="0.25">
      <c r="B35" s="232" t="s">
        <v>146</v>
      </c>
      <c r="C35" s="233" t="s">
        <v>147</v>
      </c>
      <c r="D35" s="234">
        <v>78.42</v>
      </c>
      <c r="E35" s="234">
        <v>78.41</v>
      </c>
      <c r="F35" s="235">
        <f>E35-D35</f>
        <v>-1.0000000000005116E-2</v>
      </c>
      <c r="G35" s="236">
        <f>((E35*100)/D35)-100</f>
        <v>-1.275184901811599E-2</v>
      </c>
    </row>
    <row r="36" spans="2:8" ht="15" customHeight="1" thickBot="1" x14ac:dyDescent="0.25">
      <c r="B36" s="237" t="s">
        <v>148</v>
      </c>
      <c r="C36" s="238" t="s">
        <v>149</v>
      </c>
      <c r="D36" s="239" t="s">
        <v>150</v>
      </c>
      <c r="E36" s="240"/>
      <c r="F36" s="240"/>
      <c r="G36" s="241"/>
    </row>
    <row r="37" spans="2:8" ht="11.25" customHeight="1" thickBot="1" x14ac:dyDescent="0.25">
      <c r="B37" s="231"/>
      <c r="C37" s="215" t="s">
        <v>151</v>
      </c>
      <c r="D37" s="210"/>
      <c r="E37" s="210"/>
      <c r="F37" s="211"/>
      <c r="G37" s="219"/>
    </row>
    <row r="38" spans="2:8" ht="15" customHeight="1" thickBot="1" x14ac:dyDescent="0.25">
      <c r="B38" s="237" t="s">
        <v>152</v>
      </c>
      <c r="C38" s="238" t="s">
        <v>153</v>
      </c>
      <c r="D38" s="239" t="s">
        <v>154</v>
      </c>
      <c r="E38" s="240"/>
      <c r="F38" s="240"/>
      <c r="G38" s="241"/>
    </row>
    <row r="39" spans="2:8" ht="10.5" customHeight="1" x14ac:dyDescent="0.2">
      <c r="B39" s="242" t="s">
        <v>155</v>
      </c>
      <c r="C39" s="175"/>
      <c r="D39" s="175"/>
      <c r="E39" s="175"/>
      <c r="F39" s="175"/>
      <c r="G39" s="175"/>
    </row>
    <row r="40" spans="2:8" ht="10.5" customHeight="1" x14ac:dyDescent="0.2">
      <c r="B40" s="173" t="s">
        <v>156</v>
      </c>
      <c r="C40" s="175"/>
      <c r="D40" s="175"/>
      <c r="E40" s="175"/>
      <c r="F40" s="175"/>
      <c r="G40" s="175"/>
    </row>
    <row r="41" spans="2:8" ht="12" customHeight="1" x14ac:dyDescent="0.2">
      <c r="B41" s="173" t="s">
        <v>157</v>
      </c>
      <c r="C41" s="175"/>
      <c r="D41" s="175"/>
      <c r="E41" s="175"/>
      <c r="F41" s="175"/>
      <c r="G41" s="175"/>
    </row>
    <row r="42" spans="2:8" ht="16.5" customHeight="1" x14ac:dyDescent="0.2">
      <c r="B42" s="243"/>
      <c r="C42" s="243"/>
      <c r="D42" s="243"/>
      <c r="E42" s="243"/>
      <c r="F42" s="243"/>
      <c r="G42" s="243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71.25" customHeight="1" x14ac:dyDescent="0.2">
      <c r="H47" s="244"/>
    </row>
    <row r="48" spans="2:8" ht="39" customHeight="1" x14ac:dyDescent="0.2">
      <c r="H48" s="244"/>
    </row>
    <row r="49" spans="2:9" ht="18.75" customHeight="1" x14ac:dyDescent="0.2">
      <c r="H49" s="244"/>
    </row>
    <row r="50" spans="2:9" ht="18.75" customHeight="1" x14ac:dyDescent="0.2">
      <c r="H50" s="244"/>
    </row>
    <row r="51" spans="2:9" ht="13.5" customHeight="1" x14ac:dyDescent="0.2">
      <c r="H51" s="244"/>
    </row>
    <row r="52" spans="2:9" ht="15" customHeight="1" x14ac:dyDescent="0.2">
      <c r="B52" s="245"/>
      <c r="C52" s="245"/>
      <c r="D52" s="246"/>
      <c r="E52" s="246"/>
      <c r="F52" s="245"/>
      <c r="G52" s="245"/>
    </row>
    <row r="53" spans="2:9" ht="11.25" customHeight="1" x14ac:dyDescent="0.2">
      <c r="B53" s="245"/>
      <c r="C53" s="245"/>
      <c r="D53" s="245"/>
      <c r="E53" s="245"/>
      <c r="F53" s="245"/>
      <c r="G53" s="104" t="s">
        <v>56</v>
      </c>
    </row>
    <row r="54" spans="2:9" ht="13.5" customHeight="1" x14ac:dyDescent="0.2">
      <c r="B54" s="245"/>
      <c r="C54" s="245"/>
      <c r="D54" s="247"/>
      <c r="E54" s="247"/>
      <c r="F54" s="248"/>
      <c r="G54" s="248"/>
      <c r="I54" s="249"/>
    </row>
    <row r="55" spans="2:9" ht="15" customHeight="1" x14ac:dyDescent="0.2">
      <c r="B55" s="250"/>
      <c r="C55" s="251"/>
      <c r="D55" s="252"/>
      <c r="E55" s="252"/>
      <c r="F55" s="253"/>
      <c r="G55" s="252"/>
      <c r="I55" s="249"/>
    </row>
    <row r="56" spans="2:9" ht="15" customHeight="1" x14ac:dyDescent="0.2">
      <c r="B56" s="250"/>
      <c r="C56" s="251"/>
      <c r="D56" s="252"/>
      <c r="E56" s="252"/>
      <c r="F56" s="253"/>
      <c r="G56" s="252"/>
      <c r="I56" s="249"/>
    </row>
    <row r="57" spans="2:9" ht="15" customHeight="1" x14ac:dyDescent="0.2">
      <c r="B57" s="250"/>
      <c r="C57" s="251"/>
      <c r="D57" s="252"/>
      <c r="E57" s="252"/>
      <c r="F57" s="253"/>
      <c r="G57" s="252"/>
      <c r="I57" s="249"/>
    </row>
    <row r="58" spans="2:9" ht="15" customHeight="1" x14ac:dyDescent="0.2">
      <c r="B58" s="250"/>
      <c r="C58" s="251"/>
      <c r="D58" s="252"/>
      <c r="E58" s="252"/>
      <c r="F58" s="253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4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topLeftCell="A7" zoomScaleNormal="100" zoomScaleSheetLayoutView="90" workbookViewId="0"/>
  </sheetViews>
  <sheetFormatPr baseColWidth="10" defaultColWidth="8.88671875" defaultRowHeight="11.4" x14ac:dyDescent="0.2"/>
  <cols>
    <col min="1" max="1" width="2.6640625" style="254" customWidth="1"/>
    <col min="2" max="2" width="26.109375" style="254" customWidth="1"/>
    <col min="3" max="3" width="27.109375" style="254" customWidth="1"/>
    <col min="4" max="4" width="16.5546875" style="254" customWidth="1"/>
    <col min="5" max="5" width="15" style="254" customWidth="1"/>
    <col min="6" max="6" width="13.5546875" style="254" customWidth="1"/>
    <col min="7" max="7" width="6.109375" style="254" customWidth="1"/>
    <col min="8" max="16384" width="8.88671875" style="254"/>
  </cols>
  <sheetData>
    <row r="1" spans="2:7" ht="19.95" customHeight="1" x14ac:dyDescent="0.25">
      <c r="G1" s="255"/>
    </row>
    <row r="2" spans="2:7" ht="36.75" customHeight="1" x14ac:dyDescent="0.3">
      <c r="B2" s="256" t="s">
        <v>158</v>
      </c>
      <c r="C2" s="256"/>
      <c r="D2" s="256"/>
      <c r="E2" s="256"/>
      <c r="F2" s="256"/>
    </row>
    <row r="3" spans="2:7" ht="14.25" customHeight="1" x14ac:dyDescent="0.3">
      <c r="B3" s="257"/>
      <c r="C3" s="257"/>
      <c r="D3" s="257"/>
      <c r="E3" s="257"/>
      <c r="F3" s="257"/>
    </row>
    <row r="4" spans="2:7" ht="19.95" customHeight="1" x14ac:dyDescent="0.2">
      <c r="B4" s="5" t="s">
        <v>159</v>
      </c>
      <c r="C4" s="5"/>
      <c r="D4" s="5"/>
      <c r="E4" s="5"/>
      <c r="F4" s="5"/>
    </row>
    <row r="5" spans="2:7" ht="15.75" customHeight="1" thickBot="1" x14ac:dyDescent="0.25">
      <c r="B5" s="6"/>
      <c r="C5" s="6"/>
      <c r="D5" s="6"/>
      <c r="E5" s="6"/>
      <c r="F5" s="6"/>
    </row>
    <row r="6" spans="2:7" ht="19.95" customHeight="1" thickBot="1" x14ac:dyDescent="0.25">
      <c r="B6" s="7" t="s">
        <v>160</v>
      </c>
      <c r="C6" s="8"/>
      <c r="D6" s="8"/>
      <c r="E6" s="8"/>
      <c r="F6" s="9"/>
    </row>
    <row r="7" spans="2:7" ht="12" customHeight="1" x14ac:dyDescent="0.2">
      <c r="B7" s="258" t="s">
        <v>161</v>
      </c>
      <c r="C7" s="258"/>
      <c r="D7" s="258"/>
      <c r="E7" s="258"/>
      <c r="F7" s="258"/>
      <c r="G7" s="259"/>
    </row>
    <row r="8" spans="2:7" ht="19.95" customHeight="1" x14ac:dyDescent="0.2">
      <c r="B8" s="260" t="s">
        <v>162</v>
      </c>
      <c r="C8" s="260"/>
      <c r="D8" s="260"/>
      <c r="E8" s="260"/>
      <c r="F8" s="260"/>
      <c r="G8" s="259"/>
    </row>
    <row r="9" spans="2:7" ht="19.95" customHeight="1" x14ac:dyDescent="0.2">
      <c r="B9" s="261" t="s">
        <v>163</v>
      </c>
      <c r="C9" s="261"/>
      <c r="D9" s="261"/>
      <c r="E9" s="261"/>
      <c r="F9" s="261"/>
    </row>
    <row r="10" spans="2:7" ht="19.95" customHeight="1" thickBot="1" x14ac:dyDescent="0.25"/>
    <row r="11" spans="2:7" ht="39" customHeight="1" thickBot="1" x14ac:dyDescent="0.25">
      <c r="B11" s="262" t="s">
        <v>164</v>
      </c>
      <c r="C11" s="263" t="s">
        <v>165</v>
      </c>
      <c r="D11" s="263" t="s">
        <v>166</v>
      </c>
      <c r="E11" s="263" t="s">
        <v>167</v>
      </c>
      <c r="F11" s="263" t="s">
        <v>168</v>
      </c>
    </row>
    <row r="12" spans="2:7" ht="15" customHeight="1" x14ac:dyDescent="0.2">
      <c r="B12" s="264" t="s">
        <v>169</v>
      </c>
      <c r="C12" s="265" t="s">
        <v>170</v>
      </c>
      <c r="D12" s="266">
        <v>184</v>
      </c>
      <c r="E12" s="266">
        <v>181</v>
      </c>
      <c r="F12" s="267">
        <v>-3</v>
      </c>
    </row>
    <row r="13" spans="2:7" ht="15" customHeight="1" x14ac:dyDescent="0.2">
      <c r="B13" s="268"/>
      <c r="C13" s="269" t="s">
        <v>171</v>
      </c>
      <c r="D13" s="270">
        <v>187</v>
      </c>
      <c r="E13" s="270">
        <v>187</v>
      </c>
      <c r="F13" s="271">
        <v>0</v>
      </c>
    </row>
    <row r="14" spans="2:7" ht="15" customHeight="1" x14ac:dyDescent="0.2">
      <c r="B14" s="272"/>
      <c r="C14" s="269" t="s">
        <v>172</v>
      </c>
      <c r="D14" s="270">
        <v>197</v>
      </c>
      <c r="E14" s="270">
        <v>197</v>
      </c>
      <c r="F14" s="271">
        <v>0</v>
      </c>
    </row>
    <row r="15" spans="2:7" ht="15" customHeight="1" x14ac:dyDescent="0.2">
      <c r="B15" s="272"/>
      <c r="C15" s="269" t="s">
        <v>173</v>
      </c>
      <c r="D15" s="270">
        <v>179.2</v>
      </c>
      <c r="E15" s="270">
        <v>179</v>
      </c>
      <c r="F15" s="271">
        <v>-0.19999999999998863</v>
      </c>
    </row>
    <row r="16" spans="2:7" ht="15" customHeight="1" x14ac:dyDescent="0.2">
      <c r="B16" s="272"/>
      <c r="C16" s="269" t="s">
        <v>174</v>
      </c>
      <c r="D16" s="270">
        <v>198</v>
      </c>
      <c r="E16" s="270">
        <v>195</v>
      </c>
      <c r="F16" s="271">
        <v>-3</v>
      </c>
    </row>
    <row r="17" spans="2:6" ht="15" customHeight="1" x14ac:dyDescent="0.2">
      <c r="B17" s="272"/>
      <c r="C17" s="269" t="s">
        <v>175</v>
      </c>
      <c r="D17" s="270">
        <v>189.6</v>
      </c>
      <c r="E17" s="270">
        <v>189.6</v>
      </c>
      <c r="F17" s="271">
        <v>0</v>
      </c>
    </row>
    <row r="18" spans="2:6" ht="15" customHeight="1" x14ac:dyDescent="0.2">
      <c r="B18" s="272"/>
      <c r="C18" s="269" t="s">
        <v>176</v>
      </c>
      <c r="D18" s="270">
        <v>180</v>
      </c>
      <c r="E18" s="270">
        <v>180</v>
      </c>
      <c r="F18" s="271">
        <v>0</v>
      </c>
    </row>
    <row r="19" spans="2:6" ht="15" customHeight="1" x14ac:dyDescent="0.2">
      <c r="B19" s="272"/>
      <c r="C19" s="269" t="s">
        <v>177</v>
      </c>
      <c r="D19" s="270">
        <v>181.6</v>
      </c>
      <c r="E19" s="270">
        <v>181.4</v>
      </c>
      <c r="F19" s="271">
        <v>-0.19999999999998863</v>
      </c>
    </row>
    <row r="20" spans="2:6" ht="15" customHeight="1" x14ac:dyDescent="0.2">
      <c r="B20" s="272"/>
      <c r="C20" s="269" t="s">
        <v>178</v>
      </c>
      <c r="D20" s="270">
        <v>179</v>
      </c>
      <c r="E20" s="270">
        <v>179</v>
      </c>
      <c r="F20" s="271">
        <v>0</v>
      </c>
    </row>
    <row r="21" spans="2:6" ht="15" customHeight="1" x14ac:dyDescent="0.2">
      <c r="B21" s="272"/>
      <c r="C21" s="269" t="s">
        <v>179</v>
      </c>
      <c r="D21" s="270">
        <v>192</v>
      </c>
      <c r="E21" s="270">
        <v>192</v>
      </c>
      <c r="F21" s="271">
        <v>0</v>
      </c>
    </row>
    <row r="22" spans="2:6" ht="15" customHeight="1" x14ac:dyDescent="0.2">
      <c r="B22" s="272"/>
      <c r="C22" s="269" t="s">
        <v>180</v>
      </c>
      <c r="D22" s="270">
        <v>183</v>
      </c>
      <c r="E22" s="270">
        <v>180</v>
      </c>
      <c r="F22" s="271">
        <v>-3</v>
      </c>
    </row>
    <row r="23" spans="2:6" ht="15" customHeight="1" x14ac:dyDescent="0.2">
      <c r="B23" s="272"/>
      <c r="C23" s="269" t="s">
        <v>181</v>
      </c>
      <c r="D23" s="270">
        <v>181</v>
      </c>
      <c r="E23" s="270">
        <v>184</v>
      </c>
      <c r="F23" s="271">
        <v>3</v>
      </c>
    </row>
    <row r="24" spans="2:6" ht="15" customHeight="1" x14ac:dyDescent="0.2">
      <c r="B24" s="272"/>
      <c r="C24" s="269" t="s">
        <v>182</v>
      </c>
      <c r="D24" s="270">
        <v>186</v>
      </c>
      <c r="E24" s="270">
        <v>186</v>
      </c>
      <c r="F24" s="271">
        <v>0</v>
      </c>
    </row>
    <row r="25" spans="2:6" ht="15" customHeight="1" x14ac:dyDescent="0.2">
      <c r="B25" s="272"/>
      <c r="C25" s="269" t="s">
        <v>183</v>
      </c>
      <c r="D25" s="270">
        <v>186</v>
      </c>
      <c r="E25" s="270">
        <v>186</v>
      </c>
      <c r="F25" s="271">
        <v>0</v>
      </c>
    </row>
    <row r="26" spans="2:6" ht="15" customHeight="1" x14ac:dyDescent="0.2">
      <c r="B26" s="272"/>
      <c r="C26" s="269" t="s">
        <v>184</v>
      </c>
      <c r="D26" s="270">
        <v>188.4</v>
      </c>
      <c r="E26" s="270">
        <v>188.2</v>
      </c>
      <c r="F26" s="271">
        <v>-0.20000000000001705</v>
      </c>
    </row>
    <row r="27" spans="2:6" ht="15" customHeight="1" x14ac:dyDescent="0.2">
      <c r="B27" s="272"/>
      <c r="C27" s="269" t="s">
        <v>185</v>
      </c>
      <c r="D27" s="270">
        <v>184.2</v>
      </c>
      <c r="E27" s="270">
        <v>183.4</v>
      </c>
      <c r="F27" s="271">
        <v>-0.79999999999998295</v>
      </c>
    </row>
    <row r="28" spans="2:6" ht="15" customHeight="1" x14ac:dyDescent="0.2">
      <c r="B28" s="272"/>
      <c r="C28" s="269" t="s">
        <v>186</v>
      </c>
      <c r="D28" s="270">
        <v>198</v>
      </c>
      <c r="E28" s="270">
        <v>195</v>
      </c>
      <c r="F28" s="271">
        <v>-3</v>
      </c>
    </row>
    <row r="29" spans="2:6" ht="15" customHeight="1" x14ac:dyDescent="0.2">
      <c r="B29" s="272"/>
      <c r="C29" s="269" t="s">
        <v>187</v>
      </c>
      <c r="D29" s="270">
        <v>181.1</v>
      </c>
      <c r="E29" s="270">
        <v>181</v>
      </c>
      <c r="F29" s="271">
        <v>-9.9999999999994316E-2</v>
      </c>
    </row>
    <row r="30" spans="2:6" ht="15" customHeight="1" x14ac:dyDescent="0.2">
      <c r="B30" s="272"/>
      <c r="C30" s="269" t="s">
        <v>188</v>
      </c>
      <c r="D30" s="270">
        <v>181</v>
      </c>
      <c r="E30" s="270">
        <v>181</v>
      </c>
      <c r="F30" s="271">
        <v>0</v>
      </c>
    </row>
    <row r="31" spans="2:6" ht="15" customHeight="1" x14ac:dyDescent="0.2">
      <c r="B31" s="272"/>
      <c r="C31" s="269" t="s">
        <v>189</v>
      </c>
      <c r="D31" s="270">
        <v>186</v>
      </c>
      <c r="E31" s="270">
        <v>185.8</v>
      </c>
      <c r="F31" s="271">
        <v>-0.19999999999998863</v>
      </c>
    </row>
    <row r="32" spans="2:6" ht="15" customHeight="1" x14ac:dyDescent="0.2">
      <c r="B32" s="272"/>
      <c r="C32" s="269" t="s">
        <v>190</v>
      </c>
      <c r="D32" s="270">
        <v>182</v>
      </c>
      <c r="E32" s="270">
        <v>182</v>
      </c>
      <c r="F32" s="271">
        <v>0</v>
      </c>
    </row>
    <row r="33" spans="2:6" ht="15" customHeight="1" thickBot="1" x14ac:dyDescent="0.25">
      <c r="B33" s="273"/>
      <c r="C33" s="274" t="s">
        <v>191</v>
      </c>
      <c r="D33" s="275">
        <v>182</v>
      </c>
      <c r="E33" s="275">
        <v>182</v>
      </c>
      <c r="F33" s="276">
        <v>0</v>
      </c>
    </row>
    <row r="34" spans="2:6" ht="15" customHeight="1" x14ac:dyDescent="0.2">
      <c r="B34" s="277" t="s">
        <v>192</v>
      </c>
      <c r="C34" s="265" t="s">
        <v>174</v>
      </c>
      <c r="D34" s="266">
        <v>219</v>
      </c>
      <c r="E34" s="266">
        <v>219</v>
      </c>
      <c r="F34" s="267">
        <v>0</v>
      </c>
    </row>
    <row r="35" spans="2:6" ht="15" customHeight="1" x14ac:dyDescent="0.2">
      <c r="B35" s="278"/>
      <c r="C35" s="254" t="s">
        <v>193</v>
      </c>
      <c r="D35" s="270">
        <v>222</v>
      </c>
      <c r="E35" s="270">
        <v>222</v>
      </c>
      <c r="F35" s="271">
        <v>0</v>
      </c>
    </row>
    <row r="36" spans="2:6" ht="15" customHeight="1" x14ac:dyDescent="0.2">
      <c r="B36" s="278"/>
      <c r="C36" s="254" t="s">
        <v>186</v>
      </c>
      <c r="D36" s="270">
        <v>219</v>
      </c>
      <c r="E36" s="270">
        <v>210</v>
      </c>
      <c r="F36" s="271">
        <v>-9</v>
      </c>
    </row>
    <row r="37" spans="2:6" ht="15" customHeight="1" thickBot="1" x14ac:dyDescent="0.25">
      <c r="B37" s="273"/>
      <c r="C37" s="274" t="s">
        <v>191</v>
      </c>
      <c r="D37" s="275">
        <v>220</v>
      </c>
      <c r="E37" s="275">
        <v>225</v>
      </c>
      <c r="F37" s="276">
        <v>5</v>
      </c>
    </row>
    <row r="38" spans="2:6" x14ac:dyDescent="0.2">
      <c r="F38" s="104" t="s">
        <v>56</v>
      </c>
    </row>
    <row r="40" spans="2:6" x14ac:dyDescent="0.2">
      <c r="F40" s="279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8671875" defaultRowHeight="11.4" x14ac:dyDescent="0.2"/>
  <cols>
    <col min="1" max="1" width="2.6640625" style="254" customWidth="1"/>
    <col min="2" max="2" width="26.109375" style="254" customWidth="1"/>
    <col min="3" max="3" width="25.5546875" style="254" customWidth="1"/>
    <col min="4" max="4" width="14.6640625" style="254" bestFit="1" customWidth="1"/>
    <col min="5" max="5" width="15.109375" style="254" customWidth="1"/>
    <col min="6" max="6" width="14.44140625" style="254" customWidth="1"/>
    <col min="7" max="7" width="2.44140625" style="254" customWidth="1"/>
    <col min="8" max="16384" width="8.88671875" style="254"/>
  </cols>
  <sheetData>
    <row r="1" spans="1:7" ht="19.95" customHeight="1" x14ac:dyDescent="0.25">
      <c r="F1" s="255"/>
    </row>
    <row r="2" spans="1:7" ht="19.95" customHeight="1" thickBot="1" x14ac:dyDescent="0.25"/>
    <row r="3" spans="1:7" ht="19.95" customHeight="1" thickBot="1" x14ac:dyDescent="0.25">
      <c r="A3" s="280"/>
      <c r="B3" s="7" t="s">
        <v>194</v>
      </c>
      <c r="C3" s="8"/>
      <c r="D3" s="8"/>
      <c r="E3" s="8"/>
      <c r="F3" s="9"/>
      <c r="G3" s="280"/>
    </row>
    <row r="4" spans="1:7" ht="12" customHeight="1" x14ac:dyDescent="0.2">
      <c r="B4" s="258" t="s">
        <v>161</v>
      </c>
      <c r="C4" s="258"/>
      <c r="D4" s="258"/>
      <c r="E4" s="258"/>
      <c r="F4" s="258"/>
      <c r="G4" s="259"/>
    </row>
    <row r="5" spans="1:7" ht="19.95" customHeight="1" x14ac:dyDescent="0.2">
      <c r="B5" s="281" t="s">
        <v>162</v>
      </c>
      <c r="C5" s="281"/>
      <c r="D5" s="281"/>
      <c r="E5" s="281"/>
      <c r="F5" s="281"/>
      <c r="G5" s="259"/>
    </row>
    <row r="6" spans="1:7" ht="19.95" customHeight="1" x14ac:dyDescent="0.2">
      <c r="B6" s="261" t="s">
        <v>163</v>
      </c>
      <c r="C6" s="261"/>
      <c r="D6" s="261"/>
      <c r="E6" s="261"/>
      <c r="F6" s="261"/>
    </row>
    <row r="7" spans="1:7" ht="19.95" customHeight="1" thickBot="1" x14ac:dyDescent="0.25"/>
    <row r="8" spans="1:7" ht="39" customHeight="1" thickBot="1" x14ac:dyDescent="0.25">
      <c r="B8" s="262" t="s">
        <v>164</v>
      </c>
      <c r="C8" s="263" t="s">
        <v>165</v>
      </c>
      <c r="D8" s="263" t="s">
        <v>166</v>
      </c>
      <c r="E8" s="263" t="s">
        <v>167</v>
      </c>
      <c r="F8" s="263" t="s">
        <v>168</v>
      </c>
    </row>
    <row r="9" spans="1:7" ht="15" customHeight="1" x14ac:dyDescent="0.2">
      <c r="B9" s="264" t="s">
        <v>195</v>
      </c>
      <c r="C9" s="265" t="s">
        <v>170</v>
      </c>
      <c r="D9" s="266">
        <v>166.4</v>
      </c>
      <c r="E9" s="266">
        <v>165.4</v>
      </c>
      <c r="F9" s="267">
        <v>-1</v>
      </c>
    </row>
    <row r="10" spans="1:7" ht="15" customHeight="1" x14ac:dyDescent="0.2">
      <c r="B10" s="268"/>
      <c r="C10" s="269" t="s">
        <v>171</v>
      </c>
      <c r="D10" s="270">
        <v>176</v>
      </c>
      <c r="E10" s="270">
        <v>176</v>
      </c>
      <c r="F10" s="271">
        <v>0</v>
      </c>
    </row>
    <row r="11" spans="1:7" ht="15" customHeight="1" x14ac:dyDescent="0.2">
      <c r="B11" s="272"/>
      <c r="C11" s="269" t="s">
        <v>173</v>
      </c>
      <c r="D11" s="270">
        <v>170</v>
      </c>
      <c r="E11" s="270">
        <v>170</v>
      </c>
      <c r="F11" s="271">
        <v>0</v>
      </c>
    </row>
    <row r="12" spans="1:7" ht="15" customHeight="1" x14ac:dyDescent="0.2">
      <c r="B12" s="272"/>
      <c r="C12" s="282" t="s">
        <v>174</v>
      </c>
      <c r="D12" s="270">
        <v>180</v>
      </c>
      <c r="E12" s="270">
        <v>180</v>
      </c>
      <c r="F12" s="271">
        <v>0</v>
      </c>
    </row>
    <row r="13" spans="1:7" ht="15" customHeight="1" x14ac:dyDescent="0.2">
      <c r="B13" s="272"/>
      <c r="C13" s="254" t="s">
        <v>196</v>
      </c>
      <c r="D13" s="270">
        <v>176</v>
      </c>
      <c r="E13" s="270">
        <v>174.2</v>
      </c>
      <c r="F13" s="271">
        <v>-1.8000000000000114</v>
      </c>
    </row>
    <row r="14" spans="1:7" ht="15" customHeight="1" x14ac:dyDescent="0.2">
      <c r="B14" s="272"/>
      <c r="C14" s="254" t="s">
        <v>193</v>
      </c>
      <c r="D14" s="270">
        <v>172</v>
      </c>
      <c r="E14" s="270">
        <v>170</v>
      </c>
      <c r="F14" s="271">
        <v>-2</v>
      </c>
    </row>
    <row r="15" spans="1:7" ht="15" customHeight="1" x14ac:dyDescent="0.2">
      <c r="B15" s="272"/>
      <c r="C15" s="269" t="s">
        <v>197</v>
      </c>
      <c r="D15" s="270">
        <v>176</v>
      </c>
      <c r="E15" s="270">
        <v>176</v>
      </c>
      <c r="F15" s="271">
        <v>0</v>
      </c>
    </row>
    <row r="16" spans="1:7" ht="15" customHeight="1" x14ac:dyDescent="0.2">
      <c r="B16" s="272"/>
      <c r="C16" s="269" t="s">
        <v>198</v>
      </c>
      <c r="D16" s="270">
        <v>167</v>
      </c>
      <c r="E16" s="270">
        <v>166</v>
      </c>
      <c r="F16" s="271">
        <v>-1</v>
      </c>
    </row>
    <row r="17" spans="2:6" ht="15" customHeight="1" x14ac:dyDescent="0.2">
      <c r="B17" s="272"/>
      <c r="C17" s="269" t="s">
        <v>199</v>
      </c>
      <c r="D17" s="270">
        <v>180</v>
      </c>
      <c r="E17" s="270">
        <v>177</v>
      </c>
      <c r="F17" s="271">
        <v>-3</v>
      </c>
    </row>
    <row r="18" spans="2:6" ht="15" customHeight="1" x14ac:dyDescent="0.2">
      <c r="B18" s="272"/>
      <c r="C18" s="269" t="s">
        <v>175</v>
      </c>
      <c r="D18" s="270">
        <v>173.2</v>
      </c>
      <c r="E18" s="270">
        <v>173</v>
      </c>
      <c r="F18" s="271">
        <v>-0.19999999999998863</v>
      </c>
    </row>
    <row r="19" spans="2:6" ht="15" customHeight="1" x14ac:dyDescent="0.2">
      <c r="B19" s="272"/>
      <c r="C19" s="269" t="s">
        <v>176</v>
      </c>
      <c r="D19" s="270">
        <v>168</v>
      </c>
      <c r="E19" s="270">
        <v>167</v>
      </c>
      <c r="F19" s="271">
        <v>-1</v>
      </c>
    </row>
    <row r="20" spans="2:6" ht="15" customHeight="1" x14ac:dyDescent="0.2">
      <c r="B20" s="272"/>
      <c r="C20" s="269" t="s">
        <v>177</v>
      </c>
      <c r="D20" s="270">
        <v>179</v>
      </c>
      <c r="E20" s="270">
        <v>179</v>
      </c>
      <c r="F20" s="271">
        <v>0</v>
      </c>
    </row>
    <row r="21" spans="2:6" ht="15" customHeight="1" x14ac:dyDescent="0.2">
      <c r="B21" s="272"/>
      <c r="C21" s="269" t="s">
        <v>178</v>
      </c>
      <c r="D21" s="270">
        <v>170</v>
      </c>
      <c r="E21" s="270">
        <v>170</v>
      </c>
      <c r="F21" s="271">
        <v>0</v>
      </c>
    </row>
    <row r="22" spans="2:6" ht="15" customHeight="1" x14ac:dyDescent="0.2">
      <c r="B22" s="272"/>
      <c r="C22" s="269" t="s">
        <v>180</v>
      </c>
      <c r="D22" s="270">
        <v>173</v>
      </c>
      <c r="E22" s="270">
        <v>172</v>
      </c>
      <c r="F22" s="271">
        <v>-1</v>
      </c>
    </row>
    <row r="23" spans="2:6" ht="15" customHeight="1" x14ac:dyDescent="0.2">
      <c r="B23" s="272"/>
      <c r="C23" s="269" t="s">
        <v>182</v>
      </c>
      <c r="D23" s="270">
        <v>175</v>
      </c>
      <c r="E23" s="270">
        <v>175</v>
      </c>
      <c r="F23" s="271">
        <v>0</v>
      </c>
    </row>
    <row r="24" spans="2:6" ht="15" customHeight="1" x14ac:dyDescent="0.2">
      <c r="B24" s="272"/>
      <c r="C24" s="269" t="s">
        <v>184</v>
      </c>
      <c r="D24" s="270">
        <v>180</v>
      </c>
      <c r="E24" s="270">
        <v>180</v>
      </c>
      <c r="F24" s="271">
        <v>0</v>
      </c>
    </row>
    <row r="25" spans="2:6" ht="15" customHeight="1" x14ac:dyDescent="0.2">
      <c r="B25" s="272"/>
      <c r="C25" s="269" t="s">
        <v>185</v>
      </c>
      <c r="D25" s="270">
        <v>175</v>
      </c>
      <c r="E25" s="270">
        <v>175</v>
      </c>
      <c r="F25" s="271">
        <v>0</v>
      </c>
    </row>
    <row r="26" spans="2:6" ht="15" customHeight="1" x14ac:dyDescent="0.2">
      <c r="B26" s="272"/>
      <c r="C26" s="269" t="s">
        <v>187</v>
      </c>
      <c r="D26" s="270">
        <v>171</v>
      </c>
      <c r="E26" s="270">
        <v>171</v>
      </c>
      <c r="F26" s="271">
        <v>0</v>
      </c>
    </row>
    <row r="27" spans="2:6" ht="15" customHeight="1" x14ac:dyDescent="0.2">
      <c r="B27" s="272"/>
      <c r="C27" s="269" t="s">
        <v>200</v>
      </c>
      <c r="D27" s="270">
        <v>172</v>
      </c>
      <c r="E27" s="270">
        <v>172</v>
      </c>
      <c r="F27" s="271">
        <v>0</v>
      </c>
    </row>
    <row r="28" spans="2:6" ht="15" customHeight="1" x14ac:dyDescent="0.2">
      <c r="B28" s="272"/>
      <c r="C28" s="269" t="s">
        <v>201</v>
      </c>
      <c r="D28" s="270">
        <v>178</v>
      </c>
      <c r="E28" s="270">
        <v>178</v>
      </c>
      <c r="F28" s="271">
        <v>0</v>
      </c>
    </row>
    <row r="29" spans="2:6" ht="15" customHeight="1" x14ac:dyDescent="0.2">
      <c r="B29" s="272"/>
      <c r="C29" s="269" t="s">
        <v>189</v>
      </c>
      <c r="D29" s="270">
        <v>176</v>
      </c>
      <c r="E29" s="270">
        <v>176</v>
      </c>
      <c r="F29" s="271">
        <v>0</v>
      </c>
    </row>
    <row r="30" spans="2:6" ht="15" customHeight="1" x14ac:dyDescent="0.2">
      <c r="B30" s="272"/>
      <c r="C30" s="269" t="s">
        <v>190</v>
      </c>
      <c r="D30" s="270">
        <v>179</v>
      </c>
      <c r="E30" s="270">
        <v>179</v>
      </c>
      <c r="F30" s="271">
        <v>0</v>
      </c>
    </row>
    <row r="31" spans="2:6" ht="15" customHeight="1" thickBot="1" x14ac:dyDescent="0.25">
      <c r="B31" s="273"/>
      <c r="C31" s="273" t="s">
        <v>191</v>
      </c>
      <c r="D31" s="275">
        <v>172</v>
      </c>
      <c r="E31" s="275">
        <v>172</v>
      </c>
      <c r="F31" s="276">
        <v>0</v>
      </c>
    </row>
    <row r="32" spans="2:6" ht="15" customHeight="1" x14ac:dyDescent="0.2">
      <c r="B32" s="277" t="s">
        <v>202</v>
      </c>
      <c r="C32" s="265" t="s">
        <v>170</v>
      </c>
      <c r="D32" s="266">
        <v>194</v>
      </c>
      <c r="E32" s="266">
        <v>194</v>
      </c>
      <c r="F32" s="267">
        <v>0</v>
      </c>
    </row>
    <row r="33" spans="2:6" ht="15" customHeight="1" x14ac:dyDescent="0.2">
      <c r="B33" s="272"/>
      <c r="C33" s="269" t="s">
        <v>173</v>
      </c>
      <c r="D33" s="270">
        <v>176.4</v>
      </c>
      <c r="E33" s="270">
        <v>176.2</v>
      </c>
      <c r="F33" s="271">
        <v>-0.20000000000001705</v>
      </c>
    </row>
    <row r="34" spans="2:6" ht="15" customHeight="1" x14ac:dyDescent="0.2">
      <c r="B34" s="272"/>
      <c r="C34" s="269" t="s">
        <v>196</v>
      </c>
      <c r="D34" s="270">
        <v>188.4</v>
      </c>
      <c r="E34" s="270">
        <v>187.4</v>
      </c>
      <c r="F34" s="271">
        <v>-1</v>
      </c>
    </row>
    <row r="35" spans="2:6" ht="15" customHeight="1" x14ac:dyDescent="0.2">
      <c r="B35" s="272"/>
      <c r="C35" s="269" t="s">
        <v>198</v>
      </c>
      <c r="D35" s="270">
        <v>192</v>
      </c>
      <c r="E35" s="270">
        <v>191</v>
      </c>
      <c r="F35" s="271">
        <v>-1</v>
      </c>
    </row>
    <row r="36" spans="2:6" ht="15" customHeight="1" x14ac:dyDescent="0.2">
      <c r="B36" s="272"/>
      <c r="C36" s="269" t="s">
        <v>175</v>
      </c>
      <c r="D36" s="270">
        <v>181.2</v>
      </c>
      <c r="E36" s="270">
        <v>181</v>
      </c>
      <c r="F36" s="271">
        <v>-0.19999999999998863</v>
      </c>
    </row>
    <row r="37" spans="2:6" ht="15" customHeight="1" x14ac:dyDescent="0.2">
      <c r="B37" s="272"/>
      <c r="C37" s="269" t="s">
        <v>176</v>
      </c>
      <c r="D37" s="270">
        <v>184</v>
      </c>
      <c r="E37" s="270">
        <v>183</v>
      </c>
      <c r="F37" s="271">
        <v>-1</v>
      </c>
    </row>
    <row r="38" spans="2:6" ht="15" customHeight="1" x14ac:dyDescent="0.2">
      <c r="B38" s="272"/>
      <c r="C38" s="269" t="s">
        <v>179</v>
      </c>
      <c r="D38" s="270">
        <v>200</v>
      </c>
      <c r="E38" s="270">
        <v>200</v>
      </c>
      <c r="F38" s="271">
        <v>0</v>
      </c>
    </row>
    <row r="39" spans="2:6" ht="15" customHeight="1" x14ac:dyDescent="0.2">
      <c r="B39" s="272"/>
      <c r="C39" s="269" t="s">
        <v>181</v>
      </c>
      <c r="D39" s="270">
        <v>188</v>
      </c>
      <c r="E39" s="270">
        <v>189</v>
      </c>
      <c r="F39" s="271">
        <v>1</v>
      </c>
    </row>
    <row r="40" spans="2:6" ht="15" customHeight="1" x14ac:dyDescent="0.2">
      <c r="B40" s="272"/>
      <c r="C40" s="269" t="s">
        <v>182</v>
      </c>
      <c r="D40" s="270">
        <v>179.4</v>
      </c>
      <c r="E40" s="270">
        <v>179.2</v>
      </c>
      <c r="F40" s="271">
        <v>-0.20000000000001705</v>
      </c>
    </row>
    <row r="41" spans="2:6" ht="15" customHeight="1" x14ac:dyDescent="0.2">
      <c r="B41" s="272"/>
      <c r="C41" s="269" t="s">
        <v>184</v>
      </c>
      <c r="D41" s="270">
        <v>187</v>
      </c>
      <c r="E41" s="270">
        <v>187</v>
      </c>
      <c r="F41" s="271">
        <v>0</v>
      </c>
    </row>
    <row r="42" spans="2:6" ht="15" customHeight="1" x14ac:dyDescent="0.2">
      <c r="B42" s="272"/>
      <c r="C42" s="269" t="s">
        <v>185</v>
      </c>
      <c r="D42" s="270">
        <v>182</v>
      </c>
      <c r="E42" s="270">
        <v>182</v>
      </c>
      <c r="F42" s="271">
        <v>0</v>
      </c>
    </row>
    <row r="43" spans="2:6" ht="15" customHeight="1" x14ac:dyDescent="0.2">
      <c r="B43" s="272"/>
      <c r="C43" s="269" t="s">
        <v>187</v>
      </c>
      <c r="D43" s="270">
        <v>180</v>
      </c>
      <c r="E43" s="270">
        <v>180</v>
      </c>
      <c r="F43" s="271">
        <v>0</v>
      </c>
    </row>
    <row r="44" spans="2:6" ht="15" customHeight="1" x14ac:dyDescent="0.2">
      <c r="B44" s="272"/>
      <c r="C44" s="269" t="s">
        <v>200</v>
      </c>
      <c r="D44" s="270">
        <v>188</v>
      </c>
      <c r="E44" s="270">
        <v>188</v>
      </c>
      <c r="F44" s="271">
        <v>0</v>
      </c>
    </row>
    <row r="45" spans="2:6" ht="15" customHeight="1" x14ac:dyDescent="0.2">
      <c r="B45" s="272"/>
      <c r="C45" s="269" t="s">
        <v>201</v>
      </c>
      <c r="D45" s="270">
        <v>191</v>
      </c>
      <c r="E45" s="270">
        <v>191</v>
      </c>
      <c r="F45" s="271">
        <v>0</v>
      </c>
    </row>
    <row r="46" spans="2:6" ht="15" customHeight="1" x14ac:dyDescent="0.2">
      <c r="B46" s="272"/>
      <c r="C46" s="269" t="s">
        <v>189</v>
      </c>
      <c r="D46" s="270">
        <v>178.8</v>
      </c>
      <c r="E46" s="270">
        <v>178.6</v>
      </c>
      <c r="F46" s="271">
        <v>-0.20000000000001705</v>
      </c>
    </row>
    <row r="47" spans="2:6" ht="15" customHeight="1" x14ac:dyDescent="0.2">
      <c r="B47" s="272"/>
      <c r="C47" s="269" t="s">
        <v>190</v>
      </c>
      <c r="D47" s="270">
        <v>187</v>
      </c>
      <c r="E47" s="270">
        <v>187</v>
      </c>
      <c r="F47" s="271">
        <v>0</v>
      </c>
    </row>
    <row r="48" spans="2:6" ht="15" customHeight="1" thickBot="1" x14ac:dyDescent="0.25">
      <c r="B48" s="273"/>
      <c r="C48" s="273" t="s">
        <v>191</v>
      </c>
      <c r="D48" s="275">
        <v>177</v>
      </c>
      <c r="E48" s="275">
        <v>177</v>
      </c>
      <c r="F48" s="276">
        <v>0</v>
      </c>
    </row>
    <row r="49" spans="6:6" x14ac:dyDescent="0.2">
      <c r="F49" s="104" t="s">
        <v>56</v>
      </c>
    </row>
    <row r="51" spans="6:6" x14ac:dyDescent="0.2">
      <c r="F51" s="279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8671875" defaultRowHeight="11.4" x14ac:dyDescent="0.2"/>
  <cols>
    <col min="1" max="1" width="2.6640625" style="254" customWidth="1"/>
    <col min="2" max="2" width="35" style="254" customWidth="1"/>
    <col min="3" max="3" width="25.5546875" style="254" customWidth="1"/>
    <col min="4" max="4" width="14.6640625" style="254" customWidth="1"/>
    <col min="5" max="5" width="15.6640625" style="254" customWidth="1"/>
    <col min="6" max="6" width="13.109375" style="254" customWidth="1"/>
    <col min="7" max="7" width="4.88671875" style="254" customWidth="1"/>
    <col min="8" max="16384" width="8.88671875" style="254"/>
  </cols>
  <sheetData>
    <row r="1" spans="2:7" ht="19.95" customHeight="1" x14ac:dyDescent="0.2"/>
    <row r="2" spans="2:7" ht="19.95" customHeight="1" thickBot="1" x14ac:dyDescent="0.25"/>
    <row r="3" spans="2:7" ht="19.95" customHeight="1" thickBot="1" x14ac:dyDescent="0.25">
      <c r="B3" s="7" t="s">
        <v>203</v>
      </c>
      <c r="C3" s="8"/>
      <c r="D3" s="8"/>
      <c r="E3" s="8"/>
      <c r="F3" s="9"/>
    </row>
    <row r="4" spans="2:7" ht="12" customHeight="1" x14ac:dyDescent="0.2">
      <c r="B4" s="258" t="s">
        <v>161</v>
      </c>
      <c r="C4" s="258"/>
      <c r="D4" s="258"/>
      <c r="E4" s="258"/>
      <c r="F4" s="258"/>
      <c r="G4" s="259"/>
    </row>
    <row r="5" spans="2:7" ht="30" customHeight="1" x14ac:dyDescent="0.2">
      <c r="B5" s="283" t="s">
        <v>204</v>
      </c>
      <c r="C5" s="283"/>
      <c r="D5" s="283"/>
      <c r="E5" s="283"/>
      <c r="F5" s="283"/>
      <c r="G5" s="259"/>
    </row>
    <row r="6" spans="2:7" ht="19.95" customHeight="1" x14ac:dyDescent="0.2">
      <c r="B6" s="261" t="s">
        <v>205</v>
      </c>
      <c r="C6" s="261"/>
      <c r="D6" s="261"/>
      <c r="E6" s="261"/>
      <c r="F6" s="261"/>
    </row>
    <row r="7" spans="2:7" ht="19.95" customHeight="1" x14ac:dyDescent="0.2">
      <c r="B7" s="261" t="s">
        <v>206</v>
      </c>
      <c r="C7" s="261"/>
      <c r="D7" s="261"/>
      <c r="E7" s="261"/>
      <c r="F7" s="261"/>
    </row>
    <row r="8" spans="2:7" ht="19.95" customHeight="1" thickBot="1" x14ac:dyDescent="0.25"/>
    <row r="9" spans="2:7" ht="39" customHeight="1" thickBot="1" x14ac:dyDescent="0.25">
      <c r="B9" s="262" t="s">
        <v>164</v>
      </c>
      <c r="C9" s="263" t="s">
        <v>165</v>
      </c>
      <c r="D9" s="263" t="s">
        <v>166</v>
      </c>
      <c r="E9" s="263" t="s">
        <v>167</v>
      </c>
      <c r="F9" s="263" t="s">
        <v>168</v>
      </c>
    </row>
    <row r="10" spans="2:7" ht="15" customHeight="1" x14ac:dyDescent="0.2">
      <c r="B10" s="264" t="s">
        <v>207</v>
      </c>
      <c r="C10" s="265" t="s">
        <v>170</v>
      </c>
      <c r="D10" s="266">
        <v>184.4</v>
      </c>
      <c r="E10" s="266">
        <v>181.4</v>
      </c>
      <c r="F10" s="267">
        <v>-3</v>
      </c>
    </row>
    <row r="11" spans="2:7" ht="15" customHeight="1" x14ac:dyDescent="0.2">
      <c r="B11" s="268"/>
      <c r="C11" s="269" t="s">
        <v>208</v>
      </c>
      <c r="D11" s="270">
        <v>188</v>
      </c>
      <c r="E11" s="270">
        <v>188</v>
      </c>
      <c r="F11" s="271">
        <v>0</v>
      </c>
    </row>
    <row r="12" spans="2:7" ht="15" customHeight="1" x14ac:dyDescent="0.2">
      <c r="B12" s="272"/>
      <c r="C12" s="269" t="s">
        <v>209</v>
      </c>
      <c r="D12" s="270">
        <v>188</v>
      </c>
      <c r="E12" s="270">
        <v>188</v>
      </c>
      <c r="F12" s="271">
        <v>0</v>
      </c>
    </row>
    <row r="13" spans="2:7" ht="15" customHeight="1" x14ac:dyDescent="0.2">
      <c r="B13" s="272"/>
      <c r="C13" s="269" t="s">
        <v>196</v>
      </c>
      <c r="D13" s="270">
        <v>188.8</v>
      </c>
      <c r="E13" s="270">
        <v>187.2</v>
      </c>
      <c r="F13" s="271">
        <v>-1.6000000000000227</v>
      </c>
    </row>
    <row r="14" spans="2:7" ht="15" customHeight="1" x14ac:dyDescent="0.2">
      <c r="B14" s="272"/>
      <c r="C14" s="254" t="s">
        <v>193</v>
      </c>
      <c r="D14" s="270" t="s">
        <v>68</v>
      </c>
      <c r="E14" s="270">
        <v>171</v>
      </c>
      <c r="F14" s="271" t="s">
        <v>68</v>
      </c>
    </row>
    <row r="15" spans="2:7" ht="15" customHeight="1" x14ac:dyDescent="0.2">
      <c r="B15" s="272"/>
      <c r="C15" s="269" t="s">
        <v>197</v>
      </c>
      <c r="D15" s="270">
        <v>180</v>
      </c>
      <c r="E15" s="270">
        <v>175</v>
      </c>
      <c r="F15" s="271">
        <v>-5</v>
      </c>
    </row>
    <row r="16" spans="2:7" ht="15" customHeight="1" x14ac:dyDescent="0.2">
      <c r="B16" s="272"/>
      <c r="C16" s="269" t="s">
        <v>210</v>
      </c>
      <c r="D16" s="270">
        <v>185</v>
      </c>
      <c r="E16" s="270">
        <v>181</v>
      </c>
      <c r="F16" s="271">
        <v>-4</v>
      </c>
    </row>
    <row r="17" spans="2:6" ht="15" customHeight="1" x14ac:dyDescent="0.2">
      <c r="B17" s="272"/>
      <c r="C17" s="269" t="s">
        <v>176</v>
      </c>
      <c r="D17" s="270">
        <v>179</v>
      </c>
      <c r="E17" s="270">
        <v>174</v>
      </c>
      <c r="F17" s="271">
        <v>-5</v>
      </c>
    </row>
    <row r="18" spans="2:6" ht="15" customHeight="1" x14ac:dyDescent="0.2">
      <c r="B18" s="272"/>
      <c r="C18" s="269" t="s">
        <v>177</v>
      </c>
      <c r="D18" s="270">
        <v>177.2</v>
      </c>
      <c r="E18" s="270">
        <v>174.2</v>
      </c>
      <c r="F18" s="271">
        <v>-3</v>
      </c>
    </row>
    <row r="19" spans="2:6" ht="15" customHeight="1" x14ac:dyDescent="0.2">
      <c r="B19" s="272"/>
      <c r="C19" s="269" t="s">
        <v>211</v>
      </c>
      <c r="D19" s="270">
        <v>178</v>
      </c>
      <c r="E19" s="270">
        <v>173</v>
      </c>
      <c r="F19" s="271">
        <v>-5</v>
      </c>
    </row>
    <row r="20" spans="2:6" ht="15" customHeight="1" x14ac:dyDescent="0.2">
      <c r="B20" s="272"/>
      <c r="C20" s="269" t="s">
        <v>179</v>
      </c>
      <c r="D20" s="270">
        <v>183</v>
      </c>
      <c r="E20" s="270">
        <v>181</v>
      </c>
      <c r="F20" s="271">
        <v>-2</v>
      </c>
    </row>
    <row r="21" spans="2:6" ht="15" customHeight="1" x14ac:dyDescent="0.2">
      <c r="B21" s="272"/>
      <c r="C21" s="269" t="s">
        <v>181</v>
      </c>
      <c r="D21" s="270">
        <v>189</v>
      </c>
      <c r="E21" s="270">
        <v>184</v>
      </c>
      <c r="F21" s="271">
        <v>-5</v>
      </c>
    </row>
    <row r="22" spans="2:6" ht="15" customHeight="1" x14ac:dyDescent="0.2">
      <c r="B22" s="272"/>
      <c r="C22" s="269" t="s">
        <v>183</v>
      </c>
      <c r="D22" s="270">
        <v>180</v>
      </c>
      <c r="E22" s="270">
        <v>182</v>
      </c>
      <c r="F22" s="271">
        <v>2</v>
      </c>
    </row>
    <row r="23" spans="2:6" ht="15" customHeight="1" x14ac:dyDescent="0.2">
      <c r="B23" s="272"/>
      <c r="C23" s="269" t="s">
        <v>184</v>
      </c>
      <c r="D23" s="270">
        <v>186</v>
      </c>
      <c r="E23" s="270">
        <v>183</v>
      </c>
      <c r="F23" s="271">
        <v>-3</v>
      </c>
    </row>
    <row r="24" spans="2:6" ht="15" customHeight="1" x14ac:dyDescent="0.2">
      <c r="B24" s="272"/>
      <c r="C24" s="269" t="s">
        <v>186</v>
      </c>
      <c r="D24" s="270">
        <v>187</v>
      </c>
      <c r="E24" s="270">
        <v>175</v>
      </c>
      <c r="F24" s="271">
        <v>-12</v>
      </c>
    </row>
    <row r="25" spans="2:6" ht="15" customHeight="1" x14ac:dyDescent="0.2">
      <c r="B25" s="272"/>
      <c r="C25" s="269" t="s">
        <v>201</v>
      </c>
      <c r="D25" s="270">
        <v>188.4</v>
      </c>
      <c r="E25" s="270">
        <v>186.2</v>
      </c>
      <c r="F25" s="271">
        <v>-2.2000000000000171</v>
      </c>
    </row>
    <row r="26" spans="2:6" ht="15" customHeight="1" x14ac:dyDescent="0.2">
      <c r="B26" s="272"/>
      <c r="C26" s="269" t="s">
        <v>189</v>
      </c>
      <c r="D26" s="270">
        <v>183</v>
      </c>
      <c r="E26" s="270">
        <v>180</v>
      </c>
      <c r="F26" s="271">
        <v>-3</v>
      </c>
    </row>
    <row r="27" spans="2:6" ht="15" customHeight="1" x14ac:dyDescent="0.2">
      <c r="B27" s="272"/>
      <c r="C27" s="269" t="s">
        <v>190</v>
      </c>
      <c r="D27" s="270">
        <v>180</v>
      </c>
      <c r="E27" s="270">
        <v>177</v>
      </c>
      <c r="F27" s="271">
        <v>-3</v>
      </c>
    </row>
    <row r="28" spans="2:6" ht="15" customHeight="1" thickBot="1" x14ac:dyDescent="0.25">
      <c r="B28" s="272"/>
      <c r="C28" s="269" t="s">
        <v>191</v>
      </c>
      <c r="D28" s="270">
        <v>185</v>
      </c>
      <c r="E28" s="270">
        <v>184</v>
      </c>
      <c r="F28" s="271">
        <v>-1</v>
      </c>
    </row>
    <row r="29" spans="2:6" ht="15" customHeight="1" x14ac:dyDescent="0.2">
      <c r="B29" s="264" t="s">
        <v>212</v>
      </c>
      <c r="C29" s="265" t="s">
        <v>208</v>
      </c>
      <c r="D29" s="266">
        <v>297</v>
      </c>
      <c r="E29" s="266">
        <v>297</v>
      </c>
      <c r="F29" s="267">
        <v>0</v>
      </c>
    </row>
    <row r="30" spans="2:6" ht="15" customHeight="1" x14ac:dyDescent="0.2">
      <c r="B30" s="272"/>
      <c r="C30" s="269" t="s">
        <v>186</v>
      </c>
      <c r="D30" s="270">
        <v>331</v>
      </c>
      <c r="E30" s="270">
        <v>331</v>
      </c>
      <c r="F30" s="271">
        <v>0</v>
      </c>
    </row>
    <row r="31" spans="2:6" ht="15" customHeight="1" thickBot="1" x14ac:dyDescent="0.25">
      <c r="B31" s="272"/>
      <c r="C31" s="274" t="s">
        <v>213</v>
      </c>
      <c r="D31" s="275">
        <v>260</v>
      </c>
      <c r="E31" s="275">
        <v>260</v>
      </c>
      <c r="F31" s="276">
        <v>0</v>
      </c>
    </row>
    <row r="32" spans="2:6" ht="15" customHeight="1" x14ac:dyDescent="0.2">
      <c r="B32" s="277" t="s">
        <v>214</v>
      </c>
      <c r="C32" s="265" t="s">
        <v>208</v>
      </c>
      <c r="D32" s="266">
        <v>307</v>
      </c>
      <c r="E32" s="266">
        <v>307</v>
      </c>
      <c r="F32" s="267">
        <v>0</v>
      </c>
    </row>
    <row r="33" spans="2:6" ht="15" customHeight="1" x14ac:dyDescent="0.2">
      <c r="B33" s="272"/>
      <c r="C33" s="269" t="s">
        <v>186</v>
      </c>
      <c r="D33" s="270">
        <v>341</v>
      </c>
      <c r="E33" s="270">
        <v>341</v>
      </c>
      <c r="F33" s="271">
        <v>0</v>
      </c>
    </row>
    <row r="34" spans="2:6" ht="15" customHeight="1" thickBot="1" x14ac:dyDescent="0.25">
      <c r="B34" s="273"/>
      <c r="C34" s="274" t="s">
        <v>213</v>
      </c>
      <c r="D34" s="275">
        <v>355</v>
      </c>
      <c r="E34" s="275">
        <v>355</v>
      </c>
      <c r="F34" s="276">
        <v>0</v>
      </c>
    </row>
    <row r="35" spans="2:6" ht="15" customHeight="1" x14ac:dyDescent="0.2">
      <c r="B35" s="277" t="s">
        <v>215</v>
      </c>
      <c r="C35" s="269" t="s">
        <v>216</v>
      </c>
      <c r="D35" s="270">
        <v>490</v>
      </c>
      <c r="E35" s="270">
        <v>490</v>
      </c>
      <c r="F35" s="271">
        <v>0</v>
      </c>
    </row>
    <row r="36" spans="2:6" ht="15" customHeight="1" thickBot="1" x14ac:dyDescent="0.25">
      <c r="B36" s="272"/>
      <c r="C36" s="274" t="s">
        <v>213</v>
      </c>
      <c r="D36" s="275">
        <v>557.5</v>
      </c>
      <c r="E36" s="275">
        <v>557.5</v>
      </c>
      <c r="F36" s="276">
        <v>0</v>
      </c>
    </row>
    <row r="37" spans="2:6" ht="15" customHeight="1" x14ac:dyDescent="0.2">
      <c r="B37" s="277" t="s">
        <v>217</v>
      </c>
      <c r="C37" s="265" t="s">
        <v>208</v>
      </c>
      <c r="D37" s="266">
        <v>601</v>
      </c>
      <c r="E37" s="266">
        <v>601</v>
      </c>
      <c r="F37" s="267">
        <v>0</v>
      </c>
    </row>
    <row r="38" spans="2:6" ht="15" customHeight="1" x14ac:dyDescent="0.2">
      <c r="B38" s="272"/>
      <c r="C38" s="269" t="s">
        <v>216</v>
      </c>
      <c r="D38" s="270">
        <v>500</v>
      </c>
      <c r="E38" s="270">
        <v>500</v>
      </c>
      <c r="F38" s="271">
        <v>0</v>
      </c>
    </row>
    <row r="39" spans="2:6" ht="15" customHeight="1" thickBot="1" x14ac:dyDescent="0.25">
      <c r="B39" s="273"/>
      <c r="C39" s="274" t="s">
        <v>213</v>
      </c>
      <c r="D39" s="275">
        <v>572.5</v>
      </c>
      <c r="E39" s="275">
        <v>572.5</v>
      </c>
      <c r="F39" s="276">
        <v>0</v>
      </c>
    </row>
    <row r="40" spans="2:6" ht="15" customHeight="1" x14ac:dyDescent="0.2">
      <c r="B40" s="277" t="s">
        <v>218</v>
      </c>
      <c r="C40" s="265" t="s">
        <v>208</v>
      </c>
      <c r="D40" s="266">
        <v>657</v>
      </c>
      <c r="E40" s="266">
        <v>657</v>
      </c>
      <c r="F40" s="271">
        <v>0</v>
      </c>
    </row>
    <row r="41" spans="2:6" ht="15" customHeight="1" x14ac:dyDescent="0.2">
      <c r="B41" s="278"/>
      <c r="C41" s="269" t="s">
        <v>216</v>
      </c>
      <c r="D41" s="270">
        <v>612</v>
      </c>
      <c r="E41" s="270">
        <v>612</v>
      </c>
      <c r="F41" s="271">
        <v>0</v>
      </c>
    </row>
    <row r="42" spans="2:6" ht="15" customHeight="1" thickBot="1" x14ac:dyDescent="0.25">
      <c r="B42" s="273"/>
      <c r="C42" s="274" t="s">
        <v>213</v>
      </c>
      <c r="D42" s="275">
        <v>595</v>
      </c>
      <c r="E42" s="275">
        <v>595</v>
      </c>
      <c r="F42" s="276">
        <v>0</v>
      </c>
    </row>
    <row r="43" spans="2:6" ht="15" customHeight="1" x14ac:dyDescent="0.2">
      <c r="B43" s="277" t="s">
        <v>219</v>
      </c>
      <c r="C43" s="269" t="s">
        <v>216</v>
      </c>
      <c r="D43" s="266">
        <v>307</v>
      </c>
      <c r="E43" s="266">
        <v>307</v>
      </c>
      <c r="F43" s="267">
        <v>0</v>
      </c>
    </row>
    <row r="44" spans="2:6" ht="15" customHeight="1" thickBot="1" x14ac:dyDescent="0.25">
      <c r="B44" s="273"/>
      <c r="C44" s="274" t="s">
        <v>213</v>
      </c>
      <c r="D44" s="275">
        <v>312.5</v>
      </c>
      <c r="E44" s="275">
        <v>312.5</v>
      </c>
      <c r="F44" s="276">
        <v>0</v>
      </c>
    </row>
    <row r="45" spans="2:6" x14ac:dyDescent="0.2">
      <c r="F45" s="104" t="s">
        <v>56</v>
      </c>
    </row>
    <row r="47" spans="2:6" x14ac:dyDescent="0.2">
      <c r="F47" s="279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54" customWidth="1"/>
    <col min="2" max="2" width="31.33203125" style="254" customWidth="1"/>
    <col min="3" max="3" width="25.5546875" style="254" customWidth="1"/>
    <col min="4" max="4" width="14.6640625" style="254" bestFit="1" customWidth="1"/>
    <col min="5" max="5" width="15.109375" style="254" customWidth="1"/>
    <col min="6" max="6" width="13.5546875" style="254" customWidth="1"/>
    <col min="7" max="7" width="3.33203125" style="254" customWidth="1"/>
    <col min="8" max="16384" width="8.88671875" style="254"/>
  </cols>
  <sheetData>
    <row r="1" spans="1:7" ht="14.25" customHeight="1" x14ac:dyDescent="0.2">
      <c r="A1" s="284"/>
      <c r="B1" s="284"/>
      <c r="C1" s="284"/>
      <c r="D1" s="284"/>
      <c r="E1" s="284"/>
      <c r="F1" s="284"/>
    </row>
    <row r="2" spans="1:7" ht="10.5" customHeight="1" thickBot="1" x14ac:dyDescent="0.25">
      <c r="A2" s="284"/>
      <c r="B2" s="284"/>
      <c r="C2" s="284"/>
      <c r="D2" s="284"/>
      <c r="E2" s="284"/>
      <c r="F2" s="284"/>
    </row>
    <row r="3" spans="1:7" ht="19.95" customHeight="1" thickBot="1" x14ac:dyDescent="0.25">
      <c r="A3" s="284"/>
      <c r="B3" s="285" t="s">
        <v>220</v>
      </c>
      <c r="C3" s="286"/>
      <c r="D3" s="286"/>
      <c r="E3" s="286"/>
      <c r="F3" s="287"/>
    </row>
    <row r="4" spans="1:7" ht="15.75" customHeight="1" x14ac:dyDescent="0.2">
      <c r="A4" s="284"/>
      <c r="B4" s="6"/>
      <c r="C4" s="6"/>
      <c r="D4" s="6"/>
      <c r="E4" s="6"/>
      <c r="F4" s="6"/>
    </row>
    <row r="5" spans="1:7" ht="20.399999999999999" customHeight="1" x14ac:dyDescent="0.2">
      <c r="A5" s="284"/>
      <c r="B5" s="288" t="s">
        <v>221</v>
      </c>
      <c r="C5" s="288"/>
      <c r="D5" s="288"/>
      <c r="E5" s="288"/>
      <c r="F5" s="288"/>
      <c r="G5" s="259"/>
    </row>
    <row r="6" spans="1:7" ht="19.95" customHeight="1" x14ac:dyDescent="0.2">
      <c r="A6" s="284"/>
      <c r="B6" s="289" t="s">
        <v>222</v>
      </c>
      <c r="C6" s="289"/>
      <c r="D6" s="289"/>
      <c r="E6" s="289"/>
      <c r="F6" s="289"/>
      <c r="G6" s="259"/>
    </row>
    <row r="7" spans="1:7" ht="19.95" customHeight="1" thickBot="1" x14ac:dyDescent="0.25">
      <c r="A7" s="284"/>
      <c r="B7" s="284"/>
      <c r="C7" s="284"/>
      <c r="D7" s="284"/>
      <c r="E7" s="284"/>
      <c r="F7" s="284"/>
    </row>
    <row r="8" spans="1:7" ht="39" customHeight="1" thickBot="1" x14ac:dyDescent="0.25">
      <c r="A8" s="284"/>
      <c r="B8" s="262" t="s">
        <v>164</v>
      </c>
      <c r="C8" s="263" t="s">
        <v>165</v>
      </c>
      <c r="D8" s="263" t="s">
        <v>166</v>
      </c>
      <c r="E8" s="263" t="s">
        <v>167</v>
      </c>
      <c r="F8" s="263" t="s">
        <v>168</v>
      </c>
    </row>
    <row r="9" spans="1:7" ht="15" customHeight="1" x14ac:dyDescent="0.2">
      <c r="A9" s="284"/>
      <c r="B9" s="290" t="s">
        <v>223</v>
      </c>
      <c r="C9" s="291" t="s">
        <v>170</v>
      </c>
      <c r="D9" s="292">
        <v>30.875965235247893</v>
      </c>
      <c r="E9" s="292">
        <v>30.875965235247893</v>
      </c>
      <c r="F9" s="293">
        <v>0</v>
      </c>
    </row>
    <row r="10" spans="1:7" ht="15" customHeight="1" x14ac:dyDescent="0.2">
      <c r="A10" s="284"/>
      <c r="B10" s="294"/>
      <c r="C10" s="295" t="s">
        <v>208</v>
      </c>
      <c r="D10" s="296">
        <v>26.027777834230402</v>
      </c>
      <c r="E10" s="296">
        <v>26.027777834230402</v>
      </c>
      <c r="F10" s="297">
        <v>0</v>
      </c>
    </row>
    <row r="11" spans="1:7" ht="15" customHeight="1" x14ac:dyDescent="0.2">
      <c r="A11" s="284"/>
      <c r="B11" s="298"/>
      <c r="C11" s="295" t="s">
        <v>196</v>
      </c>
      <c r="D11" s="296">
        <v>27.390000000000544</v>
      </c>
      <c r="E11" s="296">
        <v>26.14500000000027</v>
      </c>
      <c r="F11" s="297">
        <v>-1.2350000000002745</v>
      </c>
    </row>
    <row r="12" spans="1:7" ht="15" customHeight="1" x14ac:dyDescent="0.2">
      <c r="A12" s="284"/>
      <c r="B12" s="298"/>
      <c r="C12" s="298" t="s">
        <v>224</v>
      </c>
      <c r="D12" s="296">
        <v>29.05937012346325</v>
      </c>
      <c r="E12" s="296">
        <v>29.149996979104813</v>
      </c>
      <c r="F12" s="297">
        <v>9.0626855641563253E-2</v>
      </c>
    </row>
    <row r="13" spans="1:7" ht="15" customHeight="1" thickBot="1" x14ac:dyDescent="0.25">
      <c r="A13" s="284"/>
      <c r="B13" s="299"/>
      <c r="C13" s="300" t="s">
        <v>201</v>
      </c>
      <c r="D13" s="301">
        <v>28.8482382756555</v>
      </c>
      <c r="E13" s="301">
        <v>28.168410842830372</v>
      </c>
      <c r="F13" s="302">
        <v>-0.67982743282512814</v>
      </c>
    </row>
    <row r="14" spans="1:7" ht="15" customHeight="1" thickBot="1" x14ac:dyDescent="0.25">
      <c r="A14" s="284"/>
      <c r="B14" s="303" t="s">
        <v>225</v>
      </c>
      <c r="C14" s="304" t="s">
        <v>226</v>
      </c>
      <c r="D14" s="305"/>
      <c r="E14" s="305"/>
      <c r="F14" s="306"/>
    </row>
    <row r="15" spans="1:7" ht="15" customHeight="1" x14ac:dyDescent="0.2">
      <c r="A15" s="284"/>
      <c r="B15" s="298"/>
      <c r="C15" s="291" t="s">
        <v>170</v>
      </c>
      <c r="D15" s="292">
        <v>34.410069180277397</v>
      </c>
      <c r="E15" s="292">
        <v>37.504904767091652</v>
      </c>
      <c r="F15" s="293">
        <v>3.0948355868142556</v>
      </c>
    </row>
    <row r="16" spans="1:7" ht="15" customHeight="1" x14ac:dyDescent="0.2">
      <c r="A16" s="284"/>
      <c r="B16" s="298"/>
      <c r="C16" s="295" t="s">
        <v>196</v>
      </c>
      <c r="D16" s="296">
        <v>36.022764284167202</v>
      </c>
      <c r="E16" s="296">
        <v>32.9395761894448</v>
      </c>
      <c r="F16" s="297">
        <v>-3.0831880947224022</v>
      </c>
    </row>
    <row r="17" spans="1:6" ht="15" customHeight="1" x14ac:dyDescent="0.2">
      <c r="A17" s="284"/>
      <c r="B17" s="298"/>
      <c r="C17" s="295" t="s">
        <v>224</v>
      </c>
      <c r="D17" s="296">
        <v>42.052456649035037</v>
      </c>
      <c r="E17" s="296">
        <v>42.814187304489074</v>
      </c>
      <c r="F17" s="297">
        <v>0.76173065545403773</v>
      </c>
    </row>
    <row r="18" spans="1:6" ht="15" customHeight="1" x14ac:dyDescent="0.2">
      <c r="A18" s="284"/>
      <c r="B18" s="298"/>
      <c r="C18" s="295" t="s">
        <v>208</v>
      </c>
      <c r="D18" s="296">
        <v>42.411264276086243</v>
      </c>
      <c r="E18" s="296">
        <v>42.411264276086243</v>
      </c>
      <c r="F18" s="297">
        <v>0</v>
      </c>
    </row>
    <row r="19" spans="1:6" ht="15" customHeight="1" x14ac:dyDescent="0.2">
      <c r="A19" s="284"/>
      <c r="B19" s="298"/>
      <c r="C19" s="295" t="s">
        <v>180</v>
      </c>
      <c r="D19" s="296">
        <v>50.202500000029694</v>
      </c>
      <c r="E19" s="296">
        <v>51.202500000014844</v>
      </c>
      <c r="F19" s="297">
        <v>0.99999999998514966</v>
      </c>
    </row>
    <row r="20" spans="1:6" ht="15" customHeight="1" x14ac:dyDescent="0.2">
      <c r="A20" s="284"/>
      <c r="B20" s="298"/>
      <c r="C20" s="295" t="s">
        <v>201</v>
      </c>
      <c r="D20" s="296">
        <v>37.154266153834598</v>
      </c>
      <c r="E20" s="296">
        <v>34.421639510087523</v>
      </c>
      <c r="F20" s="297">
        <v>-2.732626643747075</v>
      </c>
    </row>
    <row r="21" spans="1:6" ht="15" customHeight="1" thickBot="1" x14ac:dyDescent="0.25">
      <c r="A21" s="284"/>
      <c r="B21" s="299"/>
      <c r="C21" s="300" t="s">
        <v>213</v>
      </c>
      <c r="D21" s="301">
        <v>33.224975511045741</v>
      </c>
      <c r="E21" s="301">
        <v>33.224975511045741</v>
      </c>
      <c r="F21" s="302">
        <v>0</v>
      </c>
    </row>
    <row r="22" spans="1:6" ht="15" customHeight="1" thickBot="1" x14ac:dyDescent="0.25">
      <c r="A22" s="284"/>
      <c r="B22" s="307" t="s">
        <v>227</v>
      </c>
      <c r="C22" s="304" t="s">
        <v>228</v>
      </c>
      <c r="D22" s="305"/>
      <c r="E22" s="308"/>
      <c r="F22" s="309" t="s">
        <v>229</v>
      </c>
    </row>
    <row r="23" spans="1:6" ht="15" customHeight="1" thickBot="1" x14ac:dyDescent="0.25">
      <c r="A23" s="284"/>
      <c r="B23" s="298"/>
      <c r="C23" s="295"/>
      <c r="D23" s="297" t="s">
        <v>230</v>
      </c>
      <c r="E23" s="297" t="s">
        <v>231</v>
      </c>
      <c r="F23" s="296"/>
    </row>
    <row r="24" spans="1:6" ht="15" customHeight="1" thickBot="1" x14ac:dyDescent="0.25">
      <c r="A24" s="284"/>
      <c r="B24" s="310"/>
      <c r="C24" s="311"/>
      <c r="D24" s="308"/>
      <c r="E24" s="312"/>
      <c r="F24" s="312"/>
    </row>
    <row r="25" spans="1:6" ht="15" customHeight="1" thickBot="1" x14ac:dyDescent="0.25">
      <c r="A25" s="284"/>
      <c r="B25" s="307" t="s">
        <v>232</v>
      </c>
      <c r="C25" s="313" t="s">
        <v>233</v>
      </c>
      <c r="D25" s="296">
        <v>150.99</v>
      </c>
      <c r="E25" s="296">
        <v>150.99296379853334</v>
      </c>
      <c r="F25" s="297">
        <v>2.9637985333295092E-3</v>
      </c>
    </row>
    <row r="26" spans="1:6" ht="15" customHeight="1" thickBot="1" x14ac:dyDescent="0.25">
      <c r="A26" s="284"/>
      <c r="B26" s="310"/>
      <c r="C26" s="311"/>
      <c r="D26" s="308"/>
      <c r="E26" s="312"/>
      <c r="F26" s="309"/>
    </row>
    <row r="27" spans="1:6" ht="15" customHeight="1" thickBot="1" x14ac:dyDescent="0.25">
      <c r="A27" s="284"/>
      <c r="B27" s="314" t="s">
        <v>234</v>
      </c>
      <c r="C27" s="314" t="s">
        <v>235</v>
      </c>
      <c r="D27" s="312">
        <v>133.26356847636876</v>
      </c>
      <c r="E27" s="312">
        <v>133.26356847636876</v>
      </c>
      <c r="F27" s="309">
        <v>0</v>
      </c>
    </row>
    <row r="28" spans="1:6" x14ac:dyDescent="0.2">
      <c r="A28" s="284"/>
      <c r="B28" s="284"/>
      <c r="C28" s="284"/>
      <c r="D28" s="284"/>
      <c r="E28" s="284"/>
      <c r="F28" s="104" t="s">
        <v>56</v>
      </c>
    </row>
    <row r="30" spans="1:6" x14ac:dyDescent="0.2">
      <c r="F30" s="279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4140625" defaultRowHeight="14.4" x14ac:dyDescent="0.3"/>
  <cols>
    <col min="1" max="1" width="4" style="317" customWidth="1"/>
    <col min="2" max="2" width="38.6640625" style="317" customWidth="1"/>
    <col min="3" max="3" width="22.33203125" style="317" customWidth="1"/>
    <col min="4" max="4" width="15.33203125" style="317" customWidth="1"/>
    <col min="5" max="5" width="14.44140625" style="317" customWidth="1"/>
    <col min="6" max="6" width="13.5546875" style="317" customWidth="1"/>
    <col min="7" max="7" width="2.33203125" style="317" customWidth="1"/>
    <col min="8" max="16384" width="11.44140625" style="318"/>
  </cols>
  <sheetData>
    <row r="1" spans="1:12" x14ac:dyDescent="0.3">
      <c r="A1" s="315"/>
      <c r="B1" s="315"/>
      <c r="C1" s="315"/>
      <c r="D1" s="315"/>
      <c r="E1" s="315"/>
      <c r="F1" s="316"/>
    </row>
    <row r="2" spans="1:12" ht="15" thickBot="1" x14ac:dyDescent="0.35">
      <c r="A2" s="315"/>
      <c r="B2" s="319"/>
      <c r="C2" s="319"/>
      <c r="D2" s="319"/>
      <c r="E2" s="319"/>
      <c r="F2" s="320"/>
    </row>
    <row r="3" spans="1:12" ht="16.95" customHeight="1" thickBot="1" x14ac:dyDescent="0.35">
      <c r="A3" s="315"/>
      <c r="B3" s="285" t="s">
        <v>236</v>
      </c>
      <c r="C3" s="286"/>
      <c r="D3" s="286"/>
      <c r="E3" s="286"/>
      <c r="F3" s="287"/>
    </row>
    <row r="4" spans="1:12" x14ac:dyDescent="0.3">
      <c r="A4" s="315"/>
      <c r="B4" s="321"/>
      <c r="C4" s="322"/>
      <c r="D4" s="323"/>
      <c r="E4" s="323"/>
      <c r="F4" s="324"/>
    </row>
    <row r="5" spans="1:12" x14ac:dyDescent="0.3">
      <c r="A5" s="315"/>
      <c r="B5" s="325" t="s">
        <v>237</v>
      </c>
      <c r="C5" s="325"/>
      <c r="D5" s="325"/>
      <c r="E5" s="325"/>
      <c r="F5" s="325"/>
      <c r="G5" s="326"/>
    </row>
    <row r="6" spans="1:12" x14ac:dyDescent="0.3">
      <c r="A6" s="315"/>
      <c r="B6" s="325" t="s">
        <v>238</v>
      </c>
      <c r="C6" s="325"/>
      <c r="D6" s="325"/>
      <c r="E6" s="325"/>
      <c r="F6" s="325"/>
      <c r="G6" s="326"/>
    </row>
    <row r="7" spans="1:12" ht="15" thickBot="1" x14ac:dyDescent="0.35">
      <c r="A7" s="315"/>
      <c r="B7" s="327"/>
      <c r="C7" s="327"/>
      <c r="D7" s="327"/>
      <c r="E7" s="327"/>
      <c r="F7" s="315"/>
    </row>
    <row r="8" spans="1:12" ht="44.4" customHeight="1" thickBot="1" x14ac:dyDescent="0.35">
      <c r="A8" s="315"/>
      <c r="B8" s="262" t="s">
        <v>239</v>
      </c>
      <c r="C8" s="263" t="s">
        <v>165</v>
      </c>
      <c r="D8" s="263" t="s">
        <v>166</v>
      </c>
      <c r="E8" s="263" t="s">
        <v>167</v>
      </c>
      <c r="F8" s="263" t="s">
        <v>168</v>
      </c>
    </row>
    <row r="9" spans="1:12" x14ac:dyDescent="0.3">
      <c r="A9" s="315"/>
      <c r="B9" s="328" t="s">
        <v>240</v>
      </c>
      <c r="C9" s="329" t="s">
        <v>208</v>
      </c>
      <c r="D9" s="330">
        <v>230</v>
      </c>
      <c r="E9" s="330">
        <v>220</v>
      </c>
      <c r="F9" s="331">
        <v>-10</v>
      </c>
    </row>
    <row r="10" spans="1:12" x14ac:dyDescent="0.3">
      <c r="A10" s="315"/>
      <c r="B10" s="332" t="s">
        <v>241</v>
      </c>
      <c r="C10" s="333" t="s">
        <v>196</v>
      </c>
      <c r="D10" s="334">
        <v>222</v>
      </c>
      <c r="E10" s="334">
        <v>223</v>
      </c>
      <c r="F10" s="335">
        <v>1</v>
      </c>
    </row>
    <row r="11" spans="1:12" x14ac:dyDescent="0.3">
      <c r="A11" s="315"/>
      <c r="B11" s="332"/>
      <c r="C11" s="333" t="s">
        <v>242</v>
      </c>
      <c r="D11" s="334">
        <v>226.5</v>
      </c>
      <c r="E11" s="334">
        <v>227</v>
      </c>
      <c r="F11" s="335">
        <v>0.5</v>
      </c>
    </row>
    <row r="12" spans="1:12" x14ac:dyDescent="0.3">
      <c r="A12" s="315"/>
      <c r="B12" s="332"/>
      <c r="C12" s="333" t="s">
        <v>199</v>
      </c>
      <c r="D12" s="334">
        <v>225.875</v>
      </c>
      <c r="E12" s="334">
        <v>226.125</v>
      </c>
      <c r="F12" s="335">
        <v>0.25</v>
      </c>
      <c r="L12" s="336"/>
    </row>
    <row r="13" spans="1:12" x14ac:dyDescent="0.3">
      <c r="A13" s="315"/>
      <c r="B13" s="332"/>
      <c r="C13" s="333" t="s">
        <v>243</v>
      </c>
      <c r="D13" s="334">
        <v>223.7</v>
      </c>
      <c r="E13" s="334">
        <v>224.35</v>
      </c>
      <c r="F13" s="335">
        <v>0.65000000000000568</v>
      </c>
    </row>
    <row r="14" spans="1:12" x14ac:dyDescent="0.3">
      <c r="A14" s="315"/>
      <c r="B14" s="332"/>
      <c r="C14" s="333" t="s">
        <v>244</v>
      </c>
      <c r="D14" s="334">
        <v>235</v>
      </c>
      <c r="E14" s="334">
        <v>235</v>
      </c>
      <c r="F14" s="335">
        <v>0</v>
      </c>
    </row>
    <row r="15" spans="1:12" x14ac:dyDescent="0.3">
      <c r="A15" s="315"/>
      <c r="B15" s="332"/>
      <c r="C15" s="333" t="s">
        <v>186</v>
      </c>
      <c r="D15" s="334">
        <v>240.5</v>
      </c>
      <c r="E15" s="334">
        <v>240.5</v>
      </c>
      <c r="F15" s="335">
        <v>0</v>
      </c>
    </row>
    <row r="16" spans="1:12" x14ac:dyDescent="0.3">
      <c r="A16" s="315"/>
      <c r="B16" s="332"/>
      <c r="C16" s="333" t="s">
        <v>188</v>
      </c>
      <c r="D16" s="334">
        <v>237.5</v>
      </c>
      <c r="E16" s="334">
        <v>237.5</v>
      </c>
      <c r="F16" s="335">
        <v>0</v>
      </c>
    </row>
    <row r="17" spans="1:6" x14ac:dyDescent="0.3">
      <c r="A17" s="315"/>
      <c r="B17" s="332"/>
      <c r="C17" s="333" t="s">
        <v>201</v>
      </c>
      <c r="D17" s="334">
        <v>221</v>
      </c>
      <c r="E17" s="334">
        <v>222</v>
      </c>
      <c r="F17" s="335">
        <v>1</v>
      </c>
    </row>
    <row r="18" spans="1:6" x14ac:dyDescent="0.3">
      <c r="A18" s="315"/>
      <c r="B18" s="337" t="s">
        <v>245</v>
      </c>
      <c r="C18" s="338" t="s">
        <v>208</v>
      </c>
      <c r="D18" s="339">
        <v>210</v>
      </c>
      <c r="E18" s="339">
        <v>210</v>
      </c>
      <c r="F18" s="340">
        <v>0</v>
      </c>
    </row>
    <row r="19" spans="1:6" x14ac:dyDescent="0.3">
      <c r="A19" s="315"/>
      <c r="B19" s="332" t="s">
        <v>246</v>
      </c>
      <c r="C19" s="333" t="s">
        <v>242</v>
      </c>
      <c r="D19" s="334">
        <v>209</v>
      </c>
      <c r="E19" s="334">
        <v>210</v>
      </c>
      <c r="F19" s="335">
        <v>1</v>
      </c>
    </row>
    <row r="20" spans="1:6" x14ac:dyDescent="0.3">
      <c r="A20" s="315"/>
      <c r="B20" s="332"/>
      <c r="C20" s="333" t="s">
        <v>199</v>
      </c>
      <c r="D20" s="334">
        <v>207.5</v>
      </c>
      <c r="E20" s="334">
        <v>208</v>
      </c>
      <c r="F20" s="335">
        <v>0.5</v>
      </c>
    </row>
    <row r="21" spans="1:6" x14ac:dyDescent="0.3">
      <c r="A21" s="315"/>
      <c r="B21" s="332"/>
      <c r="C21" s="333" t="s">
        <v>243</v>
      </c>
      <c r="D21" s="341">
        <v>208.4</v>
      </c>
      <c r="E21" s="341">
        <v>207.5</v>
      </c>
      <c r="F21" s="335">
        <v>-0.90000000000000568</v>
      </c>
    </row>
    <row r="22" spans="1:6" x14ac:dyDescent="0.3">
      <c r="A22" s="315"/>
      <c r="B22" s="332"/>
      <c r="C22" s="333" t="s">
        <v>186</v>
      </c>
      <c r="D22" s="341">
        <v>217.5</v>
      </c>
      <c r="E22" s="341">
        <v>217.5</v>
      </c>
      <c r="F22" s="335">
        <v>0</v>
      </c>
    </row>
    <row r="23" spans="1:6" x14ac:dyDescent="0.3">
      <c r="A23" s="315"/>
      <c r="B23" s="332"/>
      <c r="C23" s="333" t="s">
        <v>247</v>
      </c>
      <c r="D23" s="341">
        <v>204</v>
      </c>
      <c r="E23" s="341">
        <v>206</v>
      </c>
      <c r="F23" s="335">
        <v>2</v>
      </c>
    </row>
    <row r="24" spans="1:6" x14ac:dyDescent="0.3">
      <c r="A24" s="315"/>
      <c r="B24" s="332"/>
      <c r="C24" s="333" t="s">
        <v>188</v>
      </c>
      <c r="D24" s="341">
        <v>210</v>
      </c>
      <c r="E24" s="341">
        <v>210</v>
      </c>
      <c r="F24" s="335">
        <v>0</v>
      </c>
    </row>
    <row r="25" spans="1:6" x14ac:dyDescent="0.3">
      <c r="A25" s="315"/>
      <c r="B25" s="342"/>
      <c r="C25" s="343" t="s">
        <v>201</v>
      </c>
      <c r="D25" s="344">
        <v>205</v>
      </c>
      <c r="E25" s="344">
        <v>207</v>
      </c>
      <c r="F25" s="345">
        <v>2</v>
      </c>
    </row>
    <row r="26" spans="1:6" x14ac:dyDescent="0.3">
      <c r="A26" s="315"/>
      <c r="B26" s="337" t="s">
        <v>248</v>
      </c>
      <c r="C26" s="338" t="s">
        <v>242</v>
      </c>
      <c r="D26" s="339">
        <v>202.5</v>
      </c>
      <c r="E26" s="339">
        <v>204.5</v>
      </c>
      <c r="F26" s="346">
        <v>2</v>
      </c>
    </row>
    <row r="27" spans="1:6" x14ac:dyDescent="0.3">
      <c r="A27" s="315"/>
      <c r="B27" s="332"/>
      <c r="C27" s="333" t="s">
        <v>199</v>
      </c>
      <c r="D27" s="341">
        <v>200.875</v>
      </c>
      <c r="E27" s="341">
        <v>201.5</v>
      </c>
      <c r="F27" s="335">
        <v>0.625</v>
      </c>
    </row>
    <row r="28" spans="1:6" x14ac:dyDescent="0.3">
      <c r="A28" s="315"/>
      <c r="B28" s="332" t="s">
        <v>249</v>
      </c>
      <c r="C28" s="333" t="s">
        <v>243</v>
      </c>
      <c r="D28" s="341">
        <v>201.47</v>
      </c>
      <c r="E28" s="341">
        <v>203.15</v>
      </c>
      <c r="F28" s="335">
        <v>1.6800000000000068</v>
      </c>
    </row>
    <row r="29" spans="1:6" x14ac:dyDescent="0.3">
      <c r="A29" s="315"/>
      <c r="B29" s="332"/>
      <c r="C29" s="333" t="s">
        <v>244</v>
      </c>
      <c r="D29" s="341">
        <v>202.5</v>
      </c>
      <c r="E29" s="341">
        <v>202.5</v>
      </c>
      <c r="F29" s="335">
        <v>0</v>
      </c>
    </row>
    <row r="30" spans="1:6" x14ac:dyDescent="0.3">
      <c r="A30" s="315"/>
      <c r="B30" s="332"/>
      <c r="C30" s="333" t="s">
        <v>186</v>
      </c>
      <c r="D30" s="341">
        <v>207.5</v>
      </c>
      <c r="E30" s="341">
        <v>207.5</v>
      </c>
      <c r="F30" s="335">
        <v>0</v>
      </c>
    </row>
    <row r="31" spans="1:6" x14ac:dyDescent="0.3">
      <c r="A31" s="315"/>
      <c r="B31" s="332"/>
      <c r="C31" s="333" t="s">
        <v>188</v>
      </c>
      <c r="D31" s="334">
        <v>182.5</v>
      </c>
      <c r="E31" s="334">
        <v>185</v>
      </c>
      <c r="F31" s="335">
        <v>2.5</v>
      </c>
    </row>
    <row r="32" spans="1:6" x14ac:dyDescent="0.3">
      <c r="A32" s="315"/>
      <c r="B32" s="342"/>
      <c r="C32" s="343" t="s">
        <v>208</v>
      </c>
      <c r="D32" s="347">
        <v>202.5</v>
      </c>
      <c r="E32" s="347">
        <v>202.5</v>
      </c>
      <c r="F32" s="345">
        <v>0</v>
      </c>
    </row>
    <row r="33" spans="1:6" x14ac:dyDescent="0.3">
      <c r="A33" s="315"/>
      <c r="B33" s="337" t="s">
        <v>250</v>
      </c>
      <c r="C33" s="338" t="s">
        <v>242</v>
      </c>
      <c r="D33" s="348">
        <v>203</v>
      </c>
      <c r="E33" s="348">
        <v>202.5</v>
      </c>
      <c r="F33" s="340">
        <v>-0.5</v>
      </c>
    </row>
    <row r="34" spans="1:6" x14ac:dyDescent="0.3">
      <c r="A34" s="315"/>
      <c r="B34" s="332"/>
      <c r="C34" s="333" t="s">
        <v>243</v>
      </c>
      <c r="D34" s="334">
        <v>206.125</v>
      </c>
      <c r="E34" s="334">
        <v>205.125</v>
      </c>
      <c r="F34" s="335">
        <v>-1</v>
      </c>
    </row>
    <row r="35" spans="1:6" x14ac:dyDescent="0.3">
      <c r="A35" s="315"/>
      <c r="B35" s="332"/>
      <c r="C35" s="333" t="s">
        <v>186</v>
      </c>
      <c r="D35" s="334">
        <v>209</v>
      </c>
      <c r="E35" s="334">
        <v>209</v>
      </c>
      <c r="F35" s="335">
        <v>0</v>
      </c>
    </row>
    <row r="36" spans="1:6" x14ac:dyDescent="0.3">
      <c r="A36" s="315"/>
      <c r="B36" s="342"/>
      <c r="C36" s="343" t="s">
        <v>188</v>
      </c>
      <c r="D36" s="347">
        <v>205</v>
      </c>
      <c r="E36" s="347">
        <v>205</v>
      </c>
      <c r="F36" s="345">
        <v>0</v>
      </c>
    </row>
    <row r="37" spans="1:6" x14ac:dyDescent="0.3">
      <c r="A37" s="315"/>
      <c r="B37" s="337" t="s">
        <v>251</v>
      </c>
      <c r="C37" s="338" t="s">
        <v>242</v>
      </c>
      <c r="D37" s="348">
        <v>76.5</v>
      </c>
      <c r="E37" s="348">
        <v>76.5</v>
      </c>
      <c r="F37" s="340">
        <v>0</v>
      </c>
    </row>
    <row r="38" spans="1:6" x14ac:dyDescent="0.3">
      <c r="A38" s="315"/>
      <c r="B38" s="332"/>
      <c r="C38" s="333" t="s">
        <v>243</v>
      </c>
      <c r="D38" s="334">
        <v>84</v>
      </c>
      <c r="E38" s="334">
        <v>83</v>
      </c>
      <c r="F38" s="335">
        <v>-1</v>
      </c>
    </row>
    <row r="39" spans="1:6" x14ac:dyDescent="0.3">
      <c r="A39" s="315"/>
      <c r="B39" s="342"/>
      <c r="C39" s="343" t="s">
        <v>188</v>
      </c>
      <c r="D39" s="347">
        <v>77.5</v>
      </c>
      <c r="E39" s="347">
        <v>77.5</v>
      </c>
      <c r="F39" s="345">
        <v>0</v>
      </c>
    </row>
    <row r="40" spans="1:6" x14ac:dyDescent="0.3">
      <c r="A40" s="315"/>
      <c r="B40" s="337" t="s">
        <v>252</v>
      </c>
      <c r="C40" s="338" t="s">
        <v>242</v>
      </c>
      <c r="D40" s="348">
        <v>109</v>
      </c>
      <c r="E40" s="348">
        <v>108</v>
      </c>
      <c r="F40" s="340">
        <v>-1</v>
      </c>
    </row>
    <row r="41" spans="1:6" x14ac:dyDescent="0.3">
      <c r="A41" s="315"/>
      <c r="B41" s="332"/>
      <c r="C41" s="333" t="s">
        <v>243</v>
      </c>
      <c r="D41" s="334">
        <v>112.5</v>
      </c>
      <c r="E41" s="334">
        <v>111</v>
      </c>
      <c r="F41" s="335">
        <v>-1.5</v>
      </c>
    </row>
    <row r="42" spans="1:6" x14ac:dyDescent="0.3">
      <c r="A42" s="315"/>
      <c r="B42" s="342"/>
      <c r="C42" s="343" t="s">
        <v>188</v>
      </c>
      <c r="D42" s="344">
        <v>110</v>
      </c>
      <c r="E42" s="344">
        <v>110</v>
      </c>
      <c r="F42" s="345">
        <v>0</v>
      </c>
    </row>
    <row r="43" spans="1:6" x14ac:dyDescent="0.3">
      <c r="A43" s="315"/>
      <c r="B43" s="332"/>
      <c r="C43" s="333" t="s">
        <v>242</v>
      </c>
      <c r="D43" s="334">
        <v>77</v>
      </c>
      <c r="E43" s="334">
        <v>77.5</v>
      </c>
      <c r="F43" s="340">
        <v>0.5</v>
      </c>
    </row>
    <row r="44" spans="1:6" x14ac:dyDescent="0.3">
      <c r="A44" s="315"/>
      <c r="B44" s="332" t="s">
        <v>253</v>
      </c>
      <c r="C44" s="333" t="s">
        <v>186</v>
      </c>
      <c r="D44" s="334">
        <v>79</v>
      </c>
      <c r="E44" s="334">
        <v>79.25</v>
      </c>
      <c r="F44" s="335">
        <v>0.25</v>
      </c>
    </row>
    <row r="45" spans="1:6" x14ac:dyDescent="0.3">
      <c r="A45" s="315"/>
      <c r="B45" s="332"/>
      <c r="C45" s="333" t="s">
        <v>188</v>
      </c>
      <c r="D45" s="334">
        <v>81</v>
      </c>
      <c r="E45" s="334">
        <v>81</v>
      </c>
      <c r="F45" s="335">
        <v>0</v>
      </c>
    </row>
    <row r="46" spans="1:6" x14ac:dyDescent="0.3">
      <c r="A46" s="315"/>
      <c r="B46" s="349" t="s">
        <v>254</v>
      </c>
      <c r="C46" s="338" t="s">
        <v>255</v>
      </c>
      <c r="D46" s="348">
        <v>324.37898166519147</v>
      </c>
      <c r="E46" s="348">
        <v>324.34486822899544</v>
      </c>
      <c r="F46" s="340">
        <v>-3.4113436196037128E-2</v>
      </c>
    </row>
    <row r="47" spans="1:6" x14ac:dyDescent="0.3">
      <c r="A47" s="315"/>
      <c r="B47" s="350" t="s">
        <v>256</v>
      </c>
      <c r="C47" s="333" t="s">
        <v>257</v>
      </c>
      <c r="D47" s="334">
        <v>285.35000000000002</v>
      </c>
      <c r="E47" s="334">
        <v>285.78750000000002</v>
      </c>
      <c r="F47" s="335">
        <v>0.4375</v>
      </c>
    </row>
    <row r="48" spans="1:6" ht="15" thickBot="1" x14ac:dyDescent="0.35">
      <c r="A48" s="320"/>
      <c r="B48" s="351"/>
      <c r="C48" s="352" t="s">
        <v>258</v>
      </c>
      <c r="D48" s="353">
        <v>306</v>
      </c>
      <c r="E48" s="353">
        <v>320</v>
      </c>
      <c r="F48" s="354">
        <v>14</v>
      </c>
    </row>
    <row r="49" spans="1:6" x14ac:dyDescent="0.3">
      <c r="A49" s="320"/>
      <c r="B49" s="320"/>
      <c r="C49" s="320"/>
      <c r="D49" s="320"/>
      <c r="E49" s="320"/>
      <c r="F49" s="104" t="s">
        <v>56</v>
      </c>
    </row>
    <row r="50" spans="1:6" x14ac:dyDescent="0.3">
      <c r="F50" s="355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2019-09-12T07:33:54Z</dcterms:created>
  <dcterms:modified xsi:type="dcterms:W3CDTF">2019-09-12T07:34:50Z</dcterms:modified>
</cp:coreProperties>
</file>