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V:\000 CANONES ARRENDAMIENTO BASE 2016\CANONES 2022 (base 2016)\"/>
    </mc:Choice>
  </mc:AlternateContent>
  <xr:revisionPtr revIDLastSave="0" documentId="13_ncr:1_{784BE2E4-A5CD-4DA1-82F6-A5AD26C1F7BC}" xr6:coauthVersionLast="47" xr6:coauthVersionMax="47" xr10:uidLastSave="{00000000-0000-0000-0000-000000000000}"/>
  <bookViews>
    <workbookView xWindow="-120" yWindow="-120" windowWidth="29040" windowHeight="15840" tabRatio="838" xr2:uid="{00000000-000D-0000-FFFF-FFFF00000000}"/>
  </bookViews>
  <sheets>
    <sheet name="Índice" sheetId="19" r:id="rId1"/>
    <sheet name="Cuadro 0" sheetId="1" r:id="rId2"/>
    <sheet name="Gráfico Cuadro 0" sheetId="21" r:id="rId3"/>
    <sheet name="Cuadro 1" sheetId="2" r:id="rId4"/>
    <sheet name="Cuadro 2" sheetId="3" r:id="rId5"/>
    <sheet name="Cuadro 3" sheetId="10" r:id="rId6"/>
    <sheet name="Cuadro 4" sheetId="5" r:id="rId7"/>
    <sheet name="Cuadro 5" sheetId="8" r:id="rId8"/>
    <sheet name="Gráficos Cuadro5" sheetId="20" r:id="rId9"/>
    <sheet name="Cuadro 6" sheetId="11" r:id="rId10"/>
    <sheet name="Cuadro 7" sheetId="9" r:id="rId11"/>
    <sheet name="Cuadro 8" sheetId="7" r:id="rId12"/>
    <sheet name="Cuadro 9" sheetId="13" r:id="rId13"/>
    <sheet name="Cuadro 10" sheetId="14" r:id="rId14"/>
    <sheet name="Cuadro 11" sheetId="15" r:id="rId15"/>
    <sheet name="Cuadro 12" sheetId="16" r:id="rId16"/>
    <sheet name="Cuadro 13" sheetId="17" r:id="rId17"/>
    <sheet name="Cuadro 14" sheetId="18" r:id="rId18"/>
  </sheets>
  <externalReferences>
    <externalReference r:id="rId19"/>
  </externalReferences>
  <definedNames>
    <definedName name="_xlnm._FilterDatabase" localSheetId="5" hidden="1">'Cuadro 3'!$K$5:$L$22</definedName>
    <definedName name="_xlnm._FilterDatabase" localSheetId="6" hidden="1">'Cuadro 4'!#REF!</definedName>
    <definedName name="_xlnm.Print_Area" localSheetId="3">'Cuadro 1'!$A$1:$G$15</definedName>
    <definedName name="_xlnm.Print_Area" localSheetId="15">'Cuadro 12'!$A$1:$E$24</definedName>
    <definedName name="_xlnm.Print_Area" localSheetId="17">'Cuadro 14'!$A$1:$E$24</definedName>
    <definedName name="_xlnm.Print_Area" localSheetId="4">'Cuadro 2'!$A$1:$G$18</definedName>
    <definedName name="_xlnm.Print_Area" localSheetId="6">'Cuadro 4'!$A$1:$G$23</definedName>
    <definedName name="_xlnm.Print_Area" localSheetId="7">'Cuadro 5'!$A$1:$G$42</definedName>
    <definedName name="_xlnm.Print_Area" localSheetId="9">'Cuadro 6'!$A$1:$H$15</definedName>
    <definedName name="_xlnm.Print_Area" localSheetId="10">'Cuadro 7'!$A$1:$H$16</definedName>
    <definedName name="_xlnm.Print_Area" localSheetId="11">'Cuadro 8'!$A$1:$H$23</definedName>
    <definedName name="_xlnm.Print_Area" localSheetId="12">'Cuadro 9'!$A$1:$E$24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5" i="20" l="1"/>
  <c r="T35" i="20"/>
  <c r="S35" i="20"/>
  <c r="R35" i="20"/>
  <c r="Q35" i="20"/>
  <c r="P35" i="20"/>
</calcChain>
</file>

<file path=xl/sharedStrings.xml><?xml version="1.0" encoding="utf-8"?>
<sst xmlns="http://schemas.openxmlformats.org/spreadsheetml/2006/main" count="679" uniqueCount="175">
  <si>
    <t>PRECIOS CORRIENTES</t>
  </si>
  <si>
    <t>DEFLACTOR PIB</t>
  </si>
  <si>
    <t>PRECIOS CONSTANTES</t>
  </si>
  <si>
    <t>Años</t>
  </si>
  <si>
    <t>Euros / Ha.</t>
  </si>
  <si>
    <t>Indice 2016=100</t>
  </si>
  <si>
    <t>Var. % Interanual</t>
  </si>
  <si>
    <t>--</t>
  </si>
  <si>
    <t>Ponderaciones</t>
  </si>
  <si>
    <t>Variación canon</t>
  </si>
  <si>
    <t>Repercusión</t>
  </si>
  <si>
    <t>CLASE DE TIERRA</t>
  </si>
  <si>
    <t>(Euros/ha)</t>
  </si>
  <si>
    <t>(%)</t>
  </si>
  <si>
    <t>CULTIVOS</t>
  </si>
  <si>
    <t xml:space="preserve">             SECANO</t>
  </si>
  <si>
    <t xml:space="preserve">             REGADÍO</t>
  </si>
  <si>
    <t>APROVECHAMIENTOS</t>
  </si>
  <si>
    <t>GENERAL</t>
  </si>
  <si>
    <t>Base 2016 (%)</t>
  </si>
  <si>
    <t xml:space="preserve">     CULTIVOS HERBÁCEOS</t>
  </si>
  <si>
    <t xml:space="preserve">     UVA DE VINIFICACIÓN SECANO</t>
  </si>
  <si>
    <t xml:space="preserve">     ACEITUNA DE ALMAZARA SECANO</t>
  </si>
  <si>
    <t xml:space="preserve">     OTRAS SUPERFICIES PARA  PASTOS SECANO</t>
  </si>
  <si>
    <t xml:space="preserve">     PRADOS Y PRADERAS PERMANENTES SECANO</t>
  </si>
  <si>
    <t>SECANO</t>
  </si>
  <si>
    <t>TOTAL</t>
  </si>
  <si>
    <t>GALICIA</t>
  </si>
  <si>
    <t>P. DE ASTURIAS</t>
  </si>
  <si>
    <t>CANTABRIA</t>
  </si>
  <si>
    <t>PAIS VASCO</t>
  </si>
  <si>
    <t>NAVARRA</t>
  </si>
  <si>
    <t>LA RIOJA</t>
  </si>
  <si>
    <t>ARAGON</t>
  </si>
  <si>
    <t>CATALUÑA</t>
  </si>
  <si>
    <t>BALEARES</t>
  </si>
  <si>
    <t>CASTILLA Y LEON</t>
  </si>
  <si>
    <t>MADRID</t>
  </si>
  <si>
    <t>C. VALENCIANA</t>
  </si>
  <si>
    <t>EXTREMADURA</t>
  </si>
  <si>
    <t>ANDALUCIA</t>
  </si>
  <si>
    <t>CANARIAS</t>
  </si>
  <si>
    <t>ESPAÑA</t>
  </si>
  <si>
    <t>REGADÍO</t>
  </si>
  <si>
    <t xml:space="preserve">     CULTIVOS HERBÁCEOS DE SECANO</t>
  </si>
  <si>
    <t>Cuadro 2</t>
  </si>
  <si>
    <t>Cuadro 0</t>
  </si>
  <si>
    <t>Cuadro 1</t>
  </si>
  <si>
    <t xml:space="preserve">     CULTIVOS HERBÁCEOS DE REGADIO</t>
  </si>
  <si>
    <t>CASTILLA-MANCHA</t>
  </si>
  <si>
    <t>R. DE MURCIA</t>
  </si>
  <si>
    <t>CC.AA.</t>
  </si>
  <si>
    <t>Cuadro 3</t>
  </si>
  <si>
    <t>Cuadro 4</t>
  </si>
  <si>
    <t>Castilla y León</t>
  </si>
  <si>
    <t>Castilla-La Mancha</t>
  </si>
  <si>
    <t>Extremadura</t>
  </si>
  <si>
    <t>Andalucía</t>
  </si>
  <si>
    <t>Aragón</t>
  </si>
  <si>
    <t>C. Valenciana</t>
  </si>
  <si>
    <t>Cataluña</t>
  </si>
  <si>
    <t>P. de Asturias</t>
  </si>
  <si>
    <t>Cantabria</t>
  </si>
  <si>
    <t>País Vasco</t>
  </si>
  <si>
    <t>Cuadro 5</t>
  </si>
  <si>
    <t>Cultivos herbáceos de secano</t>
  </si>
  <si>
    <t>Cultivos herbáceos de regadío</t>
  </si>
  <si>
    <t>Uva de vinificación secano</t>
  </si>
  <si>
    <t>Aceituna de almazara secano</t>
  </si>
  <si>
    <t>Prados y praderas permanentes en secano</t>
  </si>
  <si>
    <t>Otras superficies para pastos de secano</t>
  </si>
  <si>
    <t>Murcia</t>
  </si>
  <si>
    <t>Navarra</t>
  </si>
  <si>
    <t>Estas 4 CCAA suman el 82,6 % de la superficie total de esta clase.</t>
  </si>
  <si>
    <t>Cuadro 6</t>
  </si>
  <si>
    <t>Cuadro 7</t>
  </si>
  <si>
    <t>Cuadro 8</t>
  </si>
  <si>
    <t>EVOLUCIÓN DEL ÍNDICE DE CÁNONES DE ARRENDAMIENTO
(Base: Año 2016=100)
ANÁLISIS POR COMUNIDADES AUTÓNOMAS</t>
  </si>
  <si>
    <t>PAÍS VASCO</t>
  </si>
  <si>
    <t>ARAGÓN</t>
  </si>
  <si>
    <t>CASTILLA Y LEÓN</t>
  </si>
  <si>
    <t>CASTILLA-LA MANCHA</t>
  </si>
  <si>
    <t>ANDALUCÍA</t>
  </si>
  <si>
    <t>CC.AA</t>
  </si>
  <si>
    <t>CASTILLA y  LEÓN</t>
  </si>
  <si>
    <t>Cuadro 9</t>
  </si>
  <si>
    <t>Cuadro 10</t>
  </si>
  <si>
    <t>Cuadro 11</t>
  </si>
  <si>
    <t>Cuadro 12</t>
  </si>
  <si>
    <t>Cuadro 13</t>
  </si>
  <si>
    <t>Cuadro 14</t>
  </si>
  <si>
    <t>Variación</t>
  </si>
  <si>
    <t>Canon</t>
  </si>
  <si>
    <t>Euros/ha</t>
  </si>
  <si>
    <t>%</t>
  </si>
  <si>
    <r>
      <t>CANON DE ARRENDAMIENTO MEDIO DE LOS</t>
    </r>
    <r>
      <rPr>
        <b/>
        <i/>
        <sz val="11"/>
        <rFont val="Arial"/>
        <family val="2"/>
      </rPr>
      <t xml:space="preserve"> </t>
    </r>
    <r>
      <rPr>
        <b/>
        <i/>
        <sz val="11"/>
        <color rgb="FF00B050"/>
        <rFont val="Arial"/>
        <family val="2"/>
      </rPr>
      <t>CULTIVOS HERBÁCEOS DE SECANO</t>
    </r>
    <r>
      <rPr>
        <b/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POR COMUNIDADES AUTÓNOMAS (Euros/ha) (Base 2016)</t>
    </r>
  </si>
  <si>
    <r>
      <t>CANON DE ARRENDAMIENTO MEDIO DE LOS</t>
    </r>
    <r>
      <rPr>
        <b/>
        <i/>
        <sz val="11"/>
        <rFont val="Arial"/>
        <family val="2"/>
      </rPr>
      <t xml:space="preserve"> </t>
    </r>
    <r>
      <rPr>
        <b/>
        <i/>
        <sz val="11"/>
        <color rgb="FF00B050"/>
        <rFont val="Arial"/>
        <family val="2"/>
      </rPr>
      <t>CULTIVOS HERBÁCEOS DE REGADÍO</t>
    </r>
    <r>
      <rPr>
        <b/>
        <sz val="11"/>
        <rFont val="Arial"/>
        <family val="2"/>
      </rPr>
      <t xml:space="preserve"> POR COMUNIDADES AUTÓNOMAS (Euros/ha) (Base 2016)</t>
    </r>
  </si>
  <si>
    <r>
      <t xml:space="preserve">CANON DE ARRENDAMIENTO MEDIO DE </t>
    </r>
    <r>
      <rPr>
        <b/>
        <i/>
        <sz val="11"/>
        <color rgb="FF00B050"/>
        <rFont val="Arial"/>
        <family val="2"/>
      </rPr>
      <t>UVA DE VINIFICACIÓN DE SECANO</t>
    </r>
    <r>
      <rPr>
        <b/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POR COMUNIDADES AUTÓNOMAS (Euros/ha) (Base 2016)</t>
    </r>
  </si>
  <si>
    <r>
      <t>CANON DE ARRENDAMIENTO MEDIO DE</t>
    </r>
    <r>
      <rPr>
        <b/>
        <sz val="11"/>
        <color rgb="FF00B050"/>
        <rFont val="Arial"/>
        <family val="2"/>
      </rPr>
      <t xml:space="preserve"> </t>
    </r>
    <r>
      <rPr>
        <b/>
        <i/>
        <sz val="11"/>
        <color rgb="FF00B050"/>
        <rFont val="Arial"/>
        <family val="2"/>
      </rPr>
      <t>ACEITUNA DE ALMAZARA DE SECANO</t>
    </r>
    <r>
      <rPr>
        <b/>
        <sz val="11"/>
        <rFont val="Arial"/>
        <family val="2"/>
      </rPr>
      <t xml:space="preserve"> POR COMUNIDADES AUTÓNOMAS (Euros/ha) (Base 2016)</t>
    </r>
  </si>
  <si>
    <r>
      <t>CANON DE ARRENDAMIENTO MEDIO DE</t>
    </r>
    <r>
      <rPr>
        <b/>
        <sz val="11"/>
        <color rgb="FF00B050"/>
        <rFont val="Arial"/>
        <family val="2"/>
      </rPr>
      <t xml:space="preserve"> </t>
    </r>
    <r>
      <rPr>
        <b/>
        <i/>
        <sz val="11"/>
        <color rgb="FF00B050"/>
        <rFont val="Arial"/>
        <family val="2"/>
      </rPr>
      <t>PRADOS Y PRADERAS PERMANENTES DE SECANO</t>
    </r>
    <r>
      <rPr>
        <b/>
        <sz val="11"/>
        <rFont val="Arial"/>
        <family val="2"/>
      </rPr>
      <t xml:space="preserve"> POR COMUNIDADES AUTÓNOMAS (Euros/ha) (Base 2016)</t>
    </r>
  </si>
  <si>
    <r>
      <t xml:space="preserve">CANON DE ARRENDAMIENTO MEDIO DE </t>
    </r>
    <r>
      <rPr>
        <b/>
        <i/>
        <sz val="11"/>
        <color rgb="FF00B050"/>
        <rFont val="Arial"/>
        <family val="2"/>
      </rPr>
      <t>OTRAS SUPERFICIES PARA PASTOS DE  SECANO</t>
    </r>
    <r>
      <rPr>
        <b/>
        <sz val="11"/>
        <rFont val="Arial"/>
        <family val="2"/>
      </rPr>
      <t xml:space="preserve"> POR COMUNIDADES AUTÓNOMAS (Euros/ha) (Base 2016)</t>
    </r>
  </si>
  <si>
    <t xml:space="preserve">Listado de cuadros </t>
  </si>
  <si>
    <t xml:space="preserve">     Índice de cánones de arrendamiento (Base: año 2016=100)</t>
  </si>
  <si>
    <r>
      <rPr>
        <b/>
        <i/>
        <sz val="16"/>
        <color rgb="FF333333"/>
        <rFont val="Arial"/>
        <family val="2"/>
      </rPr>
      <t>Cuadro 6</t>
    </r>
    <r>
      <rPr>
        <i/>
        <sz val="16"/>
        <color rgb="FF333333"/>
        <rFont val="Arial"/>
        <family val="2"/>
      </rPr>
      <t>: Evolución del Índice de cánones de arrendamiento: Análisis por Cultivos - Aprovechamientos.</t>
    </r>
  </si>
  <si>
    <r>
      <rPr>
        <b/>
        <i/>
        <sz val="16"/>
        <color rgb="FF333333"/>
        <rFont val="Arial"/>
        <family val="2"/>
      </rPr>
      <t>Cuadro 7</t>
    </r>
    <r>
      <rPr>
        <i/>
        <sz val="16"/>
        <color rgb="FF333333"/>
        <rFont val="Arial"/>
        <family val="2"/>
      </rPr>
      <t>: Evolución del Índice de cánones de arrendamiento: Análisis por Cultivos de secano- Cultivos de regadío.</t>
    </r>
  </si>
  <si>
    <r>
      <rPr>
        <b/>
        <i/>
        <sz val="16"/>
        <color rgb="FF333333"/>
        <rFont val="Arial"/>
        <family val="2"/>
      </rPr>
      <t>Cuadro 8</t>
    </r>
    <r>
      <rPr>
        <i/>
        <sz val="16"/>
        <color rgb="FF333333"/>
        <rFont val="Arial"/>
        <family val="2"/>
      </rPr>
      <t>: Evolución del Índice de cánones: Análisis por Comunidades Autónomas.</t>
    </r>
  </si>
  <si>
    <r>
      <rPr>
        <b/>
        <i/>
        <sz val="16"/>
        <color rgb="FF333333"/>
        <rFont val="Arial"/>
        <family val="2"/>
      </rPr>
      <t>Cuadro 9</t>
    </r>
    <r>
      <rPr>
        <i/>
        <sz val="16"/>
        <color rgb="FF333333"/>
        <rFont val="Arial"/>
        <family val="2"/>
      </rPr>
      <t>: Canon de arrendamiento medio de los Cultivos herbáceos de secano.</t>
    </r>
  </si>
  <si>
    <r>
      <rPr>
        <b/>
        <i/>
        <sz val="16"/>
        <color rgb="FF333333"/>
        <rFont val="Arial"/>
        <family val="2"/>
      </rPr>
      <t>Cuadro 10</t>
    </r>
    <r>
      <rPr>
        <i/>
        <sz val="16"/>
        <color rgb="FF333333"/>
        <rFont val="Arial"/>
        <family val="2"/>
      </rPr>
      <t>: Canon de arrendamiento medio de los Cultivos herbáceos de regadío.</t>
    </r>
  </si>
  <si>
    <r>
      <rPr>
        <b/>
        <i/>
        <sz val="16"/>
        <color rgb="FF333333"/>
        <rFont val="Arial"/>
        <family val="2"/>
      </rPr>
      <t>Cuadro 11</t>
    </r>
    <r>
      <rPr>
        <i/>
        <sz val="16"/>
        <color rgb="FF333333"/>
        <rFont val="Arial"/>
        <family val="2"/>
      </rPr>
      <t>: Canon de arrendamiento medio de la Uva para vinificación en secano.</t>
    </r>
  </si>
  <si>
    <r>
      <rPr>
        <b/>
        <i/>
        <sz val="16"/>
        <color rgb="FF333333"/>
        <rFont val="Arial"/>
        <family val="2"/>
      </rPr>
      <t>Cuadro 12</t>
    </r>
    <r>
      <rPr>
        <i/>
        <sz val="16"/>
        <color rgb="FF333333"/>
        <rFont val="Arial"/>
        <family val="2"/>
      </rPr>
      <t>: Canon de arrendamiento medio de la Aceituna para almazara en secano.</t>
    </r>
  </si>
  <si>
    <r>
      <rPr>
        <b/>
        <i/>
        <sz val="16"/>
        <color rgb="FF333333"/>
        <rFont val="Arial"/>
        <family val="2"/>
      </rPr>
      <t>Cuadro</t>
    </r>
    <r>
      <rPr>
        <i/>
        <sz val="16"/>
        <color rgb="FF333333"/>
        <rFont val="Arial"/>
        <family val="2"/>
      </rPr>
      <t xml:space="preserve"> </t>
    </r>
    <r>
      <rPr>
        <b/>
        <i/>
        <sz val="16"/>
        <color rgb="FF333333"/>
        <rFont val="Arial"/>
        <family val="2"/>
      </rPr>
      <t>13</t>
    </r>
    <r>
      <rPr>
        <i/>
        <sz val="16"/>
        <color rgb="FF333333"/>
        <rFont val="Arial"/>
        <family val="2"/>
      </rPr>
      <t>: Canon de arrendamiento medio de Prados y praderas permanentes de secano.</t>
    </r>
  </si>
  <si>
    <r>
      <rPr>
        <b/>
        <i/>
        <sz val="16"/>
        <color rgb="FF333333"/>
        <rFont val="Arial"/>
        <family val="2"/>
      </rPr>
      <t>Cuadro 14</t>
    </r>
    <r>
      <rPr>
        <i/>
        <sz val="16"/>
        <color rgb="FF333333"/>
        <rFont val="Arial"/>
        <family val="2"/>
      </rPr>
      <t xml:space="preserve">: Canon de arrendamiento medio de Otras superficies para pastos en secano.. </t>
    </r>
  </si>
  <si>
    <t>Canon 2021</t>
  </si>
  <si>
    <t>Encuesta de Cánones de arrendamiento rústico Año 2022
(Base 2016).</t>
  </si>
  <si>
    <t xml:space="preserve">      Canon de arrendamiento medio general (Euros/hectárea y  Variación %). Años 2021 (base 2016) y 2022 (base 2016) </t>
  </si>
  <si>
    <r>
      <rPr>
        <b/>
        <i/>
        <sz val="16"/>
        <color rgb="FF333333"/>
        <rFont val="Arial"/>
        <family val="2"/>
      </rPr>
      <t>Cuadro 0</t>
    </r>
    <r>
      <rPr>
        <i/>
        <sz val="16"/>
        <color rgb="FF333333"/>
        <rFont val="Arial"/>
        <family val="2"/>
      </rPr>
      <t>: Evolución del canon de arrendamiento medio en España 2016 a 2022 (Base 2016) a precios corrientes y a precios constantes.</t>
    </r>
  </si>
  <si>
    <r>
      <rPr>
        <b/>
        <i/>
        <sz val="16"/>
        <color rgb="FF333333"/>
        <rFont val="Arial"/>
        <family val="2"/>
      </rPr>
      <t>Cuadro 1</t>
    </r>
    <r>
      <rPr>
        <i/>
        <sz val="16"/>
        <color rgb="FF333333"/>
        <rFont val="Arial"/>
        <family val="2"/>
      </rPr>
      <t>: Cánones de arrendamiento nacionales por Cultivos - Aprovechamientos Años 2021 y 2022 (base 2016).</t>
    </r>
  </si>
  <si>
    <r>
      <rPr>
        <b/>
        <i/>
        <sz val="16"/>
        <color rgb="FF333333"/>
        <rFont val="Arial"/>
        <family val="2"/>
      </rPr>
      <t>Cuadro 3</t>
    </r>
    <r>
      <rPr>
        <i/>
        <sz val="16"/>
        <color rgb="FF333333"/>
        <rFont val="Arial"/>
        <family val="2"/>
      </rPr>
      <t xml:space="preserve">: Cánones de arrendamiento nacionales por Comunidades Autónomas Años 2021 y 2022 (base 2016)   (CC.AA.  Ordenadas de mayor a menor por la importancia de la superficie). </t>
    </r>
  </si>
  <si>
    <r>
      <rPr>
        <b/>
        <i/>
        <sz val="16"/>
        <color rgb="FF333333"/>
        <rFont val="Arial"/>
        <family val="2"/>
      </rPr>
      <t>Cuadro 4</t>
    </r>
    <r>
      <rPr>
        <i/>
        <sz val="16"/>
        <color rgb="FF333333"/>
        <rFont val="Arial"/>
        <family val="2"/>
      </rPr>
      <t xml:space="preserve">: Cánones de arrendamiento nacionales por Comunidades Autónomas Años 2021 y 2022 (base 2016)   (CC.AA.  Ordenadas de mayor a menor variación porcentual de su canon). </t>
    </r>
  </si>
  <si>
    <r>
      <rPr>
        <b/>
        <i/>
        <sz val="16"/>
        <color rgb="FF333333"/>
        <rFont val="Arial"/>
        <family val="2"/>
      </rPr>
      <t>Cuadro 5</t>
    </r>
    <r>
      <rPr>
        <i/>
        <sz val="16"/>
        <color rgb="FF333333"/>
        <rFont val="Arial"/>
        <family val="2"/>
      </rPr>
      <t>: Cánones de arrendamiento nacionales por clases de tierra y Comunidades Autónomas Años 2021 y 2022 (base 2016).</t>
    </r>
  </si>
  <si>
    <r>
      <rPr>
        <b/>
        <i/>
        <sz val="16"/>
        <color rgb="FF333333"/>
        <rFont val="Arial"/>
        <family val="2"/>
      </rPr>
      <t>Cuadro 2</t>
    </r>
    <r>
      <rPr>
        <i/>
        <sz val="16"/>
        <color rgb="FF333333"/>
        <rFont val="Arial"/>
        <family val="2"/>
      </rPr>
      <t>: Cánones de arrendamiento nacionales por Cultivos de secano- Cultivos de regadío Años 2021 y 2022 (base 2016).</t>
    </r>
  </si>
  <si>
    <t xml:space="preserve">     Cánones de arrendamiento de los cultivos-aprovechamientos por Comunidades Autónomas (€/ha). Evolución 2021-2022 </t>
  </si>
  <si>
    <t>EVOLUCIÓN DEL CANON DE ARRENDAMIENTO MEDIO EN ESPAÑA (2016-2022) (base 2016)</t>
  </si>
  <si>
    <r>
      <t xml:space="preserve">CANON DE ARRENDAMIENTO MEDIO NACIONAL POR </t>
    </r>
    <r>
      <rPr>
        <b/>
        <sz val="11"/>
        <color rgb="FF00B050"/>
        <rFont val="Arial"/>
        <family val="2"/>
      </rPr>
      <t>CULTIVOS-APROVECHAMIENTOS</t>
    </r>
    <r>
      <rPr>
        <b/>
        <sz val="11"/>
        <rFont val="Arial"/>
        <family val="2"/>
      </rPr>
      <t xml:space="preserve">
AÑOS 2021 Y 2022</t>
    </r>
  </si>
  <si>
    <t>Canon 2022</t>
  </si>
  <si>
    <r>
      <t xml:space="preserve">CANON DE ARRENDAMIENTO MEDIO NACIONAL POR </t>
    </r>
    <r>
      <rPr>
        <b/>
        <sz val="11"/>
        <color rgb="FF00B050"/>
        <rFont val="Arial"/>
        <family val="2"/>
      </rPr>
      <t>CULTIVOS DE SECANO-CULTIVOS DE REGADIO</t>
    </r>
    <r>
      <rPr>
        <b/>
        <sz val="11"/>
        <rFont val="Arial"/>
        <family val="2"/>
      </rPr>
      <t xml:space="preserve">
AÑOS 2021 Y 2022</t>
    </r>
  </si>
  <si>
    <r>
      <t xml:space="preserve">CANON DE ARRENDAMIENTO MEDIO NACIONAL POR CC.AA. AÑOS 2021 Y 2022
</t>
    </r>
    <r>
      <rPr>
        <b/>
        <sz val="11"/>
        <color rgb="FF00B050"/>
        <rFont val="Arial"/>
        <family val="2"/>
      </rPr>
      <t>(CC.AA. ordenadas de mayor a menor por la importancia de la superficie arrendada)</t>
    </r>
  </si>
  <si>
    <r>
      <t xml:space="preserve">CANON DE ARRENDAMIENTO MEDIO NACIONAL POR CC.AA. AÑOS 2021 Y 2022
</t>
    </r>
    <r>
      <rPr>
        <b/>
        <sz val="11"/>
        <color rgb="FF00B050"/>
        <rFont val="Arial"/>
        <family val="2"/>
      </rPr>
      <t>(CC.AA. ordenadas de mayor a menor según la variación porcentual de su canon)</t>
    </r>
  </si>
  <si>
    <r>
      <t xml:space="preserve">CANON DE ARRENDAMIENTO MEDIO POR </t>
    </r>
    <r>
      <rPr>
        <b/>
        <sz val="11"/>
        <color rgb="FF00B050"/>
        <rFont val="Arial"/>
        <family val="2"/>
      </rPr>
      <t>CLASE DE TIERRA Y CC.AA</t>
    </r>
    <r>
      <rPr>
        <b/>
        <sz val="11"/>
        <rFont val="Arial"/>
        <family val="2"/>
      </rPr>
      <t>. AÑOS 2021 Y 2022</t>
    </r>
  </si>
  <si>
    <r>
      <t xml:space="preserve">EVOLUCIÓN DEL ÍNDICE DE CÁNONES DE ARRENDAMIENTO POR </t>
    </r>
    <r>
      <rPr>
        <b/>
        <sz val="11"/>
        <color rgb="FF00B050"/>
        <rFont val="Arial"/>
        <family val="2"/>
      </rPr>
      <t>CULTIVOS-APROVECHAMIENTOS</t>
    </r>
    <r>
      <rPr>
        <b/>
        <sz val="11"/>
        <rFont val="Arial"/>
        <family val="2"/>
      </rPr>
      <t xml:space="preserve">
AÑOS 2016 A 2022 (Base: Año 2016=100)</t>
    </r>
  </si>
  <si>
    <r>
      <t xml:space="preserve">EVOLUCIÓN DEL ÍNDICE DE CÁNONES DE ARRENDAMIENTO POR </t>
    </r>
    <r>
      <rPr>
        <b/>
        <sz val="11"/>
        <color rgb="FF00B050"/>
        <rFont val="Arial"/>
        <family val="2"/>
      </rPr>
      <t>SECANO-REGADÍO</t>
    </r>
    <r>
      <rPr>
        <b/>
        <sz val="11"/>
        <rFont val="Arial"/>
        <family val="2"/>
      </rPr>
      <t xml:space="preserve">
AÑOS 2016 A  2022 (Base: Año 2016=100) </t>
    </r>
  </si>
  <si>
    <t>Encuesta sobre la Estructura de las Explotaciones Agrícolas (EEA) FSS 2016</t>
  </si>
  <si>
    <t>PRECIOS 2017 Base 2016</t>
  </si>
  <si>
    <t>Cánones de arrendamiento</t>
  </si>
  <si>
    <t>PRECIOS 2018 Base 2016</t>
  </si>
  <si>
    <t>PRECIOS 2019 Base 2016</t>
  </si>
  <si>
    <r>
      <t xml:space="preserve">CANON DE ARRENDAMIENTO MEDIO POR </t>
    </r>
    <r>
      <rPr>
        <b/>
        <sz val="11"/>
        <color rgb="FF00B050"/>
        <rFont val="Arial"/>
        <family val="2"/>
      </rPr>
      <t>CLASE DE TIERRA Y CC.AA</t>
    </r>
    <r>
      <rPr>
        <b/>
        <sz val="11"/>
        <rFont val="Arial"/>
        <family val="2"/>
      </rPr>
      <t>. AÑOS de 2016 a 2022</t>
    </r>
  </si>
  <si>
    <t>RESUMEN CCAA</t>
  </si>
  <si>
    <t>Euros por hectárea</t>
  </si>
  <si>
    <t>Canon 2016</t>
  </si>
  <si>
    <t>Canon 2017</t>
  </si>
  <si>
    <t>Canon 2018</t>
  </si>
  <si>
    <t>Canon 2019</t>
  </si>
  <si>
    <t>Canon 2020</t>
  </si>
  <si>
    <t>REPARTO PORCENTUAL POR TIPOLOGÍAS Y COMUNIDADES AUTÓNOMAS</t>
  </si>
  <si>
    <t>VALORES Y MEDIAS POR TIPOLOGIAS Y CCAA</t>
  </si>
  <si>
    <t xml:space="preserve">Denominaciones </t>
  </si>
  <si>
    <t>HERBACEOS</t>
  </si>
  <si>
    <t>ACEITUNA DE ALMAZARA</t>
  </si>
  <si>
    <t>OTRAS SUPERFICIES PARA PASTOS</t>
  </si>
  <si>
    <t>CANON MEDIO PONDERADO POR COMUNIDAD AUTONOMA</t>
  </si>
  <si>
    <t xml:space="preserve">  UVA DE VINIFICACION</t>
  </si>
  <si>
    <t xml:space="preserve"> PRADOS Y PRADERAS PERMANENTES</t>
  </si>
  <si>
    <t>EEA 2016</t>
  </si>
  <si>
    <t>SECANO + BARBECHO</t>
  </si>
  <si>
    <t>PRADOS Y PRADERAS PERMANENTES</t>
  </si>
  <si>
    <t>SUPERFICIE</t>
  </si>
  <si>
    <t>FSS 2016</t>
  </si>
  <si>
    <t>REGADIO</t>
  </si>
  <si>
    <t xml:space="preserve">     CC-AA</t>
  </si>
  <si>
    <t>CCAA</t>
  </si>
  <si>
    <t>* (1)</t>
  </si>
  <si>
    <t>* (2)</t>
  </si>
  <si>
    <t>* (15)</t>
  </si>
  <si>
    <t>* (19)</t>
  </si>
  <si>
    <t>* (21)</t>
  </si>
  <si>
    <t>* (23)</t>
  </si>
  <si>
    <t>CASTILLA LA MANCHA</t>
  </si>
  <si>
    <t>R. de MURCIA</t>
  </si>
  <si>
    <t>ESPAÑA Tipologías</t>
  </si>
  <si>
    <t>ESPAÑA  ponderando con las medias por tipologias</t>
  </si>
  <si>
    <t>ESPAÑA FSS 2016</t>
  </si>
  <si>
    <t>PRECIOS 2020 Base 2016</t>
  </si>
  <si>
    <t xml:space="preserve">Suman al menos </t>
  </si>
  <si>
    <t>el 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</si>
</sst>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#,##0.0\ _€"/>
    <numFmt numFmtId="167" formatCode="#,##0.0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8"/>
      <color rgb="FFFF0000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FF33CC"/>
      <name val="Calibri"/>
      <family val="2"/>
      <scheme val="minor"/>
    </font>
    <font>
      <b/>
      <sz val="12"/>
      <name val="Calibri"/>
      <family val="2"/>
    </font>
    <font>
      <sz val="8"/>
      <color indexed="60"/>
      <name val="Calibri"/>
      <family val="2"/>
    </font>
    <font>
      <sz val="8"/>
      <color indexed="17"/>
      <name val="Calibri"/>
      <family val="2"/>
    </font>
    <font>
      <b/>
      <sz val="8"/>
      <color indexed="60"/>
      <name val="Calibri"/>
      <family val="2"/>
    </font>
    <font>
      <sz val="10"/>
      <color rgb="FFFF0000"/>
      <name val="Arial"/>
      <family val="2"/>
    </font>
    <font>
      <b/>
      <sz val="12"/>
      <color rgb="FF0070C0"/>
      <name val="Calibri"/>
      <family val="2"/>
      <scheme val="minor"/>
    </font>
    <font>
      <sz val="12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1"/>
      <name val="Arial"/>
      <family val="2"/>
    </font>
    <font>
      <b/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</font>
    <font>
      <b/>
      <sz val="8"/>
      <name val="Times New Roman"/>
      <family val="1"/>
    </font>
    <font>
      <b/>
      <sz val="8"/>
      <color indexed="12"/>
      <name val="Calibri"/>
      <family val="2"/>
    </font>
    <font>
      <b/>
      <sz val="8"/>
      <color rgb="FFFF0000"/>
      <name val="Calibri"/>
      <family val="2"/>
    </font>
    <font>
      <b/>
      <sz val="12"/>
      <color theme="1"/>
      <name val="Arial"/>
      <family val="2"/>
    </font>
    <font>
      <b/>
      <sz val="11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11"/>
      <color rgb="FFFFFF99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name val="Times New Roman"/>
      <family val="1"/>
    </font>
    <font>
      <b/>
      <i/>
      <sz val="11"/>
      <name val="Arial"/>
      <family val="2"/>
    </font>
    <font>
      <sz val="11"/>
      <color rgb="FF00B0F0"/>
      <name val="Calibri"/>
      <family val="2"/>
      <scheme val="minor"/>
    </font>
    <font>
      <sz val="11"/>
      <color rgb="FFFF0000"/>
      <name val="Arial"/>
      <family val="2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1"/>
      <color rgb="FF00B050"/>
      <name val="Arial"/>
      <family val="2"/>
    </font>
    <font>
      <b/>
      <i/>
      <sz val="11"/>
      <color rgb="FF00B050"/>
      <name val="Arial"/>
      <family val="2"/>
    </font>
    <font>
      <b/>
      <sz val="11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11"/>
      <color rgb="FFFF33CC"/>
      <name val="Calibri"/>
      <family val="2"/>
      <scheme val="minor"/>
    </font>
    <font>
      <sz val="10"/>
      <name val="Arial"/>
      <family val="2"/>
    </font>
    <font>
      <sz val="33"/>
      <color rgb="FF595959"/>
      <name val="Arial"/>
      <family val="2"/>
    </font>
    <font>
      <sz val="26"/>
      <name val="Arial"/>
      <family val="2"/>
    </font>
    <font>
      <b/>
      <i/>
      <sz val="18"/>
      <name val="Arial"/>
      <family val="2"/>
    </font>
    <font>
      <sz val="12"/>
      <name val="Arial"/>
      <family val="2"/>
    </font>
    <font>
      <u/>
      <sz val="7.5"/>
      <color indexed="12"/>
      <name val="Arial"/>
      <family val="2"/>
    </font>
    <font>
      <i/>
      <sz val="16"/>
      <color rgb="FF008080"/>
      <name val="Arial"/>
      <family val="2"/>
    </font>
    <font>
      <i/>
      <sz val="16"/>
      <color rgb="FF333333"/>
      <name val="Arial"/>
      <family val="2"/>
    </font>
    <font>
      <b/>
      <i/>
      <sz val="16"/>
      <color rgb="FF333333"/>
      <name val="Arial"/>
      <family val="2"/>
    </font>
    <font>
      <i/>
      <sz val="12"/>
      <color rgb="FF404040"/>
      <name val="Arial"/>
      <family val="2"/>
    </font>
    <font>
      <i/>
      <sz val="11"/>
      <color rgb="FF404040"/>
      <name val="Calibri"/>
      <family val="2"/>
    </font>
    <font>
      <sz val="11"/>
      <color rgb="FF404040"/>
      <name val="Calibri"/>
      <family val="2"/>
    </font>
    <font>
      <i/>
      <sz val="16"/>
      <color rgb="FF404040"/>
      <name val="Arial"/>
      <family val="2"/>
    </font>
    <font>
      <sz val="12"/>
      <color rgb="FF404040"/>
      <name val="Arial"/>
      <family val="2"/>
    </font>
    <font>
      <i/>
      <sz val="12"/>
      <color rgb="FF008080"/>
      <name val="Arial"/>
      <family val="2"/>
    </font>
    <font>
      <i/>
      <sz val="12"/>
      <name val="Arial"/>
      <family val="2"/>
    </font>
    <font>
      <i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</cellStyleXfs>
  <cellXfs count="399">
    <xf numFmtId="0" fontId="0" fillId="0" borderId="0" xfId="0"/>
    <xf numFmtId="0" fontId="0" fillId="3" borderId="5" xfId="0" applyFill="1" applyBorder="1"/>
    <xf numFmtId="0" fontId="4" fillId="3" borderId="9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2" fontId="7" fillId="3" borderId="5" xfId="0" applyNumberFormat="1" applyFont="1" applyFill="1" applyBorder="1"/>
    <xf numFmtId="0" fontId="2" fillId="3" borderId="1" xfId="0" applyFont="1" applyFill="1" applyBorder="1" applyAlignment="1">
      <alignment horizontal="center"/>
    </xf>
    <xf numFmtId="1" fontId="2" fillId="3" borderId="5" xfId="0" applyNumberFormat="1" applyFont="1" applyFill="1" applyBorder="1"/>
    <xf numFmtId="0" fontId="2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/>
    <xf numFmtId="0" fontId="7" fillId="2" borderId="9" xfId="0" applyFont="1" applyFill="1" applyBorder="1" applyAlignment="1">
      <alignment horizontal="left"/>
    </xf>
    <xf numFmtId="164" fontId="7" fillId="2" borderId="9" xfId="0" applyNumberFormat="1" applyFont="1" applyFill="1" applyBorder="1"/>
    <xf numFmtId="0" fontId="7" fillId="2" borderId="9" xfId="0" applyFont="1" applyFill="1" applyBorder="1"/>
    <xf numFmtId="164" fontId="2" fillId="4" borderId="14" xfId="0" applyNumberFormat="1" applyFont="1" applyFill="1" applyBorder="1"/>
    <xf numFmtId="0" fontId="4" fillId="4" borderId="14" xfId="0" applyFont="1" applyFill="1" applyBorder="1"/>
    <xf numFmtId="2" fontId="4" fillId="3" borderId="9" xfId="0" applyNumberFormat="1" applyFont="1" applyFill="1" applyBorder="1"/>
    <xf numFmtId="0" fontId="6" fillId="0" borderId="0" xfId="0" applyFont="1"/>
    <xf numFmtId="4" fontId="9" fillId="0" borderId="0" xfId="0" applyNumberFormat="1" applyFont="1" applyAlignment="1">
      <alignment horizontal="right"/>
    </xf>
    <xf numFmtId="4" fontId="14" fillId="0" borderId="0" xfId="0" applyNumberFormat="1" applyFont="1"/>
    <xf numFmtId="0" fontId="21" fillId="0" borderId="0" xfId="0" applyFont="1" applyAlignment="1">
      <alignment horizontal="left"/>
    </xf>
    <xf numFmtId="4" fontId="3" fillId="0" borderId="0" xfId="0" applyNumberFormat="1" applyFont="1" applyAlignment="1">
      <alignment horizontal="right"/>
    </xf>
    <xf numFmtId="164" fontId="7" fillId="2" borderId="4" xfId="0" applyNumberFormat="1" applyFont="1" applyFill="1" applyBorder="1"/>
    <xf numFmtId="164" fontId="0" fillId="0" borderId="9" xfId="0" applyNumberFormat="1" applyBorder="1"/>
    <xf numFmtId="164" fontId="7" fillId="2" borderId="15" xfId="0" applyNumberFormat="1" applyFont="1" applyFill="1" applyBorder="1"/>
    <xf numFmtId="2" fontId="7" fillId="2" borderId="9" xfId="0" applyNumberFormat="1" applyFont="1" applyFill="1" applyBorder="1"/>
    <xf numFmtId="164" fontId="2" fillId="4" borderId="8" xfId="0" applyNumberFormat="1" applyFont="1" applyFill="1" applyBorder="1"/>
    <xf numFmtId="0" fontId="4" fillId="0" borderId="0" xfId="0" applyFont="1"/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164" fontId="0" fillId="0" borderId="0" xfId="0" applyNumberFormat="1"/>
    <xf numFmtId="164" fontId="7" fillId="5" borderId="9" xfId="0" applyNumberFormat="1" applyFont="1" applyFill="1" applyBorder="1"/>
    <xf numFmtId="164" fontId="0" fillId="5" borderId="9" xfId="0" applyNumberFormat="1" applyFill="1" applyBorder="1"/>
    <xf numFmtId="0" fontId="7" fillId="0" borderId="9" xfId="0" applyFont="1" applyBorder="1" applyAlignment="1">
      <alignment horizontal="left"/>
    </xf>
    <xf numFmtId="0" fontId="7" fillId="0" borderId="9" xfId="0" applyFont="1" applyBorder="1"/>
    <xf numFmtId="2" fontId="7" fillId="0" borderId="0" xfId="0" applyNumberFormat="1" applyFont="1"/>
    <xf numFmtId="0" fontId="2" fillId="0" borderId="0" xfId="0" applyFont="1" applyAlignment="1">
      <alignment horizontal="center"/>
    </xf>
    <xf numFmtId="1" fontId="2" fillId="0" borderId="0" xfId="0" applyNumberFormat="1" applyFont="1"/>
    <xf numFmtId="2" fontId="4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164" fontId="2" fillId="0" borderId="0" xfId="0" applyNumberFormat="1" applyFont="1"/>
    <xf numFmtId="0" fontId="7" fillId="0" borderId="0" xfId="0" applyFont="1" applyAlignment="1">
      <alignment horizontal="left"/>
    </xf>
    <xf numFmtId="164" fontId="7" fillId="0" borderId="0" xfId="0" applyNumberFormat="1" applyFont="1"/>
    <xf numFmtId="2" fontId="2" fillId="0" borderId="0" xfId="0" applyNumberFormat="1" applyFont="1"/>
    <xf numFmtId="164" fontId="0" fillId="0" borderId="15" xfId="0" applyNumberFormat="1" applyBorder="1"/>
    <xf numFmtId="166" fontId="7" fillId="2" borderId="9" xfId="0" applyNumberFormat="1" applyFont="1" applyFill="1" applyBorder="1"/>
    <xf numFmtId="166" fontId="2" fillId="4" borderId="14" xfId="0" applyNumberFormat="1" applyFont="1" applyFill="1" applyBorder="1"/>
    <xf numFmtId="164" fontId="25" fillId="0" borderId="9" xfId="0" applyNumberFormat="1" applyFont="1" applyBorder="1"/>
    <xf numFmtId="166" fontId="25" fillId="0" borderId="9" xfId="0" applyNumberFormat="1" applyFont="1" applyBorder="1"/>
    <xf numFmtId="0" fontId="7" fillId="3" borderId="5" xfId="0" applyFont="1" applyFill="1" applyBorder="1"/>
    <xf numFmtId="0" fontId="2" fillId="3" borderId="9" xfId="0" applyFont="1" applyFill="1" applyBorder="1"/>
    <xf numFmtId="1" fontId="2" fillId="3" borderId="5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/>
    <xf numFmtId="0" fontId="2" fillId="3" borderId="5" xfId="0" applyFont="1" applyFill="1" applyBorder="1" applyAlignment="1">
      <alignment horizontal="center"/>
    </xf>
    <xf numFmtId="0" fontId="2" fillId="0" borderId="9" xfId="0" applyFont="1" applyBorder="1"/>
    <xf numFmtId="0" fontId="0" fillId="0" borderId="10" xfId="0" applyBorder="1"/>
    <xf numFmtId="0" fontId="2" fillId="5" borderId="5" xfId="0" applyFont="1" applyFill="1" applyBorder="1"/>
    <xf numFmtId="0" fontId="2" fillId="5" borderId="9" xfId="0" applyFont="1" applyFill="1" applyBorder="1"/>
    <xf numFmtId="0" fontId="0" fillId="5" borderId="9" xfId="0" applyFill="1" applyBorder="1"/>
    <xf numFmtId="0" fontId="2" fillId="5" borderId="10" xfId="0" applyFont="1" applyFill="1" applyBorder="1"/>
    <xf numFmtId="164" fontId="7" fillId="5" borderId="5" xfId="0" applyNumberFormat="1" applyFont="1" applyFill="1" applyBorder="1"/>
    <xf numFmtId="164" fontId="7" fillId="0" borderId="9" xfId="0" applyNumberFormat="1" applyFont="1" applyBorder="1"/>
    <xf numFmtId="164" fontId="7" fillId="5" borderId="10" xfId="0" applyNumberFormat="1" applyFont="1" applyFill="1" applyBorder="1"/>
    <xf numFmtId="164" fontId="0" fillId="5" borderId="5" xfId="0" applyNumberFormat="1" applyFill="1" applyBorder="1"/>
    <xf numFmtId="164" fontId="25" fillId="5" borderId="5" xfId="0" applyNumberFormat="1" applyFont="1" applyFill="1" applyBorder="1"/>
    <xf numFmtId="164" fontId="25" fillId="5" borderId="9" xfId="0" applyNumberFormat="1" applyFont="1" applyFill="1" applyBorder="1"/>
    <xf numFmtId="164" fontId="25" fillId="5" borderId="10" xfId="0" applyNumberFormat="1" applyFont="1" applyFill="1" applyBorder="1"/>
    <xf numFmtId="164" fontId="33" fillId="0" borderId="14" xfId="0" applyNumberFormat="1" applyFont="1" applyBorder="1"/>
    <xf numFmtId="2" fontId="0" fillId="0" borderId="0" xfId="0" applyNumberFormat="1"/>
    <xf numFmtId="164" fontId="33" fillId="0" borderId="7" xfId="0" applyNumberFormat="1" applyFont="1" applyBorder="1"/>
    <xf numFmtId="164" fontId="0" fillId="0" borderId="14" xfId="0" applyNumberFormat="1" applyBorder="1"/>
    <xf numFmtId="164" fontId="0" fillId="5" borderId="0" xfId="0" applyNumberFormat="1" applyFill="1"/>
    <xf numFmtId="0" fontId="7" fillId="3" borderId="1" xfId="0" applyFont="1" applyFill="1" applyBorder="1"/>
    <xf numFmtId="0" fontId="2" fillId="3" borderId="9" xfId="0" applyFont="1" applyFill="1" applyBorder="1" applyAlignment="1">
      <alignment wrapText="1"/>
    </xf>
    <xf numFmtId="0" fontId="2" fillId="3" borderId="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left"/>
    </xf>
    <xf numFmtId="0" fontId="7" fillId="2" borderId="10" xfId="0" applyFont="1" applyFill="1" applyBorder="1"/>
    <xf numFmtId="0" fontId="2" fillId="4" borderId="4" xfId="0" applyFont="1" applyFill="1" applyBorder="1" applyAlignment="1">
      <alignment wrapText="1"/>
    </xf>
    <xf numFmtId="0" fontId="2" fillId="4" borderId="9" xfId="0" applyFont="1" applyFill="1" applyBorder="1" applyAlignment="1">
      <alignment horizontal="left"/>
    </xf>
    <xf numFmtId="0" fontId="7" fillId="2" borderId="11" xfId="0" applyFont="1" applyFill="1" applyBorder="1"/>
    <xf numFmtId="0" fontId="7" fillId="2" borderId="4" xfId="0" applyFont="1" applyFill="1" applyBorder="1"/>
    <xf numFmtId="0" fontId="2" fillId="5" borderId="5" xfId="0" applyFont="1" applyFill="1" applyBorder="1" applyAlignment="1">
      <alignment horizontal="left"/>
    </xf>
    <xf numFmtId="164" fontId="22" fillId="5" borderId="5" xfId="0" applyNumberFormat="1" applyFont="1" applyFill="1" applyBorder="1"/>
    <xf numFmtId="164" fontId="0" fillId="0" borderId="10" xfId="0" applyNumberFormat="1" applyBorder="1"/>
    <xf numFmtId="164" fontId="0" fillId="0" borderId="12" xfId="0" applyNumberFormat="1" applyBorder="1"/>
    <xf numFmtId="0" fontId="2" fillId="5" borderId="9" xfId="0" applyFont="1" applyFill="1" applyBorder="1" applyAlignment="1">
      <alignment wrapText="1"/>
    </xf>
    <xf numFmtId="0" fontId="2" fillId="4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164" fontId="0" fillId="0" borderId="4" xfId="0" applyNumberFormat="1" applyBorder="1"/>
    <xf numFmtId="164" fontId="0" fillId="0" borderId="11" xfId="0" applyNumberFormat="1" applyBorder="1"/>
    <xf numFmtId="164" fontId="22" fillId="5" borderId="2" xfId="0" applyNumberFormat="1" applyFont="1" applyFill="1" applyBorder="1"/>
    <xf numFmtId="0" fontId="7" fillId="2" borderId="12" xfId="0" applyFont="1" applyFill="1" applyBorder="1"/>
    <xf numFmtId="0" fontId="2" fillId="4" borderId="0" xfId="0" applyFont="1" applyFill="1" applyAlignment="1">
      <alignment horizontal="left"/>
    </xf>
    <xf numFmtId="0" fontId="7" fillId="2" borderId="15" xfId="0" applyFont="1" applyFill="1" applyBorder="1"/>
    <xf numFmtId="0" fontId="2" fillId="4" borderId="5" xfId="0" applyFont="1" applyFill="1" applyBorder="1" applyAlignment="1">
      <alignment wrapText="1"/>
    </xf>
    <xf numFmtId="164" fontId="22" fillId="5" borderId="9" xfId="0" applyNumberFormat="1" applyFont="1" applyFill="1" applyBorder="1"/>
    <xf numFmtId="164" fontId="22" fillId="5" borderId="4" xfId="0" applyNumberFormat="1" applyFont="1" applyFill="1" applyBorder="1"/>
    <xf numFmtId="164" fontId="22" fillId="5" borderId="1" xfId="0" applyNumberFormat="1" applyFont="1" applyFill="1" applyBorder="1"/>
    <xf numFmtId="0" fontId="25" fillId="0" borderId="9" xfId="0" applyFont="1" applyBorder="1"/>
    <xf numFmtId="0" fontId="25" fillId="0" borderId="10" xfId="0" applyFont="1" applyBorder="1"/>
    <xf numFmtId="164" fontId="36" fillId="5" borderId="15" xfId="0" applyNumberFormat="1" applyFont="1" applyFill="1" applyBorder="1"/>
    <xf numFmtId="164" fontId="36" fillId="5" borderId="9" xfId="0" applyNumberFormat="1" applyFont="1" applyFill="1" applyBorder="1"/>
    <xf numFmtId="164" fontId="36" fillId="5" borderId="4" xfId="0" applyNumberFormat="1" applyFont="1" applyFill="1" applyBorder="1"/>
    <xf numFmtId="0" fontId="37" fillId="5" borderId="9" xfId="0" applyFont="1" applyFill="1" applyBorder="1"/>
    <xf numFmtId="164" fontId="36" fillId="5" borderId="3" xfId="0" applyNumberFormat="1" applyFont="1" applyFill="1" applyBorder="1"/>
    <xf numFmtId="164" fontId="38" fillId="5" borderId="9" xfId="0" applyNumberFormat="1" applyFont="1" applyFill="1" applyBorder="1"/>
    <xf numFmtId="2" fontId="0" fillId="0" borderId="9" xfId="0" applyNumberFormat="1" applyBorder="1"/>
    <xf numFmtId="164" fontId="38" fillId="5" borderId="4" xfId="0" applyNumberFormat="1" applyFont="1" applyFill="1" applyBorder="1"/>
    <xf numFmtId="164" fontId="25" fillId="0" borderId="15" xfId="0" applyNumberFormat="1" applyFont="1" applyBorder="1"/>
    <xf numFmtId="0" fontId="2" fillId="3" borderId="5" xfId="0" applyFont="1" applyFill="1" applyBorder="1" applyAlignment="1">
      <alignment horizontal="center" vertical="center" wrapText="1"/>
    </xf>
    <xf numFmtId="0" fontId="4" fillId="4" borderId="6" xfId="0" applyFont="1" applyFill="1" applyBorder="1"/>
    <xf numFmtId="2" fontId="3" fillId="4" borderId="9" xfId="0" applyNumberFormat="1" applyFont="1" applyFill="1" applyBorder="1"/>
    <xf numFmtId="2" fontId="3" fillId="2" borderId="9" xfId="0" applyNumberFormat="1" applyFont="1" applyFill="1" applyBorder="1"/>
    <xf numFmtId="0" fontId="7" fillId="3" borderId="9" xfId="0" applyFont="1" applyFill="1" applyBorder="1" applyAlignment="1">
      <alignment horizontal="center"/>
    </xf>
    <xf numFmtId="0" fontId="0" fillId="2" borderId="0" xfId="0" applyFill="1"/>
    <xf numFmtId="2" fontId="2" fillId="3" borderId="5" xfId="0" applyNumberFormat="1" applyFont="1" applyFill="1" applyBorder="1" applyAlignment="1">
      <alignment horizontal="left"/>
    </xf>
    <xf numFmtId="0" fontId="7" fillId="3" borderId="10" xfId="0" applyFont="1" applyFill="1" applyBorder="1" applyAlignment="1">
      <alignment horizontal="right"/>
    </xf>
    <xf numFmtId="3" fontId="7" fillId="4" borderId="5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3" fontId="7" fillId="4" borderId="9" xfId="0" applyNumberFormat="1" applyFont="1" applyFill="1" applyBorder="1" applyAlignment="1">
      <alignment horizontal="right"/>
    </xf>
    <xf numFmtId="0" fontId="7" fillId="3" borderId="4" xfId="0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/>
    </xf>
    <xf numFmtId="1" fontId="2" fillId="3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1" fontId="2" fillId="2" borderId="11" xfId="0" applyNumberFormat="1" applyFont="1" applyFill="1" applyBorder="1" applyAlignment="1">
      <alignment horizontal="left"/>
    </xf>
    <xf numFmtId="3" fontId="7" fillId="2" borderId="3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horizontal="right"/>
    </xf>
    <xf numFmtId="1" fontId="2" fillId="3" borderId="3" xfId="0" applyNumberFormat="1" applyFont="1" applyFill="1" applyBorder="1"/>
    <xf numFmtId="0" fontId="2" fillId="3" borderId="15" xfId="0" applyFont="1" applyFill="1" applyBorder="1" applyAlignment="1">
      <alignment horizontal="center"/>
    </xf>
    <xf numFmtId="167" fontId="7" fillId="4" borderId="15" xfId="0" applyNumberFormat="1" applyFont="1" applyFill="1" applyBorder="1"/>
    <xf numFmtId="167" fontId="7" fillId="2" borderId="15" xfId="0" applyNumberFormat="1" applyFont="1" applyFill="1" applyBorder="1"/>
    <xf numFmtId="167" fontId="2" fillId="2" borderId="13" xfId="0" applyNumberFormat="1" applyFont="1" applyFill="1" applyBorder="1"/>
    <xf numFmtId="0" fontId="3" fillId="2" borderId="9" xfId="0" applyFont="1" applyFill="1" applyBorder="1"/>
    <xf numFmtId="1" fontId="2" fillId="2" borderId="10" xfId="0" applyNumberFormat="1" applyFont="1" applyFill="1" applyBorder="1"/>
    <xf numFmtId="167" fontId="7" fillId="4" borderId="9" xfId="0" applyNumberFormat="1" applyFont="1" applyFill="1" applyBorder="1"/>
    <xf numFmtId="167" fontId="7" fillId="2" borderId="9" xfId="0" applyNumberFormat="1" applyFont="1" applyFill="1" applyBorder="1"/>
    <xf numFmtId="167" fontId="2" fillId="2" borderId="10" xfId="0" applyNumberFormat="1" applyFont="1" applyFill="1" applyBorder="1"/>
    <xf numFmtId="2" fontId="3" fillId="4" borderId="10" xfId="0" applyNumberFormat="1" applyFont="1" applyFill="1" applyBorder="1"/>
    <xf numFmtId="167" fontId="7" fillId="4" borderId="10" xfId="0" applyNumberFormat="1" applyFont="1" applyFill="1" applyBorder="1"/>
    <xf numFmtId="167" fontId="7" fillId="4" borderId="13" xfId="0" applyNumberFormat="1" applyFont="1" applyFill="1" applyBorder="1"/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0" fontId="22" fillId="6" borderId="1" xfId="0" applyFont="1" applyFill="1" applyBorder="1" applyAlignment="1">
      <alignment horizontal="center"/>
    </xf>
    <xf numFmtId="0" fontId="22" fillId="6" borderId="3" xfId="0" applyFont="1" applyFill="1" applyBorder="1"/>
    <xf numFmtId="0" fontId="22" fillId="6" borderId="14" xfId="0" applyFont="1" applyFill="1" applyBorder="1" applyAlignment="1">
      <alignment horizontal="center"/>
    </xf>
    <xf numFmtId="1" fontId="3" fillId="2" borderId="9" xfId="0" applyNumberFormat="1" applyFont="1" applyFill="1" applyBorder="1"/>
    <xf numFmtId="0" fontId="22" fillId="6" borderId="5" xfId="0" applyFont="1" applyFill="1" applyBorder="1" applyAlignment="1">
      <alignment horizontal="center"/>
    </xf>
    <xf numFmtId="2" fontId="3" fillId="5" borderId="9" xfId="0" applyNumberFormat="1" applyFont="1" applyFill="1" applyBorder="1"/>
    <xf numFmtId="3" fontId="7" fillId="5" borderId="5" xfId="0" applyNumberFormat="1" applyFont="1" applyFill="1" applyBorder="1" applyAlignment="1">
      <alignment horizontal="right"/>
    </xf>
    <xf numFmtId="3" fontId="7" fillId="5" borderId="9" xfId="0" applyNumberFormat="1" applyFont="1" applyFill="1" applyBorder="1" applyAlignment="1">
      <alignment horizontal="right"/>
    </xf>
    <xf numFmtId="0" fontId="0" fillId="3" borderId="9" xfId="0" applyFill="1" applyBorder="1"/>
    <xf numFmtId="0" fontId="0" fillId="2" borderId="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3" fontId="0" fillId="2" borderId="14" xfId="0" applyNumberFormat="1" applyFill="1" applyBorder="1"/>
    <xf numFmtId="164" fontId="0" fillId="2" borderId="14" xfId="0" applyNumberFormat="1" applyFill="1" applyBorder="1"/>
    <xf numFmtId="165" fontId="5" fillId="2" borderId="14" xfId="1" quotePrefix="1" applyNumberFormat="1" applyFont="1" applyFill="1" applyBorder="1" applyAlignment="1">
      <alignment horizontal="center"/>
    </xf>
    <xf numFmtId="165" fontId="9" fillId="2" borderId="14" xfId="1" quotePrefix="1" applyNumberFormat="1" applyFont="1" applyFill="1" applyBorder="1" applyAlignment="1">
      <alignment horizontal="center"/>
    </xf>
    <xf numFmtId="165" fontId="1" fillId="2" borderId="14" xfId="1" applyNumberFormat="1" applyFill="1" applyBorder="1"/>
    <xf numFmtId="1" fontId="0" fillId="0" borderId="14" xfId="0" applyNumberFormat="1" applyBorder="1"/>
    <xf numFmtId="165" fontId="0" fillId="0" borderId="14" xfId="0" applyNumberFormat="1" applyBorder="1"/>
    <xf numFmtId="0" fontId="42" fillId="0" borderId="0" xfId="0" applyFont="1"/>
    <xf numFmtId="0" fontId="2" fillId="4" borderId="1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167" fontId="0" fillId="0" borderId="9" xfId="0" applyNumberFormat="1" applyBorder="1"/>
    <xf numFmtId="164" fontId="2" fillId="4" borderId="14" xfId="0" applyNumberFormat="1" applyFont="1" applyFill="1" applyBorder="1" applyAlignment="1">
      <alignment horizontal="center" vertical="center"/>
    </xf>
    <xf numFmtId="166" fontId="25" fillId="0" borderId="9" xfId="0" applyNumberFormat="1" applyFont="1" applyBorder="1" applyAlignment="1">
      <alignment horizontal="center" vertical="center"/>
    </xf>
    <xf numFmtId="166" fontId="7" fillId="2" borderId="9" xfId="0" applyNumberFormat="1" applyFont="1" applyFill="1" applyBorder="1" applyAlignment="1">
      <alignment horizontal="center" vertical="center"/>
    </xf>
    <xf numFmtId="166" fontId="2" fillId="4" borderId="14" xfId="0" applyNumberFormat="1" applyFont="1" applyFill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 vertical="center"/>
    </xf>
    <xf numFmtId="164" fontId="25" fillId="0" borderId="9" xfId="0" applyNumberFormat="1" applyFont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right"/>
    </xf>
    <xf numFmtId="1" fontId="49" fillId="0" borderId="0" xfId="0" applyNumberFormat="1" applyFont="1"/>
    <xf numFmtId="164" fontId="25" fillId="5" borderId="1" xfId="0" applyNumberFormat="1" applyFont="1" applyFill="1" applyBorder="1"/>
    <xf numFmtId="164" fontId="25" fillId="0" borderId="4" xfId="0" applyNumberFormat="1" applyFont="1" applyBorder="1"/>
    <xf numFmtId="164" fontId="25" fillId="5" borderId="4" xfId="0" applyNumberFormat="1" applyFont="1" applyFill="1" applyBorder="1"/>
    <xf numFmtId="164" fontId="25" fillId="5" borderId="11" xfId="0" applyNumberFormat="1" applyFont="1" applyFill="1" applyBorder="1"/>
    <xf numFmtId="164" fontId="25" fillId="0" borderId="5" xfId="0" applyNumberFormat="1" applyFont="1" applyBorder="1"/>
    <xf numFmtId="164" fontId="37" fillId="0" borderId="10" xfId="0" applyNumberFormat="1" applyFont="1" applyBorder="1"/>
    <xf numFmtId="164" fontId="7" fillId="2" borderId="14" xfId="0" applyNumberFormat="1" applyFont="1" applyFill="1" applyBorder="1"/>
    <xf numFmtId="164" fontId="7" fillId="0" borderId="14" xfId="0" applyNumberFormat="1" applyFont="1" applyBorder="1"/>
    <xf numFmtId="167" fontId="7" fillId="2" borderId="5" xfId="0" applyNumberFormat="1" applyFont="1" applyFill="1" applyBorder="1"/>
    <xf numFmtId="2" fontId="3" fillId="4" borderId="4" xfId="0" applyNumberFormat="1" applyFont="1" applyFill="1" applyBorder="1"/>
    <xf numFmtId="2" fontId="3" fillId="2" borderId="4" xfId="0" applyNumberFormat="1" applyFont="1" applyFill="1" applyBorder="1"/>
    <xf numFmtId="0" fontId="46" fillId="2" borderId="0" xfId="0" applyFont="1" applyFill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4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/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/>
    </xf>
    <xf numFmtId="3" fontId="0" fillId="0" borderId="0" xfId="0" applyNumberFormat="1"/>
    <xf numFmtId="4" fontId="0" fillId="0" borderId="0" xfId="0" applyNumberFormat="1"/>
    <xf numFmtId="4" fontId="19" fillId="0" borderId="0" xfId="0" applyNumberFormat="1" applyFont="1" applyAlignment="1">
      <alignment horizontal="right"/>
    </xf>
    <xf numFmtId="4" fontId="51" fillId="0" borderId="0" xfId="0" applyNumberFormat="1" applyFont="1"/>
    <xf numFmtId="0" fontId="20" fillId="0" borderId="0" xfId="0" applyFont="1"/>
    <xf numFmtId="2" fontId="51" fillId="0" borderId="0" xfId="0" applyNumberFormat="1" applyFont="1"/>
    <xf numFmtId="4" fontId="8" fillId="0" borderId="0" xfId="0" applyNumberFormat="1" applyFont="1" applyAlignment="1">
      <alignment horizontal="right"/>
    </xf>
    <xf numFmtId="0" fontId="29" fillId="0" borderId="0" xfId="0" applyFont="1"/>
    <xf numFmtId="0" fontId="44" fillId="0" borderId="0" xfId="0" applyFont="1" applyAlignment="1">
      <alignment wrapText="1"/>
    </xf>
    <xf numFmtId="164" fontId="45" fillId="0" borderId="0" xfId="0" applyNumberFormat="1" applyFont="1"/>
    <xf numFmtId="4" fontId="43" fillId="0" borderId="0" xfId="0" applyNumberFormat="1" applyFont="1"/>
    <xf numFmtId="0" fontId="50" fillId="0" borderId="0" xfId="0" applyFont="1" applyAlignment="1">
      <alignment wrapTex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16" fillId="0" borderId="0" xfId="0" applyFont="1" applyAlignment="1">
      <alignment wrapText="1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2" fontId="23" fillId="0" borderId="0" xfId="0" applyNumberFormat="1" applyFo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3" fontId="13" fillId="0" borderId="0" xfId="0" applyNumberFormat="1" applyFont="1"/>
    <xf numFmtId="166" fontId="25" fillId="0" borderId="0" xfId="0" applyNumberFormat="1" applyFont="1"/>
    <xf numFmtId="166" fontId="7" fillId="0" borderId="0" xfId="0" applyNumberFormat="1" applyFont="1"/>
    <xf numFmtId="164" fontId="25" fillId="0" borderId="0" xfId="0" applyNumberFormat="1" applyFont="1"/>
    <xf numFmtId="166" fontId="2" fillId="0" borderId="0" xfId="0" applyNumberFormat="1" applyFont="1"/>
    <xf numFmtId="164" fontId="2" fillId="0" borderId="0" xfId="0" applyNumberFormat="1" applyFont="1" applyAlignment="1">
      <alignment vertical="center"/>
    </xf>
    <xf numFmtId="166" fontId="7" fillId="0" borderId="0" xfId="0" applyNumberFormat="1" applyFont="1" applyAlignment="1">
      <alignment horizontal="right" vertical="center"/>
    </xf>
    <xf numFmtId="166" fontId="25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center" vertical="center" wrapText="1"/>
    </xf>
    <xf numFmtId="4" fontId="38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3" borderId="13" xfId="0" applyFont="1" applyFill="1" applyBorder="1"/>
    <xf numFmtId="0" fontId="52" fillId="7" borderId="0" xfId="0" applyFont="1" applyFill="1"/>
    <xf numFmtId="0" fontId="52" fillId="8" borderId="0" xfId="0" applyFont="1" applyFill="1"/>
    <xf numFmtId="0" fontId="2" fillId="8" borderId="0" xfId="0" applyFont="1" applyFill="1"/>
    <xf numFmtId="0" fontId="52" fillId="9" borderId="0" xfId="0" applyFont="1" applyFill="1"/>
    <xf numFmtId="0" fontId="2" fillId="9" borderId="0" xfId="0" applyFont="1" applyFill="1"/>
    <xf numFmtId="0" fontId="56" fillId="9" borderId="0" xfId="0" applyFont="1" applyFill="1"/>
    <xf numFmtId="0" fontId="58" fillId="9" borderId="0" xfId="2" applyFont="1" applyFill="1" applyBorder="1" applyAlignment="1" applyProtection="1">
      <alignment horizontal="left"/>
    </xf>
    <xf numFmtId="0" fontId="56" fillId="9" borderId="0" xfId="2" applyFont="1" applyFill="1" applyBorder="1" applyAlignment="1" applyProtection="1">
      <alignment horizontal="left"/>
    </xf>
    <xf numFmtId="0" fontId="59" fillId="9" borderId="0" xfId="2" applyFont="1" applyFill="1" applyBorder="1" applyAlignment="1" applyProtection="1">
      <alignment horizontal="left"/>
    </xf>
    <xf numFmtId="0" fontId="61" fillId="9" borderId="0" xfId="2" applyFont="1" applyFill="1" applyBorder="1" applyAlignment="1" applyProtection="1">
      <alignment horizontal="left"/>
    </xf>
    <xf numFmtId="0" fontId="62" fillId="9" borderId="0" xfId="0" applyFont="1" applyFill="1"/>
    <xf numFmtId="0" fontId="63" fillId="9" borderId="0" xfId="0" applyFont="1" applyFill="1"/>
    <xf numFmtId="0" fontId="64" fillId="9" borderId="0" xfId="2" applyFont="1" applyFill="1" applyBorder="1" applyAlignment="1" applyProtection="1">
      <alignment horizontal="left" wrapText="1"/>
    </xf>
    <xf numFmtId="0" fontId="55" fillId="7" borderId="0" xfId="0" applyFont="1" applyFill="1" applyAlignment="1">
      <alignment horizontal="left"/>
    </xf>
    <xf numFmtId="0" fontId="64" fillId="9" borderId="0" xfId="2" applyFont="1" applyFill="1" applyBorder="1" applyAlignment="1" applyProtection="1">
      <alignment horizontal="left"/>
    </xf>
    <xf numFmtId="0" fontId="65" fillId="9" borderId="0" xfId="2" applyFont="1" applyFill="1" applyBorder="1" applyAlignment="1" applyProtection="1">
      <alignment horizontal="left"/>
    </xf>
    <xf numFmtId="0" fontId="66" fillId="9" borderId="0" xfId="2" applyFont="1" applyFill="1" applyBorder="1" applyAlignment="1" applyProtection="1">
      <alignment horizontal="left"/>
    </xf>
    <xf numFmtId="0" fontId="7" fillId="9" borderId="0" xfId="0" applyFont="1" applyFill="1"/>
    <xf numFmtId="0" fontId="67" fillId="9" borderId="0" xfId="2" applyFont="1" applyFill="1" applyBorder="1" applyAlignment="1" applyProtection="1">
      <alignment horizontal="left"/>
    </xf>
    <xf numFmtId="0" fontId="68" fillId="9" borderId="0" xfId="0" applyFont="1" applyFill="1"/>
    <xf numFmtId="0" fontId="56" fillId="9" borderId="0" xfId="2" applyFont="1" applyFill="1" applyBorder="1" applyAlignment="1" applyProtection="1"/>
    <xf numFmtId="0" fontId="0" fillId="0" borderId="5" xfId="0" applyBorder="1"/>
    <xf numFmtId="164" fontId="7" fillId="2" borderId="5" xfId="0" applyNumberFormat="1" applyFont="1" applyFill="1" applyBorder="1"/>
    <xf numFmtId="164" fontId="7" fillId="2" borderId="10" xfId="0" applyNumberFormat="1" applyFont="1" applyFill="1" applyBorder="1"/>
    <xf numFmtId="164" fontId="0" fillId="5" borderId="10" xfId="0" applyNumberFormat="1" applyFill="1" applyBorder="1"/>
    <xf numFmtId="3" fontId="7" fillId="4" borderId="1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4" borderId="4" xfId="0" applyNumberFormat="1" applyFont="1" applyFill="1" applyBorder="1" applyAlignment="1">
      <alignment horizontal="right"/>
    </xf>
    <xf numFmtId="167" fontId="7" fillId="4" borderId="4" xfId="0" applyNumberFormat="1" applyFont="1" applyFill="1" applyBorder="1" applyAlignment="1">
      <alignment horizontal="right"/>
    </xf>
    <xf numFmtId="167" fontId="7" fillId="4" borderId="9" xfId="0" applyNumberFormat="1" applyFont="1" applyFill="1" applyBorder="1" applyAlignment="1">
      <alignment horizontal="right"/>
    </xf>
    <xf numFmtId="167" fontId="7" fillId="2" borderId="4" xfId="0" applyNumberFormat="1" applyFont="1" applyFill="1" applyBorder="1" applyAlignment="1">
      <alignment horizontal="right"/>
    </xf>
    <xf numFmtId="167" fontId="7" fillId="2" borderId="9" xfId="0" applyNumberFormat="1" applyFont="1" applyFill="1" applyBorder="1" applyAlignment="1">
      <alignment horizontal="right"/>
    </xf>
    <xf numFmtId="167" fontId="7" fillId="4" borderId="10" xfId="0" applyNumberFormat="1" applyFont="1" applyFill="1" applyBorder="1" applyAlignment="1">
      <alignment horizontal="right"/>
    </xf>
    <xf numFmtId="167" fontId="7" fillId="2" borderId="3" xfId="0" applyNumberFormat="1" applyFont="1" applyFill="1" applyBorder="1" applyAlignment="1">
      <alignment horizontal="right"/>
    </xf>
    <xf numFmtId="167" fontId="2" fillId="2" borderId="13" xfId="0" applyNumberFormat="1" applyFont="1" applyFill="1" applyBorder="1" applyAlignment="1">
      <alignment horizontal="right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1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left"/>
    </xf>
    <xf numFmtId="0" fontId="7" fillId="3" borderId="4" xfId="0" applyFont="1" applyFill="1" applyBorder="1"/>
    <xf numFmtId="0" fontId="15" fillId="10" borderId="5" xfId="0" applyFont="1" applyFill="1" applyBorder="1" applyAlignment="1">
      <alignment horizontal="left"/>
    </xf>
    <xf numFmtId="0" fontId="16" fillId="10" borderId="3" xfId="0" applyFont="1" applyFill="1" applyBorder="1" applyAlignment="1">
      <alignment horizontal="center"/>
    </xf>
    <xf numFmtId="0" fontId="17" fillId="10" borderId="3" xfId="0" applyFont="1" applyFill="1" applyBorder="1"/>
    <xf numFmtId="0" fontId="16" fillId="10" borderId="1" xfId="0" applyFont="1" applyFill="1" applyBorder="1"/>
    <xf numFmtId="0" fontId="16" fillId="10" borderId="5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wrapText="1"/>
    </xf>
    <xf numFmtId="0" fontId="18" fillId="11" borderId="5" xfId="0" applyFont="1" applyFill="1" applyBorder="1" applyAlignment="1">
      <alignment horizontal="center" vertical="center" wrapText="1"/>
    </xf>
    <xf numFmtId="0" fontId="29" fillId="10" borderId="1" xfId="0" applyFont="1" applyFill="1" applyBorder="1"/>
    <xf numFmtId="0" fontId="16" fillId="10" borderId="5" xfId="0" applyFont="1" applyFill="1" applyBorder="1" applyAlignment="1">
      <alignment horizontal="center"/>
    </xf>
    <xf numFmtId="0" fontId="16" fillId="10" borderId="1" xfId="0" applyFont="1" applyFill="1" applyBorder="1" applyAlignment="1">
      <alignment wrapText="1"/>
    </xf>
    <xf numFmtId="0" fontId="29" fillId="10" borderId="5" xfId="0" applyFont="1" applyFill="1" applyBorder="1"/>
    <xf numFmtId="0" fontId="29" fillId="10" borderId="3" xfId="0" applyFont="1" applyFill="1" applyBorder="1" applyAlignment="1">
      <alignment horizontal="right"/>
    </xf>
    <xf numFmtId="0" fontId="15" fillId="10" borderId="9" xfId="0" applyFont="1" applyFill="1" applyBorder="1" applyAlignment="1">
      <alignment horizontal="left"/>
    </xf>
    <xf numFmtId="0" fontId="16" fillId="10" borderId="15" xfId="0" applyFont="1" applyFill="1" applyBorder="1" applyAlignment="1">
      <alignment horizontal="center" wrapText="1"/>
    </xf>
    <xf numFmtId="0" fontId="17" fillId="10" borderId="15" xfId="0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center" wrapText="1"/>
    </xf>
    <xf numFmtId="0" fontId="16" fillId="10" borderId="9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center" wrapText="1"/>
    </xf>
    <xf numFmtId="0" fontId="18" fillId="11" borderId="9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left"/>
    </xf>
    <xf numFmtId="0" fontId="29" fillId="10" borderId="9" xfId="0" applyFont="1" applyFill="1" applyBorder="1" applyAlignment="1">
      <alignment horizontal="left"/>
    </xf>
    <xf numFmtId="0" fontId="29" fillId="10" borderId="15" xfId="0" applyFont="1" applyFill="1" applyBorder="1" applyAlignment="1">
      <alignment horizontal="center"/>
    </xf>
    <xf numFmtId="0" fontId="16" fillId="10" borderId="13" xfId="0" applyFont="1" applyFill="1" applyBorder="1" applyAlignment="1">
      <alignment horizontal="center" wrapText="1"/>
    </xf>
    <xf numFmtId="0" fontId="17" fillId="10" borderId="15" xfId="0" applyFont="1" applyFill="1" applyBorder="1"/>
    <xf numFmtId="0" fontId="16" fillId="10" borderId="11" xfId="0" applyFont="1" applyFill="1" applyBorder="1" applyAlignment="1">
      <alignment horizontal="center" wrapText="1"/>
    </xf>
    <xf numFmtId="0" fontId="16" fillId="10" borderId="10" xfId="0" applyFont="1" applyFill="1" applyBorder="1" applyAlignment="1">
      <alignment horizontal="center" vertical="center" wrapText="1"/>
    </xf>
    <xf numFmtId="0" fontId="16" fillId="10" borderId="16" xfId="0" applyFont="1" applyFill="1" applyBorder="1"/>
    <xf numFmtId="0" fontId="16" fillId="10" borderId="10" xfId="0" applyFont="1" applyFill="1" applyBorder="1" applyAlignment="1">
      <alignment horizontal="center" wrapText="1"/>
    </xf>
    <xf numFmtId="0" fontId="17" fillId="10" borderId="15" xfId="0" applyFont="1" applyFill="1" applyBorder="1" applyAlignment="1">
      <alignment horizontal="center"/>
    </xf>
    <xf numFmtId="0" fontId="17" fillId="10" borderId="3" xfId="0" applyFont="1" applyFill="1" applyBorder="1" applyAlignment="1">
      <alignment horizontal="center"/>
    </xf>
    <xf numFmtId="0" fontId="16" fillId="10" borderId="18" xfId="0" applyFont="1" applyFill="1" applyBorder="1" applyAlignment="1">
      <alignment horizontal="center"/>
    </xf>
    <xf numFmtId="0" fontId="16" fillId="10" borderId="9" xfId="0" applyFont="1" applyFill="1" applyBorder="1" applyAlignment="1">
      <alignment horizontal="center"/>
    </xf>
    <xf numFmtId="0" fontId="29" fillId="10" borderId="4" xfId="0" applyFont="1" applyFill="1" applyBorder="1" applyAlignment="1">
      <alignment horizontal="left"/>
    </xf>
    <xf numFmtId="0" fontId="15" fillId="10" borderId="10" xfId="0" applyFont="1" applyFill="1" applyBorder="1" applyAlignment="1">
      <alignment horizontal="right"/>
    </xf>
    <xf numFmtId="0" fontId="16" fillId="10" borderId="13" xfId="0" applyFont="1" applyFill="1" applyBorder="1" applyAlignment="1">
      <alignment horizontal="center" vertical="center"/>
    </xf>
    <xf numFmtId="0" fontId="16" fillId="10" borderId="10" xfId="0" applyFont="1" applyFill="1" applyBorder="1" applyAlignment="1">
      <alignment horizontal="center" vertical="center"/>
    </xf>
    <xf numFmtId="0" fontId="18" fillId="11" borderId="10" xfId="0" applyFont="1" applyFill="1" applyBorder="1" applyAlignment="1">
      <alignment horizontal="center" vertical="center" wrapText="1"/>
    </xf>
    <xf numFmtId="0" fontId="30" fillId="10" borderId="11" xfId="0" applyFont="1" applyFill="1" applyBorder="1" applyAlignment="1">
      <alignment horizontal="left"/>
    </xf>
    <xf numFmtId="0" fontId="29" fillId="10" borderId="10" xfId="0" applyFont="1" applyFill="1" applyBorder="1"/>
    <xf numFmtId="0" fontId="29" fillId="10" borderId="13" xfId="0" applyFont="1" applyFill="1" applyBorder="1" applyAlignment="1">
      <alignment horizontal="right"/>
    </xf>
    <xf numFmtId="0" fontId="15" fillId="10" borderId="14" xfId="0" applyFont="1" applyFill="1" applyBorder="1" applyAlignment="1">
      <alignment horizontal="left"/>
    </xf>
    <xf numFmtId="4" fontId="0" fillId="0" borderId="14" xfId="0" applyNumberFormat="1" applyBorder="1"/>
    <xf numFmtId="4" fontId="0" fillId="5" borderId="14" xfId="0" applyNumberFormat="1" applyFill="1" applyBorder="1"/>
    <xf numFmtId="0" fontId="29" fillId="0" borderId="14" xfId="0" applyFont="1" applyBorder="1"/>
    <xf numFmtId="2" fontId="0" fillId="0" borderId="14" xfId="0" applyNumberFormat="1" applyBorder="1"/>
    <xf numFmtId="0" fontId="29" fillId="0" borderId="19" xfId="0" applyFont="1" applyBorder="1"/>
    <xf numFmtId="2" fontId="23" fillId="0" borderId="14" xfId="0" applyNumberFormat="1" applyFont="1" applyBorder="1"/>
    <xf numFmtId="2" fontId="0" fillId="12" borderId="14" xfId="0" applyNumberFormat="1" applyFill="1" applyBorder="1"/>
    <xf numFmtId="2" fontId="0" fillId="12" borderId="20" xfId="0" applyNumberFormat="1" applyFill="1" applyBorder="1"/>
    <xf numFmtId="164" fontId="36" fillId="5" borderId="0" xfId="0" applyNumberFormat="1" applyFont="1" applyFill="1"/>
    <xf numFmtId="0" fontId="29" fillId="0" borderId="5" xfId="0" applyFont="1" applyBorder="1"/>
    <xf numFmtId="2" fontId="0" fillId="0" borderId="5" xfId="0" applyNumberFormat="1" applyBorder="1"/>
    <xf numFmtId="0" fontId="29" fillId="0" borderId="21" xfId="0" applyFont="1" applyBorder="1"/>
    <xf numFmtId="2" fontId="23" fillId="0" borderId="5" xfId="0" applyNumberFormat="1" applyFont="1" applyBorder="1"/>
    <xf numFmtId="0" fontId="15" fillId="11" borderId="14" xfId="0" applyFont="1" applyFill="1" applyBorder="1" applyAlignment="1">
      <alignment horizontal="right"/>
    </xf>
    <xf numFmtId="4" fontId="14" fillId="0" borderId="14" xfId="0" applyNumberFormat="1" applyFont="1" applyBorder="1"/>
    <xf numFmtId="0" fontId="31" fillId="2" borderId="14" xfId="0" applyFont="1" applyFill="1" applyBorder="1" applyAlignment="1">
      <alignment horizontal="center"/>
    </xf>
    <xf numFmtId="2" fontId="0" fillId="0" borderId="4" xfId="0" applyNumberFormat="1" applyBorder="1"/>
    <xf numFmtId="0" fontId="32" fillId="2" borderId="6" xfId="0" applyFont="1" applyFill="1" applyBorder="1" applyAlignment="1">
      <alignment horizontal="center"/>
    </xf>
    <xf numFmtId="3" fontId="13" fillId="0" borderId="14" xfId="0" applyNumberFormat="1" applyFont="1" applyBorder="1"/>
    <xf numFmtId="3" fontId="0" fillId="0" borderId="14" xfId="0" applyNumberFormat="1" applyBorder="1"/>
    <xf numFmtId="0" fontId="0" fillId="12" borderId="0" xfId="0" applyFill="1"/>
    <xf numFmtId="4" fontId="51" fillId="0" borderId="14" xfId="0" applyNumberFormat="1" applyFont="1" applyBorder="1"/>
    <xf numFmtId="0" fontId="53" fillId="7" borderId="0" xfId="0" applyFont="1" applyFill="1" applyAlignment="1">
      <alignment horizontal="center" vertical="center" wrapText="1"/>
    </xf>
    <xf numFmtId="0" fontId="53" fillId="7" borderId="0" xfId="0" applyFont="1" applyFill="1" applyAlignment="1">
      <alignment horizontal="center" vertical="center"/>
    </xf>
    <xf numFmtId="0" fontId="54" fillId="8" borderId="0" xfId="0" applyFont="1" applyFill="1" applyAlignment="1">
      <alignment horizontal="left"/>
    </xf>
    <xf numFmtId="0" fontId="55" fillId="7" borderId="0" xfId="0" applyFont="1" applyFill="1" applyAlignment="1">
      <alignment horizontal="left"/>
    </xf>
    <xf numFmtId="0" fontId="59" fillId="9" borderId="0" xfId="2" applyFont="1" applyFill="1" applyBorder="1" applyAlignment="1" applyProtection="1">
      <alignment horizontal="left" wrapText="1"/>
    </xf>
    <xf numFmtId="0" fontId="64" fillId="9" borderId="0" xfId="2" applyFont="1" applyFill="1" applyBorder="1" applyAlignment="1" applyProtection="1">
      <alignment horizontal="left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0" fillId="0" borderId="8" xfId="0" applyBorder="1"/>
    <xf numFmtId="0" fontId="46" fillId="2" borderId="0" xfId="0" applyFont="1" applyFill="1" applyAlignment="1">
      <alignment horizontal="center" wrapText="1"/>
    </xf>
    <xf numFmtId="0" fontId="34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35" fillId="2" borderId="9" xfId="0" applyFont="1" applyFill="1" applyBorder="1" applyAlignment="1">
      <alignment wrapText="1"/>
    </xf>
    <xf numFmtId="0" fontId="24" fillId="0" borderId="0" xfId="0" applyFont="1" applyAlignment="1">
      <alignment horizontal="center" vertical="center"/>
    </xf>
    <xf numFmtId="0" fontId="35" fillId="2" borderId="10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35" fillId="2" borderId="4" xfId="0" applyFont="1" applyFill="1" applyBorder="1" applyAlignment="1">
      <alignment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wrapText="1"/>
    </xf>
    <xf numFmtId="0" fontId="16" fillId="10" borderId="9" xfId="0" applyFont="1" applyFill="1" applyBorder="1" applyAlignment="1">
      <alignment horizontal="center" wrapText="1"/>
    </xf>
    <xf numFmtId="0" fontId="16" fillId="10" borderId="10" xfId="0" applyFont="1" applyFill="1" applyBorder="1" applyAlignment="1">
      <alignment horizontal="center" wrapText="1"/>
    </xf>
    <xf numFmtId="0" fontId="18" fillId="11" borderId="5" xfId="0" applyFont="1" applyFill="1" applyBorder="1" applyAlignment="1">
      <alignment horizontal="center" vertical="center" wrapText="1"/>
    </xf>
    <xf numFmtId="0" fontId="18" fillId="11" borderId="9" xfId="0" applyFont="1" applyFill="1" applyBorder="1" applyAlignment="1">
      <alignment horizontal="center" vertical="center" wrapText="1"/>
    </xf>
    <xf numFmtId="0" fontId="18" fillId="11" borderId="10" xfId="0" applyFont="1" applyFill="1" applyBorder="1" applyAlignment="1">
      <alignment horizontal="center" vertical="center" wrapText="1"/>
    </xf>
    <xf numFmtId="0" fontId="16" fillId="10" borderId="17" xfId="0" applyFont="1" applyFill="1" applyBorder="1" applyAlignment="1">
      <alignment horizontal="center" wrapText="1"/>
    </xf>
    <xf numFmtId="0" fontId="18" fillId="11" borderId="5" xfId="0" applyFont="1" applyFill="1" applyBorder="1" applyAlignment="1">
      <alignment horizontal="center" wrapText="1"/>
    </xf>
    <xf numFmtId="0" fontId="18" fillId="11" borderId="9" xfId="0" applyFont="1" applyFill="1" applyBorder="1" applyAlignment="1">
      <alignment horizontal="center" wrapText="1"/>
    </xf>
    <xf numFmtId="0" fontId="18" fillId="11" borderId="10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33CC"/>
      <color rgb="FFFFFFCC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</a:t>
            </a:r>
            <a:r>
              <a:rPr lang="es-ES" baseline="0"/>
              <a:t> de Canon de arrendamiento medio en España 2016-2022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'[1]Cuadro 0'!$C$3:$E$3</c:f>
              <c:strCache>
                <c:ptCount val="1"/>
                <c:pt idx="0">
                  <c:v>PRECIOS CORRIENTES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'[1]Cuadro 0'!$B$6:$B$12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'[1]Cuadro 0'!$C$6:$C$12</c:f>
              <c:numCache>
                <c:formatCode>General</c:formatCode>
                <c:ptCount val="7"/>
                <c:pt idx="0">
                  <c:v>143.86000000000001</c:v>
                </c:pt>
                <c:pt idx="1">
                  <c:v>148.18</c:v>
                </c:pt>
                <c:pt idx="2">
                  <c:v>153.99081696273757</c:v>
                </c:pt>
                <c:pt idx="3">
                  <c:v>155.53714342189031</c:v>
                </c:pt>
                <c:pt idx="4">
                  <c:v>156.90514234475901</c:v>
                </c:pt>
                <c:pt idx="5">
                  <c:v>159.11977791123775</c:v>
                </c:pt>
                <c:pt idx="6">
                  <c:v>163.25327716218851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4B-87AF-270AC7F0E939}"/>
            </c:ext>
          </c:extLst>
        </c:ser>
        <c:ser>
          <c:idx val="1"/>
          <c:order val="1"/>
          <c:tx>
            <c:strRef>
              <c:f>'[1]Cuadro 0'!$F$3:$G$3</c:f>
              <c:strCache>
                <c:ptCount val="1"/>
                <c:pt idx="0">
                  <c:v>DEFLACTOR PIB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'[1]Cuadro 0'!$B$6:$B$12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'[1]Cuadro 0'!$F$6:$F$12</c:f>
              <c:numCache>
                <c:formatCode>General</c:formatCode>
                <c:ptCount val="7"/>
                <c:pt idx="0">
                  <c:v>100</c:v>
                </c:pt>
                <c:pt idx="1">
                  <c:v>101.29999999999998</c:v>
                </c:pt>
                <c:pt idx="2">
                  <c:v>102.56624999999998</c:v>
                </c:pt>
                <c:pt idx="3">
                  <c:v>104.05346062499997</c:v>
                </c:pt>
                <c:pt idx="4">
                  <c:v>105.23967007612498</c:v>
                </c:pt>
                <c:pt idx="5">
                  <c:v>108.03904530014989</c:v>
                </c:pt>
                <c:pt idx="6">
                  <c:v>112.51186177557611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AD-4C4B-87AF-270AC7F0E939}"/>
            </c:ext>
          </c:extLst>
        </c:ser>
        <c:ser>
          <c:idx val="2"/>
          <c:order val="2"/>
          <c:tx>
            <c:strRef>
              <c:f>'[1]Cuadro 0'!$H$3:$J$3</c:f>
              <c:strCache>
                <c:ptCount val="1"/>
                <c:pt idx="0">
                  <c:v>PRECIOS CONSTANTES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'[1]Cuadro 0'!$B$6:$B$12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'[1]Cuadro 0'!$H$6:$H$12</c:f>
              <c:numCache>
                <c:formatCode>General</c:formatCode>
                <c:ptCount val="7"/>
                <c:pt idx="0">
                  <c:v>143.86000000000001</c:v>
                </c:pt>
                <c:pt idx="1">
                  <c:v>146.27838104639687</c:v>
                </c:pt>
                <c:pt idx="2">
                  <c:v>150.13790302632455</c:v>
                </c:pt>
                <c:pt idx="3">
                  <c:v>149.47810720340505</c:v>
                </c:pt>
                <c:pt idx="4">
                  <c:v>149.09315302039798</c:v>
                </c:pt>
                <c:pt idx="5">
                  <c:v>147.27988151799875</c:v>
                </c:pt>
                <c:pt idx="6">
                  <c:v>145.09872522403435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AD-4C4B-87AF-270AC7F0E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521472"/>
        <c:axId val="1764592800"/>
      </c:lineChart>
      <c:catAx>
        <c:axId val="183952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64592800"/>
        <c:crosses val="autoZero"/>
        <c:auto val="1"/>
        <c:lblAlgn val="ctr"/>
        <c:lblOffset val="100"/>
        <c:noMultiLvlLbl val="0"/>
      </c:catAx>
      <c:valAx>
        <c:axId val="176459280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3952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</a:t>
            </a:r>
            <a:r>
              <a:rPr lang="es-ES" baseline="0"/>
              <a:t> de los Índices de Cánones de arrendamiento medio en España 2016-2022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'[1]Cuadro 0'!$C$3:$E$3</c:f>
              <c:strCache>
                <c:ptCount val="1"/>
                <c:pt idx="0">
                  <c:v>PRECIOS CORRIENTES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'[1]Cuadro 0'!$B$6:$B$12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'[1]Cuadro 0'!$D$6:$D$12</c:f>
              <c:numCache>
                <c:formatCode>General</c:formatCode>
                <c:ptCount val="7"/>
                <c:pt idx="0">
                  <c:v>100</c:v>
                </c:pt>
                <c:pt idx="1">
                  <c:v>103.00291950507437</c:v>
                </c:pt>
                <c:pt idx="2">
                  <c:v>107.04213607864421</c:v>
                </c:pt>
                <c:pt idx="3">
                  <c:v>108.11701892248735</c:v>
                </c:pt>
                <c:pt idx="4">
                  <c:v>109.06794268369178</c:v>
                </c:pt>
                <c:pt idx="5">
                  <c:v>110.60738072517567</c:v>
                </c:pt>
                <c:pt idx="6">
                  <c:v>113.48065978186327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3D-4C62-8BF8-C5BB17C4F8C2}"/>
            </c:ext>
          </c:extLst>
        </c:ser>
        <c:ser>
          <c:idx val="1"/>
          <c:order val="1"/>
          <c:tx>
            <c:strRef>
              <c:f>'[1]Cuadro 0'!$F$3:$G$3</c:f>
              <c:strCache>
                <c:ptCount val="1"/>
                <c:pt idx="0">
                  <c:v>DEFLACTOR PIB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'[1]Cuadro 0'!$B$6:$B$12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'[1]Cuadro 0'!$F$6:$F$12</c:f>
              <c:numCache>
                <c:formatCode>General</c:formatCode>
                <c:ptCount val="7"/>
                <c:pt idx="0">
                  <c:v>100</c:v>
                </c:pt>
                <c:pt idx="1">
                  <c:v>101.29999999999998</c:v>
                </c:pt>
                <c:pt idx="2">
                  <c:v>102.56624999999998</c:v>
                </c:pt>
                <c:pt idx="3">
                  <c:v>104.05346062499997</c:v>
                </c:pt>
                <c:pt idx="4">
                  <c:v>105.23967007612498</c:v>
                </c:pt>
                <c:pt idx="5">
                  <c:v>108.03904530014989</c:v>
                </c:pt>
                <c:pt idx="6">
                  <c:v>112.51186177557611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3D-4C62-8BF8-C5BB17C4F8C2}"/>
            </c:ext>
          </c:extLst>
        </c:ser>
        <c:ser>
          <c:idx val="2"/>
          <c:order val="2"/>
          <c:tx>
            <c:strRef>
              <c:f>'[1]Cuadro 0'!$H$3:$J$3</c:f>
              <c:strCache>
                <c:ptCount val="1"/>
                <c:pt idx="0">
                  <c:v>PRECIOS CONSTANTES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'[1]Cuadro 0'!$B$6:$B$12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'[1]Cuadro 0'!$I$6:$I$12</c:f>
              <c:numCache>
                <c:formatCode>General</c:formatCode>
                <c:ptCount val="7"/>
                <c:pt idx="0">
                  <c:v>100</c:v>
                </c:pt>
                <c:pt idx="1">
                  <c:v>101.68106565160355</c:v>
                </c:pt>
                <c:pt idx="2">
                  <c:v>104.36389755757301</c:v>
                </c:pt>
                <c:pt idx="3">
                  <c:v>103.90526011636663</c:v>
                </c:pt>
                <c:pt idx="4">
                  <c:v>103.63767066620184</c:v>
                </c:pt>
                <c:pt idx="5">
                  <c:v>102.37722891561152</c:v>
                </c:pt>
                <c:pt idx="6">
                  <c:v>100.86106299460194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3D-4C62-8BF8-C5BB17C4F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521472"/>
        <c:axId val="1764592800"/>
      </c:lineChart>
      <c:catAx>
        <c:axId val="183952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64592800"/>
        <c:crosses val="autoZero"/>
        <c:auto val="1"/>
        <c:lblAlgn val="ctr"/>
        <c:lblOffset val="100"/>
        <c:noMultiLvlLbl val="0"/>
      </c:catAx>
      <c:valAx>
        <c:axId val="176459280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3952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 Canon</a:t>
            </a:r>
            <a:r>
              <a:rPr lang="es-ES" baseline="0"/>
              <a:t> (Euros/ha) "Herbáceos secano"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Cuadro5'!$B$8</c:f>
              <c:strCache>
                <c:ptCount val="1"/>
                <c:pt idx="0">
                  <c:v>Castilla y León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Cuadro5'!$D$8:$J$8</c:f>
              <c:numCache>
                <c:formatCode>0.0</c:formatCode>
                <c:ptCount val="7"/>
                <c:pt idx="0">
                  <c:v>128.00600783548475</c:v>
                </c:pt>
                <c:pt idx="1">
                  <c:v>128.90879083520926</c:v>
                </c:pt>
                <c:pt idx="2">
                  <c:v>130.16771915240511</c:v>
                </c:pt>
                <c:pt idx="3">
                  <c:v>134.96800633496875</c:v>
                </c:pt>
                <c:pt idx="4">
                  <c:v>135.97796876486947</c:v>
                </c:pt>
                <c:pt idx="5">
                  <c:v>138.03590646588862</c:v>
                </c:pt>
                <c:pt idx="6">
                  <c:v>146.1781176959301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42-407F-B20F-EDB8717DE936}"/>
            </c:ext>
          </c:extLst>
        </c:ser>
        <c:ser>
          <c:idx val="1"/>
          <c:order val="1"/>
          <c:tx>
            <c:strRef>
              <c:f>'Gráficos Cuadro5'!$B$9</c:f>
              <c:strCache>
                <c:ptCount val="1"/>
                <c:pt idx="0">
                  <c:v>Castilla-La Mancha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Cuadro5'!$D$9:$J$9</c:f>
              <c:numCache>
                <c:formatCode>0.0</c:formatCode>
                <c:ptCount val="7"/>
                <c:pt idx="0">
                  <c:v>65.749908313457524</c:v>
                </c:pt>
                <c:pt idx="1">
                  <c:v>74.380758403297861</c:v>
                </c:pt>
                <c:pt idx="2">
                  <c:v>86.547921606305636</c:v>
                </c:pt>
                <c:pt idx="3">
                  <c:v>86.833331708885012</c:v>
                </c:pt>
                <c:pt idx="4">
                  <c:v>86.256366723987284</c:v>
                </c:pt>
                <c:pt idx="5">
                  <c:v>87.086801088570439</c:v>
                </c:pt>
                <c:pt idx="6">
                  <c:v>87.863747291777955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42-407F-B20F-EDB8717DE936}"/>
            </c:ext>
          </c:extLst>
        </c:ser>
        <c:ser>
          <c:idx val="2"/>
          <c:order val="2"/>
          <c:tx>
            <c:strRef>
              <c:f>'Gráficos Cuadro5'!$B$10</c:f>
              <c:strCache>
                <c:ptCount val="1"/>
                <c:pt idx="0">
                  <c:v>Extremadura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Cuadro5'!$D$10:$J$10</c:f>
              <c:numCache>
                <c:formatCode>0.0</c:formatCode>
                <c:ptCount val="7"/>
                <c:pt idx="0">
                  <c:v>72.72445516084808</c:v>
                </c:pt>
                <c:pt idx="1">
                  <c:v>79.029446851595708</c:v>
                </c:pt>
                <c:pt idx="2">
                  <c:v>84.513634416739748</c:v>
                </c:pt>
                <c:pt idx="3">
                  <c:v>86.536128352111902</c:v>
                </c:pt>
                <c:pt idx="4">
                  <c:v>88.360137520119892</c:v>
                </c:pt>
                <c:pt idx="5">
                  <c:v>88.360137520119892</c:v>
                </c:pt>
                <c:pt idx="6">
                  <c:v>88.752134464117233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42-407F-B20F-EDB8717DE936}"/>
            </c:ext>
          </c:extLst>
        </c:ser>
        <c:ser>
          <c:idx val="3"/>
          <c:order val="3"/>
          <c:tx>
            <c:strRef>
              <c:f>'Gráficos Cuadro5'!$B$11</c:f>
              <c:strCache>
                <c:ptCount val="1"/>
                <c:pt idx="0">
                  <c:v>Andalucía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Cuadro5'!$D$11:$J$11</c:f>
              <c:numCache>
                <c:formatCode>0.0</c:formatCode>
                <c:ptCount val="7"/>
                <c:pt idx="0">
                  <c:v>169.2823379946592</c:v>
                </c:pt>
                <c:pt idx="1">
                  <c:v>173.42250618605212</c:v>
                </c:pt>
                <c:pt idx="2">
                  <c:v>180.54298456628041</c:v>
                </c:pt>
                <c:pt idx="3">
                  <c:v>176.92831426301589</c:v>
                </c:pt>
                <c:pt idx="4">
                  <c:v>176.64152238494879</c:v>
                </c:pt>
                <c:pt idx="5">
                  <c:v>176.19277339018939</c:v>
                </c:pt>
                <c:pt idx="6">
                  <c:v>173.45072511492575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42-407F-B20F-EDB8717DE936}"/>
            </c:ext>
          </c:extLst>
        </c:ser>
        <c:ser>
          <c:idx val="4"/>
          <c:order val="4"/>
          <c:tx>
            <c:strRef>
              <c:f>'Gráficos Cuadro5'!$B$12</c:f>
              <c:strCache>
                <c:ptCount val="1"/>
                <c:pt idx="0">
                  <c:v>Aragón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Cuadro5'!$D$12:$J$12</c:f>
              <c:numCache>
                <c:formatCode>0.0</c:formatCode>
                <c:ptCount val="7"/>
                <c:pt idx="0">
                  <c:v>81.868802844879767</c:v>
                </c:pt>
                <c:pt idx="1">
                  <c:v>80.273483706897068</c:v>
                </c:pt>
                <c:pt idx="2">
                  <c:v>87.590514387209524</c:v>
                </c:pt>
                <c:pt idx="3">
                  <c:v>79.635340816605805</c:v>
                </c:pt>
                <c:pt idx="4">
                  <c:v>80.281088011229414</c:v>
                </c:pt>
                <c:pt idx="5">
                  <c:v>80.281088011229414</c:v>
                </c:pt>
                <c:pt idx="6">
                  <c:v>80.576770752132916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42-407F-B20F-EDB8717DE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54031"/>
        <c:axId val="195457615"/>
      </c:lineChart>
      <c:catAx>
        <c:axId val="199454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457615"/>
        <c:crosses val="autoZero"/>
        <c:auto val="1"/>
        <c:lblAlgn val="ctr"/>
        <c:lblOffset val="100"/>
        <c:noMultiLvlLbl val="0"/>
      </c:catAx>
      <c:valAx>
        <c:axId val="195457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454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 Canon</a:t>
            </a:r>
            <a:r>
              <a:rPr lang="es-ES" baseline="0"/>
              <a:t> (Euros/ha) "Herbáceos regadío"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Cuadro5'!$B$14</c:f>
              <c:strCache>
                <c:ptCount val="1"/>
                <c:pt idx="0">
                  <c:v>Castilla y León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Cuadro5'!$D$14:$J$14</c:f>
              <c:numCache>
                <c:formatCode>0.0</c:formatCode>
                <c:ptCount val="7"/>
                <c:pt idx="0">
                  <c:v>364.64508541486572</c:v>
                </c:pt>
                <c:pt idx="1">
                  <c:v>367.16670110199897</c:v>
                </c:pt>
                <c:pt idx="2">
                  <c:v>376.94214273681814</c:v>
                </c:pt>
                <c:pt idx="3">
                  <c:v>385.10146233190613</c:v>
                </c:pt>
                <c:pt idx="4">
                  <c:v>390.85791401994129</c:v>
                </c:pt>
                <c:pt idx="5">
                  <c:v>392.41092022839513</c:v>
                </c:pt>
                <c:pt idx="6">
                  <c:v>415.6642177941464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47-46F2-BC1F-F706932DD350}"/>
            </c:ext>
          </c:extLst>
        </c:ser>
        <c:ser>
          <c:idx val="1"/>
          <c:order val="1"/>
          <c:tx>
            <c:strRef>
              <c:f>'Gráficos Cuadro5'!$B$15</c:f>
              <c:strCache>
                <c:ptCount val="1"/>
                <c:pt idx="0">
                  <c:v>Extremadura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Cuadro5'!$D$15:$J$15</c:f>
              <c:numCache>
                <c:formatCode>0.0</c:formatCode>
                <c:ptCount val="7"/>
                <c:pt idx="0">
                  <c:v>484.04080029021782</c:v>
                </c:pt>
                <c:pt idx="1">
                  <c:v>542.1240411038948</c:v>
                </c:pt>
                <c:pt idx="2">
                  <c:v>596.33832614740834</c:v>
                </c:pt>
                <c:pt idx="3">
                  <c:v>605.58149927636782</c:v>
                </c:pt>
                <c:pt idx="4">
                  <c:v>611.20531265155364</c:v>
                </c:pt>
                <c:pt idx="5">
                  <c:v>624.95768590118212</c:v>
                </c:pt>
                <c:pt idx="6">
                  <c:v>636.82912602673923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47-46F2-BC1F-F706932DD350}"/>
            </c:ext>
          </c:extLst>
        </c:ser>
        <c:ser>
          <c:idx val="2"/>
          <c:order val="2"/>
          <c:tx>
            <c:strRef>
              <c:f>'Gráficos Cuadro5'!$B$16</c:f>
              <c:strCache>
                <c:ptCount val="1"/>
                <c:pt idx="0">
                  <c:v>Castilla-La Mancha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Cuadro5'!$D$16:$J$16</c:f>
              <c:numCache>
                <c:formatCode>0.0</c:formatCode>
                <c:ptCount val="7"/>
                <c:pt idx="0">
                  <c:v>447.01843964969225</c:v>
                </c:pt>
                <c:pt idx="1">
                  <c:v>463.32563113298198</c:v>
                </c:pt>
                <c:pt idx="2">
                  <c:v>526.22385519068962</c:v>
                </c:pt>
                <c:pt idx="3">
                  <c:v>549.94689856302887</c:v>
                </c:pt>
                <c:pt idx="4">
                  <c:v>553.01634682086603</c:v>
                </c:pt>
                <c:pt idx="5">
                  <c:v>538.0731398747173</c:v>
                </c:pt>
                <c:pt idx="6">
                  <c:v>533.21496955682539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47-46F2-BC1F-F706932DD350}"/>
            </c:ext>
          </c:extLst>
        </c:ser>
        <c:ser>
          <c:idx val="3"/>
          <c:order val="3"/>
          <c:tx>
            <c:strRef>
              <c:f>'Gráficos Cuadro5'!$B$17</c:f>
              <c:strCache>
                <c:ptCount val="1"/>
                <c:pt idx="0">
                  <c:v>Aragón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Cuadro5'!$D$17:$J$17</c:f>
              <c:numCache>
                <c:formatCode>0.0</c:formatCode>
                <c:ptCount val="7"/>
                <c:pt idx="0">
                  <c:v>449.64042051275379</c:v>
                </c:pt>
                <c:pt idx="1">
                  <c:v>388.48916361548612</c:v>
                </c:pt>
                <c:pt idx="2">
                  <c:v>405.34796348448197</c:v>
                </c:pt>
                <c:pt idx="3">
                  <c:v>379.25643445481069</c:v>
                </c:pt>
                <c:pt idx="4">
                  <c:v>380.16563380589628</c:v>
                </c:pt>
                <c:pt idx="5">
                  <c:v>382.1963578770667</c:v>
                </c:pt>
                <c:pt idx="6">
                  <c:v>379.08681475295793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47-46F2-BC1F-F706932DD350}"/>
            </c:ext>
          </c:extLst>
        </c:ser>
        <c:ser>
          <c:idx val="4"/>
          <c:order val="4"/>
          <c:tx>
            <c:strRef>
              <c:f>'Gráficos Cuadro5'!$B$18</c:f>
              <c:strCache>
                <c:ptCount val="1"/>
                <c:pt idx="0">
                  <c:v>Andalucía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Cuadro5'!$D$18:$J$18</c:f>
              <c:numCache>
                <c:formatCode>0.0</c:formatCode>
                <c:ptCount val="7"/>
                <c:pt idx="0">
                  <c:v>655.55492178080101</c:v>
                </c:pt>
                <c:pt idx="1">
                  <c:v>667.6439378330266</c:v>
                </c:pt>
                <c:pt idx="2">
                  <c:v>694.59638652196031</c:v>
                </c:pt>
                <c:pt idx="3">
                  <c:v>721.3330984520943</c:v>
                </c:pt>
                <c:pt idx="4">
                  <c:v>722.95770266910358</c:v>
                </c:pt>
                <c:pt idx="5">
                  <c:v>792.04675235695277</c:v>
                </c:pt>
                <c:pt idx="6">
                  <c:v>818.70947024328393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47-46F2-BC1F-F706932DD350}"/>
            </c:ext>
          </c:extLst>
        </c:ser>
        <c:ser>
          <c:idx val="5"/>
          <c:order val="5"/>
          <c:tx>
            <c:strRef>
              <c:f>'Gráficos Cuadro5'!$B$19</c:f>
              <c:strCache>
                <c:ptCount val="1"/>
                <c:pt idx="0">
                  <c:v>Murcia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Cuadro5'!$D$19:$J$19</c:f>
              <c:numCache>
                <c:formatCode>0.0</c:formatCode>
                <c:ptCount val="7"/>
                <c:pt idx="0">
                  <c:v>797</c:v>
                </c:pt>
                <c:pt idx="1">
                  <c:v>805</c:v>
                </c:pt>
                <c:pt idx="2">
                  <c:v>825.13</c:v>
                </c:pt>
                <c:pt idx="3">
                  <c:v>885.44</c:v>
                </c:pt>
                <c:pt idx="4">
                  <c:v>940.68384615384616</c:v>
                </c:pt>
                <c:pt idx="5">
                  <c:v>956.53557692307686</c:v>
                </c:pt>
                <c:pt idx="6">
                  <c:v>1080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47-46F2-BC1F-F706932DD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54031"/>
        <c:axId val="195457615"/>
      </c:lineChart>
      <c:catAx>
        <c:axId val="199454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457615"/>
        <c:crosses val="autoZero"/>
        <c:auto val="1"/>
        <c:lblAlgn val="ctr"/>
        <c:lblOffset val="100"/>
        <c:noMultiLvlLbl val="0"/>
      </c:catAx>
      <c:valAx>
        <c:axId val="195457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454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 Canon</a:t>
            </a:r>
            <a:r>
              <a:rPr lang="es-ES" baseline="0"/>
              <a:t> (Euros/ha) "Uva de vinificación"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Cuadro5'!$B$21</c:f>
              <c:strCache>
                <c:ptCount val="1"/>
                <c:pt idx="0">
                  <c:v>Castilla-La Mancha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Cuadro5'!$D$21:$J$21</c:f>
              <c:numCache>
                <c:formatCode>0.0</c:formatCode>
                <c:ptCount val="7"/>
                <c:pt idx="0">
                  <c:v>245.1066839367663</c:v>
                </c:pt>
                <c:pt idx="1">
                  <c:v>254.32526247997833</c:v>
                </c:pt>
                <c:pt idx="2">
                  <c:v>281.01737704609917</c:v>
                </c:pt>
                <c:pt idx="3">
                  <c:v>289.10191403928104</c:v>
                </c:pt>
                <c:pt idx="4">
                  <c:v>292.43809318971188</c:v>
                </c:pt>
                <c:pt idx="5">
                  <c:v>293.30984136398592</c:v>
                </c:pt>
                <c:pt idx="6">
                  <c:v>277.37629770746128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7D-429F-81B9-BADAD27D989F}"/>
            </c:ext>
          </c:extLst>
        </c:ser>
        <c:ser>
          <c:idx val="1"/>
          <c:order val="1"/>
          <c:tx>
            <c:strRef>
              <c:f>'Gráficos Cuadro5'!$B$22</c:f>
              <c:strCache>
                <c:ptCount val="1"/>
                <c:pt idx="0">
                  <c:v>Castilla y León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Cuadro5'!$D$22:$J$22</c:f>
              <c:numCache>
                <c:formatCode>0.0</c:formatCode>
                <c:ptCount val="7"/>
                <c:pt idx="0">
                  <c:v>231.84066737249711</c:v>
                </c:pt>
                <c:pt idx="1">
                  <c:v>255.3358461550626</c:v>
                </c:pt>
                <c:pt idx="2">
                  <c:v>252.34188915962673</c:v>
                </c:pt>
                <c:pt idx="3">
                  <c:v>252.07969777792522</c:v>
                </c:pt>
                <c:pt idx="4">
                  <c:v>249.12683289518972</c:v>
                </c:pt>
                <c:pt idx="5">
                  <c:v>255.10675727178727</c:v>
                </c:pt>
                <c:pt idx="6">
                  <c:v>290.41281222988954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7D-429F-81B9-BADAD27D989F}"/>
            </c:ext>
          </c:extLst>
        </c:ser>
        <c:ser>
          <c:idx val="2"/>
          <c:order val="2"/>
          <c:tx>
            <c:strRef>
              <c:f>'Gráficos Cuadro5'!$B$23</c:f>
              <c:strCache>
                <c:ptCount val="1"/>
                <c:pt idx="0">
                  <c:v>C. Valenciana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Cuadro5'!$D$23:$J$23</c:f>
              <c:numCache>
                <c:formatCode>0.0</c:formatCode>
                <c:ptCount val="7"/>
                <c:pt idx="0">
                  <c:v>461.57</c:v>
                </c:pt>
                <c:pt idx="1">
                  <c:v>497.16</c:v>
                </c:pt>
                <c:pt idx="2">
                  <c:v>488</c:v>
                </c:pt>
                <c:pt idx="3">
                  <c:v>489.37</c:v>
                </c:pt>
                <c:pt idx="4">
                  <c:v>440</c:v>
                </c:pt>
                <c:pt idx="5">
                  <c:v>450</c:v>
                </c:pt>
                <c:pt idx="6">
                  <c:v>473.79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7D-429F-81B9-BADAD27D989F}"/>
            </c:ext>
          </c:extLst>
        </c:ser>
        <c:ser>
          <c:idx val="3"/>
          <c:order val="3"/>
          <c:tx>
            <c:strRef>
              <c:f>'Gráficos Cuadro5'!$B$24</c:f>
              <c:strCache>
                <c:ptCount val="1"/>
                <c:pt idx="0">
                  <c:v>Cataluña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Cuadro5'!$D$24:$J$24</c:f>
              <c:numCache>
                <c:formatCode>0.0</c:formatCode>
                <c:ptCount val="7"/>
                <c:pt idx="0">
                  <c:v>428.28415191671246</c:v>
                </c:pt>
                <c:pt idx="1">
                  <c:v>472.20883342519807</c:v>
                </c:pt>
                <c:pt idx="2">
                  <c:v>486.37416020503008</c:v>
                </c:pt>
                <c:pt idx="3">
                  <c:v>448.31317132103237</c:v>
                </c:pt>
                <c:pt idx="4">
                  <c:v>452.84183715326907</c:v>
                </c:pt>
                <c:pt idx="5">
                  <c:v>452.77659906141804</c:v>
                </c:pt>
                <c:pt idx="6">
                  <c:v>444.78125582699704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7D-429F-81B9-BADAD27D9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54031"/>
        <c:axId val="195457615"/>
      </c:lineChart>
      <c:catAx>
        <c:axId val="199454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457615"/>
        <c:crosses val="autoZero"/>
        <c:auto val="1"/>
        <c:lblAlgn val="ctr"/>
        <c:lblOffset val="100"/>
        <c:noMultiLvlLbl val="0"/>
      </c:catAx>
      <c:valAx>
        <c:axId val="195457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454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 Canon</a:t>
            </a:r>
            <a:r>
              <a:rPr lang="es-ES" baseline="0"/>
              <a:t> (Euros/ha) "Aceituna de almazara secano"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Cuadro5'!$B$26</c:f>
              <c:strCache>
                <c:ptCount val="1"/>
                <c:pt idx="0">
                  <c:v>Andalucía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Cuadro5'!$D$26:$J$26</c:f>
              <c:numCache>
                <c:formatCode>0.0</c:formatCode>
                <c:ptCount val="7"/>
                <c:pt idx="0">
                  <c:v>313.99260993987622</c:v>
                </c:pt>
                <c:pt idx="1">
                  <c:v>322.51470428696541</c:v>
                </c:pt>
                <c:pt idx="2">
                  <c:v>326.99289996437233</c:v>
                </c:pt>
                <c:pt idx="3">
                  <c:v>320.8214622726419</c:v>
                </c:pt>
                <c:pt idx="4">
                  <c:v>317.44761848861975</c:v>
                </c:pt>
                <c:pt idx="5">
                  <c:v>308.34741228765716</c:v>
                </c:pt>
                <c:pt idx="6">
                  <c:v>302.04117923114211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1B-4123-9042-F373C949E24E}"/>
            </c:ext>
          </c:extLst>
        </c:ser>
        <c:ser>
          <c:idx val="1"/>
          <c:order val="1"/>
          <c:tx>
            <c:strRef>
              <c:f>'Gráficos Cuadro5'!$B$27</c:f>
              <c:strCache>
                <c:ptCount val="1"/>
                <c:pt idx="0">
                  <c:v>Castilla-La Mancha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Cuadro5'!$D$27:$J$27</c:f>
              <c:numCache>
                <c:formatCode>0.0</c:formatCode>
                <c:ptCount val="7"/>
                <c:pt idx="0">
                  <c:v>230.27038007501443</c:v>
                </c:pt>
                <c:pt idx="1">
                  <c:v>238.15127057737055</c:v>
                </c:pt>
                <c:pt idx="2">
                  <c:v>238.15127057737055</c:v>
                </c:pt>
                <c:pt idx="3">
                  <c:v>225.77376669204429</c:v>
                </c:pt>
                <c:pt idx="4">
                  <c:v>224.43327515273208</c:v>
                </c:pt>
                <c:pt idx="5">
                  <c:v>229.96574233355093</c:v>
                </c:pt>
                <c:pt idx="6">
                  <c:v>227.45045422418576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1B-4123-9042-F373C949E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54031"/>
        <c:axId val="195457615"/>
      </c:lineChart>
      <c:catAx>
        <c:axId val="199454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457615"/>
        <c:crosses val="autoZero"/>
        <c:auto val="1"/>
        <c:lblAlgn val="ctr"/>
        <c:lblOffset val="100"/>
        <c:noMultiLvlLbl val="0"/>
      </c:catAx>
      <c:valAx>
        <c:axId val="195457615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454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 Canon</a:t>
            </a:r>
            <a:r>
              <a:rPr lang="es-ES" baseline="0"/>
              <a:t> (Euros/ha) "Prados y praderas permanentes en secano"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Cuadro5'!$B$32</c:f>
              <c:strCache>
                <c:ptCount val="1"/>
                <c:pt idx="0">
                  <c:v>Castilla y León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Cuadro5'!$D$32:$J$32</c:f>
              <c:numCache>
                <c:formatCode>0.00</c:formatCode>
                <c:ptCount val="7"/>
                <c:pt idx="0">
                  <c:v>93.720624331551292</c:v>
                </c:pt>
                <c:pt idx="1">
                  <c:v>98.002855979269341</c:v>
                </c:pt>
                <c:pt idx="2" formatCode="0.0">
                  <c:v>94.274397913030299</c:v>
                </c:pt>
                <c:pt idx="3" formatCode="0.0">
                  <c:v>96.485150176731167</c:v>
                </c:pt>
                <c:pt idx="4" formatCode="0.0">
                  <c:v>94.878018828927623</c:v>
                </c:pt>
                <c:pt idx="5" formatCode="0.0">
                  <c:v>97.142380046830311</c:v>
                </c:pt>
                <c:pt idx="6" formatCode="0.0">
                  <c:v>102.17679330219588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B5-4C24-A580-567C8C7AF465}"/>
            </c:ext>
          </c:extLst>
        </c:ser>
        <c:ser>
          <c:idx val="1"/>
          <c:order val="1"/>
          <c:tx>
            <c:strRef>
              <c:f>'Gráficos Cuadro5'!$B$33</c:f>
              <c:strCache>
                <c:ptCount val="1"/>
                <c:pt idx="0">
                  <c:v>P. de Asturias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Cuadro5'!$D$33:$J$33</c:f>
              <c:numCache>
                <c:formatCode>0.0</c:formatCode>
                <c:ptCount val="7"/>
                <c:pt idx="0">
                  <c:v>178</c:v>
                </c:pt>
                <c:pt idx="1">
                  <c:v>178</c:v>
                </c:pt>
                <c:pt idx="2">
                  <c:v>164.28</c:v>
                </c:pt>
                <c:pt idx="3">
                  <c:v>170.14</c:v>
                </c:pt>
                <c:pt idx="4">
                  <c:v>170.15</c:v>
                </c:pt>
                <c:pt idx="5">
                  <c:v>150</c:v>
                </c:pt>
                <c:pt idx="6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B5-4C24-A580-567C8C7AF465}"/>
            </c:ext>
          </c:extLst>
        </c:ser>
        <c:ser>
          <c:idx val="2"/>
          <c:order val="2"/>
          <c:tx>
            <c:strRef>
              <c:f>'Gráficos Cuadro5'!$B$34</c:f>
              <c:strCache>
                <c:ptCount val="1"/>
                <c:pt idx="0">
                  <c:v>Cantabria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Cuadro5'!$D$34:$J$34</c:f>
              <c:numCache>
                <c:formatCode>0.0</c:formatCode>
                <c:ptCount val="7"/>
                <c:pt idx="0">
                  <c:v>223.93</c:v>
                </c:pt>
                <c:pt idx="1">
                  <c:v>208</c:v>
                </c:pt>
                <c:pt idx="2">
                  <c:v>218</c:v>
                </c:pt>
                <c:pt idx="3">
                  <c:v>218</c:v>
                </c:pt>
                <c:pt idx="4">
                  <c:v>263.52</c:v>
                </c:pt>
                <c:pt idx="5">
                  <c:v>176.5</c:v>
                </c:pt>
                <c:pt idx="6">
                  <c:v>145.75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B5-4C24-A580-567C8C7AF465}"/>
            </c:ext>
          </c:extLst>
        </c:ser>
        <c:ser>
          <c:idx val="3"/>
          <c:order val="3"/>
          <c:tx>
            <c:strRef>
              <c:f>'Gráficos Cuadro5'!$B$35</c:f>
              <c:strCache>
                <c:ptCount val="1"/>
                <c:pt idx="0">
                  <c:v>País Vasco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Cuadro5'!$D$35:$J$35</c:f>
              <c:numCache>
                <c:formatCode>0.0</c:formatCode>
                <c:ptCount val="7"/>
                <c:pt idx="0">
                  <c:v>174.0658884083422</c:v>
                </c:pt>
                <c:pt idx="1">
                  <c:v>160.29075138200295</c:v>
                </c:pt>
                <c:pt idx="2">
                  <c:v>152.12503902769137</c:v>
                </c:pt>
                <c:pt idx="3">
                  <c:v>157.84066306070051</c:v>
                </c:pt>
                <c:pt idx="4">
                  <c:v>137.77787337313376</c:v>
                </c:pt>
                <c:pt idx="5">
                  <c:v>150.16177266900104</c:v>
                </c:pt>
                <c:pt idx="6">
                  <c:v>153.49354699195371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B5-4C24-A580-567C8C7AF465}"/>
            </c:ext>
          </c:extLst>
        </c:ser>
        <c:ser>
          <c:idx val="4"/>
          <c:order val="4"/>
          <c:tx>
            <c:strRef>
              <c:f>'Gráficos Cuadro5'!$B$36</c:f>
              <c:strCache>
                <c:ptCount val="1"/>
                <c:pt idx="0">
                  <c:v>Navarra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Cuadro5'!$D$36:$J$36</c:f>
              <c:numCache>
                <c:formatCode>0.0</c:formatCode>
                <c:ptCount val="7"/>
                <c:pt idx="0">
                  <c:v>185.5</c:v>
                </c:pt>
                <c:pt idx="1">
                  <c:v>186</c:v>
                </c:pt>
                <c:pt idx="2">
                  <c:v>187.18</c:v>
                </c:pt>
                <c:pt idx="3">
                  <c:v>193.5</c:v>
                </c:pt>
                <c:pt idx="4">
                  <c:v>200.08</c:v>
                </c:pt>
                <c:pt idx="5">
                  <c:v>205.08</c:v>
                </c:pt>
                <c:pt idx="6">
                  <c:v>218.5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5B5-4C24-A580-567C8C7AF465}"/>
            </c:ext>
          </c:extLst>
        </c:ser>
        <c:ser>
          <c:idx val="5"/>
          <c:order val="5"/>
          <c:tx>
            <c:strRef>
              <c:f>'Gráficos Cuadro5'!$B$37</c:f>
              <c:strCache>
                <c:ptCount val="1"/>
                <c:pt idx="0">
                  <c:v>Cataluña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Cuadro5'!$D$37:$J$37</c:f>
              <c:numCache>
                <c:formatCode>0.0</c:formatCode>
                <c:ptCount val="7"/>
                <c:pt idx="0">
                  <c:v>146.45734603536357</c:v>
                </c:pt>
                <c:pt idx="1">
                  <c:v>145.02702634776549</c:v>
                </c:pt>
                <c:pt idx="2">
                  <c:v>146.59584508551083</c:v>
                </c:pt>
                <c:pt idx="3">
                  <c:v>148.75313452031992</c:v>
                </c:pt>
                <c:pt idx="4">
                  <c:v>148.80071415974473</c:v>
                </c:pt>
                <c:pt idx="5">
                  <c:v>147.93988771756472</c:v>
                </c:pt>
                <c:pt idx="6">
                  <c:v>149.13510942161136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5B5-4C24-A580-567C8C7AF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54031"/>
        <c:axId val="195457615"/>
      </c:lineChart>
      <c:catAx>
        <c:axId val="199454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457615"/>
        <c:crosses val="autoZero"/>
        <c:auto val="1"/>
        <c:lblAlgn val="ctr"/>
        <c:lblOffset val="100"/>
        <c:noMultiLvlLbl val="0"/>
      </c:catAx>
      <c:valAx>
        <c:axId val="195457615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454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 Canon</a:t>
            </a:r>
            <a:r>
              <a:rPr lang="es-ES" baseline="0"/>
              <a:t> (Euros/ha) "Otras superficies para pastos de secano"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Cuadro5'!$B$39</c:f>
              <c:strCache>
                <c:ptCount val="1"/>
                <c:pt idx="0">
                  <c:v>Castilla y León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Cuadro5'!$D$39:$J$39</c:f>
              <c:numCache>
                <c:formatCode>0.0</c:formatCode>
                <c:ptCount val="7"/>
                <c:pt idx="0">
                  <c:v>46.29567355770623</c:v>
                </c:pt>
                <c:pt idx="1">
                  <c:v>47.51654171697114</c:v>
                </c:pt>
                <c:pt idx="2" formatCode="#,##0.0">
                  <c:v>63.323862246968083</c:v>
                </c:pt>
                <c:pt idx="3" formatCode="#,##0.0">
                  <c:v>56.130691750621054</c:v>
                </c:pt>
                <c:pt idx="4" formatCode="#,##0.0">
                  <c:v>54.35005143870702</c:v>
                </c:pt>
                <c:pt idx="5" formatCode="#,##0.0">
                  <c:v>57.948793117789016</c:v>
                </c:pt>
                <c:pt idx="6" formatCode="#,##0.0">
                  <c:v>59.782220394060538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92-4AB9-9C98-0408971353F0}"/>
            </c:ext>
          </c:extLst>
        </c:ser>
        <c:ser>
          <c:idx val="1"/>
          <c:order val="1"/>
          <c:tx>
            <c:strRef>
              <c:f>'Gráficos Cuadro5'!$B$40</c:f>
              <c:strCache>
                <c:ptCount val="1"/>
                <c:pt idx="0">
                  <c:v>Andalucía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Cuadro5'!$D$40:$J$40</c:f>
              <c:numCache>
                <c:formatCode>0.0</c:formatCode>
                <c:ptCount val="7"/>
                <c:pt idx="0">
                  <c:v>50.709216120474693</c:v>
                </c:pt>
                <c:pt idx="1">
                  <c:v>53.086592419422388</c:v>
                </c:pt>
                <c:pt idx="2">
                  <c:v>59.97250214766661</c:v>
                </c:pt>
                <c:pt idx="3">
                  <c:v>59.830870258263602</c:v>
                </c:pt>
                <c:pt idx="4">
                  <c:v>59.187703992216257</c:v>
                </c:pt>
                <c:pt idx="5">
                  <c:v>60.596032542178982</c:v>
                </c:pt>
                <c:pt idx="6">
                  <c:v>57.923667277240966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92-4AB9-9C98-0408971353F0}"/>
            </c:ext>
          </c:extLst>
        </c:ser>
        <c:ser>
          <c:idx val="2"/>
          <c:order val="2"/>
          <c:tx>
            <c:strRef>
              <c:f>'Gráficos Cuadro5'!$B$41</c:f>
              <c:strCache>
                <c:ptCount val="1"/>
                <c:pt idx="0">
                  <c:v>Aragón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Cuadro5'!$D$41:$J$41</c:f>
              <c:numCache>
                <c:formatCode>0.0</c:formatCode>
                <c:ptCount val="7"/>
                <c:pt idx="0">
                  <c:v>59.70717392317804</c:v>
                </c:pt>
                <c:pt idx="1">
                  <c:v>57.91325834530808</c:v>
                </c:pt>
                <c:pt idx="2">
                  <c:v>21.522584930245515</c:v>
                </c:pt>
                <c:pt idx="3">
                  <c:v>27.007243892585496</c:v>
                </c:pt>
                <c:pt idx="4">
                  <c:v>30.055233227424971</c:v>
                </c:pt>
                <c:pt idx="5">
                  <c:v>30.399334406577108</c:v>
                </c:pt>
                <c:pt idx="6">
                  <c:v>31.104311507650092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92-4AB9-9C98-0408971353F0}"/>
            </c:ext>
          </c:extLst>
        </c:ser>
        <c:ser>
          <c:idx val="3"/>
          <c:order val="3"/>
          <c:tx>
            <c:strRef>
              <c:f>'Gráficos Cuadro5'!$B$42</c:f>
              <c:strCache>
                <c:ptCount val="1"/>
                <c:pt idx="0">
                  <c:v>Extremadura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'Gráficos Cuadro5'!$D$6:$J$6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'Gráficos Cuadro5'!$D$42:$J$42</c:f>
              <c:numCache>
                <c:formatCode>0.0</c:formatCode>
                <c:ptCount val="7"/>
                <c:pt idx="0">
                  <c:v>20.551145309787071</c:v>
                </c:pt>
                <c:pt idx="1">
                  <c:v>24.143368998412395</c:v>
                </c:pt>
                <c:pt idx="2">
                  <c:v>47.522688292544935</c:v>
                </c:pt>
                <c:pt idx="3">
                  <c:v>47.729048930433009</c:v>
                </c:pt>
                <c:pt idx="4">
                  <c:v>48.794491481985297</c:v>
                </c:pt>
                <c:pt idx="5">
                  <c:v>50.327212757761437</c:v>
                </c:pt>
                <c:pt idx="6">
                  <c:v>51.392655309313724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92-4AB9-9C98-040897135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54031"/>
        <c:axId val="195457615"/>
      </c:lineChart>
      <c:catAx>
        <c:axId val="199454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457615"/>
        <c:crosses val="autoZero"/>
        <c:auto val="1"/>
        <c:lblAlgn val="ctr"/>
        <c:lblOffset val="100"/>
        <c:noMultiLvlLbl val="0"/>
      </c:catAx>
      <c:valAx>
        <c:axId val="19545761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454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509789</xdr:colOff>
      <xdr:row>36</xdr:row>
      <xdr:rowOff>0</xdr:rowOff>
    </xdr:from>
    <xdr:to>
      <xdr:col>11</xdr:col>
      <xdr:colOff>496374</xdr:colOff>
      <xdr:row>46</xdr:row>
      <xdr:rowOff>174402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789" y="9153525"/>
          <a:ext cx="7606585" cy="2079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8</xdr:col>
      <xdr:colOff>0</xdr:colOff>
      <xdr:row>18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39609C-5081-4B0B-A9EF-E9C6F2771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21</xdr:row>
      <xdr:rowOff>0</xdr:rowOff>
    </xdr:from>
    <xdr:to>
      <xdr:col>8</xdr:col>
      <xdr:colOff>0</xdr:colOff>
      <xdr:row>35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86EE3B4-7C24-41F0-89CF-98AC3FE58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350384</xdr:colOff>
      <xdr:row>3</xdr:row>
      <xdr:rowOff>130855</xdr:rowOff>
    </xdr:from>
    <xdr:to>
      <xdr:col>57</xdr:col>
      <xdr:colOff>363991</xdr:colOff>
      <xdr:row>14</xdr:row>
      <xdr:rowOff>50573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5E19CD-3FFE-4FBA-A507-02C38967C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51</xdr:col>
      <xdr:colOff>476250</xdr:colOff>
      <xdr:row>16</xdr:row>
      <xdr:rowOff>181428</xdr:rowOff>
    </xdr:from>
    <xdr:to>
      <xdr:col>57</xdr:col>
      <xdr:colOff>489857</xdr:colOff>
      <xdr:row>27</xdr:row>
      <xdr:rowOff>21771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57930C0-A28F-43BD-8AD4-DB8219F42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555625</xdr:colOff>
      <xdr:row>29</xdr:row>
      <xdr:rowOff>0</xdr:rowOff>
    </xdr:from>
    <xdr:to>
      <xdr:col>57</xdr:col>
      <xdr:colOff>569232</xdr:colOff>
      <xdr:row>36</xdr:row>
      <xdr:rowOff>89807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3F196F6-12ED-405F-8877-E048D83B8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51</xdr:col>
      <xdr:colOff>612321</xdr:colOff>
      <xdr:row>36</xdr:row>
      <xdr:rowOff>181429</xdr:rowOff>
    </xdr:from>
    <xdr:to>
      <xdr:col>57</xdr:col>
      <xdr:colOff>625928</xdr:colOff>
      <xdr:row>43</xdr:row>
      <xdr:rowOff>872218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7EECC5F-CE50-47A3-B71E-B691BA686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51</xdr:col>
      <xdr:colOff>612322</xdr:colOff>
      <xdr:row>44</xdr:row>
      <xdr:rowOff>192766</xdr:rowOff>
    </xdr:from>
    <xdr:to>
      <xdr:col>58</xdr:col>
      <xdr:colOff>45357</xdr:colOff>
      <xdr:row>59</xdr:row>
      <xdr:rowOff>158749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097E7F6-A692-48BC-A49A-6FEF6E7F1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51</xdr:col>
      <xdr:colOff>691696</xdr:colOff>
      <xdr:row>60</xdr:row>
      <xdr:rowOff>204107</xdr:rowOff>
    </xdr:from>
    <xdr:to>
      <xdr:col>58</xdr:col>
      <xdr:colOff>124731</xdr:colOff>
      <xdr:row>75</xdr:row>
      <xdr:rowOff>68036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815FC1D-06AE-4DC3-9B05-AE63E86FD4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000%20CANONES%20ARRENDAMIENTO%20BASE%202016\CANONES%202022%20(base%202016)\Tablas%20de%20trabajo%20Canones%202022.xlsx" TargetMode="External"/><Relationship Id="rId1" Type="http://schemas.openxmlformats.org/officeDocument/2006/relationships/externalLinkPath" Target="Tablas%20de%20trabajo%20Canon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0"/>
      <sheetName val="Cuadro 1"/>
      <sheetName val="Cuadro 2"/>
      <sheetName val="Cuadro 3"/>
      <sheetName val="Cuadro 4"/>
      <sheetName val="Cuadro 5"/>
      <sheetName val="Gráficos Cuadro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Hoja1"/>
    </sheetNames>
    <sheetDataSet>
      <sheetData sheetId="0">
        <row r="3">
          <cell r="C3" t="str">
            <v>PRECIOS CORRIENTES</v>
          </cell>
          <cell r="D3"/>
          <cell r="E3"/>
          <cell r="F3" t="str">
            <v>DEFLACTOR PIB</v>
          </cell>
          <cell r="G3"/>
          <cell r="H3" t="str">
            <v>PRECIOS CONSTANTES</v>
          </cell>
          <cell r="I3"/>
          <cell r="J3"/>
        </row>
        <row r="6">
          <cell r="B6">
            <v>2016</v>
          </cell>
          <cell r="C6">
            <v>143.86000000000001</v>
          </cell>
          <cell r="D6">
            <v>100</v>
          </cell>
          <cell r="F6">
            <v>100</v>
          </cell>
          <cell r="H6">
            <v>143.86000000000001</v>
          </cell>
          <cell r="I6">
            <v>100</v>
          </cell>
        </row>
        <row r="7">
          <cell r="B7">
            <v>2017</v>
          </cell>
          <cell r="C7">
            <v>148.18</v>
          </cell>
          <cell r="D7">
            <v>103.00291950507437</v>
          </cell>
          <cell r="F7">
            <v>101.29999999999998</v>
          </cell>
          <cell r="H7">
            <v>146.27838104639687</v>
          </cell>
          <cell r="I7">
            <v>101.68106565160355</v>
          </cell>
        </row>
        <row r="8">
          <cell r="B8">
            <v>2018</v>
          </cell>
          <cell r="C8">
            <v>153.99081696273757</v>
          </cell>
          <cell r="D8">
            <v>107.04213607864421</v>
          </cell>
          <cell r="F8">
            <v>102.56624999999998</v>
          </cell>
          <cell r="H8">
            <v>150.13790302632455</v>
          </cell>
          <cell r="I8">
            <v>104.36389755757301</v>
          </cell>
        </row>
        <row r="9">
          <cell r="B9">
            <v>2019</v>
          </cell>
          <cell r="C9">
            <v>155.53714342189031</v>
          </cell>
          <cell r="D9">
            <v>108.11701892248735</v>
          </cell>
          <cell r="F9">
            <v>104.05346062499997</v>
          </cell>
          <cell r="H9">
            <v>149.47810720340505</v>
          </cell>
          <cell r="I9">
            <v>103.90526011636663</v>
          </cell>
        </row>
        <row r="10">
          <cell r="B10">
            <v>2020</v>
          </cell>
          <cell r="C10">
            <v>156.90514234475901</v>
          </cell>
          <cell r="D10">
            <v>109.06794268369178</v>
          </cell>
          <cell r="F10">
            <v>105.23967007612498</v>
          </cell>
          <cell r="H10">
            <v>149.09315302039798</v>
          </cell>
          <cell r="I10">
            <v>103.63767066620184</v>
          </cell>
        </row>
        <row r="11">
          <cell r="B11">
            <v>2021</v>
          </cell>
          <cell r="C11">
            <v>159.11977791123775</v>
          </cell>
          <cell r="D11">
            <v>110.60738072517567</v>
          </cell>
          <cell r="F11">
            <v>108.03904530014989</v>
          </cell>
          <cell r="H11">
            <v>147.27988151799875</v>
          </cell>
          <cell r="I11">
            <v>102.37722891561152</v>
          </cell>
        </row>
        <row r="12">
          <cell r="B12">
            <v>2022</v>
          </cell>
          <cell r="C12">
            <v>163.25327716218851</v>
          </cell>
          <cell r="D12">
            <v>113.48065978186327</v>
          </cell>
          <cell r="F12">
            <v>112.51186177557611</v>
          </cell>
          <cell r="H12">
            <v>145.09872522403435</v>
          </cell>
          <cell r="I12">
            <v>100.86106299460194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tabSelected="1" zoomScale="59" zoomScaleNormal="59" workbookViewId="0">
      <selection activeCell="C26" sqref="C26"/>
    </sheetView>
  </sheetViews>
  <sheetFormatPr baseColWidth="10" defaultRowHeight="15" x14ac:dyDescent="0.25"/>
  <sheetData>
    <row r="1" spans="1:18" x14ac:dyDescent="0.25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</row>
    <row r="2" spans="1:18" x14ac:dyDescent="0.25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</row>
    <row r="3" spans="1:18" ht="82.5" customHeight="1" x14ac:dyDescent="0.25">
      <c r="A3" s="243"/>
      <c r="B3" s="348" t="s">
        <v>113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243"/>
    </row>
    <row r="4" spans="1:18" x14ac:dyDescent="0.25">
      <c r="A4" s="243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</row>
    <row r="5" spans="1:18" x14ac:dyDescent="0.25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</row>
    <row r="6" spans="1:18" ht="33" x14ac:dyDescent="0.45">
      <c r="A6" s="350" t="s">
        <v>101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</row>
    <row r="7" spans="1:18" x14ac:dyDescent="0.25">
      <c r="A7" s="244"/>
      <c r="B7" s="245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</row>
    <row r="8" spans="1:18" x14ac:dyDescent="0.25">
      <c r="A8" s="246"/>
      <c r="B8" s="247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</row>
    <row r="9" spans="1:18" ht="23.25" x14ac:dyDescent="0.35">
      <c r="A9" s="351" t="s">
        <v>114</v>
      </c>
      <c r="B9" s="351"/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351"/>
    </row>
    <row r="10" spans="1:18" ht="20.25" x14ac:dyDescent="0.3">
      <c r="A10" s="248"/>
      <c r="B10" s="249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46"/>
      <c r="N10" s="246"/>
      <c r="O10" s="246"/>
      <c r="P10" s="246"/>
      <c r="Q10" s="246"/>
      <c r="R10" s="246"/>
    </row>
    <row r="11" spans="1:18" ht="27.75" customHeight="1" x14ac:dyDescent="0.3">
      <c r="A11" s="248"/>
      <c r="B11" s="251" t="s">
        <v>115</v>
      </c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3"/>
      <c r="N11" s="253"/>
      <c r="O11" s="253"/>
      <c r="P11" s="254"/>
      <c r="Q11" s="254"/>
      <c r="R11" s="246"/>
    </row>
    <row r="12" spans="1:18" ht="27.75" customHeight="1" x14ac:dyDescent="0.3">
      <c r="A12" s="248"/>
      <c r="B12" s="251" t="s">
        <v>116</v>
      </c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3"/>
      <c r="N12" s="253"/>
      <c r="O12" s="253"/>
      <c r="P12" s="254"/>
      <c r="Q12" s="254"/>
      <c r="R12" s="246"/>
    </row>
    <row r="13" spans="1:18" ht="25.5" customHeight="1" x14ac:dyDescent="0.3">
      <c r="A13" s="248"/>
      <c r="B13" s="251" t="s">
        <v>120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3"/>
      <c r="N13" s="253"/>
      <c r="O13" s="253"/>
      <c r="P13" s="254"/>
      <c r="Q13" s="254"/>
      <c r="R13" s="246"/>
    </row>
    <row r="14" spans="1:18" ht="21" customHeight="1" x14ac:dyDescent="0.25">
      <c r="A14" s="248"/>
      <c r="B14" s="352" t="s">
        <v>117</v>
      </c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254"/>
      <c r="Q14" s="254"/>
      <c r="R14" s="246"/>
    </row>
    <row r="15" spans="1:18" ht="26.25" customHeight="1" x14ac:dyDescent="0.25">
      <c r="A15" s="248"/>
      <c r="B15" s="353"/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254"/>
      <c r="Q15" s="254"/>
      <c r="R15" s="246"/>
    </row>
    <row r="16" spans="1:18" ht="25.5" customHeight="1" x14ac:dyDescent="0.25">
      <c r="A16" s="248"/>
      <c r="B16" s="352" t="s">
        <v>118</v>
      </c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254"/>
      <c r="Q16" s="254"/>
      <c r="R16" s="246"/>
    </row>
    <row r="17" spans="1:18" ht="15.75" x14ac:dyDescent="0.25">
      <c r="A17" s="248"/>
      <c r="B17" s="353"/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254"/>
      <c r="Q17" s="254"/>
      <c r="R17" s="246"/>
    </row>
    <row r="18" spans="1:18" ht="25.5" customHeight="1" x14ac:dyDescent="0.3">
      <c r="A18" s="248"/>
      <c r="B18" s="251" t="s">
        <v>119</v>
      </c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4"/>
      <c r="Q18" s="254"/>
      <c r="R18" s="246"/>
    </row>
    <row r="19" spans="1:18" ht="20.25" x14ac:dyDescent="0.3">
      <c r="A19" s="248"/>
      <c r="B19" s="249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46"/>
      <c r="N19" s="246"/>
      <c r="O19" s="246"/>
      <c r="P19" s="246"/>
      <c r="Q19" s="246"/>
      <c r="R19" s="246"/>
    </row>
    <row r="20" spans="1:18" ht="23.25" x14ac:dyDescent="0.35">
      <c r="A20" s="256" t="s">
        <v>102</v>
      </c>
      <c r="B20" s="256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</row>
    <row r="21" spans="1:18" ht="20.25" x14ac:dyDescent="0.3">
      <c r="A21" s="248"/>
      <c r="B21" s="249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46"/>
      <c r="N21" s="246"/>
      <c r="O21" s="246"/>
      <c r="P21" s="246"/>
      <c r="Q21" s="246"/>
      <c r="R21" s="246"/>
    </row>
    <row r="22" spans="1:18" ht="20.25" x14ac:dyDescent="0.3">
      <c r="A22" s="248"/>
      <c r="B22" s="257" t="s">
        <v>103</v>
      </c>
      <c r="C22" s="258"/>
      <c r="D22" s="250"/>
      <c r="E22" s="250"/>
      <c r="F22" s="250"/>
      <c r="G22" s="250"/>
      <c r="H22" s="250"/>
      <c r="I22" s="250"/>
      <c r="J22" s="250"/>
      <c r="K22" s="250"/>
      <c r="L22" s="250"/>
      <c r="M22" s="246"/>
      <c r="N22" s="246"/>
      <c r="O22" s="246"/>
      <c r="P22" s="246"/>
      <c r="Q22" s="246"/>
      <c r="R22" s="246"/>
    </row>
    <row r="23" spans="1:18" ht="20.25" x14ac:dyDescent="0.3">
      <c r="A23" s="248"/>
      <c r="B23" s="257" t="s">
        <v>104</v>
      </c>
      <c r="C23" s="258"/>
      <c r="D23" s="250"/>
      <c r="E23" s="250"/>
      <c r="F23" s="250"/>
      <c r="G23" s="250"/>
      <c r="H23" s="250"/>
      <c r="I23" s="250"/>
      <c r="J23" s="250"/>
      <c r="K23" s="250"/>
      <c r="L23" s="250"/>
      <c r="M23" s="246"/>
      <c r="N23" s="246"/>
      <c r="O23" s="246"/>
      <c r="P23" s="246"/>
      <c r="Q23" s="246"/>
      <c r="R23" s="246"/>
    </row>
    <row r="24" spans="1:18" ht="20.25" x14ac:dyDescent="0.3">
      <c r="A24" s="248"/>
      <c r="B24" s="257" t="s">
        <v>105</v>
      </c>
      <c r="C24" s="258"/>
      <c r="D24" s="250"/>
      <c r="E24" s="250"/>
      <c r="F24" s="250"/>
      <c r="G24" s="250"/>
      <c r="H24" s="250"/>
      <c r="I24" s="250"/>
      <c r="J24" s="250"/>
      <c r="K24" s="250"/>
      <c r="L24" s="250"/>
      <c r="M24" s="246"/>
      <c r="N24" s="246"/>
      <c r="O24" s="246"/>
      <c r="P24" s="246"/>
      <c r="Q24" s="246"/>
      <c r="R24" s="246"/>
    </row>
    <row r="25" spans="1:18" ht="15.75" x14ac:dyDescent="0.25">
      <c r="A25" s="248"/>
      <c r="B25" s="259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46"/>
      <c r="N25" s="246"/>
      <c r="O25" s="246"/>
      <c r="P25" s="246"/>
      <c r="Q25" s="246"/>
      <c r="R25" s="246"/>
    </row>
    <row r="26" spans="1:18" x14ac:dyDescent="0.25">
      <c r="A26" s="246"/>
      <c r="B26" s="260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</row>
    <row r="27" spans="1:18" ht="23.25" x14ac:dyDescent="0.35">
      <c r="A27" s="256" t="s">
        <v>121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</row>
    <row r="28" spans="1:18" ht="15.75" x14ac:dyDescent="0.25">
      <c r="A28" s="248"/>
      <c r="B28" s="259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46"/>
      <c r="N28" s="246"/>
      <c r="O28" s="246"/>
      <c r="P28" s="246"/>
      <c r="Q28" s="246"/>
      <c r="R28" s="246"/>
    </row>
    <row r="29" spans="1:18" ht="20.25" x14ac:dyDescent="0.3">
      <c r="A29" s="248"/>
      <c r="B29" s="257" t="s">
        <v>106</v>
      </c>
      <c r="C29" s="252"/>
      <c r="D29" s="252"/>
      <c r="E29" s="261"/>
      <c r="F29" s="261"/>
      <c r="G29" s="261"/>
      <c r="H29" s="261"/>
      <c r="I29" s="261"/>
      <c r="J29" s="261"/>
      <c r="K29" s="261"/>
      <c r="L29" s="261"/>
      <c r="M29" s="262"/>
      <c r="N29" s="262"/>
      <c r="O29" s="262"/>
      <c r="P29" s="262"/>
      <c r="Q29" s="262"/>
      <c r="R29" s="246"/>
    </row>
    <row r="30" spans="1:18" ht="20.25" x14ac:dyDescent="0.3">
      <c r="A30" s="248"/>
      <c r="B30" s="257" t="s">
        <v>107</v>
      </c>
      <c r="C30" s="252"/>
      <c r="D30" s="252"/>
      <c r="E30" s="261"/>
      <c r="F30" s="261"/>
      <c r="G30" s="261"/>
      <c r="H30" s="261"/>
      <c r="I30" s="261"/>
      <c r="J30" s="261"/>
      <c r="K30" s="261"/>
      <c r="L30" s="261"/>
      <c r="M30" s="262"/>
      <c r="N30" s="262"/>
      <c r="O30" s="262"/>
      <c r="P30" s="262"/>
      <c r="Q30" s="262"/>
      <c r="R30" s="246"/>
    </row>
    <row r="31" spans="1:18" ht="20.25" x14ac:dyDescent="0.3">
      <c r="A31" s="248"/>
      <c r="B31" s="257" t="s">
        <v>108</v>
      </c>
      <c r="C31" s="252"/>
      <c r="D31" s="252"/>
      <c r="E31" s="261"/>
      <c r="F31" s="261"/>
      <c r="G31" s="261"/>
      <c r="H31" s="261"/>
      <c r="I31" s="261"/>
      <c r="J31" s="261"/>
      <c r="K31" s="261"/>
      <c r="L31" s="261"/>
      <c r="M31" s="262"/>
      <c r="N31" s="262"/>
      <c r="O31" s="262"/>
      <c r="P31" s="262"/>
      <c r="Q31" s="262"/>
      <c r="R31" s="246"/>
    </row>
    <row r="32" spans="1:18" ht="20.25" x14ac:dyDescent="0.3">
      <c r="A32" s="248"/>
      <c r="B32" s="251" t="s">
        <v>109</v>
      </c>
      <c r="C32" s="252"/>
      <c r="D32" s="252"/>
      <c r="E32" s="261"/>
      <c r="F32" s="261"/>
      <c r="G32" s="261"/>
      <c r="H32" s="261"/>
      <c r="I32" s="261"/>
      <c r="J32" s="261"/>
      <c r="K32" s="261"/>
      <c r="L32" s="261"/>
      <c r="M32" s="262"/>
      <c r="N32" s="262"/>
      <c r="O32" s="262"/>
      <c r="P32" s="262"/>
      <c r="Q32" s="262"/>
      <c r="R32" s="246"/>
    </row>
    <row r="33" spans="1:18" ht="20.25" x14ac:dyDescent="0.3">
      <c r="A33" s="248"/>
      <c r="B33" s="257" t="s">
        <v>110</v>
      </c>
      <c r="C33" s="252"/>
      <c r="D33" s="252"/>
      <c r="E33" s="261"/>
      <c r="F33" s="261"/>
      <c r="G33" s="261"/>
      <c r="H33" s="261"/>
      <c r="I33" s="261"/>
      <c r="J33" s="261"/>
      <c r="K33" s="261"/>
      <c r="L33" s="261"/>
      <c r="M33" s="262"/>
      <c r="N33" s="262"/>
      <c r="O33" s="262"/>
      <c r="P33" s="262"/>
      <c r="Q33" s="262"/>
      <c r="R33" s="246"/>
    </row>
    <row r="34" spans="1:18" ht="20.25" x14ac:dyDescent="0.3">
      <c r="A34" s="248"/>
      <c r="B34" s="257" t="s">
        <v>111</v>
      </c>
      <c r="C34" s="252"/>
      <c r="D34" s="252"/>
      <c r="E34" s="261"/>
      <c r="F34" s="261"/>
      <c r="G34" s="261"/>
      <c r="H34" s="261"/>
      <c r="I34" s="261"/>
      <c r="J34" s="261"/>
      <c r="K34" s="261"/>
      <c r="L34" s="261"/>
      <c r="M34" s="262"/>
      <c r="N34" s="262"/>
      <c r="O34" s="262"/>
      <c r="P34" s="262"/>
      <c r="Q34" s="262"/>
      <c r="R34" s="246"/>
    </row>
    <row r="35" spans="1:18" ht="15.75" x14ac:dyDescent="0.25">
      <c r="A35" s="248"/>
      <c r="B35" s="263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</row>
  </sheetData>
  <mergeCells count="5">
    <mergeCell ref="B3:Q3"/>
    <mergeCell ref="A6:R6"/>
    <mergeCell ref="A9:R9"/>
    <mergeCell ref="B14:O15"/>
    <mergeCell ref="B16:O17"/>
  </mergeCells>
  <pageMargins left="0.7" right="0.7" top="0.75" bottom="0.75" header="0.3" footer="0.3"/>
  <pageSetup paperSize="9" scale="5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61"/>
  <sheetViews>
    <sheetView showGridLines="0" zoomScaleNormal="100" workbookViewId="0">
      <selection activeCell="C26" sqref="C26"/>
    </sheetView>
  </sheetViews>
  <sheetFormatPr baseColWidth="10" defaultRowHeight="15" x14ac:dyDescent="0.25"/>
  <cols>
    <col min="1" max="1" width="52.7109375" customWidth="1"/>
    <col min="2" max="2" width="11.7109375" customWidth="1"/>
    <col min="3" max="8" width="12" customWidth="1"/>
    <col min="9" max="9" width="15.28515625" customWidth="1"/>
    <col min="10" max="10" width="13.42578125" customWidth="1"/>
    <col min="11" max="11" width="13" customWidth="1"/>
    <col min="14" max="14" width="13" customWidth="1"/>
  </cols>
  <sheetData>
    <row r="1" spans="1:14" x14ac:dyDescent="0.25">
      <c r="A1" s="379" t="s">
        <v>74</v>
      </c>
      <c r="B1" s="379"/>
      <c r="C1" s="379"/>
      <c r="D1" s="379"/>
      <c r="E1" s="379"/>
      <c r="F1" s="379"/>
      <c r="G1" s="379"/>
      <c r="H1" s="379"/>
      <c r="J1" s="140"/>
    </row>
    <row r="2" spans="1:14" ht="58.5" customHeight="1" x14ac:dyDescent="0.25">
      <c r="A2" s="371" t="s">
        <v>129</v>
      </c>
      <c r="B2" s="371"/>
      <c r="C2" s="371"/>
      <c r="D2" s="371"/>
      <c r="E2" s="371"/>
      <c r="F2" s="371"/>
      <c r="G2" s="371"/>
      <c r="H2" s="371"/>
      <c r="I2" s="278"/>
      <c r="J2" s="278"/>
      <c r="K2" s="278"/>
      <c r="L2" s="278"/>
      <c r="M2" s="278"/>
      <c r="N2" s="278"/>
    </row>
    <row r="3" spans="1:14" x14ac:dyDescent="0.25">
      <c r="A3" s="4"/>
      <c r="B3" s="5"/>
      <c r="C3" s="6"/>
      <c r="D3" s="6"/>
      <c r="E3" s="6"/>
      <c r="F3" s="6"/>
      <c r="G3" s="6"/>
      <c r="H3" s="6"/>
      <c r="I3" s="34"/>
      <c r="J3" s="35"/>
      <c r="K3" s="35"/>
      <c r="L3" s="369"/>
      <c r="M3" s="369"/>
      <c r="N3" s="35"/>
    </row>
    <row r="4" spans="1:14" ht="15.75" x14ac:dyDescent="0.25">
      <c r="A4" s="14" t="s">
        <v>11</v>
      </c>
      <c r="B4" s="7">
        <v>2016</v>
      </c>
      <c r="C4" s="7">
        <v>2017</v>
      </c>
      <c r="D4" s="7">
        <v>2018</v>
      </c>
      <c r="E4" s="7">
        <v>2019</v>
      </c>
      <c r="F4" s="7">
        <v>2020</v>
      </c>
      <c r="G4" s="7">
        <v>2021</v>
      </c>
      <c r="H4" s="7">
        <v>2022</v>
      </c>
      <c r="I4" s="37"/>
      <c r="J4" s="37"/>
      <c r="K4" s="37"/>
      <c r="L4" s="37"/>
      <c r="M4" s="37"/>
      <c r="N4" s="37"/>
    </row>
    <row r="5" spans="1:14" x14ac:dyDescent="0.25">
      <c r="A5" s="8"/>
      <c r="B5" s="8"/>
      <c r="C5" s="8"/>
      <c r="D5" s="8"/>
      <c r="E5" s="8"/>
      <c r="F5" s="8"/>
      <c r="G5" s="8"/>
      <c r="H5" s="8"/>
      <c r="I5" s="38"/>
      <c r="J5" s="38"/>
      <c r="K5" s="38"/>
      <c r="L5" s="38"/>
      <c r="M5" s="38"/>
      <c r="N5" s="38"/>
    </row>
    <row r="6" spans="1:14" ht="15.75" x14ac:dyDescent="0.25">
      <c r="A6" s="13" t="s">
        <v>14</v>
      </c>
      <c r="B6" s="12">
        <v>100</v>
      </c>
      <c r="C6" s="12">
        <v>103.31518735126801</v>
      </c>
      <c r="D6" s="12">
        <v>107.42594981873246</v>
      </c>
      <c r="E6" s="12">
        <v>108.74768376160458</v>
      </c>
      <c r="F6" s="12">
        <v>109.7117180299075</v>
      </c>
      <c r="G6" s="12">
        <v>111.6943297371463</v>
      </c>
      <c r="H6" s="12">
        <v>115.05277223406335</v>
      </c>
      <c r="I6" s="39"/>
      <c r="J6" s="39"/>
      <c r="K6" s="39"/>
      <c r="L6" s="39"/>
      <c r="M6" s="39"/>
      <c r="N6" s="39"/>
    </row>
    <row r="7" spans="1:14" x14ac:dyDescent="0.25">
      <c r="A7" s="9" t="s">
        <v>20</v>
      </c>
      <c r="B7" s="10">
        <v>100</v>
      </c>
      <c r="C7" s="10">
        <v>103.57130274943692</v>
      </c>
      <c r="D7" s="10">
        <v>103.57130274943692</v>
      </c>
      <c r="E7" s="10">
        <v>109.57074564318124</v>
      </c>
      <c r="F7" s="10">
        <v>110.960165806059</v>
      </c>
      <c r="G7" s="10">
        <v>117.74620870169605</v>
      </c>
      <c r="H7" s="10">
        <v>117.20760914709585</v>
      </c>
      <c r="I7" s="41"/>
      <c r="J7" s="41"/>
      <c r="K7" s="41"/>
      <c r="L7" s="41"/>
      <c r="M7" s="41"/>
      <c r="N7" s="41"/>
    </row>
    <row r="8" spans="1:14" x14ac:dyDescent="0.25">
      <c r="A8" s="9" t="s">
        <v>15</v>
      </c>
      <c r="B8" s="10">
        <v>100</v>
      </c>
      <c r="C8" s="10">
        <v>104.90354491449226</v>
      </c>
      <c r="D8" s="10">
        <v>108.32400980140569</v>
      </c>
      <c r="E8" s="10">
        <v>109.3589591164383</v>
      </c>
      <c r="F8" s="10">
        <v>110.68534969560909</v>
      </c>
      <c r="G8" s="10">
        <v>112.49683420605749</v>
      </c>
      <c r="H8" s="10">
        <v>115.47654717954572</v>
      </c>
      <c r="I8" s="41"/>
      <c r="J8" s="41"/>
      <c r="K8" s="41"/>
      <c r="L8" s="41"/>
      <c r="M8" s="41"/>
      <c r="N8" s="41"/>
    </row>
    <row r="9" spans="1:14" x14ac:dyDescent="0.25">
      <c r="A9" s="11" t="s">
        <v>16</v>
      </c>
      <c r="B9" s="20">
        <v>100</v>
      </c>
      <c r="C9" s="46">
        <v>101.90513902336313</v>
      </c>
      <c r="D9" s="46">
        <v>107.35095250662181</v>
      </c>
      <c r="E9" s="46">
        <v>109.83561567791367</v>
      </c>
      <c r="F9" s="46">
        <v>111.30386355604971</v>
      </c>
      <c r="G9" s="46">
        <v>114.24702320523254</v>
      </c>
      <c r="H9" s="46">
        <v>119.3725553810248</v>
      </c>
      <c r="I9" s="41"/>
      <c r="J9" s="28"/>
      <c r="K9" s="41"/>
      <c r="L9" s="41"/>
      <c r="M9" s="41"/>
      <c r="N9" s="41"/>
    </row>
    <row r="10" spans="1:14" x14ac:dyDescent="0.25">
      <c r="A10" s="11" t="s">
        <v>21</v>
      </c>
      <c r="B10" s="10">
        <v>100</v>
      </c>
      <c r="C10" s="10">
        <v>100.78252585403659</v>
      </c>
      <c r="D10" s="10">
        <v>106.18654746690235</v>
      </c>
      <c r="E10" s="10">
        <v>106.84299648568195</v>
      </c>
      <c r="F10" s="10">
        <v>103.59445072938928</v>
      </c>
      <c r="G10" s="10">
        <v>104.90704246953011</v>
      </c>
      <c r="H10" s="10">
        <v>105.74446189431283</v>
      </c>
      <c r="I10" s="41"/>
      <c r="J10" s="41"/>
      <c r="K10" s="41"/>
      <c r="L10" s="41"/>
      <c r="M10" s="41"/>
      <c r="N10" s="41"/>
    </row>
    <row r="11" spans="1:14" x14ac:dyDescent="0.25">
      <c r="A11" s="11" t="s">
        <v>22</v>
      </c>
      <c r="B11" s="10">
        <v>100</v>
      </c>
      <c r="C11" s="10">
        <v>102.18470270799152</v>
      </c>
      <c r="D11" s="10">
        <v>102.74485371629578</v>
      </c>
      <c r="E11" s="10">
        <v>100.25186653094501</v>
      </c>
      <c r="F11" s="10">
        <v>99.342976837737794</v>
      </c>
      <c r="G11" s="10">
        <v>97.825655602248602</v>
      </c>
      <c r="H11" s="10">
        <v>96.181048932082945</v>
      </c>
      <c r="I11" s="41"/>
      <c r="J11" s="41"/>
      <c r="K11" s="41"/>
      <c r="L11" s="41"/>
      <c r="M11" s="41"/>
      <c r="N11" s="41"/>
    </row>
    <row r="12" spans="1:14" ht="15.75" x14ac:dyDescent="0.25">
      <c r="A12" s="13" t="s">
        <v>17</v>
      </c>
      <c r="B12" s="12">
        <v>100</v>
      </c>
      <c r="C12" s="12">
        <v>100.95196808952872</v>
      </c>
      <c r="D12" s="12">
        <v>104.51692391758186</v>
      </c>
      <c r="E12" s="12">
        <v>103.98235235407941</v>
      </c>
      <c r="F12" s="12">
        <v>104.84760324445801</v>
      </c>
      <c r="G12" s="12">
        <v>103.49765982221082</v>
      </c>
      <c r="H12" s="12">
        <v>103.20753787679607</v>
      </c>
      <c r="I12" s="39"/>
      <c r="J12" s="39"/>
      <c r="K12" s="39"/>
      <c r="L12" s="39"/>
      <c r="M12" s="39"/>
      <c r="N12" s="39"/>
    </row>
    <row r="13" spans="1:14" x14ac:dyDescent="0.25">
      <c r="A13" s="23" t="s">
        <v>24</v>
      </c>
      <c r="B13" s="10">
        <v>100</v>
      </c>
      <c r="C13" s="10">
        <v>98.690749352060038</v>
      </c>
      <c r="D13" s="10">
        <v>96.265928307485851</v>
      </c>
      <c r="E13" s="10">
        <v>98.807152694149721</v>
      </c>
      <c r="F13" s="10">
        <v>103.65399306158412</v>
      </c>
      <c r="G13" s="10">
        <v>94.856544842030218</v>
      </c>
      <c r="H13" s="10">
        <v>93.16695432549102</v>
      </c>
      <c r="I13" s="41"/>
      <c r="J13" s="41"/>
      <c r="K13" s="41"/>
      <c r="L13" s="41"/>
      <c r="M13" s="41"/>
      <c r="N13" s="41"/>
    </row>
    <row r="14" spans="1:14" x14ac:dyDescent="0.25">
      <c r="A14" s="23" t="s">
        <v>23</v>
      </c>
      <c r="B14" s="10">
        <v>100</v>
      </c>
      <c r="C14" s="10">
        <v>102.6371106961931</v>
      </c>
      <c r="D14" s="10">
        <v>110.66586652962583</v>
      </c>
      <c r="E14" s="10">
        <v>107.8390997356729</v>
      </c>
      <c r="F14" s="10">
        <v>105.73712505036738</v>
      </c>
      <c r="G14" s="10">
        <v>109.93733360560117</v>
      </c>
      <c r="H14" s="10">
        <v>110.69014663892686</v>
      </c>
      <c r="I14" s="41"/>
      <c r="J14" s="41"/>
      <c r="K14" s="41"/>
      <c r="L14" s="41"/>
      <c r="M14" s="41"/>
      <c r="N14" s="41"/>
    </row>
    <row r="15" spans="1:14" ht="15.75" x14ac:dyDescent="0.25">
      <c r="A15" s="13" t="s">
        <v>18</v>
      </c>
      <c r="B15" s="12">
        <v>100</v>
      </c>
      <c r="C15" s="12">
        <v>103.00088764541238</v>
      </c>
      <c r="D15" s="12">
        <v>107.03905978281369</v>
      </c>
      <c r="E15" s="12">
        <v>108.11391173547943</v>
      </c>
      <c r="F15" s="12">
        <v>109.06480816798049</v>
      </c>
      <c r="G15" s="12">
        <v>110.60420196738352</v>
      </c>
      <c r="H15" s="12">
        <v>113.47739844858535</v>
      </c>
      <c r="I15" s="39"/>
      <c r="J15" s="39"/>
      <c r="K15" s="39"/>
      <c r="L15" s="39"/>
      <c r="M15" s="39"/>
      <c r="N15" s="39"/>
    </row>
    <row r="17" spans="1:14" ht="15.75" customHeight="1" x14ac:dyDescent="0.25">
      <c r="A17" s="15"/>
      <c r="J17" s="140"/>
    </row>
    <row r="18" spans="1:14" ht="61.5" customHeight="1" x14ac:dyDescent="0.25">
      <c r="D18" s="26"/>
      <c r="E18" s="26"/>
      <c r="F18" s="26"/>
      <c r="G18" s="26"/>
      <c r="H18" s="368"/>
      <c r="I18" s="368"/>
      <c r="J18" s="368"/>
      <c r="K18" s="368"/>
      <c r="L18" s="368"/>
      <c r="M18" s="368"/>
      <c r="N18" s="368"/>
    </row>
    <row r="19" spans="1:14" x14ac:dyDescent="0.25">
      <c r="D19" s="35"/>
      <c r="E19" s="369"/>
      <c r="F19" s="369"/>
      <c r="G19" s="35"/>
      <c r="H19" s="33"/>
      <c r="I19" s="34"/>
      <c r="J19" s="35"/>
      <c r="K19" s="35"/>
      <c r="L19" s="369"/>
      <c r="M19" s="369"/>
      <c r="N19" s="35"/>
    </row>
    <row r="20" spans="1:14" ht="15.75" x14ac:dyDescent="0.25">
      <c r="D20" s="37"/>
      <c r="E20" s="37"/>
      <c r="F20" s="37"/>
      <c r="G20" s="37"/>
      <c r="H20" s="36"/>
      <c r="I20" s="37"/>
      <c r="J20" s="37"/>
      <c r="K20" s="37"/>
      <c r="L20" s="37"/>
      <c r="M20" s="37"/>
      <c r="N20" s="37"/>
    </row>
    <row r="21" spans="1:14" x14ac:dyDescent="0.25"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14" ht="15.75" x14ac:dyDescent="0.25">
      <c r="D22" s="39"/>
      <c r="E22" s="39"/>
      <c r="F22" s="39"/>
      <c r="G22" s="39"/>
      <c r="H22" s="25"/>
      <c r="I22" s="39"/>
      <c r="J22" s="39"/>
      <c r="K22" s="39"/>
      <c r="L22" s="39"/>
      <c r="M22" s="39"/>
      <c r="N22" s="39"/>
    </row>
    <row r="23" spans="1:14" x14ac:dyDescent="0.25">
      <c r="D23" s="41"/>
      <c r="E23" s="41"/>
      <c r="F23" s="41"/>
      <c r="G23" s="41"/>
      <c r="H23" s="40"/>
      <c r="I23" s="41"/>
      <c r="J23" s="41"/>
      <c r="K23" s="41"/>
      <c r="L23" s="41"/>
      <c r="M23" s="41"/>
      <c r="N23" s="41"/>
    </row>
    <row r="24" spans="1:14" x14ac:dyDescent="0.25">
      <c r="D24" s="41"/>
      <c r="E24" s="41"/>
      <c r="F24" s="41"/>
      <c r="G24" s="41"/>
      <c r="H24" s="40"/>
      <c r="I24" s="41"/>
      <c r="J24" s="41"/>
      <c r="K24" s="41"/>
      <c r="L24" s="41"/>
      <c r="M24" s="41"/>
      <c r="N24" s="41"/>
    </row>
    <row r="25" spans="1:14" x14ac:dyDescent="0.25">
      <c r="D25" s="41"/>
      <c r="E25" s="41"/>
      <c r="F25" s="41"/>
      <c r="G25" s="41"/>
      <c r="H25" s="38"/>
      <c r="I25" s="41"/>
      <c r="J25" s="28"/>
      <c r="K25" s="41"/>
      <c r="L25" s="41"/>
      <c r="M25" s="41"/>
      <c r="N25" s="41"/>
    </row>
    <row r="26" spans="1:14" x14ac:dyDescent="0.25">
      <c r="D26" s="41"/>
      <c r="E26" s="41"/>
      <c r="F26" s="41"/>
      <c r="G26" s="41"/>
      <c r="H26" s="38"/>
      <c r="I26" s="41"/>
      <c r="J26" s="41"/>
      <c r="K26" s="41"/>
      <c r="L26" s="41"/>
      <c r="M26" s="41"/>
      <c r="N26" s="41"/>
    </row>
    <row r="27" spans="1:14" x14ac:dyDescent="0.25">
      <c r="D27" s="41"/>
      <c r="E27" s="41"/>
      <c r="F27" s="41"/>
      <c r="G27" s="41"/>
      <c r="H27" s="38"/>
      <c r="I27" s="41"/>
      <c r="J27" s="41"/>
      <c r="K27" s="41"/>
      <c r="L27" s="41"/>
      <c r="M27" s="41"/>
      <c r="N27" s="41"/>
    </row>
    <row r="28" spans="1:14" ht="15.75" x14ac:dyDescent="0.25">
      <c r="D28" s="39"/>
      <c r="E28" s="39"/>
      <c r="F28" s="39"/>
      <c r="G28" s="39"/>
      <c r="H28" s="25"/>
      <c r="I28" s="39"/>
      <c r="J28" s="39"/>
      <c r="K28" s="39"/>
      <c r="L28" s="39"/>
      <c r="M28" s="39"/>
      <c r="N28" s="39"/>
    </row>
    <row r="29" spans="1:14" x14ac:dyDescent="0.25">
      <c r="D29" s="41"/>
      <c r="E29" s="41"/>
      <c r="F29" s="41"/>
      <c r="G29" s="41"/>
      <c r="H29" s="33"/>
      <c r="I29" s="41"/>
      <c r="J29" s="41"/>
      <c r="K29" s="41"/>
      <c r="L29" s="41"/>
      <c r="M29" s="41"/>
      <c r="N29" s="41"/>
    </row>
    <row r="30" spans="1:14" x14ac:dyDescent="0.25">
      <c r="D30" s="41"/>
      <c r="E30" s="41"/>
      <c r="F30" s="41"/>
      <c r="G30" s="41"/>
      <c r="H30" s="33"/>
      <c r="I30" s="41"/>
      <c r="J30" s="41"/>
      <c r="K30" s="41"/>
      <c r="L30" s="41"/>
      <c r="M30" s="41"/>
      <c r="N30" s="41"/>
    </row>
    <row r="31" spans="1:14" ht="15.75" x14ac:dyDescent="0.25">
      <c r="D31" s="39"/>
      <c r="E31" s="39"/>
      <c r="F31" s="39"/>
      <c r="G31" s="39"/>
      <c r="H31" s="25"/>
      <c r="I31" s="39"/>
      <c r="J31" s="39"/>
      <c r="K31" s="39"/>
      <c r="L31" s="39"/>
      <c r="M31" s="39"/>
      <c r="N31" s="39"/>
    </row>
    <row r="33" spans="8:14" ht="30" customHeight="1" x14ac:dyDescent="0.25">
      <c r="H33" s="368"/>
      <c r="I33" s="368"/>
      <c r="J33" s="368"/>
      <c r="K33" s="368"/>
      <c r="L33" s="368"/>
      <c r="M33" s="368"/>
      <c r="N33" s="368"/>
    </row>
    <row r="34" spans="8:14" x14ac:dyDescent="0.25">
      <c r="H34" s="33"/>
      <c r="I34" s="34"/>
      <c r="J34" s="35"/>
      <c r="K34" s="35"/>
      <c r="L34" s="369"/>
      <c r="M34" s="369"/>
      <c r="N34" s="35"/>
    </row>
    <row r="35" spans="8:14" ht="15.75" x14ac:dyDescent="0.25">
      <c r="H35" s="36"/>
      <c r="I35" s="37"/>
      <c r="J35" s="37"/>
      <c r="K35" s="37"/>
      <c r="L35" s="37"/>
      <c r="M35" s="37"/>
      <c r="N35" s="37"/>
    </row>
    <row r="36" spans="8:14" x14ac:dyDescent="0.25">
      <c r="H36" s="38"/>
      <c r="I36" s="38"/>
      <c r="J36" s="38"/>
      <c r="K36" s="38"/>
      <c r="L36" s="38"/>
      <c r="M36" s="38"/>
      <c r="N36" s="38"/>
    </row>
    <row r="37" spans="8:14" ht="15.75" x14ac:dyDescent="0.25">
      <c r="H37" s="25"/>
      <c r="I37" s="39"/>
      <c r="J37" s="39"/>
      <c r="K37" s="39"/>
      <c r="L37" s="39"/>
      <c r="M37" s="39"/>
      <c r="N37" s="39"/>
    </row>
    <row r="38" spans="8:14" x14ac:dyDescent="0.25">
      <c r="H38" s="40"/>
      <c r="I38" s="41"/>
      <c r="J38" s="41"/>
      <c r="K38" s="41"/>
      <c r="L38" s="41"/>
      <c r="M38" s="41"/>
      <c r="N38" s="41"/>
    </row>
    <row r="39" spans="8:14" x14ac:dyDescent="0.25">
      <c r="H39" s="40"/>
      <c r="I39" s="41"/>
      <c r="J39" s="41"/>
      <c r="K39" s="41"/>
      <c r="L39" s="41"/>
      <c r="M39" s="41"/>
      <c r="N39" s="41"/>
    </row>
    <row r="40" spans="8:14" x14ac:dyDescent="0.25">
      <c r="H40" s="38"/>
      <c r="I40" s="41"/>
      <c r="J40" s="28"/>
      <c r="K40" s="41"/>
      <c r="L40" s="41"/>
      <c r="M40" s="41"/>
      <c r="N40" s="41"/>
    </row>
    <row r="41" spans="8:14" x14ac:dyDescent="0.25">
      <c r="H41" s="38"/>
      <c r="I41" s="41"/>
      <c r="J41" s="41"/>
      <c r="K41" s="41"/>
      <c r="L41" s="41"/>
      <c r="M41" s="41"/>
      <c r="N41" s="41"/>
    </row>
    <row r="42" spans="8:14" x14ac:dyDescent="0.25">
      <c r="H42" s="38"/>
      <c r="I42" s="41"/>
      <c r="J42" s="41"/>
      <c r="K42" s="41"/>
      <c r="L42" s="41"/>
      <c r="M42" s="41"/>
      <c r="N42" s="41"/>
    </row>
    <row r="43" spans="8:14" ht="15.75" x14ac:dyDescent="0.25">
      <c r="H43" s="25"/>
      <c r="I43" s="39"/>
      <c r="J43" s="39"/>
      <c r="K43" s="39"/>
      <c r="L43" s="39"/>
      <c r="M43" s="39"/>
      <c r="N43" s="39"/>
    </row>
    <row r="44" spans="8:14" x14ac:dyDescent="0.25">
      <c r="H44" s="33"/>
      <c r="I44" s="41"/>
      <c r="J44" s="41"/>
      <c r="K44" s="41"/>
      <c r="L44" s="41"/>
      <c r="M44" s="41"/>
      <c r="N44" s="41"/>
    </row>
    <row r="45" spans="8:14" x14ac:dyDescent="0.25">
      <c r="H45" s="33"/>
      <c r="I45" s="41"/>
      <c r="J45" s="41"/>
      <c r="K45" s="41"/>
      <c r="L45" s="41"/>
      <c r="M45" s="41"/>
      <c r="N45" s="41"/>
    </row>
    <row r="46" spans="8:14" ht="15.75" x14ac:dyDescent="0.25">
      <c r="H46" s="25"/>
      <c r="I46" s="39"/>
      <c r="J46" s="39"/>
      <c r="K46" s="39"/>
      <c r="L46" s="39"/>
      <c r="M46" s="39"/>
      <c r="N46" s="39"/>
    </row>
    <row r="48" spans="8:14" ht="28.5" customHeight="1" x14ac:dyDescent="0.25">
      <c r="H48" s="368"/>
      <c r="I48" s="368"/>
      <c r="J48" s="368"/>
      <c r="K48" s="368"/>
      <c r="L48" s="368"/>
      <c r="M48" s="368"/>
      <c r="N48" s="368"/>
    </row>
    <row r="49" spans="8:14" ht="24.75" customHeight="1" x14ac:dyDescent="0.25">
      <c r="H49" s="33"/>
      <c r="I49" s="34"/>
      <c r="J49" s="35"/>
      <c r="K49" s="35"/>
      <c r="L49" s="369"/>
      <c r="M49" s="369"/>
      <c r="N49" s="35"/>
    </row>
    <row r="50" spans="8:14" ht="21.75" customHeight="1" x14ac:dyDescent="0.25">
      <c r="H50" s="36"/>
      <c r="I50" s="37"/>
      <c r="J50" s="37"/>
      <c r="K50" s="37"/>
      <c r="L50" s="37"/>
      <c r="M50" s="37"/>
      <c r="N50" s="37"/>
    </row>
    <row r="51" spans="8:14" x14ac:dyDescent="0.25">
      <c r="H51" s="38"/>
      <c r="I51" s="38"/>
      <c r="J51" s="38"/>
      <c r="K51" s="38"/>
      <c r="L51" s="38"/>
      <c r="M51" s="38"/>
      <c r="N51" s="38"/>
    </row>
    <row r="52" spans="8:14" ht="15.75" x14ac:dyDescent="0.25">
      <c r="H52" s="25"/>
      <c r="I52" s="39"/>
      <c r="J52" s="39"/>
      <c r="K52" s="39"/>
      <c r="L52" s="39"/>
      <c r="M52" s="39"/>
      <c r="N52" s="39"/>
    </row>
    <row r="53" spans="8:14" x14ac:dyDescent="0.25">
      <c r="H53" s="40"/>
      <c r="I53" s="41"/>
      <c r="J53" s="41"/>
      <c r="K53" s="41"/>
      <c r="L53" s="41"/>
      <c r="M53" s="41"/>
      <c r="N53" s="41"/>
    </row>
    <row r="54" spans="8:14" x14ac:dyDescent="0.25">
      <c r="H54" s="40"/>
      <c r="I54" s="41"/>
      <c r="J54" s="41"/>
      <c r="K54" s="41"/>
      <c r="L54" s="41"/>
      <c r="M54" s="41"/>
      <c r="N54" s="41"/>
    </row>
    <row r="55" spans="8:14" x14ac:dyDescent="0.25">
      <c r="H55" s="38"/>
      <c r="I55" s="41"/>
      <c r="J55" s="41"/>
      <c r="K55" s="41"/>
      <c r="L55" s="41"/>
      <c r="M55" s="41"/>
      <c r="N55" s="41"/>
    </row>
    <row r="56" spans="8:14" x14ac:dyDescent="0.25">
      <c r="H56" s="38"/>
      <c r="I56" s="41"/>
      <c r="J56" s="41"/>
      <c r="K56" s="41"/>
      <c r="L56" s="41"/>
      <c r="M56" s="41"/>
      <c r="N56" s="41"/>
    </row>
    <row r="57" spans="8:14" x14ac:dyDescent="0.25">
      <c r="H57" s="38"/>
      <c r="I57" s="41"/>
      <c r="J57" s="41"/>
      <c r="K57" s="41"/>
      <c r="L57" s="41"/>
      <c r="M57" s="41"/>
      <c r="N57" s="41"/>
    </row>
    <row r="58" spans="8:14" ht="15.75" x14ac:dyDescent="0.25">
      <c r="H58" s="25"/>
      <c r="I58" s="39"/>
      <c r="J58" s="39"/>
      <c r="K58" s="39"/>
      <c r="L58" s="39"/>
      <c r="M58" s="39"/>
      <c r="N58" s="39"/>
    </row>
    <row r="59" spans="8:14" x14ac:dyDescent="0.25">
      <c r="H59" s="33"/>
      <c r="I59" s="41"/>
      <c r="J59" s="41"/>
      <c r="K59" s="41"/>
      <c r="L59" s="41"/>
      <c r="M59" s="41"/>
      <c r="N59" s="41"/>
    </row>
    <row r="60" spans="8:14" x14ac:dyDescent="0.25">
      <c r="H60" s="33"/>
      <c r="I60" s="41"/>
      <c r="J60" s="41"/>
      <c r="K60" s="41"/>
      <c r="L60" s="41"/>
      <c r="M60" s="41"/>
      <c r="N60" s="41"/>
    </row>
    <row r="61" spans="8:14" ht="15.75" x14ac:dyDescent="0.25">
      <c r="H61" s="25"/>
      <c r="I61" s="39"/>
      <c r="J61" s="39"/>
      <c r="K61" s="39"/>
      <c r="L61" s="39"/>
      <c r="M61" s="39"/>
      <c r="N61" s="39"/>
    </row>
  </sheetData>
  <mergeCells count="10">
    <mergeCell ref="H48:N48"/>
    <mergeCell ref="L49:M49"/>
    <mergeCell ref="H33:N33"/>
    <mergeCell ref="L34:M34"/>
    <mergeCell ref="L3:M3"/>
    <mergeCell ref="E19:F19"/>
    <mergeCell ref="H18:N18"/>
    <mergeCell ref="L19:M19"/>
    <mergeCell ref="A2:H2"/>
    <mergeCell ref="A1:H1"/>
  </mergeCells>
  <pageMargins left="0.7" right="0.7" top="0.75" bottom="0.75" header="0.3" footer="0.3"/>
  <pageSetup paperSize="9"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62"/>
  <sheetViews>
    <sheetView showGridLines="0" zoomScaleNormal="100" workbookViewId="0">
      <selection activeCell="C26" sqref="C26"/>
    </sheetView>
  </sheetViews>
  <sheetFormatPr baseColWidth="10" defaultRowHeight="15" x14ac:dyDescent="0.25"/>
  <cols>
    <col min="1" max="1" width="55.5703125" customWidth="1"/>
    <col min="2" max="8" width="11.85546875" customWidth="1"/>
    <col min="9" max="9" width="16.5703125" customWidth="1"/>
    <col min="10" max="10" width="14" customWidth="1"/>
    <col min="11" max="11" width="13.140625" customWidth="1"/>
    <col min="12" max="12" width="11.140625" customWidth="1"/>
    <col min="13" max="13" width="9.85546875" customWidth="1"/>
    <col min="14" max="14" width="14.28515625" customWidth="1"/>
  </cols>
  <sheetData>
    <row r="1" spans="1:14" x14ac:dyDescent="0.25">
      <c r="A1" s="379" t="s">
        <v>75</v>
      </c>
      <c r="B1" s="379"/>
      <c r="C1" s="379"/>
      <c r="D1" s="379"/>
      <c r="E1" s="379"/>
      <c r="F1" s="379"/>
      <c r="G1" s="379"/>
      <c r="H1" s="379"/>
      <c r="J1" s="141"/>
    </row>
    <row r="2" spans="1:14" ht="15" customHeight="1" x14ac:dyDescent="0.25">
      <c r="A2" s="364" t="s">
        <v>130</v>
      </c>
      <c r="B2" s="364"/>
      <c r="C2" s="364"/>
      <c r="D2" s="364"/>
      <c r="E2" s="364"/>
      <c r="F2" s="364"/>
      <c r="G2" s="364"/>
      <c r="H2" s="364"/>
      <c r="I2" s="279"/>
      <c r="J2" s="279"/>
      <c r="K2" s="279"/>
      <c r="L2" s="279"/>
      <c r="M2" s="279"/>
      <c r="N2" s="279"/>
    </row>
    <row r="3" spans="1:14" ht="63.75" customHeight="1" x14ac:dyDescent="0.25">
      <c r="A3" s="364"/>
      <c r="B3" s="364"/>
      <c r="C3" s="364"/>
      <c r="D3" s="364"/>
      <c r="E3" s="364"/>
      <c r="F3" s="364"/>
      <c r="G3" s="364"/>
      <c r="H3" s="364"/>
      <c r="I3" s="279"/>
      <c r="J3" s="279"/>
      <c r="K3" s="279"/>
      <c r="L3" s="279"/>
      <c r="M3" s="279"/>
      <c r="N3" s="279"/>
    </row>
    <row r="4" spans="1:14" x14ac:dyDescent="0.25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</row>
    <row r="5" spans="1:14" ht="30" customHeight="1" x14ac:dyDescent="0.25">
      <c r="A5" s="4"/>
      <c r="B5" s="53"/>
      <c r="C5" s="6"/>
      <c r="D5" s="6"/>
      <c r="E5" s="6"/>
      <c r="F5" s="6"/>
      <c r="G5" s="6"/>
      <c r="H5" s="6"/>
      <c r="I5" s="37"/>
      <c r="J5" s="37"/>
      <c r="K5" s="37"/>
      <c r="L5" s="37"/>
      <c r="M5" s="37"/>
      <c r="N5" s="37"/>
    </row>
    <row r="6" spans="1:14" ht="15.75" x14ac:dyDescent="0.25">
      <c r="A6" s="14" t="s">
        <v>11</v>
      </c>
      <c r="B6" s="7">
        <v>2016</v>
      </c>
      <c r="C6" s="7">
        <v>2017</v>
      </c>
      <c r="D6" s="7">
        <v>2018</v>
      </c>
      <c r="E6" s="7">
        <v>2019</v>
      </c>
      <c r="F6" s="7">
        <v>2020</v>
      </c>
      <c r="G6" s="7">
        <v>2021</v>
      </c>
      <c r="H6" s="7">
        <v>2022</v>
      </c>
      <c r="I6" s="38"/>
      <c r="J6" s="38"/>
      <c r="K6" s="38"/>
      <c r="L6" s="38"/>
      <c r="M6" s="38"/>
      <c r="N6" s="38"/>
    </row>
    <row r="7" spans="1:14" x14ac:dyDescent="0.25">
      <c r="A7" s="52"/>
      <c r="B7" s="52"/>
      <c r="C7" s="52"/>
      <c r="D7" s="52"/>
      <c r="E7" s="52"/>
      <c r="F7" s="52"/>
      <c r="G7" s="52"/>
      <c r="H7" s="52"/>
      <c r="I7" s="39"/>
      <c r="J7" s="39"/>
      <c r="K7" s="39"/>
      <c r="L7" s="39"/>
      <c r="M7" s="39"/>
      <c r="N7" s="39"/>
    </row>
    <row r="8" spans="1:14" ht="15.75" x14ac:dyDescent="0.25">
      <c r="A8" s="110" t="s">
        <v>25</v>
      </c>
      <c r="B8" s="167">
        <v>100</v>
      </c>
      <c r="C8" s="167">
        <v>103.5551615218579</v>
      </c>
      <c r="D8" s="167">
        <v>106.88129185540626</v>
      </c>
      <c r="E8" s="167">
        <v>107.24300439499851</v>
      </c>
      <c r="F8" s="167">
        <v>107.93220358646583</v>
      </c>
      <c r="G8" s="167">
        <v>108.76151596434339</v>
      </c>
      <c r="H8" s="167">
        <v>110.49539014901113</v>
      </c>
      <c r="I8" s="41"/>
      <c r="J8" s="230"/>
      <c r="K8" s="231"/>
      <c r="L8" s="41"/>
      <c r="M8" s="41"/>
      <c r="N8" s="41"/>
    </row>
    <row r="9" spans="1:14" x14ac:dyDescent="0.25">
      <c r="A9" s="9" t="s">
        <v>44</v>
      </c>
      <c r="B9" s="171">
        <v>100</v>
      </c>
      <c r="C9" s="168">
        <v>104.90354491449226</v>
      </c>
      <c r="D9" s="168">
        <v>108.32400980140569</v>
      </c>
      <c r="E9" s="168">
        <v>109.3589591164383</v>
      </c>
      <c r="F9" s="168">
        <v>110.68534969560909</v>
      </c>
      <c r="G9" s="168">
        <v>112.49683420605749</v>
      </c>
      <c r="H9" s="168">
        <v>115.47654717954572</v>
      </c>
      <c r="I9" s="41"/>
      <c r="J9" s="231"/>
      <c r="K9" s="231"/>
      <c r="L9" s="41"/>
      <c r="M9" s="41"/>
      <c r="N9" s="41"/>
    </row>
    <row r="10" spans="1:14" x14ac:dyDescent="0.25">
      <c r="A10" s="11" t="s">
        <v>21</v>
      </c>
      <c r="B10" s="171">
        <v>100</v>
      </c>
      <c r="C10" s="169">
        <v>100.78252585403652</v>
      </c>
      <c r="D10" s="169">
        <v>106.18654746690228</v>
      </c>
      <c r="E10" s="169">
        <v>106.84299648568188</v>
      </c>
      <c r="F10" s="169">
        <v>103.59445072938921</v>
      </c>
      <c r="G10" s="169">
        <v>104.90704246953004</v>
      </c>
      <c r="H10" s="169">
        <v>105.74446189431275</v>
      </c>
      <c r="I10" s="41"/>
      <c r="J10" s="231"/>
      <c r="K10" s="231"/>
      <c r="L10" s="41"/>
      <c r="M10" s="41"/>
      <c r="N10" s="41"/>
    </row>
    <row r="11" spans="1:14" x14ac:dyDescent="0.25">
      <c r="A11" s="11" t="s">
        <v>22</v>
      </c>
      <c r="B11" s="171">
        <v>100</v>
      </c>
      <c r="C11" s="169">
        <v>102.18470270799152</v>
      </c>
      <c r="D11" s="169">
        <v>102.74485371629578</v>
      </c>
      <c r="E11" s="169">
        <v>100.25186653094501</v>
      </c>
      <c r="F11" s="169">
        <v>99.342976837737794</v>
      </c>
      <c r="G11" s="169">
        <v>97.825655602248602</v>
      </c>
      <c r="H11" s="169">
        <v>96.181048932082945</v>
      </c>
      <c r="I11" s="232"/>
      <c r="J11" s="230"/>
      <c r="K11" s="230"/>
      <c r="L11" s="232"/>
      <c r="M11" s="232"/>
      <c r="N11" s="232"/>
    </row>
    <row r="12" spans="1:14" x14ac:dyDescent="0.25">
      <c r="A12" s="23" t="s">
        <v>24</v>
      </c>
      <c r="B12" s="172">
        <v>100</v>
      </c>
      <c r="C12" s="168">
        <v>98.690749352060038</v>
      </c>
      <c r="D12" s="168">
        <v>96.265928307485851</v>
      </c>
      <c r="E12" s="168">
        <v>98.807152694149721</v>
      </c>
      <c r="F12" s="168">
        <v>103.65399306158412</v>
      </c>
      <c r="G12" s="168">
        <v>94.856544842030218</v>
      </c>
      <c r="H12" s="168">
        <v>93.16695432549102</v>
      </c>
      <c r="I12" s="41"/>
      <c r="J12" s="231"/>
      <c r="K12" s="231"/>
      <c r="L12" s="41"/>
      <c r="M12" s="41"/>
      <c r="N12" s="41"/>
    </row>
    <row r="13" spans="1:14" x14ac:dyDescent="0.25">
      <c r="A13" s="23" t="s">
        <v>23</v>
      </c>
      <c r="B13" s="171">
        <v>100</v>
      </c>
      <c r="C13" s="169">
        <v>102.6371106961931</v>
      </c>
      <c r="D13" s="169">
        <v>110.66586652962583</v>
      </c>
      <c r="E13" s="169">
        <v>107.8390997356729</v>
      </c>
      <c r="F13" s="169">
        <v>105.73712505036738</v>
      </c>
      <c r="G13" s="169">
        <v>109.93733360560117</v>
      </c>
      <c r="H13" s="169">
        <v>110.69014663892686</v>
      </c>
      <c r="I13" s="39"/>
      <c r="J13" s="233"/>
      <c r="K13" s="233"/>
      <c r="L13" s="39"/>
      <c r="M13" s="39"/>
      <c r="N13" s="39"/>
    </row>
    <row r="14" spans="1:14" ht="15.75" x14ac:dyDescent="0.25">
      <c r="A14" s="13" t="s">
        <v>43</v>
      </c>
      <c r="B14" s="167">
        <v>100</v>
      </c>
      <c r="C14" s="170">
        <v>101.90513902336313</v>
      </c>
      <c r="D14" s="170">
        <v>107.35095250662181</v>
      </c>
      <c r="E14" s="170">
        <v>109.83561567791367</v>
      </c>
      <c r="F14" s="170">
        <v>111.30386355604971</v>
      </c>
      <c r="G14" s="170">
        <v>114.24702320523254</v>
      </c>
      <c r="H14" s="170">
        <v>119.3725553810248</v>
      </c>
      <c r="I14" s="41"/>
      <c r="J14" s="231"/>
      <c r="K14" s="231"/>
      <c r="L14" s="41"/>
      <c r="M14" s="41"/>
      <c r="N14" s="41"/>
    </row>
    <row r="15" spans="1:14" x14ac:dyDescent="0.25">
      <c r="A15" s="9" t="s">
        <v>48</v>
      </c>
      <c r="B15" s="171">
        <v>100</v>
      </c>
      <c r="C15" s="169">
        <v>101.90513902336313</v>
      </c>
      <c r="D15" s="169">
        <v>107.35095250662181</v>
      </c>
      <c r="E15" s="169">
        <v>109.83561567791367</v>
      </c>
      <c r="F15" s="169">
        <v>111.30386355604971</v>
      </c>
      <c r="G15" s="169">
        <v>114.24702320523254</v>
      </c>
      <c r="H15" s="169">
        <v>119.3725553810248</v>
      </c>
      <c r="I15" s="39"/>
      <c r="J15" s="233"/>
      <c r="K15" s="233"/>
      <c r="L15" s="39"/>
      <c r="M15" s="39"/>
      <c r="N15" s="39"/>
    </row>
    <row r="16" spans="1:14" ht="15.75" x14ac:dyDescent="0.25">
      <c r="A16" s="13" t="s">
        <v>18</v>
      </c>
      <c r="B16" s="167">
        <v>100</v>
      </c>
      <c r="C16" s="170">
        <v>103.00088764541236</v>
      </c>
      <c r="D16" s="170">
        <v>107.03905978281369</v>
      </c>
      <c r="E16" s="170">
        <v>108.11391173547945</v>
      </c>
      <c r="F16" s="170">
        <v>109.06480816798049</v>
      </c>
      <c r="G16" s="170">
        <v>110.60420196738349</v>
      </c>
      <c r="H16" s="170">
        <v>113.47739844858535</v>
      </c>
    </row>
    <row r="17" spans="1:14" x14ac:dyDescent="0.25">
      <c r="J17" s="141"/>
    </row>
    <row r="18" spans="1:14" ht="20.25" customHeight="1" x14ac:dyDescent="0.25">
      <c r="E18" s="15"/>
    </row>
    <row r="19" spans="1:14" ht="15" customHeight="1" x14ac:dyDescent="0.25">
      <c r="A19" s="15"/>
      <c r="E19" s="15"/>
      <c r="H19" s="368"/>
      <c r="I19" s="368"/>
      <c r="J19" s="368"/>
      <c r="K19" s="368"/>
      <c r="L19" s="368"/>
      <c r="M19" s="368"/>
      <c r="N19" s="368"/>
    </row>
    <row r="20" spans="1:14" ht="42" customHeight="1" x14ac:dyDescent="0.25">
      <c r="D20" s="26"/>
      <c r="E20" s="26"/>
      <c r="F20" s="26"/>
      <c r="G20" s="26"/>
      <c r="H20" s="33"/>
      <c r="I20" s="34"/>
      <c r="J20" s="35"/>
      <c r="K20" s="35"/>
      <c r="L20" s="369"/>
      <c r="M20" s="369"/>
      <c r="N20" s="35"/>
    </row>
    <row r="21" spans="1:14" ht="28.5" customHeight="1" x14ac:dyDescent="0.25">
      <c r="H21" s="36"/>
      <c r="I21" s="37"/>
      <c r="J21" s="37"/>
      <c r="K21" s="37"/>
      <c r="L21" s="37"/>
      <c r="M21" s="37"/>
      <c r="N21" s="37"/>
    </row>
    <row r="22" spans="1:14" x14ac:dyDescent="0.25">
      <c r="H22" s="38"/>
      <c r="I22" s="38"/>
      <c r="J22" s="38"/>
      <c r="K22" s="38"/>
      <c r="L22" s="38"/>
      <c r="M22" s="38"/>
      <c r="N22" s="38"/>
    </row>
    <row r="23" spans="1:14" ht="15.75" x14ac:dyDescent="0.25">
      <c r="H23" s="25"/>
      <c r="I23" s="39"/>
      <c r="J23" s="234"/>
      <c r="K23" s="39"/>
      <c r="L23" s="39"/>
      <c r="M23" s="39"/>
      <c r="N23" s="39"/>
    </row>
    <row r="24" spans="1:14" x14ac:dyDescent="0.25">
      <c r="H24" s="40"/>
      <c r="I24" s="41"/>
      <c r="J24" s="235"/>
      <c r="K24" s="231"/>
      <c r="L24" s="41"/>
      <c r="M24" s="41"/>
      <c r="N24" s="41"/>
    </row>
    <row r="25" spans="1:14" x14ac:dyDescent="0.25">
      <c r="H25" s="38"/>
      <c r="I25" s="41"/>
      <c r="J25" s="235"/>
      <c r="K25" s="231"/>
      <c r="L25" s="41"/>
      <c r="M25" s="41"/>
      <c r="N25" s="41"/>
    </row>
    <row r="26" spans="1:14" x14ac:dyDescent="0.25">
      <c r="H26" s="38"/>
      <c r="I26" s="41"/>
      <c r="J26" s="235"/>
      <c r="K26" s="231"/>
      <c r="L26" s="41"/>
      <c r="M26" s="41"/>
      <c r="N26" s="41"/>
    </row>
    <row r="27" spans="1:14" x14ac:dyDescent="0.25">
      <c r="H27" s="33"/>
      <c r="I27" s="232"/>
      <c r="J27" s="236"/>
      <c r="K27" s="230"/>
      <c r="L27" s="232"/>
      <c r="M27" s="232"/>
      <c r="N27" s="232"/>
    </row>
    <row r="28" spans="1:14" x14ac:dyDescent="0.25">
      <c r="H28" s="33"/>
      <c r="I28" s="41"/>
      <c r="J28" s="235"/>
      <c r="K28" s="231"/>
      <c r="L28" s="41"/>
      <c r="M28" s="41"/>
      <c r="N28" s="41"/>
    </row>
    <row r="29" spans="1:14" ht="15.75" x14ac:dyDescent="0.25">
      <c r="H29" s="25"/>
      <c r="I29" s="39"/>
      <c r="J29" s="237"/>
      <c r="K29" s="233"/>
      <c r="L29" s="39"/>
      <c r="M29" s="39"/>
      <c r="N29" s="39"/>
    </row>
    <row r="30" spans="1:14" x14ac:dyDescent="0.25">
      <c r="H30" s="40"/>
      <c r="I30" s="41"/>
      <c r="J30" s="235"/>
      <c r="K30" s="231"/>
      <c r="L30" s="41"/>
      <c r="M30" s="41"/>
      <c r="N30" s="41"/>
    </row>
    <row r="31" spans="1:14" ht="15.75" x14ac:dyDescent="0.25">
      <c r="H31" s="25"/>
      <c r="I31" s="39"/>
      <c r="J31" s="237"/>
      <c r="K31" s="233"/>
      <c r="L31" s="39"/>
      <c r="M31" s="39"/>
      <c r="N31" s="39"/>
    </row>
    <row r="33" spans="8:14" x14ac:dyDescent="0.25">
      <c r="J33" s="141"/>
    </row>
    <row r="35" spans="8:14" x14ac:dyDescent="0.25">
      <c r="H35" s="368"/>
      <c r="I35" s="368"/>
      <c r="J35" s="368"/>
      <c r="K35" s="368"/>
      <c r="L35" s="368"/>
      <c r="M35" s="368"/>
      <c r="N35" s="368"/>
    </row>
    <row r="36" spans="8:14" x14ac:dyDescent="0.25">
      <c r="H36" s="33"/>
      <c r="I36" s="34"/>
      <c r="J36" s="35"/>
      <c r="K36" s="35"/>
      <c r="L36" s="369"/>
      <c r="M36" s="369"/>
      <c r="N36" s="35"/>
    </row>
    <row r="37" spans="8:14" ht="15.75" x14ac:dyDescent="0.25">
      <c r="H37" s="36"/>
      <c r="I37" s="37"/>
      <c r="J37" s="37"/>
      <c r="K37" s="37"/>
      <c r="L37" s="37"/>
      <c r="M37" s="37"/>
      <c r="N37" s="37"/>
    </row>
    <row r="38" spans="8:14" x14ac:dyDescent="0.25">
      <c r="H38" s="38"/>
      <c r="I38" s="38"/>
      <c r="J38" s="38"/>
      <c r="K38" s="38"/>
      <c r="L38" s="38"/>
      <c r="M38" s="38"/>
      <c r="N38" s="38"/>
    </row>
    <row r="39" spans="8:14" ht="15.75" x14ac:dyDescent="0.25">
      <c r="H39" s="25"/>
      <c r="I39" s="39"/>
      <c r="J39" s="39"/>
      <c r="K39" s="39"/>
      <c r="L39" s="39"/>
      <c r="M39" s="39"/>
      <c r="N39" s="39"/>
    </row>
    <row r="40" spans="8:14" x14ac:dyDescent="0.25">
      <c r="H40" s="40"/>
      <c r="I40" s="41"/>
      <c r="J40" s="231"/>
      <c r="K40" s="231"/>
      <c r="L40" s="41"/>
      <c r="M40" s="41"/>
      <c r="N40" s="41"/>
    </row>
    <row r="41" spans="8:14" x14ac:dyDescent="0.25">
      <c r="H41" s="38"/>
      <c r="I41" s="41"/>
      <c r="J41" s="231"/>
      <c r="K41" s="231"/>
      <c r="L41" s="41"/>
      <c r="M41" s="41"/>
      <c r="N41" s="41"/>
    </row>
    <row r="42" spans="8:14" x14ac:dyDescent="0.25">
      <c r="H42" s="38"/>
      <c r="I42" s="41"/>
      <c r="J42" s="231"/>
      <c r="K42" s="231"/>
      <c r="L42" s="41"/>
      <c r="M42" s="41"/>
      <c r="N42" s="41"/>
    </row>
    <row r="43" spans="8:14" x14ac:dyDescent="0.25">
      <c r="H43" s="33"/>
      <c r="I43" s="232"/>
      <c r="J43" s="230"/>
      <c r="K43" s="230"/>
      <c r="L43" s="232"/>
      <c r="M43" s="232"/>
      <c r="N43" s="232"/>
    </row>
    <row r="44" spans="8:14" x14ac:dyDescent="0.25">
      <c r="H44" s="33"/>
      <c r="I44" s="41"/>
      <c r="J44" s="231"/>
      <c r="K44" s="231"/>
      <c r="L44" s="41"/>
      <c r="M44" s="41"/>
      <c r="N44" s="41"/>
    </row>
    <row r="45" spans="8:14" ht="15.75" x14ac:dyDescent="0.25">
      <c r="H45" s="25"/>
      <c r="I45" s="39"/>
      <c r="J45" s="233"/>
      <c r="K45" s="233"/>
      <c r="L45" s="39"/>
      <c r="M45" s="39"/>
      <c r="N45" s="39"/>
    </row>
    <row r="46" spans="8:14" x14ac:dyDescent="0.25">
      <c r="H46" s="40"/>
      <c r="I46" s="41"/>
      <c r="J46" s="231"/>
      <c r="K46" s="231"/>
      <c r="L46" s="41"/>
      <c r="M46" s="41"/>
      <c r="N46" s="41"/>
    </row>
    <row r="47" spans="8:14" ht="15.75" x14ac:dyDescent="0.25">
      <c r="H47" s="25"/>
      <c r="I47" s="39"/>
      <c r="J47" s="233"/>
      <c r="K47" s="233"/>
      <c r="L47" s="39"/>
      <c r="M47" s="39"/>
      <c r="N47" s="39"/>
    </row>
    <row r="50" spans="8:14" x14ac:dyDescent="0.25">
      <c r="H50" s="368"/>
      <c r="I50" s="368"/>
      <c r="J50" s="368"/>
      <c r="K50" s="368"/>
      <c r="L50" s="368"/>
      <c r="M50" s="368"/>
      <c r="N50" s="368"/>
    </row>
    <row r="51" spans="8:14" x14ac:dyDescent="0.25">
      <c r="H51" s="33"/>
      <c r="I51" s="34"/>
      <c r="J51" s="35"/>
      <c r="K51" s="35"/>
      <c r="L51" s="369"/>
      <c r="M51" s="369"/>
      <c r="N51" s="35"/>
    </row>
    <row r="52" spans="8:14" ht="15.75" x14ac:dyDescent="0.25">
      <c r="H52" s="36"/>
      <c r="I52" s="37"/>
      <c r="J52" s="37"/>
      <c r="K52" s="37"/>
      <c r="L52" s="37"/>
      <c r="M52" s="37"/>
      <c r="N52" s="37"/>
    </row>
    <row r="53" spans="8:14" x14ac:dyDescent="0.25">
      <c r="H53" s="38"/>
      <c r="I53" s="38"/>
      <c r="J53" s="38"/>
      <c r="K53" s="38"/>
      <c r="L53" s="38"/>
      <c r="M53" s="38"/>
      <c r="N53" s="38"/>
    </row>
    <row r="54" spans="8:14" ht="15.75" x14ac:dyDescent="0.25">
      <c r="H54" s="25"/>
      <c r="I54" s="39"/>
      <c r="J54" s="39"/>
      <c r="K54" s="39"/>
      <c r="L54" s="39"/>
      <c r="M54" s="39"/>
      <c r="N54" s="39"/>
    </row>
    <row r="55" spans="8:14" x14ac:dyDescent="0.25">
      <c r="H55" s="40"/>
      <c r="I55" s="41"/>
      <c r="J55" s="231"/>
      <c r="K55" s="231"/>
      <c r="L55" s="41"/>
      <c r="M55" s="41"/>
      <c r="N55" s="41"/>
    </row>
    <row r="56" spans="8:14" x14ac:dyDescent="0.25">
      <c r="H56" s="38"/>
      <c r="I56" s="41"/>
      <c r="J56" s="231"/>
      <c r="K56" s="231"/>
      <c r="L56" s="41"/>
      <c r="M56" s="41"/>
      <c r="N56" s="41"/>
    </row>
    <row r="57" spans="8:14" x14ac:dyDescent="0.25">
      <c r="H57" s="38"/>
      <c r="I57" s="41"/>
      <c r="J57" s="231"/>
      <c r="K57" s="231"/>
      <c r="L57" s="41"/>
      <c r="M57" s="41"/>
      <c r="N57" s="41"/>
    </row>
    <row r="58" spans="8:14" x14ac:dyDescent="0.25">
      <c r="H58" s="33"/>
      <c r="I58" s="232"/>
      <c r="J58" s="230"/>
      <c r="K58" s="230"/>
      <c r="L58" s="232"/>
      <c r="M58" s="232"/>
      <c r="N58" s="232"/>
    </row>
    <row r="59" spans="8:14" x14ac:dyDescent="0.25">
      <c r="H59" s="33"/>
      <c r="I59" s="41"/>
      <c r="J59" s="231"/>
      <c r="K59" s="231"/>
      <c r="L59" s="41"/>
      <c r="M59" s="41"/>
      <c r="N59" s="41"/>
    </row>
    <row r="60" spans="8:14" ht="15.75" x14ac:dyDescent="0.25">
      <c r="H60" s="25"/>
      <c r="I60" s="39"/>
      <c r="J60" s="233"/>
      <c r="K60" s="233"/>
      <c r="L60" s="39"/>
      <c r="M60" s="39"/>
      <c r="N60" s="39"/>
    </row>
    <row r="61" spans="8:14" x14ac:dyDescent="0.25">
      <c r="H61" s="40"/>
      <c r="I61" s="41"/>
      <c r="J61" s="231"/>
      <c r="K61" s="231"/>
      <c r="L61" s="41"/>
      <c r="M61" s="41"/>
      <c r="N61" s="41"/>
    </row>
    <row r="62" spans="8:14" ht="15.75" x14ac:dyDescent="0.25">
      <c r="H62" s="25"/>
      <c r="I62" s="39"/>
      <c r="J62" s="233"/>
      <c r="K62" s="233"/>
      <c r="L62" s="39"/>
      <c r="M62" s="39"/>
      <c r="N62" s="39"/>
    </row>
  </sheetData>
  <mergeCells count="8">
    <mergeCell ref="A2:H3"/>
    <mergeCell ref="A1:H1"/>
    <mergeCell ref="H50:N50"/>
    <mergeCell ref="L51:M51"/>
    <mergeCell ref="H35:N35"/>
    <mergeCell ref="L36:M36"/>
    <mergeCell ref="H19:N19"/>
    <mergeCell ref="L20:M20"/>
  </mergeCells>
  <pageMargins left="0.7" right="0.7" top="0.75" bottom="0.75" header="0.3" footer="0.3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25"/>
  <sheetViews>
    <sheetView showGridLines="0" zoomScaleNormal="100" workbookViewId="0">
      <selection activeCell="C26" sqref="C26"/>
    </sheetView>
  </sheetViews>
  <sheetFormatPr baseColWidth="10" defaultRowHeight="15" x14ac:dyDescent="0.25"/>
  <cols>
    <col min="1" max="1" width="22.7109375" bestFit="1" customWidth="1"/>
    <col min="5" max="6" width="12.28515625" customWidth="1"/>
  </cols>
  <sheetData>
    <row r="1" spans="1:14" ht="15.75" customHeight="1" x14ac:dyDescent="0.25">
      <c r="A1" s="379" t="s">
        <v>76</v>
      </c>
      <c r="B1" s="379"/>
      <c r="C1" s="379"/>
      <c r="D1" s="379"/>
      <c r="E1" s="379"/>
      <c r="F1" s="379"/>
      <c r="G1" s="379"/>
      <c r="H1" s="379"/>
      <c r="I1" s="363"/>
      <c r="J1" s="363"/>
      <c r="K1" s="363"/>
      <c r="L1" s="363"/>
      <c r="M1" s="363"/>
    </row>
    <row r="2" spans="1:14" ht="87" customHeight="1" x14ac:dyDescent="0.25">
      <c r="A2" s="371" t="s">
        <v>77</v>
      </c>
      <c r="B2" s="371"/>
      <c r="C2" s="371"/>
      <c r="D2" s="371"/>
      <c r="E2" s="371"/>
      <c r="F2" s="371"/>
      <c r="G2" s="371"/>
      <c r="H2" s="371"/>
      <c r="I2" s="363"/>
      <c r="J2" s="363"/>
      <c r="K2" s="363"/>
      <c r="L2" s="363"/>
      <c r="M2" s="363"/>
      <c r="N2" s="238"/>
    </row>
    <row r="3" spans="1:14" x14ac:dyDescent="0.25">
      <c r="A3" s="4"/>
      <c r="B3" s="6"/>
      <c r="C3" s="127"/>
      <c r="D3" s="127"/>
      <c r="E3" s="127"/>
      <c r="F3" s="6"/>
      <c r="G3" s="6"/>
      <c r="H3" s="6"/>
      <c r="I3" s="363"/>
      <c r="J3" s="363"/>
      <c r="K3" s="363"/>
      <c r="L3" s="363"/>
      <c r="M3" s="363"/>
    </row>
    <row r="4" spans="1:14" x14ac:dyDescent="0.25">
      <c r="A4" s="49" t="s">
        <v>51</v>
      </c>
      <c r="B4" s="74">
        <v>2016</v>
      </c>
      <c r="C4" s="128">
        <v>2017</v>
      </c>
      <c r="D4" s="128">
        <v>2018</v>
      </c>
      <c r="E4" s="128">
        <v>2019</v>
      </c>
      <c r="F4" s="74">
        <v>2020</v>
      </c>
      <c r="G4" s="74">
        <v>2021</v>
      </c>
      <c r="H4" s="74">
        <v>2022</v>
      </c>
      <c r="I4" s="363"/>
      <c r="J4" s="363"/>
      <c r="K4" s="363"/>
      <c r="L4" s="363"/>
      <c r="M4" s="363"/>
      <c r="N4" s="68"/>
    </row>
    <row r="5" spans="1:14" x14ac:dyDescent="0.25">
      <c r="A5" s="111" t="s">
        <v>27</v>
      </c>
      <c r="B5" s="134">
        <v>100</v>
      </c>
      <c r="C5" s="129">
        <v>116.75042976389045</v>
      </c>
      <c r="D5" s="129">
        <v>90.438916855567641</v>
      </c>
      <c r="E5" s="129">
        <v>89.48018010182868</v>
      </c>
      <c r="F5" s="134">
        <v>94.80047435864428</v>
      </c>
      <c r="G5" s="134">
        <v>102.79250542869541</v>
      </c>
      <c r="H5" s="134">
        <v>100.90498169454365</v>
      </c>
      <c r="I5" s="363"/>
      <c r="J5" s="363"/>
      <c r="K5" s="363"/>
      <c r="L5" s="363"/>
      <c r="M5" s="363"/>
      <c r="N5" s="68"/>
    </row>
    <row r="6" spans="1:14" x14ac:dyDescent="0.25">
      <c r="A6" s="112" t="s">
        <v>28</v>
      </c>
      <c r="B6" s="135">
        <v>100</v>
      </c>
      <c r="C6" s="130">
        <v>100</v>
      </c>
      <c r="D6" s="130">
        <v>92.292134831460672</v>
      </c>
      <c r="E6" s="130">
        <v>95.584269662921344</v>
      </c>
      <c r="F6" s="135">
        <v>95.589887640449433</v>
      </c>
      <c r="G6" s="135">
        <v>84.269662921348313</v>
      </c>
      <c r="H6" s="135">
        <v>84.269662921348313</v>
      </c>
      <c r="I6" s="68"/>
      <c r="J6" s="68"/>
      <c r="K6" s="68"/>
      <c r="L6" s="207"/>
      <c r="M6" s="207"/>
      <c r="N6" s="68"/>
    </row>
    <row r="7" spans="1:14" x14ac:dyDescent="0.25">
      <c r="A7" s="111" t="s">
        <v>29</v>
      </c>
      <c r="B7" s="134">
        <v>100</v>
      </c>
      <c r="C7" s="129">
        <v>92.886169785200735</v>
      </c>
      <c r="D7" s="129">
        <v>97.351851024873838</v>
      </c>
      <c r="E7" s="129">
        <v>97.351851024873838</v>
      </c>
      <c r="F7" s="134">
        <v>117.67963202786585</v>
      </c>
      <c r="G7" s="134">
        <v>78.819273880230426</v>
      </c>
      <c r="H7" s="134">
        <v>65.087304068235611</v>
      </c>
      <c r="I7" s="68"/>
      <c r="J7" s="68"/>
      <c r="K7" s="68"/>
      <c r="L7" s="207"/>
      <c r="M7" s="207"/>
      <c r="N7" s="68"/>
    </row>
    <row r="8" spans="1:14" x14ac:dyDescent="0.25">
      <c r="A8" s="112" t="s">
        <v>78</v>
      </c>
      <c r="B8" s="135">
        <v>100</v>
      </c>
      <c r="C8" s="130">
        <v>98.447742542152127</v>
      </c>
      <c r="D8" s="130">
        <v>99.474535765519761</v>
      </c>
      <c r="E8" s="130">
        <v>101.20051911113413</v>
      </c>
      <c r="F8" s="135">
        <v>101.72643694119489</v>
      </c>
      <c r="G8" s="135">
        <v>105.16775139466451</v>
      </c>
      <c r="H8" s="135">
        <v>106.41514333617899</v>
      </c>
      <c r="I8" s="68"/>
      <c r="J8" s="68"/>
      <c r="K8" s="68"/>
      <c r="L8" s="207"/>
      <c r="M8" s="207"/>
      <c r="N8" s="68"/>
    </row>
    <row r="9" spans="1:14" x14ac:dyDescent="0.25">
      <c r="A9" s="111" t="s">
        <v>31</v>
      </c>
      <c r="B9" s="134">
        <v>100</v>
      </c>
      <c r="C9" s="129">
        <v>104.37869122418479</v>
      </c>
      <c r="D9" s="129">
        <v>108.81266298610856</v>
      </c>
      <c r="E9" s="129">
        <v>107.23630751520044</v>
      </c>
      <c r="F9" s="134">
        <v>108.54173625966723</v>
      </c>
      <c r="G9" s="134">
        <v>114.51505818470352</v>
      </c>
      <c r="H9" s="134">
        <v>120.41943126528982</v>
      </c>
      <c r="I9" s="68"/>
      <c r="J9" s="68"/>
      <c r="K9" s="68"/>
      <c r="L9" s="207"/>
      <c r="M9" s="207"/>
      <c r="N9" s="68"/>
    </row>
    <row r="10" spans="1:14" x14ac:dyDescent="0.25">
      <c r="A10" s="112" t="s">
        <v>32</v>
      </c>
      <c r="B10" s="135">
        <v>100</v>
      </c>
      <c r="C10" s="130">
        <v>100.91729307137251</v>
      </c>
      <c r="D10" s="130">
        <v>102.88522545192546</v>
      </c>
      <c r="E10" s="130">
        <v>103.46936800335516</v>
      </c>
      <c r="F10" s="135">
        <v>104.51946962609284</v>
      </c>
      <c r="G10" s="135">
        <v>110.239378004323</v>
      </c>
      <c r="H10" s="135">
        <v>111.81845554946179</v>
      </c>
      <c r="I10" s="68"/>
      <c r="J10" s="68"/>
      <c r="K10" s="68"/>
      <c r="L10" s="207"/>
      <c r="M10" s="207"/>
      <c r="N10" s="68"/>
    </row>
    <row r="11" spans="1:14" x14ac:dyDescent="0.25">
      <c r="A11" s="111" t="s">
        <v>79</v>
      </c>
      <c r="B11" s="134">
        <v>100</v>
      </c>
      <c r="C11" s="129">
        <v>93.285245150451814</v>
      </c>
      <c r="D11" s="129">
        <v>97.436421347184989</v>
      </c>
      <c r="E11" s="129">
        <v>93.05448531653748</v>
      </c>
      <c r="F11" s="134">
        <v>94.628938248850091</v>
      </c>
      <c r="G11" s="134">
        <v>95.03377206345418</v>
      </c>
      <c r="H11" s="134">
        <v>95.005970804399936</v>
      </c>
      <c r="I11" s="68"/>
      <c r="J11" s="68"/>
      <c r="K11" s="68"/>
      <c r="L11" s="207"/>
      <c r="M11" s="207"/>
      <c r="N11" s="68"/>
    </row>
    <row r="12" spans="1:14" x14ac:dyDescent="0.25">
      <c r="A12" s="112" t="s">
        <v>34</v>
      </c>
      <c r="B12" s="135">
        <v>100</v>
      </c>
      <c r="C12" s="130">
        <v>99.752138594330702</v>
      </c>
      <c r="D12" s="130">
        <v>100.97170262782772</v>
      </c>
      <c r="E12" s="130">
        <v>102.08064746636003</v>
      </c>
      <c r="F12" s="135">
        <v>101.0882945860974</v>
      </c>
      <c r="G12" s="135">
        <v>103.544399555002</v>
      </c>
      <c r="H12" s="135">
        <v>105.0257578554518</v>
      </c>
      <c r="I12" s="68"/>
      <c r="J12" s="68"/>
      <c r="K12" s="68"/>
      <c r="L12" s="207"/>
      <c r="M12" s="207"/>
      <c r="N12" s="68"/>
    </row>
    <row r="13" spans="1:14" x14ac:dyDescent="0.25">
      <c r="A13" s="111" t="s">
        <v>35</v>
      </c>
      <c r="B13" s="134">
        <v>100</v>
      </c>
      <c r="C13" s="129">
        <v>110.69858329262337</v>
      </c>
      <c r="D13" s="129">
        <v>115.33952125061067</v>
      </c>
      <c r="E13" s="129">
        <v>122.61846604787495</v>
      </c>
      <c r="F13" s="134">
        <v>122.7161700048852</v>
      </c>
      <c r="G13" s="134">
        <v>122.47191011235955</v>
      </c>
      <c r="H13" s="134">
        <v>128.23644357596484</v>
      </c>
      <c r="I13" s="68"/>
      <c r="J13" s="68"/>
      <c r="K13" s="68"/>
      <c r="L13" s="207"/>
      <c r="M13" s="207"/>
      <c r="N13" s="68"/>
    </row>
    <row r="14" spans="1:14" x14ac:dyDescent="0.25">
      <c r="A14" s="112" t="s">
        <v>80</v>
      </c>
      <c r="B14" s="135">
        <v>100</v>
      </c>
      <c r="C14" s="130">
        <v>101.45567573683711</v>
      </c>
      <c r="D14" s="130">
        <v>104.40081985886744</v>
      </c>
      <c r="E14" s="130">
        <v>105.93019083609308</v>
      </c>
      <c r="F14" s="135">
        <v>106.34942180236298</v>
      </c>
      <c r="G14" s="135">
        <v>108.2391520029969</v>
      </c>
      <c r="H14" s="135">
        <v>114.48193159961033</v>
      </c>
      <c r="I14" s="68"/>
      <c r="J14" s="68"/>
      <c r="K14" s="68"/>
      <c r="L14" s="207"/>
      <c r="M14" s="207"/>
      <c r="N14" s="68"/>
    </row>
    <row r="15" spans="1:14" x14ac:dyDescent="0.25">
      <c r="A15" s="111" t="s">
        <v>37</v>
      </c>
      <c r="B15" s="134">
        <v>100</v>
      </c>
      <c r="C15" s="129">
        <v>115.14222449327198</v>
      </c>
      <c r="D15" s="129">
        <v>110.1686254471129</v>
      </c>
      <c r="E15" s="129">
        <v>115.44029977857265</v>
      </c>
      <c r="F15" s="134">
        <v>117.68661135038241</v>
      </c>
      <c r="G15" s="134">
        <v>147.21621278851734</v>
      </c>
      <c r="H15" s="134">
        <v>166.48971403698025</v>
      </c>
      <c r="I15" s="68"/>
      <c r="J15" s="68"/>
      <c r="K15" s="68"/>
      <c r="L15" s="207"/>
      <c r="M15" s="207"/>
      <c r="N15" s="68"/>
    </row>
    <row r="16" spans="1:14" x14ac:dyDescent="0.25">
      <c r="A16" s="112" t="s">
        <v>81</v>
      </c>
      <c r="B16" s="135">
        <v>100</v>
      </c>
      <c r="C16" s="130">
        <v>107.77215588852189</v>
      </c>
      <c r="D16" s="130">
        <v>121.81070541081345</v>
      </c>
      <c r="E16" s="130">
        <v>123.57205965892202</v>
      </c>
      <c r="F16" s="135">
        <v>123.44642404803062</v>
      </c>
      <c r="G16" s="135">
        <v>123.42327823359818</v>
      </c>
      <c r="H16" s="135">
        <v>122.74767354574054</v>
      </c>
      <c r="I16" s="68"/>
      <c r="J16" s="68"/>
      <c r="K16" s="68"/>
      <c r="L16" s="207"/>
      <c r="M16" s="207"/>
      <c r="N16" s="68"/>
    </row>
    <row r="17" spans="1:14" x14ac:dyDescent="0.25">
      <c r="A17" s="111" t="s">
        <v>38</v>
      </c>
      <c r="B17" s="134">
        <v>100</v>
      </c>
      <c r="C17" s="129">
        <v>108.73124506166648</v>
      </c>
      <c r="D17" s="129">
        <v>108.523952478487</v>
      </c>
      <c r="E17" s="129">
        <v>111.56162166333061</v>
      </c>
      <c r="F17" s="134">
        <v>102.56023514538268</v>
      </c>
      <c r="G17" s="134">
        <v>104.00515822208045</v>
      </c>
      <c r="H17" s="134">
        <v>108.41680463073457</v>
      </c>
      <c r="I17" s="68"/>
      <c r="J17" s="68"/>
      <c r="K17" s="68"/>
      <c r="L17" s="207"/>
      <c r="M17" s="207"/>
      <c r="N17" s="68"/>
    </row>
    <row r="18" spans="1:14" x14ac:dyDescent="0.25">
      <c r="A18" s="112" t="s">
        <v>50</v>
      </c>
      <c r="B18" s="135">
        <v>100</v>
      </c>
      <c r="C18" s="130">
        <v>100.05781182251771</v>
      </c>
      <c r="D18" s="130">
        <v>102.26979629834301</v>
      </c>
      <c r="E18" s="130">
        <v>109.6155683837345</v>
      </c>
      <c r="F18" s="135">
        <v>117.76059390202988</v>
      </c>
      <c r="G18" s="135">
        <v>118.98467710805515</v>
      </c>
      <c r="H18" s="135">
        <v>132.23490303767122</v>
      </c>
      <c r="I18" s="68"/>
      <c r="J18" s="68"/>
      <c r="K18" s="68"/>
      <c r="L18" s="207"/>
      <c r="M18" s="207"/>
      <c r="N18" s="68"/>
    </row>
    <row r="19" spans="1:14" x14ac:dyDescent="0.25">
      <c r="A19" s="111" t="s">
        <v>39</v>
      </c>
      <c r="B19" s="134">
        <v>100</v>
      </c>
      <c r="C19" s="129">
        <v>109.96060876237176</v>
      </c>
      <c r="D19" s="129">
        <v>119.05869988109451</v>
      </c>
      <c r="E19" s="129">
        <v>121.1376620898302</v>
      </c>
      <c r="F19" s="134">
        <v>122.85960382740845</v>
      </c>
      <c r="G19" s="134">
        <v>124.77380070236553</v>
      </c>
      <c r="H19" s="134">
        <v>126.56115507157341</v>
      </c>
      <c r="I19" s="68"/>
      <c r="J19" s="68"/>
      <c r="K19" s="68"/>
      <c r="L19" s="207"/>
      <c r="M19" s="207"/>
      <c r="N19" s="68"/>
    </row>
    <row r="20" spans="1:14" x14ac:dyDescent="0.25">
      <c r="A20" s="112" t="s">
        <v>82</v>
      </c>
      <c r="B20" s="135">
        <v>100</v>
      </c>
      <c r="C20" s="130">
        <v>101.64404860241075</v>
      </c>
      <c r="D20" s="130">
        <v>104.93304099951696</v>
      </c>
      <c r="E20" s="130">
        <v>104.69903357034806</v>
      </c>
      <c r="F20" s="135">
        <v>104.25871914536752</v>
      </c>
      <c r="G20" s="135">
        <v>106.37508137577328</v>
      </c>
      <c r="H20" s="135">
        <v>105.73089990185281</v>
      </c>
      <c r="I20" s="68"/>
      <c r="J20" s="68"/>
      <c r="K20" s="68"/>
      <c r="L20" s="207"/>
      <c r="M20" s="207"/>
      <c r="N20" s="68"/>
    </row>
    <row r="21" spans="1:14" x14ac:dyDescent="0.25">
      <c r="A21" s="137" t="s">
        <v>41</v>
      </c>
      <c r="B21" s="138">
        <v>100</v>
      </c>
      <c r="C21" s="139">
        <v>100.97111884057948</v>
      </c>
      <c r="D21" s="139">
        <v>100.97111884057948</v>
      </c>
      <c r="E21" s="139">
        <v>100.97111884057948</v>
      </c>
      <c r="F21" s="134">
        <v>100.97111884057948</v>
      </c>
      <c r="G21" s="134">
        <v>100.97111884057948</v>
      </c>
      <c r="H21" s="134">
        <v>102.432816758396</v>
      </c>
      <c r="I21" s="68"/>
      <c r="J21" s="68"/>
      <c r="K21" s="68"/>
      <c r="L21" s="207"/>
      <c r="M21" s="207"/>
      <c r="N21" s="68"/>
    </row>
    <row r="22" spans="1:14" x14ac:dyDescent="0.25">
      <c r="A22" s="132"/>
      <c r="B22" s="135"/>
      <c r="C22" s="130"/>
      <c r="D22" s="130"/>
      <c r="E22" s="130"/>
      <c r="F22" s="183"/>
      <c r="G22" s="264"/>
      <c r="H22" s="264"/>
      <c r="I22" s="68"/>
      <c r="J22" s="68"/>
      <c r="K22" s="68"/>
      <c r="L22" s="207"/>
      <c r="M22" s="207"/>
    </row>
    <row r="23" spans="1:14" ht="15.75" x14ac:dyDescent="0.25">
      <c r="A23" s="133" t="s">
        <v>42</v>
      </c>
      <c r="B23" s="136">
        <v>100</v>
      </c>
      <c r="C23" s="131">
        <v>103.0008876454124</v>
      </c>
      <c r="D23" s="131">
        <v>107.03905978281372</v>
      </c>
      <c r="E23" s="131">
        <v>108.11391173547948</v>
      </c>
      <c r="F23" s="136">
        <v>109.06480816798047</v>
      </c>
      <c r="G23" s="136">
        <v>110.60420196738353</v>
      </c>
      <c r="H23" s="136">
        <v>113.4773984485854</v>
      </c>
      <c r="I23" s="68"/>
      <c r="J23" s="68"/>
      <c r="K23" s="68"/>
      <c r="L23" s="216"/>
      <c r="M23" s="239"/>
    </row>
    <row r="24" spans="1:14" ht="15.75" x14ac:dyDescent="0.25">
      <c r="L24" s="17"/>
    </row>
    <row r="25" spans="1:14" x14ac:dyDescent="0.25">
      <c r="A25" s="15"/>
    </row>
  </sheetData>
  <mergeCells count="7">
    <mergeCell ref="A2:H2"/>
    <mergeCell ref="A1:H1"/>
    <mergeCell ref="M1:M5"/>
    <mergeCell ref="I1:I5"/>
    <mergeCell ref="J1:J5"/>
    <mergeCell ref="K1:K5"/>
    <mergeCell ref="L1:L5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35"/>
  <sheetViews>
    <sheetView showGridLines="0" zoomScaleNormal="100" workbookViewId="0">
      <selection activeCell="C26" sqref="C26"/>
    </sheetView>
  </sheetViews>
  <sheetFormatPr baseColWidth="10" defaultRowHeight="15" x14ac:dyDescent="0.25"/>
  <cols>
    <col min="1" max="1" width="25.5703125" customWidth="1"/>
    <col min="7" max="7" width="21.42578125" customWidth="1"/>
  </cols>
  <sheetData>
    <row r="1" spans="1:12" ht="15.75" customHeight="1" x14ac:dyDescent="0.25">
      <c r="A1" s="360" t="s">
        <v>85</v>
      </c>
      <c r="B1" s="360"/>
      <c r="C1" s="360"/>
      <c r="D1" s="360"/>
      <c r="E1" s="360"/>
      <c r="G1" s="190"/>
    </row>
    <row r="2" spans="1:12" ht="15" customHeight="1" x14ac:dyDescent="0.25">
      <c r="A2" s="364" t="s">
        <v>95</v>
      </c>
      <c r="B2" s="364"/>
      <c r="C2" s="364"/>
      <c r="D2" s="364"/>
      <c r="E2" s="364"/>
      <c r="G2" s="190"/>
    </row>
    <row r="3" spans="1:12" ht="55.5" customHeight="1" x14ac:dyDescent="0.25">
      <c r="A3" s="371"/>
      <c r="B3" s="371"/>
      <c r="C3" s="371"/>
      <c r="D3" s="371"/>
      <c r="E3" s="371"/>
      <c r="G3" s="193"/>
    </row>
    <row r="4" spans="1:12" x14ac:dyDescent="0.25">
      <c r="A4" s="115" t="s">
        <v>83</v>
      </c>
      <c r="B4" s="122">
        <v>2021</v>
      </c>
      <c r="C4" s="122">
        <v>2022</v>
      </c>
      <c r="D4" s="143" t="s">
        <v>91</v>
      </c>
      <c r="E4" s="144" t="s">
        <v>92</v>
      </c>
      <c r="H4" s="240"/>
      <c r="I4" s="240"/>
      <c r="J4" s="240"/>
      <c r="K4" s="241"/>
      <c r="L4" s="241"/>
    </row>
    <row r="5" spans="1:12" x14ac:dyDescent="0.25">
      <c r="A5" s="116"/>
      <c r="B5" s="120"/>
      <c r="C5" s="120"/>
      <c r="D5" s="147" t="s">
        <v>93</v>
      </c>
      <c r="E5" s="145" t="s">
        <v>94</v>
      </c>
      <c r="H5" s="240"/>
      <c r="I5" s="240"/>
      <c r="J5" s="240"/>
      <c r="K5" s="241"/>
      <c r="L5" s="241"/>
    </row>
    <row r="6" spans="1:12" ht="15.75" customHeight="1" x14ac:dyDescent="0.25">
      <c r="A6" s="148" t="s">
        <v>27</v>
      </c>
      <c r="B6" s="149">
        <v>203.55037638746339</v>
      </c>
      <c r="C6" s="149">
        <v>199.55037638746342</v>
      </c>
      <c r="D6" s="175">
        <v>-3.9999999999999716</v>
      </c>
      <c r="E6" s="64">
        <v>-1.9651155016220088</v>
      </c>
      <c r="G6" s="194"/>
      <c r="H6" s="195"/>
      <c r="I6" s="195"/>
      <c r="J6" s="195"/>
      <c r="K6" s="195"/>
      <c r="L6" s="195"/>
    </row>
    <row r="7" spans="1:12" ht="15.75" x14ac:dyDescent="0.25">
      <c r="A7" s="112" t="s">
        <v>28</v>
      </c>
      <c r="B7" s="118"/>
      <c r="C7" s="118"/>
      <c r="D7" s="176"/>
      <c r="E7" s="46"/>
      <c r="G7" s="194"/>
      <c r="H7" s="199"/>
      <c r="I7" s="199"/>
      <c r="J7" s="199"/>
      <c r="K7" s="199"/>
      <c r="L7" s="199"/>
    </row>
    <row r="8" spans="1:12" ht="15.75" x14ac:dyDescent="0.25">
      <c r="A8" s="148" t="s">
        <v>29</v>
      </c>
      <c r="B8" s="150"/>
      <c r="C8" s="150"/>
      <c r="D8" s="177"/>
      <c r="E8" s="65"/>
      <c r="G8" s="194"/>
      <c r="H8" s="199"/>
      <c r="I8" s="199"/>
      <c r="J8" s="199"/>
      <c r="K8" s="199"/>
      <c r="L8" s="199"/>
    </row>
    <row r="9" spans="1:12" ht="15.75" x14ac:dyDescent="0.25">
      <c r="A9" s="112" t="s">
        <v>78</v>
      </c>
      <c r="B9" s="118">
        <v>272.52600000000001</v>
      </c>
      <c r="C9" s="118">
        <v>275.64800000000002</v>
      </c>
      <c r="D9" s="176">
        <v>3.1220000000000141</v>
      </c>
      <c r="E9" s="46">
        <v>1.1455787704659457</v>
      </c>
      <c r="G9" s="194"/>
      <c r="H9" s="195"/>
      <c r="I9" s="195"/>
      <c r="J9" s="195"/>
      <c r="K9" s="195"/>
      <c r="L9" s="195"/>
    </row>
    <row r="10" spans="1:12" ht="15.75" x14ac:dyDescent="0.25">
      <c r="A10" s="148" t="s">
        <v>31</v>
      </c>
      <c r="B10" s="150">
        <v>212.45</v>
      </c>
      <c r="C10" s="150">
        <v>223.56</v>
      </c>
      <c r="D10" s="177">
        <v>11.110000000000014</v>
      </c>
      <c r="E10" s="65">
        <v>5.2294657566486222</v>
      </c>
      <c r="G10" s="203"/>
      <c r="H10" s="204"/>
      <c r="I10" s="204"/>
      <c r="J10" s="204"/>
      <c r="K10" s="204"/>
      <c r="L10" s="204"/>
    </row>
    <row r="11" spans="1:12" ht="15.75" x14ac:dyDescent="0.25">
      <c r="A11" s="146" t="s">
        <v>32</v>
      </c>
      <c r="B11" s="118">
        <v>163.92</v>
      </c>
      <c r="C11" s="118">
        <v>168.15</v>
      </c>
      <c r="D11" s="176">
        <v>4.2300000000000182</v>
      </c>
      <c r="E11" s="46">
        <v>2.5805270863836114</v>
      </c>
      <c r="G11" s="194"/>
      <c r="H11" s="207"/>
      <c r="I11" s="207"/>
      <c r="J11" s="207"/>
      <c r="K11" s="207"/>
      <c r="L11" s="207"/>
    </row>
    <row r="12" spans="1:12" ht="15.75" x14ac:dyDescent="0.25">
      <c r="A12" s="111" t="s">
        <v>79</v>
      </c>
      <c r="B12" s="150">
        <v>80.281088011229414</v>
      </c>
      <c r="C12" s="150">
        <v>80.576770752132916</v>
      </c>
      <c r="D12" s="177">
        <v>0.29568274090350144</v>
      </c>
      <c r="E12" s="65">
        <v>0.36830933440032254</v>
      </c>
      <c r="G12" s="194"/>
      <c r="H12" s="207"/>
      <c r="I12" s="207"/>
      <c r="J12" s="207"/>
      <c r="K12" s="207"/>
      <c r="L12" s="207"/>
    </row>
    <row r="13" spans="1:12" ht="15.75" x14ac:dyDescent="0.25">
      <c r="A13" s="112" t="s">
        <v>34</v>
      </c>
      <c r="B13" s="118">
        <v>195.71332653963219</v>
      </c>
      <c r="C13" s="118">
        <v>195.28408391945248</v>
      </c>
      <c r="D13" s="176">
        <v>-0.42924262017970705</v>
      </c>
      <c r="E13" s="46">
        <v>-0.21932212168125886</v>
      </c>
      <c r="G13" s="194"/>
      <c r="H13" s="207"/>
      <c r="I13" s="207"/>
      <c r="J13" s="207"/>
      <c r="K13" s="207"/>
      <c r="L13" s="207"/>
    </row>
    <row r="14" spans="1:12" ht="15.75" x14ac:dyDescent="0.25">
      <c r="A14" s="148" t="s">
        <v>35</v>
      </c>
      <c r="B14" s="150">
        <v>100</v>
      </c>
      <c r="C14" s="150">
        <v>105</v>
      </c>
      <c r="D14" s="177">
        <v>5</v>
      </c>
      <c r="E14" s="65">
        <v>5</v>
      </c>
      <c r="G14" s="194"/>
      <c r="H14" s="207"/>
      <c r="I14" s="207"/>
      <c r="J14" s="207"/>
      <c r="K14" s="207"/>
      <c r="L14" s="207"/>
    </row>
    <row r="15" spans="1:12" ht="15.75" x14ac:dyDescent="0.25">
      <c r="A15" s="112" t="s">
        <v>84</v>
      </c>
      <c r="B15" s="118">
        <v>138.03590646588862</v>
      </c>
      <c r="C15" s="118">
        <v>146.1781176959301</v>
      </c>
      <c r="D15" s="176">
        <v>8.1422112300414824</v>
      </c>
      <c r="E15" s="46">
        <v>5.8986182932435582</v>
      </c>
      <c r="G15" s="194"/>
      <c r="H15" s="207"/>
      <c r="I15" s="207"/>
      <c r="J15" s="207"/>
      <c r="K15" s="207"/>
      <c r="L15" s="207"/>
    </row>
    <row r="16" spans="1:12" ht="15.75" x14ac:dyDescent="0.25">
      <c r="A16" s="148" t="s">
        <v>37</v>
      </c>
      <c r="B16" s="150">
        <v>67.556818181818187</v>
      </c>
      <c r="C16" s="150">
        <v>72.108333333333334</v>
      </c>
      <c r="D16" s="177">
        <v>4.5515151515151473</v>
      </c>
      <c r="E16" s="65">
        <v>6.7373142696944228</v>
      </c>
      <c r="G16" s="194"/>
      <c r="H16" s="207"/>
      <c r="I16" s="207"/>
      <c r="J16" s="207"/>
      <c r="K16" s="207"/>
      <c r="L16" s="207"/>
    </row>
    <row r="17" spans="1:12" ht="15.75" x14ac:dyDescent="0.25">
      <c r="A17" s="112" t="s">
        <v>81</v>
      </c>
      <c r="B17" s="118">
        <v>87.086801088570439</v>
      </c>
      <c r="C17" s="118">
        <v>87.863747291777955</v>
      </c>
      <c r="D17" s="176">
        <v>0.7769462032075154</v>
      </c>
      <c r="E17" s="46">
        <v>0.89215150114118558</v>
      </c>
      <c r="G17" s="194"/>
      <c r="H17" s="207"/>
      <c r="I17" s="207"/>
      <c r="J17" s="207"/>
      <c r="K17" s="207"/>
      <c r="L17" s="207"/>
    </row>
    <row r="18" spans="1:12" ht="15.75" x14ac:dyDescent="0.25">
      <c r="A18" s="111" t="s">
        <v>38</v>
      </c>
      <c r="B18" s="150">
        <v>62.87724209379504</v>
      </c>
      <c r="C18" s="150">
        <v>63.452567254244052</v>
      </c>
      <c r="D18" s="177">
        <v>0.57532516044901172</v>
      </c>
      <c r="E18" s="65">
        <v>0.91499744786960946</v>
      </c>
      <c r="G18" s="194"/>
      <c r="H18" s="207"/>
      <c r="I18" s="207"/>
      <c r="J18" s="207"/>
      <c r="K18" s="207"/>
      <c r="L18" s="207"/>
    </row>
    <row r="19" spans="1:12" ht="15.75" x14ac:dyDescent="0.25">
      <c r="A19" s="112" t="s">
        <v>50</v>
      </c>
      <c r="B19" s="118">
        <v>135.16458333333333</v>
      </c>
      <c r="C19" s="118">
        <v>132.08000000000001</v>
      </c>
      <c r="D19" s="176">
        <v>-3.0845833333333132</v>
      </c>
      <c r="E19" s="46">
        <v>-2.2820943602706478</v>
      </c>
      <c r="G19" s="194"/>
      <c r="H19" s="207"/>
      <c r="I19" s="207"/>
      <c r="J19" s="207"/>
      <c r="K19" s="207"/>
      <c r="L19" s="207"/>
    </row>
    <row r="20" spans="1:12" ht="15.75" x14ac:dyDescent="0.25">
      <c r="A20" s="148" t="s">
        <v>39</v>
      </c>
      <c r="B20" s="150">
        <v>88.360137520119892</v>
      </c>
      <c r="C20" s="150">
        <v>88.752134464117233</v>
      </c>
      <c r="D20" s="177">
        <v>0.39199694399734142</v>
      </c>
      <c r="E20" s="65">
        <v>0.44363550691406317</v>
      </c>
      <c r="G20" s="194"/>
      <c r="H20" s="207"/>
      <c r="I20" s="207"/>
      <c r="J20" s="207"/>
      <c r="K20" s="207"/>
      <c r="L20" s="207"/>
    </row>
    <row r="21" spans="1:12" ht="15.75" x14ac:dyDescent="0.25">
      <c r="A21" s="112" t="s">
        <v>82</v>
      </c>
      <c r="B21" s="118">
        <v>176.19277339018939</v>
      </c>
      <c r="C21" s="118">
        <v>173.45072511492575</v>
      </c>
      <c r="D21" s="176">
        <v>-2.7420482752636417</v>
      </c>
      <c r="E21" s="46">
        <v>-1.5562773787499253</v>
      </c>
      <c r="G21" s="194"/>
      <c r="H21" s="207"/>
      <c r="I21" s="207"/>
      <c r="J21" s="207"/>
      <c r="K21" s="207"/>
      <c r="L21" s="207"/>
    </row>
    <row r="22" spans="1:12" ht="15.75" x14ac:dyDescent="0.25">
      <c r="A22" s="148" t="s">
        <v>41</v>
      </c>
      <c r="B22" s="150">
        <v>1674.4606277307951</v>
      </c>
      <c r="C22" s="150">
        <v>1756.3097947649067</v>
      </c>
      <c r="D22" s="178">
        <v>81.849167034111588</v>
      </c>
      <c r="E22" s="66">
        <v>4.8880914653115752</v>
      </c>
      <c r="G22" s="194"/>
      <c r="H22" s="207"/>
      <c r="I22" s="207"/>
      <c r="J22" s="207"/>
      <c r="K22" s="207"/>
      <c r="L22" s="207"/>
    </row>
    <row r="23" spans="1:12" ht="15.75" x14ac:dyDescent="0.25">
      <c r="A23" s="123"/>
      <c r="B23" s="173"/>
      <c r="C23" s="125"/>
      <c r="D23" s="179"/>
      <c r="E23" s="179"/>
      <c r="G23" s="194"/>
      <c r="H23" s="207"/>
      <c r="I23" s="207"/>
      <c r="J23" s="207"/>
      <c r="K23" s="207"/>
      <c r="L23" s="207"/>
    </row>
    <row r="24" spans="1:12" ht="15.75" x14ac:dyDescent="0.25">
      <c r="A24" s="124" t="s">
        <v>42</v>
      </c>
      <c r="B24" s="121">
        <v>124.154535145149</v>
      </c>
      <c r="C24" s="126">
        <v>127.44302660982216</v>
      </c>
      <c r="D24" s="180">
        <v>3.2884914646731573</v>
      </c>
      <c r="E24" s="180">
        <v>2.6487082898973995</v>
      </c>
      <c r="G24" s="194"/>
      <c r="H24" s="207"/>
      <c r="I24" s="207"/>
      <c r="J24" s="207"/>
      <c r="K24" s="207"/>
      <c r="L24" s="207"/>
    </row>
    <row r="25" spans="1:12" ht="15.75" x14ac:dyDescent="0.25">
      <c r="G25" s="194"/>
      <c r="H25" s="207"/>
      <c r="I25" s="207"/>
      <c r="J25" s="207"/>
      <c r="K25" s="207"/>
      <c r="L25" s="207"/>
    </row>
    <row r="26" spans="1:12" ht="15.75" x14ac:dyDescent="0.25">
      <c r="A26" s="15"/>
      <c r="G26" s="194"/>
      <c r="H26" s="207"/>
      <c r="I26" s="207"/>
      <c r="J26" s="207"/>
      <c r="K26" s="207"/>
      <c r="L26" s="207"/>
    </row>
    <row r="27" spans="1:12" ht="15.75" x14ac:dyDescent="0.25">
      <c r="G27" s="194"/>
      <c r="H27" s="207"/>
      <c r="I27" s="207"/>
      <c r="J27" s="207"/>
      <c r="K27" s="207"/>
      <c r="L27" s="207"/>
    </row>
    <row r="28" spans="1:12" ht="15.75" x14ac:dyDescent="0.25">
      <c r="G28" s="203"/>
      <c r="H28" s="207"/>
      <c r="I28" s="207"/>
      <c r="J28" s="207"/>
      <c r="K28" s="207"/>
      <c r="L28" s="207"/>
    </row>
    <row r="31" spans="1:12" ht="15.75" x14ac:dyDescent="0.25">
      <c r="H31" s="17"/>
      <c r="I31" s="17"/>
    </row>
    <row r="32" spans="1:12" ht="18" customHeight="1" x14ac:dyDescent="0.25"/>
    <row r="33" spans="6:8" ht="50.25" customHeight="1" x14ac:dyDescent="0.25">
      <c r="F33" s="26"/>
      <c r="G33" s="26"/>
      <c r="H33" s="26"/>
    </row>
    <row r="35" spans="6:8" x14ac:dyDescent="0.25">
      <c r="F35" s="142"/>
    </row>
  </sheetData>
  <mergeCells count="2">
    <mergeCell ref="A2:E3"/>
    <mergeCell ref="A1:E1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26"/>
  <sheetViews>
    <sheetView showGridLines="0" zoomScaleNormal="100" workbookViewId="0">
      <selection activeCell="C26" sqref="C26"/>
    </sheetView>
  </sheetViews>
  <sheetFormatPr baseColWidth="10" defaultRowHeight="15" x14ac:dyDescent="0.25"/>
  <cols>
    <col min="1" max="1" width="30.42578125" customWidth="1"/>
    <col min="2" max="2" width="13.85546875" customWidth="1"/>
    <col min="3" max="3" width="14.7109375" customWidth="1"/>
    <col min="8" max="8" width="23.140625" customWidth="1"/>
  </cols>
  <sheetData>
    <row r="1" spans="1:13" ht="15.75" customHeight="1" x14ac:dyDescent="0.25">
      <c r="A1" s="360" t="s">
        <v>86</v>
      </c>
      <c r="B1" s="360"/>
      <c r="C1" s="360"/>
      <c r="D1" s="360"/>
      <c r="E1" s="360"/>
    </row>
    <row r="2" spans="1:13" ht="15" customHeight="1" x14ac:dyDescent="0.25">
      <c r="A2" s="364" t="s">
        <v>96</v>
      </c>
      <c r="B2" s="364"/>
      <c r="C2" s="364"/>
      <c r="D2" s="364"/>
      <c r="E2" s="364"/>
      <c r="H2" s="15"/>
    </row>
    <row r="3" spans="1:13" ht="69" customHeight="1" x14ac:dyDescent="0.25">
      <c r="A3" s="371"/>
      <c r="B3" s="371"/>
      <c r="C3" s="371"/>
      <c r="D3" s="371"/>
      <c r="E3" s="371"/>
      <c r="I3" s="241"/>
      <c r="J3" s="241"/>
      <c r="K3" s="241"/>
      <c r="L3" s="241"/>
      <c r="M3" s="241"/>
    </row>
    <row r="4" spans="1:13" ht="15.75" x14ac:dyDescent="0.25">
      <c r="A4" s="115" t="s">
        <v>83</v>
      </c>
      <c r="B4" s="50">
        <v>2021</v>
      </c>
      <c r="C4" s="50">
        <v>2022</v>
      </c>
      <c r="D4" s="143" t="s">
        <v>91</v>
      </c>
      <c r="E4" s="144" t="s">
        <v>92</v>
      </c>
      <c r="H4" s="194"/>
      <c r="I4" s="196"/>
      <c r="J4" s="196"/>
      <c r="K4" s="196"/>
      <c r="L4" s="196"/>
      <c r="M4" s="196"/>
    </row>
    <row r="5" spans="1:13" ht="15.75" x14ac:dyDescent="0.25">
      <c r="A5" s="116"/>
      <c r="B5" s="113"/>
      <c r="C5" s="113"/>
      <c r="D5" s="147" t="s">
        <v>93</v>
      </c>
      <c r="E5" s="145" t="s">
        <v>94</v>
      </c>
      <c r="H5" s="194"/>
      <c r="I5" s="201"/>
      <c r="J5" s="201"/>
      <c r="K5" s="201"/>
      <c r="L5" s="201"/>
      <c r="M5" s="201"/>
    </row>
    <row r="6" spans="1:13" ht="15.75" x14ac:dyDescent="0.25">
      <c r="A6" s="111" t="s">
        <v>27</v>
      </c>
      <c r="B6" s="117">
        <v>247.86407972744757</v>
      </c>
      <c r="C6" s="117">
        <v>242.88160618887832</v>
      </c>
      <c r="D6" s="175">
        <v>-4.982473538569252</v>
      </c>
      <c r="E6" s="64">
        <v>-2.0101636122700768</v>
      </c>
      <c r="H6" s="194"/>
      <c r="I6" s="196"/>
      <c r="J6" s="196"/>
      <c r="K6" s="196"/>
      <c r="L6" s="196"/>
      <c r="M6" s="196"/>
    </row>
    <row r="7" spans="1:13" ht="15.75" x14ac:dyDescent="0.25">
      <c r="A7" s="112" t="s">
        <v>28</v>
      </c>
      <c r="B7" s="118"/>
      <c r="C7" s="118"/>
      <c r="D7" s="176"/>
      <c r="E7" s="46"/>
      <c r="H7" s="194"/>
      <c r="I7" s="202"/>
      <c r="J7" s="202"/>
      <c r="K7" s="202"/>
      <c r="L7" s="202"/>
      <c r="M7" s="202"/>
    </row>
    <row r="8" spans="1:13" ht="15.75" x14ac:dyDescent="0.25">
      <c r="A8" s="111" t="s">
        <v>29</v>
      </c>
      <c r="B8" s="119"/>
      <c r="C8" s="119"/>
      <c r="D8" s="177"/>
      <c r="E8" s="65"/>
      <c r="H8" s="203"/>
      <c r="I8" s="204"/>
      <c r="J8" s="204"/>
      <c r="K8" s="204"/>
      <c r="L8" s="204"/>
      <c r="M8" s="204"/>
    </row>
    <row r="9" spans="1:13" ht="15.75" x14ac:dyDescent="0.25">
      <c r="A9" s="112" t="s">
        <v>78</v>
      </c>
      <c r="B9" s="118">
        <v>450.91736542941453</v>
      </c>
      <c r="C9" s="118">
        <v>449.77092219288716</v>
      </c>
      <c r="D9" s="176">
        <v>-1.1464432365273751</v>
      </c>
      <c r="E9" s="46">
        <v>-0.25424685860913598</v>
      </c>
      <c r="H9" s="194"/>
      <c r="I9" s="207"/>
      <c r="J9" s="207"/>
      <c r="K9" s="207"/>
      <c r="L9" s="207"/>
      <c r="M9" s="207"/>
    </row>
    <row r="10" spans="1:13" ht="15.75" x14ac:dyDescent="0.25">
      <c r="A10" s="111" t="s">
        <v>31</v>
      </c>
      <c r="B10" s="119">
        <v>451.31</v>
      </c>
      <c r="C10" s="119">
        <v>471.38</v>
      </c>
      <c r="D10" s="177">
        <v>20.069999999999993</v>
      </c>
      <c r="E10" s="65">
        <v>4.4470541313066434</v>
      </c>
      <c r="H10" s="194"/>
      <c r="I10" s="207"/>
      <c r="J10" s="207"/>
      <c r="K10" s="207"/>
      <c r="L10" s="207"/>
      <c r="M10" s="207"/>
    </row>
    <row r="11" spans="1:13" ht="15.75" x14ac:dyDescent="0.25">
      <c r="A11" s="112" t="s">
        <v>32</v>
      </c>
      <c r="B11" s="118">
        <v>448.11</v>
      </c>
      <c r="C11" s="118">
        <v>450.62</v>
      </c>
      <c r="D11" s="176">
        <v>2.5099999999999909</v>
      </c>
      <c r="E11" s="46">
        <v>0.56013032514337624</v>
      </c>
      <c r="H11" s="194"/>
      <c r="I11" s="207"/>
      <c r="J11" s="207"/>
      <c r="K11" s="207"/>
      <c r="L11" s="207"/>
      <c r="M11" s="207"/>
    </row>
    <row r="12" spans="1:13" ht="15.75" x14ac:dyDescent="0.25">
      <c r="A12" s="111" t="s">
        <v>79</v>
      </c>
      <c r="B12" s="119">
        <v>382.1963578770667</v>
      </c>
      <c r="C12" s="119">
        <v>379.08681475295793</v>
      </c>
      <c r="D12" s="177">
        <v>-3.1095431241087681</v>
      </c>
      <c r="E12" s="65">
        <v>-0.81359831406581407</v>
      </c>
      <c r="H12" s="194"/>
      <c r="I12" s="207"/>
      <c r="J12" s="207"/>
      <c r="K12" s="207"/>
      <c r="L12" s="207"/>
      <c r="M12" s="207"/>
    </row>
    <row r="13" spans="1:13" ht="15.75" x14ac:dyDescent="0.25">
      <c r="A13" s="112" t="s">
        <v>34</v>
      </c>
      <c r="B13" s="118">
        <v>451.87976942993225</v>
      </c>
      <c r="C13" s="118">
        <v>483.36469699874556</v>
      </c>
      <c r="D13" s="176">
        <v>31.484927568813305</v>
      </c>
      <c r="E13" s="46">
        <v>6.9675452850064516</v>
      </c>
      <c r="H13" s="194"/>
      <c r="I13" s="207"/>
      <c r="J13" s="207"/>
      <c r="K13" s="207"/>
      <c r="L13" s="207"/>
      <c r="M13" s="207"/>
    </row>
    <row r="14" spans="1:13" ht="15.75" x14ac:dyDescent="0.25">
      <c r="A14" s="111" t="s">
        <v>35</v>
      </c>
      <c r="B14" s="119">
        <v>300</v>
      </c>
      <c r="C14" s="119">
        <v>310</v>
      </c>
      <c r="D14" s="177">
        <v>10</v>
      </c>
      <c r="E14" s="65">
        <v>3.3333333333333428</v>
      </c>
      <c r="H14" s="194"/>
      <c r="I14" s="207"/>
      <c r="J14" s="207"/>
      <c r="K14" s="207"/>
      <c r="L14" s="207"/>
      <c r="M14" s="207"/>
    </row>
    <row r="15" spans="1:13" ht="15.75" x14ac:dyDescent="0.25">
      <c r="A15" s="112" t="s">
        <v>84</v>
      </c>
      <c r="B15" s="118">
        <v>392.41092022839513</v>
      </c>
      <c r="C15" s="118">
        <v>415.6642177941464</v>
      </c>
      <c r="D15" s="176">
        <v>23.253297565751268</v>
      </c>
      <c r="E15" s="46">
        <v>5.9257519011492121</v>
      </c>
      <c r="H15" s="194"/>
      <c r="I15" s="207"/>
      <c r="J15" s="207"/>
      <c r="K15" s="207"/>
      <c r="L15" s="207"/>
      <c r="M15" s="207"/>
    </row>
    <row r="16" spans="1:13" ht="15.75" x14ac:dyDescent="0.25">
      <c r="A16" s="111" t="s">
        <v>37</v>
      </c>
      <c r="B16" s="119">
        <v>452.91666666666663</v>
      </c>
      <c r="C16" s="119">
        <v>553.05555555555554</v>
      </c>
      <c r="D16" s="177">
        <v>100.13888888888891</v>
      </c>
      <c r="E16" s="65">
        <v>22.10978227537565</v>
      </c>
      <c r="H16" s="194"/>
      <c r="I16" s="207"/>
      <c r="J16" s="207"/>
      <c r="K16" s="207"/>
      <c r="L16" s="207"/>
      <c r="M16" s="207"/>
    </row>
    <row r="17" spans="1:13" ht="15.75" x14ac:dyDescent="0.25">
      <c r="A17" s="112" t="s">
        <v>81</v>
      </c>
      <c r="B17" s="118">
        <v>538.0731398747173</v>
      </c>
      <c r="C17" s="118">
        <v>533.21496955682539</v>
      </c>
      <c r="D17" s="176">
        <v>-4.8581703178919042</v>
      </c>
      <c r="E17" s="46">
        <v>-0.90288289042324266</v>
      </c>
      <c r="H17" s="194"/>
      <c r="I17" s="207"/>
      <c r="J17" s="207"/>
      <c r="K17" s="207"/>
      <c r="L17" s="207"/>
      <c r="M17" s="207"/>
    </row>
    <row r="18" spans="1:13" ht="15.75" x14ac:dyDescent="0.25">
      <c r="A18" s="111" t="s">
        <v>38</v>
      </c>
      <c r="B18" s="119">
        <v>755</v>
      </c>
      <c r="C18" s="119">
        <v>780</v>
      </c>
      <c r="D18" s="177">
        <v>25</v>
      </c>
      <c r="E18" s="65">
        <v>3.3112582781456865</v>
      </c>
      <c r="H18" s="194"/>
      <c r="I18" s="207"/>
      <c r="J18" s="207"/>
      <c r="K18" s="207"/>
      <c r="L18" s="207"/>
      <c r="M18" s="207"/>
    </row>
    <row r="19" spans="1:13" ht="15.75" x14ac:dyDescent="0.25">
      <c r="A19" s="112" t="s">
        <v>50</v>
      </c>
      <c r="B19" s="118">
        <v>956.53557692307686</v>
      </c>
      <c r="C19" s="118">
        <v>1080</v>
      </c>
      <c r="D19" s="176">
        <v>123.46442307692314</v>
      </c>
      <c r="E19" s="46">
        <v>12.907457501379696</v>
      </c>
      <c r="H19" s="194"/>
      <c r="I19" s="207"/>
      <c r="J19" s="207"/>
      <c r="K19" s="207"/>
      <c r="L19" s="207"/>
      <c r="M19" s="207"/>
    </row>
    <row r="20" spans="1:13" ht="15.75" x14ac:dyDescent="0.25">
      <c r="A20" s="111" t="s">
        <v>39</v>
      </c>
      <c r="B20" s="119">
        <v>624.95768590118212</v>
      </c>
      <c r="C20" s="119">
        <v>636.82912602673923</v>
      </c>
      <c r="D20" s="177">
        <v>11.871440125557115</v>
      </c>
      <c r="E20" s="65">
        <v>1.899559025094419</v>
      </c>
      <c r="H20" s="194"/>
      <c r="I20" s="207"/>
      <c r="J20" s="207"/>
      <c r="K20" s="207"/>
      <c r="L20" s="207"/>
      <c r="M20" s="207"/>
    </row>
    <row r="21" spans="1:13" ht="15.75" x14ac:dyDescent="0.25">
      <c r="A21" s="112" t="s">
        <v>82</v>
      </c>
      <c r="B21" s="118">
        <v>792.04675235695277</v>
      </c>
      <c r="C21" s="118">
        <v>818.70947024328393</v>
      </c>
      <c r="D21" s="176">
        <v>26.662717886331166</v>
      </c>
      <c r="E21" s="46">
        <v>3.3663060680432011</v>
      </c>
      <c r="H21" s="194"/>
      <c r="I21" s="207"/>
      <c r="J21" s="207"/>
      <c r="K21" s="207"/>
      <c r="L21" s="207"/>
      <c r="M21" s="207"/>
    </row>
    <row r="22" spans="1:13" ht="15.75" x14ac:dyDescent="0.25">
      <c r="A22" s="111" t="s">
        <v>41</v>
      </c>
      <c r="B22" s="119">
        <v>3822.5508515592232</v>
      </c>
      <c r="C22" s="119">
        <v>3841.0607600159378</v>
      </c>
      <c r="D22" s="178">
        <v>18.509908456714584</v>
      </c>
      <c r="E22" s="66">
        <v>0.48422922743236541</v>
      </c>
      <c r="H22" s="194"/>
      <c r="I22" s="207"/>
      <c r="J22" s="207"/>
      <c r="K22" s="207"/>
      <c r="L22" s="207"/>
      <c r="M22" s="207"/>
    </row>
    <row r="23" spans="1:13" ht="15.75" x14ac:dyDescent="0.25">
      <c r="A23" s="123"/>
      <c r="B23" s="173"/>
      <c r="C23" s="125"/>
      <c r="D23" s="179"/>
      <c r="E23" s="179"/>
      <c r="H23" s="194"/>
      <c r="I23" s="207"/>
      <c r="J23" s="207"/>
      <c r="K23" s="207"/>
      <c r="L23" s="207"/>
      <c r="M23" s="207"/>
    </row>
    <row r="24" spans="1:13" ht="15.75" x14ac:dyDescent="0.25">
      <c r="A24" s="124" t="s">
        <v>42</v>
      </c>
      <c r="B24" s="121">
        <v>540.58074056888915</v>
      </c>
      <c r="C24" s="126">
        <v>564.83313596322751</v>
      </c>
      <c r="D24" s="180">
        <v>24.25239539433835</v>
      </c>
      <c r="E24" s="180">
        <v>4.4863594971615015</v>
      </c>
      <c r="H24" s="194"/>
      <c r="I24" s="207"/>
      <c r="J24" s="207"/>
      <c r="K24" s="207"/>
      <c r="L24" s="207"/>
      <c r="M24" s="207"/>
    </row>
    <row r="25" spans="1:13" ht="15.75" x14ac:dyDescent="0.25">
      <c r="H25" s="194"/>
      <c r="I25" s="207"/>
      <c r="J25" s="207"/>
      <c r="K25" s="207"/>
      <c r="L25" s="207"/>
      <c r="M25" s="207"/>
    </row>
    <row r="26" spans="1:13" ht="15.75" x14ac:dyDescent="0.25">
      <c r="A26" s="15"/>
      <c r="H26" s="203"/>
      <c r="I26" s="207"/>
      <c r="J26" s="207"/>
      <c r="K26" s="207"/>
      <c r="L26" s="207"/>
      <c r="M26" s="207"/>
    </row>
  </sheetData>
  <mergeCells count="2">
    <mergeCell ref="A2:E3"/>
    <mergeCell ref="A1:E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26"/>
  <sheetViews>
    <sheetView showGridLines="0" zoomScaleNormal="100" workbookViewId="0">
      <selection activeCell="C26" sqref="C26"/>
    </sheetView>
  </sheetViews>
  <sheetFormatPr baseColWidth="10" defaultRowHeight="15" x14ac:dyDescent="0.25"/>
  <cols>
    <col min="1" max="1" width="29.140625" customWidth="1"/>
    <col min="10" max="10" width="22.5703125" customWidth="1"/>
  </cols>
  <sheetData>
    <row r="1" spans="1:15" x14ac:dyDescent="0.25">
      <c r="A1" s="360" t="s">
        <v>87</v>
      </c>
      <c r="B1" s="360"/>
      <c r="C1" s="360"/>
      <c r="D1" s="360"/>
      <c r="E1" s="360"/>
    </row>
    <row r="2" spans="1:15" ht="15" customHeight="1" x14ac:dyDescent="0.25">
      <c r="A2" s="364" t="s">
        <v>97</v>
      </c>
      <c r="B2" s="364"/>
      <c r="C2" s="364"/>
      <c r="D2" s="364"/>
      <c r="E2" s="364"/>
      <c r="J2" s="15"/>
    </row>
    <row r="3" spans="1:15" ht="72" customHeight="1" x14ac:dyDescent="0.25">
      <c r="A3" s="371"/>
      <c r="B3" s="371"/>
      <c r="C3" s="371"/>
      <c r="D3" s="371"/>
      <c r="E3" s="371"/>
    </row>
    <row r="4" spans="1:15" ht="15.75" x14ac:dyDescent="0.25">
      <c r="A4" s="115" t="s">
        <v>83</v>
      </c>
      <c r="B4" s="50">
        <v>2021</v>
      </c>
      <c r="C4" s="50">
        <v>2022</v>
      </c>
      <c r="D4" s="143" t="s">
        <v>91</v>
      </c>
      <c r="E4" s="144" t="s">
        <v>92</v>
      </c>
      <c r="J4" s="194"/>
      <c r="L4" s="197"/>
      <c r="M4" s="197"/>
      <c r="N4" s="197"/>
      <c r="O4" s="197"/>
    </row>
    <row r="5" spans="1:15" ht="15.75" x14ac:dyDescent="0.25">
      <c r="A5" s="116"/>
      <c r="B5" s="113"/>
      <c r="C5" s="113"/>
      <c r="D5" s="147" t="s">
        <v>93</v>
      </c>
      <c r="E5" s="145" t="s">
        <v>94</v>
      </c>
      <c r="J5" s="194"/>
      <c r="K5" s="199"/>
      <c r="L5" s="199"/>
      <c r="M5" s="199"/>
      <c r="N5" s="199"/>
      <c r="O5" s="199"/>
    </row>
    <row r="6" spans="1:15" ht="15.75" x14ac:dyDescent="0.25">
      <c r="A6" s="111" t="s">
        <v>27</v>
      </c>
      <c r="B6" s="117">
        <v>300.98691591021765</v>
      </c>
      <c r="C6" s="117">
        <v>294.75372795565966</v>
      </c>
      <c r="D6" s="175">
        <v>-6.2331879545579909</v>
      </c>
      <c r="E6" s="64">
        <v>-2.070916583103994</v>
      </c>
      <c r="J6" s="194"/>
      <c r="K6" s="199"/>
      <c r="L6" s="199"/>
      <c r="M6" s="199"/>
      <c r="N6" s="199"/>
      <c r="O6" s="199"/>
    </row>
    <row r="7" spans="1:15" ht="15.75" x14ac:dyDescent="0.25">
      <c r="A7" s="112" t="s">
        <v>28</v>
      </c>
      <c r="B7" s="118"/>
      <c r="C7" s="118"/>
      <c r="D7" s="176"/>
      <c r="E7" s="46"/>
      <c r="J7" s="194"/>
      <c r="K7" s="195"/>
      <c r="L7" s="195"/>
      <c r="M7" s="195"/>
      <c r="N7" s="195"/>
      <c r="O7" s="195"/>
    </row>
    <row r="8" spans="1:15" ht="15.75" x14ac:dyDescent="0.25">
      <c r="A8" s="111" t="s">
        <v>29</v>
      </c>
      <c r="B8" s="119"/>
      <c r="C8" s="119"/>
      <c r="D8" s="177"/>
      <c r="E8" s="65"/>
      <c r="J8" s="203"/>
      <c r="K8" s="204"/>
      <c r="L8" s="204"/>
      <c r="M8" s="204"/>
      <c r="N8" s="204"/>
      <c r="O8" s="204"/>
    </row>
    <row r="9" spans="1:15" ht="15.75" x14ac:dyDescent="0.25">
      <c r="A9" s="112" t="s">
        <v>78</v>
      </c>
      <c r="B9" s="118">
        <v>1044.4580000000001</v>
      </c>
      <c r="C9" s="118">
        <v>1050.1249165116574</v>
      </c>
      <c r="D9" s="176">
        <v>5.6669165116572913</v>
      </c>
      <c r="E9" s="46">
        <v>0.54257007095137055</v>
      </c>
      <c r="J9" s="194"/>
      <c r="K9" s="207"/>
      <c r="L9" s="207"/>
      <c r="M9" s="207"/>
      <c r="N9" s="207"/>
      <c r="O9" s="207"/>
    </row>
    <row r="10" spans="1:15" ht="15.75" x14ac:dyDescent="0.25">
      <c r="A10" s="111" t="s">
        <v>31</v>
      </c>
      <c r="B10" s="119">
        <v>266.94</v>
      </c>
      <c r="C10" s="119">
        <v>272.83</v>
      </c>
      <c r="D10" s="177">
        <v>5.8899999999999864</v>
      </c>
      <c r="E10" s="65">
        <v>2.2064883494418126</v>
      </c>
      <c r="J10" s="194"/>
      <c r="K10" s="207"/>
      <c r="L10" s="207"/>
      <c r="M10" s="207"/>
      <c r="N10" s="207"/>
      <c r="O10" s="207"/>
    </row>
    <row r="11" spans="1:15" ht="15.75" x14ac:dyDescent="0.25">
      <c r="A11" s="112" t="s">
        <v>32</v>
      </c>
      <c r="B11" s="118"/>
      <c r="C11" s="118"/>
      <c r="D11" s="176"/>
      <c r="E11" s="46"/>
      <c r="J11" s="194"/>
      <c r="K11" s="207"/>
      <c r="L11" s="207"/>
      <c r="M11" s="207"/>
      <c r="N11" s="207"/>
      <c r="O11" s="207"/>
    </row>
    <row r="12" spans="1:15" ht="15.75" x14ac:dyDescent="0.25">
      <c r="A12" s="111" t="s">
        <v>79</v>
      </c>
      <c r="B12" s="119">
        <v>351.1340272548137</v>
      </c>
      <c r="C12" s="119">
        <v>349.53142478613285</v>
      </c>
      <c r="D12" s="177">
        <v>-1.6026024686808569</v>
      </c>
      <c r="E12" s="65">
        <v>-0.45640762338247498</v>
      </c>
      <c r="J12" s="194"/>
      <c r="K12" s="207"/>
      <c r="L12" s="207"/>
      <c r="M12" s="207"/>
      <c r="N12" s="207"/>
      <c r="O12" s="207"/>
    </row>
    <row r="13" spans="1:15" ht="15.75" x14ac:dyDescent="0.25">
      <c r="A13" s="112" t="s">
        <v>34</v>
      </c>
      <c r="B13" s="118">
        <v>452.77659906141804</v>
      </c>
      <c r="C13" s="118">
        <v>444.78125582699704</v>
      </c>
      <c r="D13" s="176">
        <v>-7.995343234421</v>
      </c>
      <c r="E13" s="46">
        <v>-1.7658472745709304</v>
      </c>
      <c r="J13" s="194"/>
      <c r="K13" s="207"/>
      <c r="L13" s="207"/>
      <c r="M13" s="207"/>
      <c r="N13" s="207"/>
      <c r="O13" s="207"/>
    </row>
    <row r="14" spans="1:15" ht="15.75" x14ac:dyDescent="0.25">
      <c r="A14" s="111" t="s">
        <v>35</v>
      </c>
      <c r="B14" s="119"/>
      <c r="C14" s="119"/>
      <c r="D14" s="177">
        <v>0</v>
      </c>
      <c r="E14" s="65"/>
      <c r="J14" s="194"/>
      <c r="K14" s="207"/>
      <c r="L14" s="207"/>
      <c r="M14" s="207"/>
      <c r="N14" s="207"/>
      <c r="O14" s="207"/>
    </row>
    <row r="15" spans="1:15" ht="15.75" x14ac:dyDescent="0.25">
      <c r="A15" s="112" t="s">
        <v>84</v>
      </c>
      <c r="B15" s="118">
        <v>255.10675727178727</v>
      </c>
      <c r="C15" s="118">
        <v>290.41281222988954</v>
      </c>
      <c r="D15" s="176">
        <v>35.306054958102266</v>
      </c>
      <c r="E15" s="46">
        <v>13.839717667881175</v>
      </c>
      <c r="J15" s="194"/>
      <c r="K15" s="207"/>
      <c r="L15" s="207"/>
      <c r="M15" s="207"/>
      <c r="N15" s="207"/>
      <c r="O15" s="207"/>
    </row>
    <row r="16" spans="1:15" ht="15.75" x14ac:dyDescent="0.25">
      <c r="A16" s="111" t="s">
        <v>37</v>
      </c>
      <c r="B16" s="119">
        <v>94.25</v>
      </c>
      <c r="C16" s="119">
        <v>103.375</v>
      </c>
      <c r="D16" s="177">
        <v>9.125</v>
      </c>
      <c r="E16" s="65">
        <v>9.6816976127320942</v>
      </c>
      <c r="J16" s="194"/>
      <c r="K16" s="207"/>
      <c r="L16" s="207"/>
      <c r="M16" s="207"/>
      <c r="N16" s="207"/>
      <c r="O16" s="207"/>
    </row>
    <row r="17" spans="1:15" ht="15.75" x14ac:dyDescent="0.25">
      <c r="A17" s="112" t="s">
        <v>81</v>
      </c>
      <c r="B17" s="118">
        <v>293.30984136398592</v>
      </c>
      <c r="C17" s="118">
        <v>277.37629770746128</v>
      </c>
      <c r="D17" s="176">
        <v>-15.933543656524648</v>
      </c>
      <c r="E17" s="46">
        <v>-5.4323249374888007</v>
      </c>
      <c r="J17" s="194"/>
      <c r="K17" s="207"/>
      <c r="L17" s="207"/>
      <c r="M17" s="207"/>
      <c r="N17" s="207"/>
      <c r="O17" s="207"/>
    </row>
    <row r="18" spans="1:15" ht="15.75" x14ac:dyDescent="0.25">
      <c r="A18" s="111" t="s">
        <v>38</v>
      </c>
      <c r="B18" s="119">
        <v>450</v>
      </c>
      <c r="C18" s="119">
        <v>473.79</v>
      </c>
      <c r="D18" s="177">
        <v>23.79000000000002</v>
      </c>
      <c r="E18" s="65">
        <v>5.2866666666666617</v>
      </c>
      <c r="J18" s="194"/>
      <c r="K18" s="207"/>
      <c r="L18" s="207"/>
      <c r="M18" s="207"/>
      <c r="N18" s="207"/>
      <c r="O18" s="207"/>
    </row>
    <row r="19" spans="1:15" ht="15.75" x14ac:dyDescent="0.25">
      <c r="A19" s="112" t="s">
        <v>50</v>
      </c>
      <c r="B19" s="118"/>
      <c r="C19" s="118"/>
      <c r="D19" s="176"/>
      <c r="E19" s="46"/>
      <c r="J19" s="194"/>
      <c r="K19" s="207"/>
      <c r="L19" s="207"/>
      <c r="M19" s="207"/>
      <c r="N19" s="207"/>
      <c r="O19" s="207"/>
    </row>
    <row r="20" spans="1:15" ht="15.75" x14ac:dyDescent="0.25">
      <c r="A20" s="111" t="s">
        <v>39</v>
      </c>
      <c r="B20" s="119"/>
      <c r="C20" s="119"/>
      <c r="D20" s="177"/>
      <c r="E20" s="65"/>
      <c r="J20" s="194"/>
      <c r="K20" s="207"/>
      <c r="L20" s="207"/>
      <c r="M20" s="207"/>
      <c r="N20" s="207"/>
      <c r="O20" s="207"/>
    </row>
    <row r="21" spans="1:15" ht="15.75" x14ac:dyDescent="0.25">
      <c r="A21" s="112" t="s">
        <v>82</v>
      </c>
      <c r="B21" s="118"/>
      <c r="C21" s="118"/>
      <c r="D21" s="176"/>
      <c r="E21" s="46"/>
      <c r="J21" s="194"/>
      <c r="K21" s="207"/>
      <c r="L21" s="207"/>
      <c r="M21" s="207"/>
      <c r="N21" s="207"/>
      <c r="O21" s="207"/>
    </row>
    <row r="22" spans="1:15" ht="15.75" x14ac:dyDescent="0.25">
      <c r="A22" s="111" t="s">
        <v>41</v>
      </c>
      <c r="B22" s="119">
        <v>2028.0866111010262</v>
      </c>
      <c r="C22" s="119">
        <v>2034.4600092490755</v>
      </c>
      <c r="D22" s="178">
        <v>6.3733981480493185</v>
      </c>
      <c r="E22" s="66">
        <v>0.31425670448015808</v>
      </c>
      <c r="J22" s="194"/>
      <c r="K22" s="207"/>
      <c r="L22" s="207"/>
      <c r="M22" s="207"/>
      <c r="N22" s="207"/>
      <c r="O22" s="207"/>
    </row>
    <row r="23" spans="1:15" ht="15.75" x14ac:dyDescent="0.25">
      <c r="A23" s="123"/>
      <c r="B23" s="173"/>
      <c r="C23" s="125"/>
      <c r="D23" s="179"/>
      <c r="E23" s="179"/>
      <c r="J23" s="194"/>
      <c r="K23" s="207"/>
      <c r="L23" s="207"/>
      <c r="M23" s="207"/>
      <c r="N23" s="207"/>
      <c r="O23" s="207"/>
    </row>
    <row r="24" spans="1:15" ht="15.75" x14ac:dyDescent="0.25">
      <c r="A24" s="124" t="s">
        <v>42</v>
      </c>
      <c r="B24" s="121">
        <v>338.3799281865783</v>
      </c>
      <c r="C24" s="126">
        <v>341.08104260320408</v>
      </c>
      <c r="D24" s="180">
        <v>2.701114416625785</v>
      </c>
      <c r="E24" s="180">
        <v>0.79824900699678381</v>
      </c>
      <c r="J24" s="194"/>
      <c r="K24" s="207"/>
      <c r="L24" s="207"/>
      <c r="M24" s="207"/>
      <c r="N24" s="207"/>
      <c r="O24" s="207"/>
    </row>
    <row r="25" spans="1:15" ht="15.75" x14ac:dyDescent="0.25">
      <c r="J25" s="194"/>
      <c r="K25" s="207"/>
      <c r="L25" s="207"/>
      <c r="M25" s="207"/>
      <c r="N25" s="207"/>
      <c r="O25" s="207"/>
    </row>
    <row r="26" spans="1:15" ht="15.75" x14ac:dyDescent="0.25">
      <c r="A26" s="15"/>
      <c r="J26" s="203"/>
      <c r="K26" s="207"/>
      <c r="L26" s="207"/>
      <c r="M26" s="207"/>
      <c r="N26" s="207"/>
      <c r="O26" s="207"/>
    </row>
  </sheetData>
  <mergeCells count="2">
    <mergeCell ref="A2:E3"/>
    <mergeCell ref="A1:E1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25"/>
  <sheetViews>
    <sheetView showGridLines="0" zoomScaleNormal="100" workbookViewId="0">
      <selection activeCell="C26" sqref="C26"/>
    </sheetView>
  </sheetViews>
  <sheetFormatPr baseColWidth="10" defaultRowHeight="15" x14ac:dyDescent="0.25"/>
  <cols>
    <col min="1" max="1" width="27.42578125" customWidth="1"/>
    <col min="2" max="2" width="13.28515625" customWidth="1"/>
    <col min="3" max="3" width="14.28515625" customWidth="1"/>
    <col min="10" max="10" width="23.140625" customWidth="1"/>
  </cols>
  <sheetData>
    <row r="1" spans="1:15" x14ac:dyDescent="0.25">
      <c r="A1" s="360" t="s">
        <v>88</v>
      </c>
      <c r="B1" s="360"/>
      <c r="C1" s="360"/>
      <c r="D1" s="360"/>
      <c r="E1" s="360"/>
      <c r="J1" s="15"/>
    </row>
    <row r="2" spans="1:15" ht="15" customHeight="1" x14ac:dyDescent="0.25">
      <c r="A2" s="364" t="s">
        <v>98</v>
      </c>
      <c r="B2" s="364"/>
      <c r="C2" s="364"/>
      <c r="D2" s="364"/>
      <c r="E2" s="364"/>
    </row>
    <row r="3" spans="1:15" ht="52.5" customHeight="1" x14ac:dyDescent="0.25">
      <c r="A3" s="371"/>
      <c r="B3" s="371"/>
      <c r="C3" s="371"/>
      <c r="D3" s="371"/>
      <c r="E3" s="371"/>
      <c r="J3" s="194"/>
      <c r="K3" s="361"/>
      <c r="L3" s="361"/>
      <c r="M3" s="198"/>
      <c r="N3" s="361"/>
      <c r="O3" s="198"/>
    </row>
    <row r="4" spans="1:15" ht="15.75" x14ac:dyDescent="0.25">
      <c r="A4" s="115" t="s">
        <v>83</v>
      </c>
      <c r="B4" s="50">
        <v>2021</v>
      </c>
      <c r="C4" s="50">
        <v>2022</v>
      </c>
      <c r="D4" s="143" t="s">
        <v>91</v>
      </c>
      <c r="E4" s="144" t="s">
        <v>92</v>
      </c>
      <c r="J4" s="194"/>
      <c r="K4" s="361"/>
      <c r="L4" s="361"/>
      <c r="M4" s="198"/>
      <c r="N4" s="361"/>
      <c r="O4" s="198"/>
    </row>
    <row r="5" spans="1:15" ht="15.75" x14ac:dyDescent="0.25">
      <c r="A5" s="116"/>
      <c r="B5" s="113"/>
      <c r="C5" s="113"/>
      <c r="D5" s="147" t="s">
        <v>93</v>
      </c>
      <c r="E5" s="145" t="s">
        <v>94</v>
      </c>
      <c r="J5" s="194"/>
      <c r="K5" s="361"/>
      <c r="L5" s="361"/>
      <c r="M5" s="198"/>
      <c r="N5" s="361"/>
      <c r="O5" s="198"/>
    </row>
    <row r="6" spans="1:15" ht="15.75" x14ac:dyDescent="0.25">
      <c r="A6" s="111" t="s">
        <v>27</v>
      </c>
      <c r="B6" s="117"/>
      <c r="C6" s="268"/>
      <c r="D6" s="175"/>
      <c r="E6" s="64"/>
      <c r="J6" s="194"/>
      <c r="K6" s="195"/>
      <c r="L6" s="195"/>
      <c r="M6" s="195"/>
      <c r="N6" s="195"/>
      <c r="O6" s="195"/>
    </row>
    <row r="7" spans="1:15" ht="15.75" x14ac:dyDescent="0.25">
      <c r="A7" s="112" t="s">
        <v>28</v>
      </c>
      <c r="B7" s="118"/>
      <c r="C7" s="269"/>
      <c r="D7" s="176"/>
      <c r="E7" s="46"/>
      <c r="J7" s="203"/>
      <c r="K7" s="204"/>
      <c r="L7" s="204"/>
      <c r="M7" s="204"/>
      <c r="N7" s="204"/>
      <c r="O7" s="204"/>
    </row>
    <row r="8" spans="1:15" ht="15.75" x14ac:dyDescent="0.25">
      <c r="A8" s="111" t="s">
        <v>29</v>
      </c>
      <c r="B8" s="119"/>
      <c r="C8" s="270"/>
      <c r="D8" s="177"/>
      <c r="E8" s="65"/>
      <c r="J8" s="194"/>
      <c r="K8" s="207"/>
      <c r="L8" s="207"/>
      <c r="M8" s="207"/>
      <c r="N8" s="207"/>
      <c r="O8" s="207"/>
    </row>
    <row r="9" spans="1:15" ht="15.75" x14ac:dyDescent="0.25">
      <c r="A9" s="112" t="s">
        <v>78</v>
      </c>
      <c r="B9" s="118"/>
      <c r="C9" s="269"/>
      <c r="D9" s="176"/>
      <c r="E9" s="46"/>
      <c r="J9" s="194"/>
      <c r="K9" s="207"/>
      <c r="L9" s="207"/>
      <c r="M9" s="207"/>
      <c r="N9" s="207"/>
      <c r="O9" s="207"/>
    </row>
    <row r="10" spans="1:15" ht="15.75" x14ac:dyDescent="0.25">
      <c r="A10" s="111" t="s">
        <v>31</v>
      </c>
      <c r="B10" s="119"/>
      <c r="C10" s="270"/>
      <c r="D10" s="177"/>
      <c r="E10" s="65"/>
      <c r="J10" s="194"/>
      <c r="K10" s="207"/>
      <c r="L10" s="207"/>
      <c r="M10" s="207"/>
      <c r="N10" s="207"/>
      <c r="O10" s="207"/>
    </row>
    <row r="11" spans="1:15" ht="15.75" x14ac:dyDescent="0.25">
      <c r="A11" s="112" t="s">
        <v>32</v>
      </c>
      <c r="B11" s="118"/>
      <c r="C11" s="269"/>
      <c r="D11" s="176"/>
      <c r="E11" s="46"/>
      <c r="J11" s="194"/>
      <c r="K11" s="207"/>
      <c r="L11" s="207"/>
      <c r="M11" s="207"/>
      <c r="N11" s="207"/>
      <c r="O11" s="207"/>
    </row>
    <row r="12" spans="1:15" ht="15.75" x14ac:dyDescent="0.25">
      <c r="A12" s="111" t="s">
        <v>79</v>
      </c>
      <c r="B12" s="119">
        <v>210.98817656591348</v>
      </c>
      <c r="C12" s="270">
        <v>210.64699223148472</v>
      </c>
      <c r="D12" s="271">
        <v>-0.34118433442876039</v>
      </c>
      <c r="E12" s="272">
        <v>-0.16170779803017865</v>
      </c>
      <c r="J12" s="194"/>
      <c r="K12" s="207"/>
      <c r="L12" s="207"/>
      <c r="M12" s="207"/>
      <c r="N12" s="207"/>
      <c r="O12" s="207"/>
    </row>
    <row r="13" spans="1:15" ht="15.75" x14ac:dyDescent="0.25">
      <c r="A13" s="112" t="s">
        <v>34</v>
      </c>
      <c r="B13" s="118">
        <v>129.89398174649901</v>
      </c>
      <c r="C13" s="269">
        <v>131.58240338144006</v>
      </c>
      <c r="D13" s="273">
        <v>1.6884216349410508</v>
      </c>
      <c r="E13" s="274">
        <v>1.2998459299185896</v>
      </c>
      <c r="J13" s="194"/>
      <c r="K13" s="207"/>
      <c r="L13" s="207"/>
      <c r="M13" s="207"/>
      <c r="N13" s="207"/>
      <c r="O13" s="207"/>
    </row>
    <row r="14" spans="1:15" ht="15.75" x14ac:dyDescent="0.25">
      <c r="A14" s="111" t="s">
        <v>35</v>
      </c>
      <c r="B14" s="119">
        <v>145</v>
      </c>
      <c r="C14" s="270">
        <v>160</v>
      </c>
      <c r="D14" s="271">
        <v>15</v>
      </c>
      <c r="E14" s="272">
        <v>10.34482758620689</v>
      </c>
      <c r="J14" s="194"/>
      <c r="K14" s="207"/>
      <c r="L14" s="207"/>
      <c r="M14" s="207"/>
      <c r="N14" s="207"/>
      <c r="O14" s="207"/>
    </row>
    <row r="15" spans="1:15" ht="15.75" x14ac:dyDescent="0.25">
      <c r="A15" s="112" t="s">
        <v>84</v>
      </c>
      <c r="B15" s="118"/>
      <c r="C15" s="269"/>
      <c r="D15" s="273"/>
      <c r="E15" s="274"/>
      <c r="J15" s="194"/>
      <c r="K15" s="207"/>
      <c r="L15" s="207"/>
      <c r="M15" s="207"/>
      <c r="N15" s="207"/>
      <c r="O15" s="207"/>
    </row>
    <row r="16" spans="1:15" ht="15.75" x14ac:dyDescent="0.25">
      <c r="A16" s="111" t="s">
        <v>37</v>
      </c>
      <c r="B16" s="119">
        <v>92.035714285714278</v>
      </c>
      <c r="C16" s="270">
        <v>91.3</v>
      </c>
      <c r="D16" s="271">
        <v>-0.73571428571428044</v>
      </c>
      <c r="E16" s="272">
        <v>-0.79937912301124925</v>
      </c>
      <c r="J16" s="194"/>
      <c r="K16" s="207"/>
      <c r="L16" s="207"/>
      <c r="M16" s="207"/>
      <c r="N16" s="207"/>
      <c r="O16" s="207"/>
    </row>
    <row r="17" spans="1:15" ht="15.75" x14ac:dyDescent="0.25">
      <c r="A17" s="112" t="s">
        <v>81</v>
      </c>
      <c r="B17" s="118">
        <v>229.96574233355093</v>
      </c>
      <c r="C17" s="269">
        <v>227.45045422418576</v>
      </c>
      <c r="D17" s="273">
        <v>-2.5152881093651729</v>
      </c>
      <c r="E17" s="274">
        <v>-1.0937664383579744</v>
      </c>
      <c r="J17" s="194"/>
      <c r="K17" s="207"/>
      <c r="L17" s="207"/>
      <c r="M17" s="207"/>
      <c r="N17" s="207"/>
      <c r="O17" s="207"/>
    </row>
    <row r="18" spans="1:15" ht="15.75" x14ac:dyDescent="0.25">
      <c r="A18" s="111" t="s">
        <v>38</v>
      </c>
      <c r="B18" s="119"/>
      <c r="C18" s="270"/>
      <c r="D18" s="271"/>
      <c r="E18" s="272"/>
      <c r="J18" s="194"/>
      <c r="K18" s="207"/>
      <c r="L18" s="207"/>
      <c r="M18" s="207"/>
      <c r="N18" s="207"/>
      <c r="O18" s="207"/>
    </row>
    <row r="19" spans="1:15" ht="15.75" x14ac:dyDescent="0.25">
      <c r="A19" s="112" t="s">
        <v>50</v>
      </c>
      <c r="B19" s="118"/>
      <c r="C19" s="269"/>
      <c r="D19" s="273"/>
      <c r="E19" s="274"/>
      <c r="J19" s="194"/>
      <c r="K19" s="207"/>
      <c r="L19" s="207"/>
      <c r="M19" s="207"/>
      <c r="N19" s="207"/>
      <c r="O19" s="207"/>
    </row>
    <row r="20" spans="1:15" ht="15.75" x14ac:dyDescent="0.25">
      <c r="A20" s="111" t="s">
        <v>39</v>
      </c>
      <c r="B20" s="119"/>
      <c r="C20" s="270"/>
      <c r="D20" s="271"/>
      <c r="E20" s="272"/>
      <c r="J20" s="194"/>
      <c r="K20" s="207"/>
      <c r="L20" s="207"/>
      <c r="M20" s="207"/>
      <c r="N20" s="207"/>
      <c r="O20" s="207"/>
    </row>
    <row r="21" spans="1:15" ht="15.75" x14ac:dyDescent="0.25">
      <c r="A21" s="112" t="s">
        <v>82</v>
      </c>
      <c r="B21" s="118">
        <v>308.34741228765716</v>
      </c>
      <c r="C21" s="269">
        <v>302.04117923114211</v>
      </c>
      <c r="D21" s="273">
        <v>-6.3062330565150546</v>
      </c>
      <c r="E21" s="274">
        <v>-2.0451713895467947</v>
      </c>
      <c r="J21" s="194"/>
      <c r="K21" s="207"/>
      <c r="L21" s="207"/>
      <c r="M21" s="207"/>
      <c r="N21" s="207"/>
      <c r="O21" s="207"/>
    </row>
    <row r="22" spans="1:15" ht="15.75" x14ac:dyDescent="0.25">
      <c r="A22" s="111" t="s">
        <v>41</v>
      </c>
      <c r="B22" s="119"/>
      <c r="C22" s="270"/>
      <c r="D22" s="271"/>
      <c r="E22" s="275"/>
      <c r="J22" s="194"/>
      <c r="K22" s="207"/>
      <c r="L22" s="207"/>
      <c r="M22" s="207"/>
      <c r="N22" s="207"/>
      <c r="O22" s="207"/>
    </row>
    <row r="23" spans="1:15" ht="15.75" x14ac:dyDescent="0.25">
      <c r="A23" s="123"/>
      <c r="B23" s="125"/>
      <c r="C23" s="125"/>
      <c r="D23" s="276"/>
      <c r="E23" s="276"/>
      <c r="J23" s="194"/>
      <c r="K23" s="207"/>
      <c r="L23" s="207"/>
      <c r="M23" s="207"/>
      <c r="N23" s="207"/>
      <c r="O23" s="207"/>
    </row>
    <row r="24" spans="1:15" ht="15.75" x14ac:dyDescent="0.25">
      <c r="A24" s="124" t="s">
        <v>42</v>
      </c>
      <c r="B24" s="126">
        <v>272.01712465335788</v>
      </c>
      <c r="C24" s="126">
        <v>267.44407911790927</v>
      </c>
      <c r="D24" s="277">
        <v>-4.5730455354486139</v>
      </c>
      <c r="E24" s="277">
        <v>-1.6811608979678141</v>
      </c>
      <c r="J24" s="194"/>
      <c r="K24" s="207"/>
      <c r="L24" s="207"/>
      <c r="M24" s="207"/>
      <c r="N24" s="207"/>
      <c r="O24" s="207"/>
    </row>
    <row r="25" spans="1:15" ht="15.75" x14ac:dyDescent="0.25">
      <c r="J25" s="203"/>
      <c r="K25" s="207"/>
      <c r="L25" s="207"/>
      <c r="M25" s="207"/>
      <c r="N25" s="207"/>
      <c r="O25" s="207"/>
    </row>
  </sheetData>
  <mergeCells count="5">
    <mergeCell ref="K3:K5"/>
    <mergeCell ref="L3:L5"/>
    <mergeCell ref="A2:E3"/>
    <mergeCell ref="N3:N5"/>
    <mergeCell ref="A1:E1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25"/>
  <sheetViews>
    <sheetView showGridLines="0" zoomScaleNormal="100" workbookViewId="0">
      <selection activeCell="C26" sqref="C26"/>
    </sheetView>
  </sheetViews>
  <sheetFormatPr baseColWidth="10" defaultRowHeight="15" x14ac:dyDescent="0.25"/>
  <cols>
    <col min="1" max="1" width="22" bestFit="1" customWidth="1"/>
    <col min="2" max="2" width="10.85546875" customWidth="1"/>
    <col min="10" max="10" width="22.85546875" customWidth="1"/>
  </cols>
  <sheetData>
    <row r="1" spans="1:15" x14ac:dyDescent="0.25">
      <c r="A1" s="360" t="s">
        <v>89</v>
      </c>
      <c r="B1" s="360"/>
      <c r="C1" s="360"/>
      <c r="D1" s="360"/>
      <c r="E1" s="360"/>
      <c r="J1" s="15"/>
    </row>
    <row r="2" spans="1:15" ht="21" customHeight="1" x14ac:dyDescent="0.25">
      <c r="A2" s="364" t="s">
        <v>99</v>
      </c>
      <c r="B2" s="364"/>
      <c r="C2" s="364"/>
      <c r="D2" s="397"/>
      <c r="E2" s="397"/>
    </row>
    <row r="3" spans="1:15" ht="57" customHeight="1" x14ac:dyDescent="0.25">
      <c r="A3" s="371"/>
      <c r="B3" s="371"/>
      <c r="C3" s="371"/>
      <c r="D3" s="398"/>
      <c r="E3" s="398"/>
      <c r="J3" s="194"/>
      <c r="K3" s="197"/>
      <c r="L3" s="197"/>
      <c r="M3" s="197"/>
      <c r="N3" s="197"/>
      <c r="O3" s="197"/>
    </row>
    <row r="4" spans="1:15" ht="15.75" x14ac:dyDescent="0.25">
      <c r="A4" s="115" t="s">
        <v>83</v>
      </c>
      <c r="B4" s="50">
        <v>2021</v>
      </c>
      <c r="C4" s="50">
        <v>2022</v>
      </c>
      <c r="D4" s="143" t="s">
        <v>91</v>
      </c>
      <c r="E4" s="144" t="s">
        <v>92</v>
      </c>
      <c r="J4" s="194"/>
      <c r="K4" s="199"/>
      <c r="L4" s="199"/>
      <c r="M4" s="199"/>
      <c r="N4" s="199"/>
      <c r="O4" s="199"/>
    </row>
    <row r="5" spans="1:15" ht="15.75" x14ac:dyDescent="0.25">
      <c r="A5" s="116"/>
      <c r="B5" s="113"/>
      <c r="C5" s="113"/>
      <c r="D5" s="147" t="s">
        <v>93</v>
      </c>
      <c r="E5" s="145" t="s">
        <v>94</v>
      </c>
      <c r="J5" s="194"/>
      <c r="K5" s="197"/>
      <c r="L5" s="197"/>
      <c r="M5" s="197"/>
      <c r="N5" s="197"/>
      <c r="O5" s="197"/>
    </row>
    <row r="6" spans="1:15" ht="15.75" x14ac:dyDescent="0.25">
      <c r="A6" s="184" t="s">
        <v>27</v>
      </c>
      <c r="B6" s="117">
        <v>180.01992531164589</v>
      </c>
      <c r="C6" s="117">
        <v>176.57384495033236</v>
      </c>
      <c r="D6" s="175">
        <v>-3.446080361313534</v>
      </c>
      <c r="E6" s="64">
        <v>-1.9142771864546546</v>
      </c>
      <c r="J6" s="194"/>
      <c r="K6" s="195"/>
      <c r="L6" s="195"/>
      <c r="M6" s="195"/>
      <c r="N6" s="195"/>
      <c r="O6" s="195"/>
    </row>
    <row r="7" spans="1:15" ht="15.75" x14ac:dyDescent="0.25">
      <c r="A7" s="185" t="s">
        <v>28</v>
      </c>
      <c r="B7" s="118">
        <v>150</v>
      </c>
      <c r="C7" s="118">
        <v>150</v>
      </c>
      <c r="D7" s="176">
        <v>0</v>
      </c>
      <c r="E7" s="46">
        <v>0</v>
      </c>
      <c r="J7" s="203"/>
      <c r="K7" s="204"/>
      <c r="L7" s="204"/>
      <c r="M7" s="204"/>
      <c r="N7" s="204"/>
      <c r="O7" s="204"/>
    </row>
    <row r="8" spans="1:15" ht="15.75" x14ac:dyDescent="0.25">
      <c r="A8" s="184" t="s">
        <v>29</v>
      </c>
      <c r="B8" s="119">
        <v>176.5</v>
      </c>
      <c r="C8" s="119">
        <v>145.75</v>
      </c>
      <c r="D8" s="177">
        <v>-30.75</v>
      </c>
      <c r="E8" s="65">
        <v>-17.422096317280449</v>
      </c>
      <c r="J8" s="194"/>
      <c r="K8" s="207"/>
      <c r="L8" s="207"/>
      <c r="M8" s="207"/>
      <c r="N8" s="207"/>
      <c r="O8" s="207"/>
    </row>
    <row r="9" spans="1:15" ht="15.75" x14ac:dyDescent="0.25">
      <c r="A9" s="185" t="s">
        <v>78</v>
      </c>
      <c r="B9" s="118">
        <v>150.16177266900104</v>
      </c>
      <c r="C9" s="118">
        <v>153.49354699195371</v>
      </c>
      <c r="D9" s="176">
        <v>3.3317743229526684</v>
      </c>
      <c r="E9" s="46">
        <v>2.2187899514857463</v>
      </c>
      <c r="J9" s="194"/>
      <c r="K9" s="207"/>
      <c r="L9" s="207"/>
      <c r="M9" s="207"/>
      <c r="N9" s="207"/>
      <c r="O9" s="207"/>
    </row>
    <row r="10" spans="1:15" ht="15.75" x14ac:dyDescent="0.25">
      <c r="A10" s="184" t="s">
        <v>31</v>
      </c>
      <c r="B10" s="119">
        <v>205.08</v>
      </c>
      <c r="C10" s="119">
        <v>218.5</v>
      </c>
      <c r="D10" s="177">
        <v>13.419999999999987</v>
      </c>
      <c r="E10" s="65">
        <v>6.5437877901306791</v>
      </c>
      <c r="J10" s="194"/>
      <c r="K10" s="207"/>
      <c r="L10" s="207"/>
      <c r="M10" s="207"/>
      <c r="N10" s="207"/>
      <c r="O10" s="207"/>
    </row>
    <row r="11" spans="1:15" ht="15.75" x14ac:dyDescent="0.25">
      <c r="A11" s="185" t="s">
        <v>32</v>
      </c>
      <c r="B11" s="118"/>
      <c r="C11" s="118"/>
      <c r="D11" s="176"/>
      <c r="E11" s="46"/>
      <c r="J11" s="194"/>
      <c r="K11" s="207"/>
      <c r="L11" s="207"/>
      <c r="M11" s="207"/>
      <c r="N11" s="207"/>
      <c r="O11" s="207"/>
    </row>
    <row r="12" spans="1:15" ht="15.75" x14ac:dyDescent="0.25">
      <c r="A12" s="184" t="s">
        <v>79</v>
      </c>
      <c r="B12" s="119">
        <v>56.213459659257097</v>
      </c>
      <c r="C12" s="119">
        <v>54.552167661122482</v>
      </c>
      <c r="D12" s="177">
        <v>-1.6612919981346153</v>
      </c>
      <c r="E12" s="65">
        <v>-2.9553277955220807</v>
      </c>
      <c r="J12" s="194"/>
      <c r="K12" s="207"/>
      <c r="L12" s="207"/>
      <c r="M12" s="207"/>
      <c r="N12" s="207"/>
      <c r="O12" s="207"/>
    </row>
    <row r="13" spans="1:15" ht="15.75" x14ac:dyDescent="0.25">
      <c r="A13" s="185" t="s">
        <v>34</v>
      </c>
      <c r="B13" s="118">
        <v>147.93988771756472</v>
      </c>
      <c r="C13" s="118">
        <v>149.13510942161136</v>
      </c>
      <c r="D13" s="176">
        <v>1.1952217040466451</v>
      </c>
      <c r="E13" s="46">
        <v>0.80791037663112775</v>
      </c>
      <c r="J13" s="194"/>
      <c r="K13" s="207"/>
      <c r="L13" s="207"/>
      <c r="M13" s="207"/>
      <c r="N13" s="207"/>
      <c r="O13" s="207"/>
    </row>
    <row r="14" spans="1:15" ht="15.75" x14ac:dyDescent="0.25">
      <c r="A14" s="184" t="s">
        <v>35</v>
      </c>
      <c r="B14" s="119"/>
      <c r="C14" s="119"/>
      <c r="D14" s="177"/>
      <c r="E14" s="65"/>
      <c r="J14" s="194"/>
      <c r="K14" s="207"/>
      <c r="L14" s="207"/>
      <c r="M14" s="207"/>
      <c r="N14" s="207"/>
      <c r="O14" s="207"/>
    </row>
    <row r="15" spans="1:15" ht="15.75" x14ac:dyDescent="0.25">
      <c r="A15" s="185" t="s">
        <v>84</v>
      </c>
      <c r="B15" s="118">
        <v>97.142380046830311</v>
      </c>
      <c r="C15" s="118">
        <v>102.17679330219588</v>
      </c>
      <c r="D15" s="176">
        <v>5.0344132553655641</v>
      </c>
      <c r="E15" s="46">
        <v>5.1825096862343543</v>
      </c>
      <c r="J15" s="194"/>
      <c r="K15" s="207"/>
      <c r="L15" s="207"/>
      <c r="M15" s="207"/>
      <c r="N15" s="207"/>
      <c r="O15" s="207"/>
    </row>
    <row r="16" spans="1:15" ht="15.75" x14ac:dyDescent="0.25">
      <c r="A16" s="184" t="s">
        <v>37</v>
      </c>
      <c r="B16" s="119">
        <v>106.25</v>
      </c>
      <c r="C16" s="119">
        <v>81.833333333333343</v>
      </c>
      <c r="D16" s="177">
        <v>-24.416666666666657</v>
      </c>
      <c r="E16" s="65">
        <v>-22.980392156862735</v>
      </c>
      <c r="J16" s="194"/>
      <c r="K16" s="207"/>
      <c r="L16" s="207"/>
      <c r="M16" s="207"/>
      <c r="N16" s="207"/>
      <c r="O16" s="207"/>
    </row>
    <row r="17" spans="1:15" ht="15.75" x14ac:dyDescent="0.25">
      <c r="A17" s="185" t="s">
        <v>81</v>
      </c>
      <c r="B17" s="118">
        <v>24.03187764590302</v>
      </c>
      <c r="C17" s="118">
        <v>25.148548875501994</v>
      </c>
      <c r="D17" s="176">
        <v>1.1166712295989747</v>
      </c>
      <c r="E17" s="46">
        <v>4.6466249789239669</v>
      </c>
      <c r="J17" s="194"/>
      <c r="K17" s="207"/>
      <c r="L17" s="207"/>
      <c r="M17" s="207"/>
      <c r="N17" s="207"/>
      <c r="O17" s="207"/>
    </row>
    <row r="18" spans="1:15" ht="15.75" x14ac:dyDescent="0.25">
      <c r="A18" s="184" t="s">
        <v>38</v>
      </c>
      <c r="B18" s="119"/>
      <c r="C18" s="119"/>
      <c r="D18" s="177"/>
      <c r="E18" s="65"/>
      <c r="J18" s="194"/>
      <c r="K18" s="207"/>
      <c r="L18" s="207"/>
      <c r="M18" s="207"/>
      <c r="N18" s="207"/>
      <c r="O18" s="207"/>
    </row>
    <row r="19" spans="1:15" ht="15.75" x14ac:dyDescent="0.25">
      <c r="A19" s="185" t="s">
        <v>50</v>
      </c>
      <c r="B19" s="118"/>
      <c r="C19" s="118"/>
      <c r="D19" s="176"/>
      <c r="E19" s="46"/>
      <c r="J19" s="194"/>
      <c r="K19" s="207"/>
      <c r="L19" s="207"/>
      <c r="M19" s="207"/>
      <c r="N19" s="207"/>
      <c r="O19" s="207"/>
    </row>
    <row r="20" spans="1:15" ht="15.75" x14ac:dyDescent="0.25">
      <c r="A20" s="184" t="s">
        <v>39</v>
      </c>
      <c r="B20" s="119"/>
      <c r="C20" s="119"/>
      <c r="D20" s="177"/>
      <c r="E20" s="65"/>
      <c r="J20" s="194"/>
      <c r="K20" s="207"/>
      <c r="L20" s="207"/>
      <c r="M20" s="207"/>
      <c r="N20" s="207"/>
      <c r="O20" s="207"/>
    </row>
    <row r="21" spans="1:15" ht="15.75" x14ac:dyDescent="0.25">
      <c r="A21" s="185" t="s">
        <v>82</v>
      </c>
      <c r="B21" s="118"/>
      <c r="C21" s="118"/>
      <c r="D21" s="176"/>
      <c r="E21" s="46"/>
      <c r="J21" s="194"/>
      <c r="K21" s="207"/>
      <c r="L21" s="207"/>
      <c r="M21" s="207"/>
      <c r="N21" s="207"/>
      <c r="O21" s="207"/>
    </row>
    <row r="22" spans="1:15" ht="15.75" x14ac:dyDescent="0.25">
      <c r="A22" s="184" t="s">
        <v>41</v>
      </c>
      <c r="B22" s="119"/>
      <c r="C22" s="119"/>
      <c r="D22" s="178"/>
      <c r="E22" s="66"/>
      <c r="J22" s="194"/>
      <c r="K22" s="207"/>
      <c r="L22" s="207"/>
      <c r="M22" s="207"/>
      <c r="N22" s="207"/>
      <c r="O22" s="207"/>
    </row>
    <row r="23" spans="1:15" ht="15.75" x14ac:dyDescent="0.25">
      <c r="A23" s="123"/>
      <c r="B23" s="173"/>
      <c r="C23" s="125"/>
      <c r="D23" s="179"/>
      <c r="E23" s="179"/>
      <c r="J23" s="194"/>
      <c r="K23" s="207"/>
      <c r="L23" s="207"/>
      <c r="M23" s="207"/>
      <c r="N23" s="207"/>
      <c r="O23" s="207"/>
    </row>
    <row r="24" spans="1:15" ht="15.75" x14ac:dyDescent="0.25">
      <c r="A24" s="124" t="s">
        <v>42</v>
      </c>
      <c r="B24" s="121">
        <v>130.31962777454316</v>
      </c>
      <c r="C24" s="126">
        <v>127.99836667892268</v>
      </c>
      <c r="D24" s="180">
        <v>-2.3212610956204855</v>
      </c>
      <c r="E24" s="180">
        <v>-1.7812060510457712</v>
      </c>
      <c r="J24" s="194"/>
      <c r="K24" s="207"/>
      <c r="L24" s="207"/>
      <c r="M24" s="207"/>
      <c r="N24" s="207"/>
      <c r="O24" s="207"/>
    </row>
    <row r="25" spans="1:15" ht="15.75" x14ac:dyDescent="0.25">
      <c r="J25" s="203"/>
      <c r="K25" s="207"/>
      <c r="L25" s="207"/>
      <c r="M25" s="207"/>
      <c r="N25" s="207"/>
      <c r="O25" s="207"/>
    </row>
  </sheetData>
  <mergeCells count="2">
    <mergeCell ref="A2:E3"/>
    <mergeCell ref="A1:E1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25"/>
  <sheetViews>
    <sheetView showGridLines="0" zoomScaleNormal="100" workbookViewId="0">
      <selection activeCell="C26" sqref="C26"/>
    </sheetView>
  </sheetViews>
  <sheetFormatPr baseColWidth="10" defaultRowHeight="15" x14ac:dyDescent="0.25"/>
  <cols>
    <col min="1" max="1" width="22" bestFit="1" customWidth="1"/>
    <col min="2" max="2" width="9.7109375" bestFit="1" customWidth="1"/>
    <col min="3" max="3" width="10.140625" customWidth="1"/>
    <col min="5" max="5" width="14" customWidth="1"/>
    <col min="10" max="10" width="22" customWidth="1"/>
  </cols>
  <sheetData>
    <row r="1" spans="1:15" x14ac:dyDescent="0.25">
      <c r="A1" s="360" t="s">
        <v>90</v>
      </c>
      <c r="B1" s="360"/>
      <c r="C1" s="360"/>
      <c r="D1" s="360"/>
      <c r="E1" s="360"/>
      <c r="J1" s="15"/>
    </row>
    <row r="2" spans="1:15" x14ac:dyDescent="0.25">
      <c r="A2" s="364" t="s">
        <v>100</v>
      </c>
      <c r="B2" s="364"/>
      <c r="C2" s="364"/>
      <c r="D2" s="397"/>
      <c r="E2" s="397"/>
    </row>
    <row r="3" spans="1:15" ht="66.75" customHeight="1" x14ac:dyDescent="0.25">
      <c r="A3" s="371"/>
      <c r="B3" s="371"/>
      <c r="C3" s="371"/>
      <c r="D3" s="398"/>
      <c r="E3" s="398"/>
      <c r="J3" s="194"/>
      <c r="K3" s="362"/>
      <c r="L3" s="362"/>
      <c r="M3" s="199"/>
      <c r="N3" s="362"/>
      <c r="O3" s="199"/>
    </row>
    <row r="4" spans="1:15" ht="15.75" x14ac:dyDescent="0.25">
      <c r="A4" s="115" t="s">
        <v>83</v>
      </c>
      <c r="B4" s="50">
        <v>2021</v>
      </c>
      <c r="C4" s="50">
        <v>2022</v>
      </c>
      <c r="D4" s="143" t="s">
        <v>91</v>
      </c>
      <c r="E4" s="144" t="s">
        <v>92</v>
      </c>
      <c r="J4" s="194"/>
      <c r="K4" s="362"/>
      <c r="L4" s="362"/>
      <c r="M4" s="199"/>
      <c r="N4" s="362"/>
      <c r="O4" s="199"/>
    </row>
    <row r="5" spans="1:15" ht="15.75" x14ac:dyDescent="0.25">
      <c r="A5" s="116"/>
      <c r="B5" s="113"/>
      <c r="C5" s="113"/>
      <c r="D5" s="147" t="s">
        <v>93</v>
      </c>
      <c r="E5" s="145" t="s">
        <v>94</v>
      </c>
      <c r="J5" s="194"/>
      <c r="K5" s="362"/>
      <c r="L5" s="362"/>
      <c r="M5" s="199"/>
      <c r="N5" s="362"/>
      <c r="O5" s="199"/>
    </row>
    <row r="6" spans="1:15" ht="15.75" x14ac:dyDescent="0.25">
      <c r="A6" s="111" t="s">
        <v>27</v>
      </c>
      <c r="B6" s="117">
        <v>80</v>
      </c>
      <c r="C6" s="117">
        <v>85</v>
      </c>
      <c r="D6" s="175">
        <v>5</v>
      </c>
      <c r="E6" s="64">
        <v>6.25</v>
      </c>
      <c r="J6" s="194"/>
      <c r="K6" s="195"/>
      <c r="L6" s="195"/>
      <c r="M6" s="195"/>
      <c r="N6" s="195"/>
      <c r="O6" s="195"/>
    </row>
    <row r="7" spans="1:15" ht="15.75" x14ac:dyDescent="0.25">
      <c r="A7" s="112" t="s">
        <v>28</v>
      </c>
      <c r="B7" s="118"/>
      <c r="C7" s="118"/>
      <c r="D7" s="176"/>
      <c r="E7" s="46"/>
      <c r="J7" s="203"/>
      <c r="K7" s="204"/>
      <c r="L7" s="204"/>
      <c r="M7" s="204"/>
      <c r="N7" s="204"/>
      <c r="O7" s="204"/>
    </row>
    <row r="8" spans="1:15" ht="15.75" x14ac:dyDescent="0.25">
      <c r="A8" s="111" t="s">
        <v>29</v>
      </c>
      <c r="B8" s="119"/>
      <c r="C8" s="119"/>
      <c r="D8" s="177"/>
      <c r="E8" s="65"/>
      <c r="J8" s="194"/>
      <c r="K8" s="207"/>
      <c r="L8" s="207"/>
      <c r="M8" s="207"/>
      <c r="N8" s="207"/>
      <c r="O8" s="207"/>
    </row>
    <row r="9" spans="1:15" ht="15.75" x14ac:dyDescent="0.25">
      <c r="A9" s="112" t="s">
        <v>78</v>
      </c>
      <c r="B9" s="118"/>
      <c r="C9" s="118"/>
      <c r="D9" s="176"/>
      <c r="E9" s="46"/>
      <c r="J9" s="194"/>
      <c r="K9" s="207"/>
      <c r="L9" s="207"/>
      <c r="M9" s="207"/>
      <c r="N9" s="207"/>
      <c r="O9" s="207"/>
    </row>
    <row r="10" spans="1:15" ht="15.75" x14ac:dyDescent="0.25">
      <c r="A10" s="111" t="s">
        <v>31</v>
      </c>
      <c r="B10" s="119">
        <v>24.04</v>
      </c>
      <c r="C10" s="119">
        <v>25.13</v>
      </c>
      <c r="D10" s="177">
        <v>1.0899999999999999</v>
      </c>
      <c r="E10" s="65">
        <v>4.5341098169717071</v>
      </c>
      <c r="J10" s="194"/>
      <c r="K10" s="207"/>
      <c r="L10" s="207"/>
      <c r="M10" s="207"/>
      <c r="N10" s="207"/>
      <c r="O10" s="207"/>
    </row>
    <row r="11" spans="1:15" ht="15.75" x14ac:dyDescent="0.25">
      <c r="A11" s="112" t="s">
        <v>32</v>
      </c>
      <c r="B11" s="118"/>
      <c r="C11" s="118"/>
      <c r="D11" s="176"/>
      <c r="E11" s="46"/>
      <c r="J11" s="194"/>
      <c r="K11" s="207"/>
      <c r="L11" s="207"/>
      <c r="M11" s="207"/>
      <c r="N11" s="207"/>
      <c r="O11" s="207"/>
    </row>
    <row r="12" spans="1:15" ht="15.75" x14ac:dyDescent="0.25">
      <c r="A12" s="111" t="s">
        <v>79</v>
      </c>
      <c r="B12" s="119">
        <v>30.399334406577108</v>
      </c>
      <c r="C12" s="119">
        <v>31.104311507650092</v>
      </c>
      <c r="D12" s="177">
        <v>0.70497710107298417</v>
      </c>
      <c r="E12" s="65">
        <v>2.3190543965346109</v>
      </c>
      <c r="J12" s="194"/>
      <c r="K12" s="207"/>
      <c r="L12" s="207"/>
      <c r="M12" s="207"/>
      <c r="N12" s="207"/>
      <c r="O12" s="207"/>
    </row>
    <row r="13" spans="1:15" ht="15.75" x14ac:dyDescent="0.25">
      <c r="A13" s="112" t="s">
        <v>34</v>
      </c>
      <c r="B13" s="118">
        <v>49.945647050333811</v>
      </c>
      <c r="C13" s="118">
        <v>49.100031472153411</v>
      </c>
      <c r="D13" s="176">
        <v>-0.84561557818040001</v>
      </c>
      <c r="E13" s="46">
        <v>-1.693071625097204</v>
      </c>
      <c r="J13" s="194"/>
      <c r="K13" s="207"/>
      <c r="L13" s="207"/>
      <c r="M13" s="207"/>
      <c r="N13" s="207"/>
      <c r="O13" s="207"/>
    </row>
    <row r="14" spans="1:15" ht="15.75" x14ac:dyDescent="0.25">
      <c r="A14" s="111" t="s">
        <v>35</v>
      </c>
      <c r="B14" s="119">
        <v>11</v>
      </c>
      <c r="C14" s="119">
        <v>12</v>
      </c>
      <c r="D14" s="177">
        <v>1</v>
      </c>
      <c r="E14" s="65">
        <v>9.0909090909090793</v>
      </c>
      <c r="J14" s="194"/>
      <c r="K14" s="207"/>
      <c r="L14" s="207"/>
      <c r="M14" s="207"/>
      <c r="N14" s="207"/>
      <c r="O14" s="207"/>
    </row>
    <row r="15" spans="1:15" ht="15.75" x14ac:dyDescent="0.25">
      <c r="A15" s="112" t="s">
        <v>84</v>
      </c>
      <c r="B15" s="118">
        <v>57.948793117789016</v>
      </c>
      <c r="C15" s="118">
        <v>59.782220394060538</v>
      </c>
      <c r="D15" s="176">
        <v>1.8334272762715216</v>
      </c>
      <c r="E15" s="46">
        <v>3.1638748240102643</v>
      </c>
      <c r="J15" s="194"/>
      <c r="K15" s="207"/>
      <c r="L15" s="207"/>
      <c r="M15" s="207"/>
      <c r="N15" s="207"/>
      <c r="O15" s="207"/>
    </row>
    <row r="16" spans="1:15" ht="15.75" x14ac:dyDescent="0.25">
      <c r="A16" s="111" t="s">
        <v>37</v>
      </c>
      <c r="B16" s="119">
        <v>62.083333333333336</v>
      </c>
      <c r="C16" s="119">
        <v>66.666666666666671</v>
      </c>
      <c r="D16" s="177">
        <v>4.5833333333333357</v>
      </c>
      <c r="E16" s="65">
        <v>7.3825503355704711</v>
      </c>
      <c r="J16" s="194"/>
      <c r="K16" s="207"/>
      <c r="L16" s="207"/>
      <c r="M16" s="207"/>
      <c r="N16" s="207"/>
      <c r="O16" s="207"/>
    </row>
    <row r="17" spans="1:15" ht="15.75" x14ac:dyDescent="0.25">
      <c r="A17" s="112" t="s">
        <v>81</v>
      </c>
      <c r="B17" s="118">
        <v>21.719373541583867</v>
      </c>
      <c r="C17" s="118">
        <v>22.756153173716829</v>
      </c>
      <c r="D17" s="176">
        <v>1.0367796321329621</v>
      </c>
      <c r="E17" s="46">
        <v>4.7735245685053656</v>
      </c>
      <c r="J17" s="194"/>
      <c r="K17" s="207"/>
      <c r="L17" s="207"/>
      <c r="M17" s="207"/>
      <c r="N17" s="207"/>
      <c r="O17" s="207"/>
    </row>
    <row r="18" spans="1:15" ht="15.75" x14ac:dyDescent="0.25">
      <c r="A18" s="111" t="s">
        <v>38</v>
      </c>
      <c r="B18" s="119">
        <v>26</v>
      </c>
      <c r="C18" s="119">
        <v>28.5</v>
      </c>
      <c r="D18" s="177">
        <v>2.5</v>
      </c>
      <c r="E18" s="65">
        <v>9.6153846153846274</v>
      </c>
      <c r="J18" s="194"/>
      <c r="K18" s="207"/>
      <c r="L18" s="207"/>
      <c r="M18" s="207"/>
      <c r="N18" s="207"/>
      <c r="O18" s="207"/>
    </row>
    <row r="19" spans="1:15" ht="15.75" x14ac:dyDescent="0.25">
      <c r="A19" s="112" t="s">
        <v>50</v>
      </c>
      <c r="B19" s="118"/>
      <c r="C19" s="118"/>
      <c r="D19" s="176">
        <v>0</v>
      </c>
      <c r="E19" s="46"/>
      <c r="J19" s="194"/>
      <c r="K19" s="207"/>
      <c r="L19" s="207"/>
      <c r="M19" s="207"/>
      <c r="N19" s="207"/>
      <c r="O19" s="207"/>
    </row>
    <row r="20" spans="1:15" ht="15.75" x14ac:dyDescent="0.25">
      <c r="A20" s="111" t="s">
        <v>39</v>
      </c>
      <c r="B20" s="119">
        <v>50.327212757761437</v>
      </c>
      <c r="C20" s="119">
        <v>51.392655309313724</v>
      </c>
      <c r="D20" s="177">
        <v>1.0654425515522874</v>
      </c>
      <c r="E20" s="65">
        <v>2.1170307139410909</v>
      </c>
      <c r="J20" s="194"/>
      <c r="K20" s="207"/>
      <c r="L20" s="207"/>
      <c r="M20" s="207"/>
      <c r="N20" s="207"/>
      <c r="O20" s="207"/>
    </row>
    <row r="21" spans="1:15" ht="15.75" x14ac:dyDescent="0.25">
      <c r="A21" s="112" t="s">
        <v>82</v>
      </c>
      <c r="B21" s="118">
        <v>60.596032542178982</v>
      </c>
      <c r="C21" s="118">
        <v>57.923667277240966</v>
      </c>
      <c r="D21" s="176">
        <v>-2.6723652649380156</v>
      </c>
      <c r="E21" s="46">
        <v>-4.4101324011235619</v>
      </c>
      <c r="J21" s="194"/>
      <c r="K21" s="207"/>
      <c r="L21" s="207"/>
      <c r="M21" s="207"/>
      <c r="N21" s="207"/>
      <c r="O21" s="207"/>
    </row>
    <row r="22" spans="1:15" ht="15.75" x14ac:dyDescent="0.25">
      <c r="A22" s="111" t="s">
        <v>41</v>
      </c>
      <c r="B22" s="119">
        <v>276.59902298768799</v>
      </c>
      <c r="C22" s="119">
        <v>278.40063830705736</v>
      </c>
      <c r="D22" s="178">
        <v>1.8016153193693754</v>
      </c>
      <c r="E22" s="66">
        <v>0.65134551088041803</v>
      </c>
      <c r="J22" s="194"/>
      <c r="K22" s="207"/>
      <c r="L22" s="207"/>
      <c r="M22" s="207"/>
      <c r="N22" s="207"/>
      <c r="O22" s="207"/>
    </row>
    <row r="23" spans="1:15" ht="15.75" x14ac:dyDescent="0.25">
      <c r="A23" s="123"/>
      <c r="B23" s="173"/>
      <c r="C23" s="125"/>
      <c r="D23" s="179"/>
      <c r="E23" s="179"/>
      <c r="J23" s="194"/>
      <c r="K23" s="207"/>
      <c r="L23" s="207"/>
      <c r="M23" s="207"/>
      <c r="N23" s="207"/>
      <c r="O23" s="207"/>
    </row>
    <row r="24" spans="1:15" ht="15.75" x14ac:dyDescent="0.25">
      <c r="A24" s="124" t="s">
        <v>42</v>
      </c>
      <c r="B24" s="121">
        <v>50.896229084095587</v>
      </c>
      <c r="C24" s="126">
        <v>51.244748948503918</v>
      </c>
      <c r="D24" s="180">
        <v>0.34851986440833116</v>
      </c>
      <c r="E24" s="180">
        <v>0.68476559202936471</v>
      </c>
      <c r="J24" s="194"/>
      <c r="K24" s="207"/>
      <c r="L24" s="207"/>
      <c r="M24" s="207"/>
      <c r="N24" s="207"/>
      <c r="O24" s="207"/>
    </row>
    <row r="25" spans="1:15" ht="15.75" x14ac:dyDescent="0.25">
      <c r="J25" s="203"/>
      <c r="K25" s="207"/>
      <c r="L25" s="207"/>
      <c r="M25" s="207"/>
      <c r="N25" s="207"/>
      <c r="O25" s="207"/>
    </row>
  </sheetData>
  <mergeCells count="5">
    <mergeCell ref="A2:E3"/>
    <mergeCell ref="K3:K5"/>
    <mergeCell ref="L3:L5"/>
    <mergeCell ref="N3:N5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4"/>
  <sheetViews>
    <sheetView showGridLines="0" zoomScale="98" zoomScaleNormal="98" workbookViewId="0">
      <selection activeCell="M20" sqref="M20"/>
    </sheetView>
  </sheetViews>
  <sheetFormatPr baseColWidth="10" defaultRowHeight="15" x14ac:dyDescent="0.25"/>
  <sheetData>
    <row r="1" spans="1:10" x14ac:dyDescent="0.25">
      <c r="E1" s="140"/>
      <c r="F1" s="141" t="s">
        <v>46</v>
      </c>
    </row>
    <row r="2" spans="1:10" ht="26.25" customHeight="1" x14ac:dyDescent="0.25">
      <c r="A2" s="114"/>
      <c r="B2" s="354" t="s">
        <v>122</v>
      </c>
      <c r="C2" s="355"/>
      <c r="D2" s="355"/>
      <c r="E2" s="355"/>
      <c r="F2" s="355"/>
      <c r="G2" s="355"/>
      <c r="H2" s="355"/>
      <c r="I2" s="355"/>
      <c r="J2" s="356"/>
    </row>
    <row r="3" spans="1:10" x14ac:dyDescent="0.25">
      <c r="A3" s="114"/>
      <c r="B3" s="1"/>
      <c r="C3" s="357" t="s">
        <v>0</v>
      </c>
      <c r="D3" s="358"/>
      <c r="E3" s="359"/>
      <c r="F3" s="357" t="s">
        <v>1</v>
      </c>
      <c r="G3" s="359"/>
      <c r="H3" s="357" t="s">
        <v>2</v>
      </c>
      <c r="I3" s="358"/>
      <c r="J3" s="359"/>
    </row>
    <row r="4" spans="1:10" ht="26.25" x14ac:dyDescent="0.25">
      <c r="A4" s="114"/>
      <c r="B4" s="2" t="s">
        <v>3</v>
      </c>
      <c r="C4" s="3" t="s">
        <v>4</v>
      </c>
      <c r="D4" s="3" t="s">
        <v>5</v>
      </c>
      <c r="E4" s="3" t="s">
        <v>6</v>
      </c>
      <c r="F4" s="3" t="s">
        <v>5</v>
      </c>
      <c r="G4" s="3" t="s">
        <v>6</v>
      </c>
      <c r="H4" s="3" t="s">
        <v>4</v>
      </c>
      <c r="I4" s="3" t="s">
        <v>5</v>
      </c>
      <c r="J4" s="3" t="s">
        <v>6</v>
      </c>
    </row>
    <row r="5" spans="1:10" x14ac:dyDescent="0.25">
      <c r="A5" s="114"/>
      <c r="B5" s="151"/>
      <c r="C5" s="151"/>
      <c r="D5" s="151"/>
      <c r="E5" s="151"/>
      <c r="F5" s="151"/>
      <c r="G5" s="151"/>
      <c r="H5" s="151"/>
      <c r="I5" s="151"/>
      <c r="J5" s="151"/>
    </row>
    <row r="6" spans="1:10" x14ac:dyDescent="0.25">
      <c r="A6" s="114"/>
      <c r="B6" s="153">
        <v>2016</v>
      </c>
      <c r="C6" s="155">
        <v>143.86000000000001</v>
      </c>
      <c r="D6" s="156">
        <v>100</v>
      </c>
      <c r="E6" s="157" t="s">
        <v>7</v>
      </c>
      <c r="F6" s="181">
        <v>100</v>
      </c>
      <c r="G6" s="158" t="s">
        <v>7</v>
      </c>
      <c r="H6" s="155">
        <v>143.86000000000001</v>
      </c>
      <c r="I6" s="156">
        <v>100</v>
      </c>
      <c r="J6" s="157" t="s">
        <v>7</v>
      </c>
    </row>
    <row r="7" spans="1:10" x14ac:dyDescent="0.25">
      <c r="A7" s="114"/>
      <c r="B7" s="152">
        <v>2017</v>
      </c>
      <c r="C7" s="155">
        <v>148.18</v>
      </c>
      <c r="D7" s="156">
        <v>103.00291950507437</v>
      </c>
      <c r="E7" s="159">
        <v>3.002919505074364E-2</v>
      </c>
      <c r="F7" s="181">
        <v>101.29999999999998</v>
      </c>
      <c r="G7" s="159">
        <v>1.2999999999999999E-2</v>
      </c>
      <c r="H7" s="155">
        <v>146.27838104639687</v>
      </c>
      <c r="I7" s="156">
        <v>101.68106565160355</v>
      </c>
      <c r="J7" s="159">
        <v>1.6810656516035527E-2</v>
      </c>
    </row>
    <row r="8" spans="1:10" x14ac:dyDescent="0.25">
      <c r="A8" s="114"/>
      <c r="B8" s="154">
        <v>2018</v>
      </c>
      <c r="C8" s="160">
        <v>153.99081696273757</v>
      </c>
      <c r="D8" s="70">
        <v>107.04213607864421</v>
      </c>
      <c r="E8" s="161">
        <v>3.92145833630555E-2</v>
      </c>
      <c r="F8" s="182">
        <v>102.56624999999998</v>
      </c>
      <c r="G8" s="161">
        <v>1.2500000000000001E-2</v>
      </c>
      <c r="H8" s="160">
        <v>150.13790302632455</v>
      </c>
      <c r="I8" s="70">
        <v>104.36389755757301</v>
      </c>
      <c r="J8" s="161">
        <v>2.6384773691906727E-2</v>
      </c>
    </row>
    <row r="9" spans="1:10" x14ac:dyDescent="0.25">
      <c r="A9" s="114"/>
      <c r="B9" s="154">
        <v>2019</v>
      </c>
      <c r="C9" s="160">
        <v>155.53714342189031</v>
      </c>
      <c r="D9" s="70">
        <v>108.11701892248735</v>
      </c>
      <c r="E9" s="161">
        <v>1.0041679690074856E-2</v>
      </c>
      <c r="F9" s="182">
        <v>104.05346062499997</v>
      </c>
      <c r="G9" s="161">
        <v>1.4500000000000001E-2</v>
      </c>
      <c r="H9" s="160">
        <v>149.47810720340505</v>
      </c>
      <c r="I9" s="70">
        <v>103.90526011636663</v>
      </c>
      <c r="J9" s="161">
        <v>-4.3945986297930784E-3</v>
      </c>
    </row>
    <row r="10" spans="1:10" x14ac:dyDescent="0.25">
      <c r="B10" s="154">
        <v>2020</v>
      </c>
      <c r="C10" s="160">
        <v>156.90514234475901</v>
      </c>
      <c r="D10" s="70">
        <v>109.06794268369178</v>
      </c>
      <c r="E10" s="161">
        <v>8.7953198366130803E-3</v>
      </c>
      <c r="F10" s="182">
        <v>105.23967007612498</v>
      </c>
      <c r="G10" s="161">
        <v>1.14E-2</v>
      </c>
      <c r="H10" s="160">
        <v>149.09315302039798</v>
      </c>
      <c r="I10" s="70">
        <v>103.63767066620184</v>
      </c>
      <c r="J10" s="161">
        <v>-2.5753214983063044E-3</v>
      </c>
    </row>
    <row r="11" spans="1:10" x14ac:dyDescent="0.25">
      <c r="B11" s="154">
        <v>2021</v>
      </c>
      <c r="C11" s="160">
        <v>159.11977791123775</v>
      </c>
      <c r="D11" s="70">
        <v>110.60738072517567</v>
      </c>
      <c r="E11" s="161">
        <v>1.4114486838249229E-2</v>
      </c>
      <c r="F11" s="182">
        <v>108.03904530014989</v>
      </c>
      <c r="G11" s="161">
        <v>2.6599999999999999E-2</v>
      </c>
      <c r="H11" s="160">
        <v>147.27988151799875</v>
      </c>
      <c r="I11" s="70">
        <v>102.37722891561152</v>
      </c>
      <c r="J11" s="161">
        <v>-1.216200385909838E-2</v>
      </c>
    </row>
    <row r="12" spans="1:10" x14ac:dyDescent="0.25">
      <c r="B12" s="154">
        <v>2022</v>
      </c>
      <c r="C12" s="160">
        <v>163.25327716218851</v>
      </c>
      <c r="D12" s="70">
        <v>113.48065978186327</v>
      </c>
      <c r="E12" s="161">
        <v>2.5977281424164556E-2</v>
      </c>
      <c r="F12" s="182">
        <v>112.51186177557611</v>
      </c>
      <c r="G12" s="161">
        <v>4.1399999999999999E-2</v>
      </c>
      <c r="H12" s="160">
        <v>145.09872522403435</v>
      </c>
      <c r="I12" s="70">
        <v>100.86106299460194</v>
      </c>
      <c r="J12" s="161">
        <v>-1.4809601090681523E-2</v>
      </c>
    </row>
    <row r="13" spans="1:10" x14ac:dyDescent="0.25">
      <c r="A13" s="15"/>
    </row>
    <row r="14" spans="1:10" x14ac:dyDescent="0.25">
      <c r="A14" s="15"/>
    </row>
  </sheetData>
  <mergeCells count="4">
    <mergeCell ref="B2:J2"/>
    <mergeCell ref="C3:E3"/>
    <mergeCell ref="F3:G3"/>
    <mergeCell ref="H3:J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D3E82-D1AF-4618-A582-9B3CF3067F79}">
  <dimension ref="A1"/>
  <sheetViews>
    <sheetView workbookViewId="0">
      <selection activeCell="K25" sqref="K2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I35"/>
  <sheetViews>
    <sheetView showGridLines="0" zoomScale="77" zoomScaleNormal="77" workbookViewId="0">
      <selection activeCell="A24" sqref="A24"/>
    </sheetView>
  </sheetViews>
  <sheetFormatPr baseColWidth="10" defaultRowHeight="15" x14ac:dyDescent="0.25"/>
  <cols>
    <col min="1" max="1" width="53.7109375" bestFit="1" customWidth="1"/>
    <col min="2" max="2" width="17.140625" customWidth="1"/>
    <col min="3" max="4" width="13.28515625" customWidth="1"/>
    <col min="5" max="5" width="12.140625" customWidth="1"/>
    <col min="7" max="7" width="16.140625" customWidth="1"/>
    <col min="9" max="9" width="21.28515625" customWidth="1"/>
    <col min="10" max="10" width="12" bestFit="1" customWidth="1"/>
    <col min="11" max="11" width="16.28515625" customWidth="1"/>
    <col min="15" max="15" width="13.140625" customWidth="1"/>
    <col min="16" max="16" width="14.140625" customWidth="1"/>
    <col min="18" max="18" width="21" customWidth="1"/>
    <col min="19" max="19" width="15.85546875" customWidth="1"/>
    <col min="25" max="25" width="15.5703125" customWidth="1"/>
    <col min="36" max="36" width="18.42578125" customWidth="1"/>
    <col min="54" max="54" width="20" customWidth="1"/>
  </cols>
  <sheetData>
    <row r="1" spans="1:61" ht="23.25" x14ac:dyDescent="0.35">
      <c r="A1" s="360" t="s">
        <v>47</v>
      </c>
      <c r="B1" s="360"/>
      <c r="C1" s="360"/>
      <c r="D1" s="360"/>
      <c r="E1" s="360"/>
      <c r="F1" s="360"/>
      <c r="G1" s="360"/>
      <c r="BB1" s="188"/>
      <c r="BD1" s="189"/>
    </row>
    <row r="2" spans="1:61" ht="36" customHeight="1" x14ac:dyDescent="0.35">
      <c r="A2" s="364" t="s">
        <v>123</v>
      </c>
      <c r="B2" s="364"/>
      <c r="C2" s="364"/>
      <c r="D2" s="364"/>
      <c r="E2" s="364"/>
      <c r="F2" s="364"/>
      <c r="G2" s="364"/>
      <c r="I2" s="188"/>
      <c r="R2" s="188"/>
      <c r="T2" s="189"/>
      <c r="AA2" s="188"/>
      <c r="AC2" s="189"/>
      <c r="AJ2" s="188"/>
      <c r="AL2" s="189"/>
      <c r="AS2" s="188"/>
      <c r="AU2" s="189"/>
      <c r="BB2" s="190"/>
      <c r="BD2" s="191"/>
      <c r="BF2" s="192"/>
    </row>
    <row r="3" spans="1:61" ht="20.25" customHeight="1" x14ac:dyDescent="0.25">
      <c r="A3" s="4"/>
      <c r="B3" s="5" t="s">
        <v>8</v>
      </c>
      <c r="C3" s="6" t="s">
        <v>112</v>
      </c>
      <c r="D3" s="6" t="s">
        <v>124</v>
      </c>
      <c r="E3" s="365" t="s">
        <v>9</v>
      </c>
      <c r="F3" s="366"/>
      <c r="G3" s="6" t="s">
        <v>10</v>
      </c>
      <c r="I3" s="15"/>
      <c r="R3" s="190"/>
      <c r="V3" s="192"/>
      <c r="AA3" s="190"/>
      <c r="AE3" s="192"/>
      <c r="AJ3" s="190"/>
      <c r="AL3" s="191"/>
      <c r="AN3" s="192"/>
      <c r="AS3" s="190"/>
      <c r="AU3" s="191"/>
      <c r="AW3" s="192"/>
      <c r="BB3" s="193"/>
    </row>
    <row r="4" spans="1:61" ht="15.75" x14ac:dyDescent="0.25">
      <c r="A4" s="14" t="s">
        <v>11</v>
      </c>
      <c r="B4" s="7" t="s">
        <v>19</v>
      </c>
      <c r="C4" s="7" t="s">
        <v>12</v>
      </c>
      <c r="D4" s="7" t="s">
        <v>12</v>
      </c>
      <c r="E4" s="187" t="s">
        <v>12</v>
      </c>
      <c r="F4" s="7" t="s">
        <v>13</v>
      </c>
      <c r="G4" s="7"/>
      <c r="I4" s="15"/>
      <c r="R4" s="193"/>
      <c r="AA4" s="193"/>
      <c r="AJ4" s="193"/>
      <c r="AS4" s="193"/>
    </row>
    <row r="5" spans="1:61" ht="33.75" customHeight="1" x14ac:dyDescent="0.25">
      <c r="A5" s="8"/>
      <c r="B5" s="8"/>
      <c r="C5" s="8"/>
      <c r="D5" s="8"/>
      <c r="E5" s="242"/>
      <c r="F5" s="8"/>
      <c r="G5" s="8"/>
    </row>
    <row r="6" spans="1:61" ht="15.75" customHeight="1" x14ac:dyDescent="0.25">
      <c r="A6" s="13" t="s">
        <v>14</v>
      </c>
      <c r="B6" s="12">
        <v>70.372233019431803</v>
      </c>
      <c r="C6" s="24">
        <v>197.97174970249969</v>
      </c>
      <c r="D6" s="12">
        <v>203.92439509599976</v>
      </c>
      <c r="E6" s="12">
        <v>5.9526453935000632</v>
      </c>
      <c r="F6" s="12">
        <v>3.0068155696180554</v>
      </c>
      <c r="G6" s="12">
        <v>2.6326139604538072</v>
      </c>
    </row>
    <row r="7" spans="1:61" ht="18" customHeight="1" x14ac:dyDescent="0.25">
      <c r="A7" s="9" t="s">
        <v>20</v>
      </c>
      <c r="B7" s="10">
        <v>64.977946233248716</v>
      </c>
      <c r="C7" s="22">
        <v>189.60963307200151</v>
      </c>
      <c r="D7" s="10">
        <v>196.19329272439512</v>
      </c>
      <c r="E7" s="10">
        <v>6.5836596523936066</v>
      </c>
      <c r="F7" s="10">
        <v>3.4722179172687788</v>
      </c>
      <c r="G7" s="10">
        <v>2.6884947209383214</v>
      </c>
      <c r="I7" s="194"/>
      <c r="J7" s="195"/>
      <c r="K7" s="196"/>
      <c r="L7" s="197"/>
      <c r="M7" s="361"/>
      <c r="N7" s="197"/>
      <c r="O7" s="362"/>
      <c r="P7" s="362"/>
      <c r="R7" s="194"/>
      <c r="S7" s="195"/>
      <c r="T7" s="196"/>
      <c r="U7" s="197"/>
      <c r="V7" s="361"/>
      <c r="W7" s="197"/>
      <c r="X7" s="362"/>
      <c r="Y7" s="363"/>
      <c r="AA7" s="194"/>
      <c r="AB7" s="195"/>
      <c r="AC7" s="196"/>
      <c r="AD7" s="197"/>
      <c r="AE7" s="361"/>
      <c r="AF7" s="197"/>
      <c r="AG7" s="362"/>
      <c r="AH7" s="363"/>
      <c r="AJ7" s="194"/>
      <c r="AK7" s="195"/>
      <c r="AL7" s="196"/>
      <c r="AM7" s="197"/>
      <c r="AN7" s="198"/>
      <c r="AO7" s="197"/>
      <c r="AP7" s="199"/>
      <c r="AQ7" s="200"/>
      <c r="AS7" s="194"/>
      <c r="AT7" s="195"/>
      <c r="AU7" s="196"/>
      <c r="AV7" s="197"/>
      <c r="AW7" s="361"/>
      <c r="AX7" s="197"/>
      <c r="AY7" s="362"/>
      <c r="AZ7" s="363"/>
      <c r="BB7" s="194"/>
      <c r="BC7" s="195"/>
      <c r="BD7" s="196"/>
      <c r="BE7" s="197"/>
      <c r="BF7" s="198"/>
      <c r="BG7" s="197"/>
      <c r="BH7" s="199"/>
      <c r="BI7" s="200"/>
    </row>
    <row r="8" spans="1:61" ht="15.75" customHeight="1" x14ac:dyDescent="0.25">
      <c r="A8" s="9" t="s">
        <v>15</v>
      </c>
      <c r="B8" s="10">
        <v>54.764521193258219</v>
      </c>
      <c r="C8" s="22">
        <v>124.15453514514876</v>
      </c>
      <c r="D8" s="10">
        <v>127.44302660982216</v>
      </c>
      <c r="E8" s="10">
        <v>3.2884914646733989</v>
      </c>
      <c r="F8" s="10">
        <v>2.6487082898975984</v>
      </c>
      <c r="G8" s="10">
        <v>1.1318056301675883</v>
      </c>
      <c r="I8" s="194"/>
      <c r="J8" s="199"/>
      <c r="K8" s="201"/>
      <c r="L8" s="199"/>
      <c r="M8" s="361"/>
      <c r="N8" s="199"/>
      <c r="O8" s="362"/>
      <c r="P8" s="362"/>
      <c r="R8" s="194"/>
      <c r="S8" s="199"/>
      <c r="T8" s="201"/>
      <c r="U8" s="199"/>
      <c r="V8" s="361"/>
      <c r="W8" s="199"/>
      <c r="X8" s="362"/>
      <c r="Y8" s="363"/>
      <c r="AA8" s="194"/>
      <c r="AB8" s="199"/>
      <c r="AC8" s="201"/>
      <c r="AD8" s="199"/>
      <c r="AE8" s="361"/>
      <c r="AF8" s="199"/>
      <c r="AG8" s="362"/>
      <c r="AH8" s="363"/>
      <c r="AJ8" s="194"/>
      <c r="AK8" s="199"/>
      <c r="AL8" s="201"/>
      <c r="AM8" s="199"/>
      <c r="AN8" s="198"/>
      <c r="AO8" s="199"/>
      <c r="AP8" s="199"/>
      <c r="AQ8" s="200"/>
      <c r="AS8" s="194"/>
      <c r="AT8" s="199"/>
      <c r="AU8" s="201"/>
      <c r="AV8" s="199"/>
      <c r="AW8" s="361"/>
      <c r="AX8" s="199"/>
      <c r="AY8" s="362"/>
      <c r="AZ8" s="363"/>
      <c r="BB8" s="194"/>
      <c r="BC8" s="199"/>
      <c r="BD8" s="201"/>
      <c r="BE8" s="199"/>
      <c r="BF8" s="198"/>
      <c r="BG8" s="199"/>
      <c r="BH8" s="199"/>
      <c r="BI8" s="200"/>
    </row>
    <row r="9" spans="1:61" ht="15.75" customHeight="1" x14ac:dyDescent="0.25">
      <c r="A9" s="11" t="s">
        <v>16</v>
      </c>
      <c r="B9" s="10">
        <v>10.213425039990501</v>
      </c>
      <c r="C9" s="22">
        <v>540.58074056888915</v>
      </c>
      <c r="D9" s="10">
        <v>564.83313596322751</v>
      </c>
      <c r="E9" s="10">
        <v>24.25239539433835</v>
      </c>
      <c r="F9" s="10">
        <v>4.4863594971615015</v>
      </c>
      <c r="G9" s="10">
        <v>1.5566890907707331</v>
      </c>
      <c r="I9" s="194"/>
      <c r="J9" s="199"/>
      <c r="K9" s="196"/>
      <c r="L9" s="199"/>
      <c r="M9" s="361"/>
      <c r="N9" s="197"/>
      <c r="O9" s="362"/>
      <c r="P9" s="362"/>
      <c r="R9" s="194"/>
      <c r="S9" s="199"/>
      <c r="T9" s="196"/>
      <c r="U9" s="199"/>
      <c r="V9" s="361"/>
      <c r="W9" s="197"/>
      <c r="X9" s="362"/>
      <c r="Y9" s="363"/>
      <c r="AA9" s="194"/>
      <c r="AB9" s="199"/>
      <c r="AC9" s="196"/>
      <c r="AD9" s="199"/>
      <c r="AE9" s="361"/>
      <c r="AF9" s="197"/>
      <c r="AG9" s="362"/>
      <c r="AH9" s="363"/>
      <c r="AJ9" s="194"/>
      <c r="AK9" s="199"/>
      <c r="AL9" s="196"/>
      <c r="AM9" s="199"/>
      <c r="AN9" s="198"/>
      <c r="AO9" s="197"/>
      <c r="AP9" s="199"/>
      <c r="AQ9" s="200"/>
      <c r="AS9" s="194"/>
      <c r="AT9" s="199"/>
      <c r="AU9" s="196"/>
      <c r="AV9" s="199"/>
      <c r="AW9" s="361"/>
      <c r="AX9" s="197"/>
      <c r="AY9" s="362"/>
      <c r="AZ9" s="363"/>
      <c r="BB9" s="194"/>
      <c r="BC9" s="199"/>
      <c r="BD9" s="196"/>
      <c r="BE9" s="199"/>
      <c r="BF9" s="198"/>
      <c r="BG9" s="197"/>
      <c r="BH9" s="199"/>
      <c r="BI9" s="200"/>
    </row>
    <row r="10" spans="1:61" ht="15.75" customHeight="1" x14ac:dyDescent="0.25">
      <c r="A10" s="11" t="s">
        <v>21</v>
      </c>
      <c r="B10" s="10">
        <v>2.1688531748847821</v>
      </c>
      <c r="C10" s="22">
        <v>338.3799281865783</v>
      </c>
      <c r="D10" s="10">
        <v>341.08104260320408</v>
      </c>
      <c r="E10" s="10">
        <v>2.701114416625785</v>
      </c>
      <c r="F10" s="10">
        <v>0.79824900699678381</v>
      </c>
      <c r="G10" s="10">
        <v>3.6817048484656979E-2</v>
      </c>
      <c r="I10" s="194"/>
      <c r="J10" s="195"/>
      <c r="K10" s="202"/>
      <c r="L10" s="195"/>
      <c r="M10" s="195"/>
      <c r="N10" s="195"/>
      <c r="O10" s="195"/>
      <c r="P10" s="195"/>
      <c r="Q10" s="367"/>
      <c r="R10" s="194"/>
      <c r="S10" s="195"/>
      <c r="T10" s="202"/>
      <c r="U10" s="195"/>
      <c r="V10" s="195"/>
      <c r="W10" s="195"/>
      <c r="X10" s="195"/>
      <c r="Y10" s="363"/>
      <c r="AA10" s="194"/>
      <c r="AB10" s="195"/>
      <c r="AC10" s="202"/>
      <c r="AD10" s="195"/>
      <c r="AE10" s="195"/>
      <c r="AF10" s="195"/>
      <c r="AG10" s="195"/>
      <c r="AH10" s="363"/>
      <c r="AJ10" s="194"/>
      <c r="AK10" s="195"/>
      <c r="AL10" s="202"/>
      <c r="AM10" s="195"/>
      <c r="AN10" s="195"/>
      <c r="AO10" s="195"/>
      <c r="AP10" s="195"/>
      <c r="AQ10" s="200"/>
      <c r="AS10" s="194"/>
      <c r="AT10" s="195"/>
      <c r="AU10" s="202"/>
      <c r="AV10" s="195"/>
      <c r="AW10" s="195"/>
      <c r="AX10" s="195"/>
      <c r="AY10" s="195"/>
      <c r="AZ10" s="363"/>
      <c r="BB10" s="194"/>
      <c r="BC10" s="195"/>
      <c r="BD10" s="202"/>
      <c r="BE10" s="195"/>
      <c r="BF10" s="195"/>
      <c r="BG10" s="195"/>
      <c r="BH10" s="195"/>
      <c r="BI10" s="200"/>
    </row>
    <row r="11" spans="1:61" ht="15.75" x14ac:dyDescent="0.25">
      <c r="A11" s="11" t="s">
        <v>22</v>
      </c>
      <c r="B11" s="10">
        <v>3.2254336112983029</v>
      </c>
      <c r="C11" s="22">
        <v>272.01712465335788</v>
      </c>
      <c r="D11" s="10">
        <v>267.44407911790927</v>
      </c>
      <c r="E11" s="10">
        <v>-4.5730455354486139</v>
      </c>
      <c r="F11" s="10">
        <v>-1.6811608979678141</v>
      </c>
      <c r="G11" s="10">
        <v>-9.2697808969175871E-2</v>
      </c>
      <c r="I11" s="203"/>
      <c r="J11" s="204"/>
      <c r="K11" s="204"/>
      <c r="L11" s="204"/>
      <c r="M11" s="204"/>
      <c r="N11" s="204"/>
      <c r="O11" s="204"/>
      <c r="P11" s="204"/>
      <c r="Q11" s="367"/>
      <c r="R11" s="203"/>
      <c r="S11" s="204"/>
      <c r="T11" s="204"/>
      <c r="U11" s="204"/>
      <c r="V11" s="204"/>
      <c r="W11" s="204"/>
      <c r="X11" s="204"/>
      <c r="Y11" s="363"/>
      <c r="AA11" s="203"/>
      <c r="AB11" s="204"/>
      <c r="AC11" s="204"/>
      <c r="AD11" s="204"/>
      <c r="AE11" s="204"/>
      <c r="AF11" s="204"/>
      <c r="AG11" s="204"/>
      <c r="AH11" s="363"/>
      <c r="AJ11" s="203"/>
      <c r="AK11" s="204"/>
      <c r="AL11" s="204"/>
      <c r="AM11" s="204"/>
      <c r="AN11" s="204"/>
      <c r="AO11" s="204"/>
      <c r="AP11" s="204"/>
      <c r="AQ11" s="200"/>
      <c r="AS11" s="203"/>
      <c r="AT11" s="204"/>
      <c r="AU11" s="204"/>
      <c r="AV11" s="204"/>
      <c r="AW11" s="204"/>
      <c r="AX11" s="204"/>
      <c r="AY11" s="204"/>
      <c r="AZ11" s="363"/>
      <c r="BB11" s="203"/>
      <c r="BC11" s="204"/>
      <c r="BD11" s="204"/>
      <c r="BE11" s="204"/>
      <c r="BF11" s="204"/>
      <c r="BG11" s="204"/>
      <c r="BH11" s="204"/>
      <c r="BI11" s="200"/>
    </row>
    <row r="12" spans="1:61" ht="15.75" x14ac:dyDescent="0.25">
      <c r="A12" s="13" t="s">
        <v>17</v>
      </c>
      <c r="B12" s="12">
        <v>29.627766980568172</v>
      </c>
      <c r="C12" s="24">
        <v>66.838101268098129</v>
      </c>
      <c r="D12" s="12">
        <v>66.650742442777442</v>
      </c>
      <c r="E12" s="12">
        <v>-0.18735882532068615</v>
      </c>
      <c r="F12" s="12">
        <v>-0.28031739646397114</v>
      </c>
      <c r="G12" s="12">
        <v>-3.4885818037345487E-2</v>
      </c>
      <c r="I12" s="194"/>
      <c r="J12" s="205"/>
      <c r="K12" s="205"/>
      <c r="L12" s="205"/>
      <c r="M12" s="205"/>
      <c r="N12" s="205"/>
      <c r="O12" s="205"/>
      <c r="P12" s="205"/>
      <c r="Q12" s="206"/>
      <c r="R12" s="194"/>
      <c r="S12" s="207"/>
      <c r="T12" s="207"/>
      <c r="U12" s="207"/>
      <c r="V12" s="207"/>
      <c r="W12" s="207"/>
      <c r="X12" s="207"/>
      <c r="Y12" s="207"/>
      <c r="AA12" s="194"/>
      <c r="AB12" s="207"/>
      <c r="AC12" s="207"/>
      <c r="AD12" s="207"/>
      <c r="AE12" s="207"/>
      <c r="AF12" s="207"/>
      <c r="AG12" s="207"/>
      <c r="AH12" s="207"/>
      <c r="AJ12" s="194"/>
      <c r="AK12" s="207"/>
      <c r="AL12" s="207"/>
      <c r="AM12" s="207"/>
      <c r="AN12" s="207"/>
      <c r="AO12" s="207"/>
      <c r="AP12" s="207"/>
      <c r="AQ12" s="207"/>
      <c r="AS12" s="194"/>
      <c r="AT12" s="207"/>
      <c r="AU12" s="207"/>
      <c r="AV12" s="207"/>
      <c r="AW12" s="207"/>
      <c r="AX12" s="207"/>
      <c r="AY12" s="207"/>
      <c r="AZ12" s="207"/>
      <c r="BB12" s="194"/>
      <c r="BC12" s="207"/>
      <c r="BD12" s="207"/>
      <c r="BE12" s="207"/>
      <c r="BF12" s="207"/>
      <c r="BG12" s="207"/>
      <c r="BH12" s="207"/>
      <c r="BI12" s="207"/>
    </row>
    <row r="13" spans="1:61" ht="18.75" customHeight="1" x14ac:dyDescent="0.25">
      <c r="A13" s="23" t="s">
        <v>24</v>
      </c>
      <c r="B13" s="10">
        <v>5.9468882229845441</v>
      </c>
      <c r="C13" s="22">
        <v>130.31962777454316</v>
      </c>
      <c r="D13" s="10">
        <v>127.99836667892268</v>
      </c>
      <c r="E13" s="10">
        <v>-2.3212610956204855</v>
      </c>
      <c r="F13" s="10">
        <v>-1.7812060510457712</v>
      </c>
      <c r="G13" s="265">
        <v>-8.67540192251786E-2</v>
      </c>
      <c r="I13" s="194"/>
      <c r="J13" s="205"/>
      <c r="K13" s="205"/>
      <c r="L13" s="205"/>
      <c r="M13" s="205"/>
      <c r="N13" s="205"/>
      <c r="O13" s="205"/>
      <c r="P13" s="205"/>
      <c r="Q13" s="206"/>
      <c r="R13" s="194"/>
      <c r="S13" s="207"/>
      <c r="T13" s="207"/>
      <c r="U13" s="207"/>
      <c r="V13" s="207"/>
      <c r="W13" s="207"/>
      <c r="X13" s="207"/>
      <c r="Y13" s="207"/>
      <c r="AA13" s="194"/>
      <c r="AB13" s="207"/>
      <c r="AC13" s="207"/>
      <c r="AD13" s="207"/>
      <c r="AE13" s="207"/>
      <c r="AF13" s="207"/>
      <c r="AG13" s="207"/>
      <c r="AH13" s="207"/>
      <c r="AJ13" s="194"/>
      <c r="AK13" s="207"/>
      <c r="AL13" s="207"/>
      <c r="AM13" s="207"/>
      <c r="AN13" s="207"/>
      <c r="AO13" s="207"/>
      <c r="AP13" s="207"/>
      <c r="AQ13" s="207"/>
      <c r="AS13" s="194"/>
      <c r="AT13" s="207"/>
      <c r="AU13" s="207"/>
      <c r="AV13" s="207"/>
      <c r="AW13" s="207"/>
      <c r="AX13" s="207"/>
      <c r="AY13" s="207"/>
      <c r="AZ13" s="207"/>
      <c r="BB13" s="194"/>
      <c r="BC13" s="207"/>
      <c r="BD13" s="207"/>
      <c r="BE13" s="207"/>
      <c r="BF13" s="207"/>
      <c r="BG13" s="207"/>
      <c r="BH13" s="207"/>
      <c r="BI13" s="207"/>
    </row>
    <row r="14" spans="1:61" ht="19.5" customHeight="1" x14ac:dyDescent="0.25">
      <c r="A14" s="23" t="s">
        <v>23</v>
      </c>
      <c r="B14" s="10">
        <v>23.680878757583628</v>
      </c>
      <c r="C14" s="22">
        <v>50.896229084095587</v>
      </c>
      <c r="D14" s="10">
        <v>51.244748948503918</v>
      </c>
      <c r="E14" s="10">
        <v>0.34851986440833116</v>
      </c>
      <c r="F14" s="10">
        <v>0.68476559202936471</v>
      </c>
      <c r="G14" s="266">
        <v>5.1868201187831697E-2</v>
      </c>
      <c r="I14" s="194"/>
      <c r="J14" s="205"/>
      <c r="K14" s="205"/>
      <c r="L14" s="205"/>
      <c r="M14" s="205"/>
      <c r="N14" s="205"/>
      <c r="O14" s="205"/>
      <c r="P14" s="205"/>
      <c r="Q14" s="206"/>
      <c r="R14" s="194"/>
      <c r="S14" s="207"/>
      <c r="T14" s="207"/>
      <c r="U14" s="207"/>
      <c r="V14" s="207"/>
      <c r="W14" s="207"/>
      <c r="X14" s="207"/>
      <c r="Y14" s="207"/>
      <c r="AA14" s="194"/>
      <c r="AB14" s="207"/>
      <c r="AC14" s="207"/>
      <c r="AD14" s="207"/>
      <c r="AE14" s="207"/>
      <c r="AF14" s="207"/>
      <c r="AG14" s="207"/>
      <c r="AH14" s="207"/>
      <c r="AJ14" s="194"/>
      <c r="AK14" s="207"/>
      <c r="AL14" s="207"/>
      <c r="AM14" s="207"/>
      <c r="AN14" s="207"/>
      <c r="AO14" s="207"/>
      <c r="AP14" s="207"/>
      <c r="AQ14" s="207"/>
      <c r="AS14" s="194"/>
      <c r="AT14" s="207"/>
      <c r="AU14" s="207"/>
      <c r="AV14" s="207"/>
      <c r="AW14" s="207"/>
      <c r="AX14" s="207"/>
      <c r="AY14" s="207"/>
      <c r="AZ14" s="207"/>
      <c r="BB14" s="194"/>
      <c r="BC14" s="207"/>
      <c r="BD14" s="207"/>
      <c r="BE14" s="207"/>
      <c r="BF14" s="207"/>
      <c r="BG14" s="207"/>
      <c r="BH14" s="207"/>
      <c r="BI14" s="207"/>
    </row>
    <row r="15" spans="1:61" ht="15.75" x14ac:dyDescent="0.25">
      <c r="A15" s="13" t="s">
        <v>18</v>
      </c>
      <c r="B15" s="12">
        <v>99.999999999999972</v>
      </c>
      <c r="C15" s="24">
        <v>159.11977791123772</v>
      </c>
      <c r="D15" s="12">
        <v>163.25327716218848</v>
      </c>
      <c r="E15" s="12">
        <v>4.1334992509507629</v>
      </c>
      <c r="F15" s="12">
        <v>2.5977281424164289</v>
      </c>
      <c r="G15" s="194"/>
      <c r="I15" s="194"/>
      <c r="J15" s="205"/>
      <c r="K15" s="205"/>
      <c r="L15" s="205"/>
      <c r="M15" s="205"/>
      <c r="N15" s="205"/>
      <c r="O15" s="205"/>
      <c r="P15" s="205"/>
      <c r="Q15" s="206"/>
      <c r="R15" s="194"/>
      <c r="S15" s="207"/>
      <c r="T15" s="207"/>
      <c r="U15" s="207"/>
      <c r="V15" s="207"/>
      <c r="W15" s="207"/>
      <c r="X15" s="207"/>
      <c r="Y15" s="207"/>
      <c r="AA15" s="194"/>
      <c r="AB15" s="207"/>
      <c r="AC15" s="207"/>
      <c r="AD15" s="207"/>
      <c r="AE15" s="207"/>
      <c r="AF15" s="207"/>
      <c r="AG15" s="207"/>
      <c r="AH15" s="207"/>
      <c r="AJ15" s="194"/>
      <c r="AK15" s="207"/>
      <c r="AL15" s="207"/>
      <c r="AM15" s="207"/>
      <c r="AN15" s="207"/>
      <c r="AO15" s="207"/>
      <c r="AP15" s="207"/>
      <c r="AQ15" s="207"/>
      <c r="AS15" s="194"/>
      <c r="AT15" s="207"/>
      <c r="AU15" s="207"/>
      <c r="AV15" s="207"/>
      <c r="AW15" s="207"/>
      <c r="AX15" s="207"/>
      <c r="AY15" s="207"/>
      <c r="AZ15" s="207"/>
      <c r="BB15" s="194"/>
      <c r="BC15" s="207"/>
      <c r="BD15" s="207"/>
      <c r="BE15" s="207"/>
      <c r="BF15" s="207"/>
      <c r="BG15" s="207"/>
      <c r="BH15" s="207"/>
      <c r="BI15" s="207"/>
    </row>
    <row r="16" spans="1:61" ht="15.75" x14ac:dyDescent="0.25">
      <c r="I16" s="194"/>
      <c r="J16" s="205"/>
      <c r="K16" s="205"/>
      <c r="L16" s="205"/>
      <c r="M16" s="205"/>
      <c r="N16" s="205"/>
      <c r="O16" s="205"/>
      <c r="P16" s="205"/>
      <c r="Q16" s="206"/>
      <c r="R16" s="194"/>
      <c r="S16" s="207"/>
      <c r="T16" s="207"/>
      <c r="U16" s="207"/>
      <c r="V16" s="207"/>
      <c r="W16" s="207"/>
      <c r="X16" s="207"/>
      <c r="Y16" s="207"/>
      <c r="AA16" s="194"/>
      <c r="AB16" s="207"/>
      <c r="AC16" s="207"/>
      <c r="AD16" s="207"/>
      <c r="AE16" s="207"/>
      <c r="AF16" s="207"/>
      <c r="AG16" s="207"/>
      <c r="AH16" s="207"/>
      <c r="AJ16" s="194"/>
      <c r="AK16" s="207"/>
      <c r="AL16" s="207"/>
      <c r="AM16" s="207"/>
      <c r="AN16" s="207"/>
      <c r="AO16" s="207"/>
      <c r="AP16" s="207"/>
      <c r="AQ16" s="207"/>
      <c r="AS16" s="194"/>
      <c r="AT16" s="207"/>
      <c r="AU16" s="207"/>
      <c r="AV16" s="207"/>
      <c r="AW16" s="207"/>
      <c r="AX16" s="207"/>
      <c r="AY16" s="207"/>
      <c r="AZ16" s="207"/>
      <c r="BB16" s="194"/>
      <c r="BC16" s="207"/>
      <c r="BD16" s="207"/>
      <c r="BE16" s="207"/>
      <c r="BF16" s="207"/>
      <c r="BG16" s="207"/>
      <c r="BH16" s="207"/>
      <c r="BI16" s="207"/>
    </row>
    <row r="17" spans="1:61" ht="15.75" x14ac:dyDescent="0.25">
      <c r="I17" s="194"/>
      <c r="J17" s="205"/>
      <c r="K17" s="205"/>
      <c r="L17" s="205"/>
      <c r="M17" s="205"/>
      <c r="N17" s="205"/>
      <c r="O17" s="205"/>
      <c r="P17" s="205"/>
      <c r="Q17" s="206"/>
      <c r="R17" s="194"/>
      <c r="S17" s="207"/>
      <c r="T17" s="207"/>
      <c r="U17" s="207"/>
      <c r="V17" s="207"/>
      <c r="W17" s="207"/>
      <c r="X17" s="207"/>
      <c r="Y17" s="207"/>
      <c r="AA17" s="194"/>
      <c r="AB17" s="207"/>
      <c r="AC17" s="207"/>
      <c r="AD17" s="207"/>
      <c r="AE17" s="207"/>
      <c r="AF17" s="207"/>
      <c r="AG17" s="207"/>
      <c r="AH17" s="207"/>
      <c r="AJ17" s="194"/>
      <c r="AK17" s="207"/>
      <c r="AL17" s="207"/>
      <c r="AM17" s="207"/>
      <c r="AN17" s="207"/>
      <c r="AO17" s="207"/>
      <c r="AP17" s="207"/>
      <c r="AQ17" s="207"/>
      <c r="AS17" s="194"/>
      <c r="AT17" s="207"/>
      <c r="AU17" s="207"/>
      <c r="AV17" s="207"/>
      <c r="AW17" s="207"/>
      <c r="AX17" s="207"/>
      <c r="AY17" s="207"/>
      <c r="AZ17" s="207"/>
      <c r="BB17" s="194"/>
      <c r="BC17" s="207"/>
      <c r="BD17" s="207"/>
      <c r="BE17" s="207"/>
      <c r="BF17" s="207"/>
      <c r="BG17" s="207"/>
      <c r="BH17" s="207"/>
      <c r="BI17" s="207"/>
    </row>
    <row r="18" spans="1:61" ht="15.75" x14ac:dyDescent="0.25">
      <c r="I18" s="194"/>
      <c r="J18" s="205"/>
      <c r="K18" s="205"/>
      <c r="L18" s="205"/>
      <c r="M18" s="205"/>
      <c r="N18" s="205"/>
      <c r="O18" s="205"/>
      <c r="P18" s="205"/>
      <c r="Q18" s="206"/>
      <c r="R18" s="194"/>
      <c r="S18" s="207"/>
      <c r="T18" s="207"/>
      <c r="U18" s="207"/>
      <c r="V18" s="207"/>
      <c r="W18" s="207"/>
      <c r="X18" s="207"/>
      <c r="Y18" s="207"/>
      <c r="AA18" s="194"/>
      <c r="AB18" s="207"/>
      <c r="AC18" s="207"/>
      <c r="AD18" s="207"/>
      <c r="AE18" s="207"/>
      <c r="AF18" s="207"/>
      <c r="AG18" s="207"/>
      <c r="AH18" s="207"/>
      <c r="AJ18" s="194"/>
      <c r="AK18" s="207"/>
      <c r="AL18" s="207"/>
      <c r="AM18" s="207"/>
      <c r="AN18" s="207"/>
      <c r="AO18" s="207"/>
      <c r="AP18" s="207"/>
      <c r="AQ18" s="207"/>
      <c r="AS18" s="194"/>
      <c r="AT18" s="207"/>
      <c r="AU18" s="207"/>
      <c r="AV18" s="207"/>
      <c r="AW18" s="207"/>
      <c r="AX18" s="207"/>
      <c r="AY18" s="207"/>
      <c r="AZ18" s="207"/>
      <c r="BB18" s="194"/>
      <c r="BC18" s="207"/>
      <c r="BD18" s="207"/>
      <c r="BE18" s="207"/>
      <c r="BF18" s="207"/>
      <c r="BG18" s="207"/>
      <c r="BH18" s="207"/>
      <c r="BI18" s="207"/>
    </row>
    <row r="19" spans="1:61" ht="15.75" x14ac:dyDescent="0.25">
      <c r="I19" s="194"/>
      <c r="J19" s="205"/>
      <c r="K19" s="205"/>
      <c r="L19" s="205"/>
      <c r="M19" s="205"/>
      <c r="N19" s="205"/>
      <c r="O19" s="205"/>
      <c r="P19" s="205"/>
      <c r="Q19" s="206"/>
      <c r="R19" s="194"/>
      <c r="S19" s="207"/>
      <c r="T19" s="207"/>
      <c r="U19" s="207"/>
      <c r="V19" s="207"/>
      <c r="W19" s="207"/>
      <c r="X19" s="207"/>
      <c r="Y19" s="207"/>
      <c r="AA19" s="194"/>
      <c r="AB19" s="207"/>
      <c r="AC19" s="207"/>
      <c r="AD19" s="207"/>
      <c r="AE19" s="207"/>
      <c r="AF19" s="207"/>
      <c r="AG19" s="207"/>
      <c r="AH19" s="207"/>
      <c r="AJ19" s="194"/>
      <c r="AK19" s="207"/>
      <c r="AL19" s="207"/>
      <c r="AM19" s="207"/>
      <c r="AN19" s="207"/>
      <c r="AO19" s="207"/>
      <c r="AP19" s="207"/>
      <c r="AQ19" s="207"/>
      <c r="AS19" s="194"/>
      <c r="AT19" s="207"/>
      <c r="AU19" s="207"/>
      <c r="AV19" s="207"/>
      <c r="AW19" s="207"/>
      <c r="AX19" s="207"/>
      <c r="AY19" s="207"/>
      <c r="AZ19" s="207"/>
      <c r="BB19" s="194"/>
      <c r="BC19" s="207"/>
      <c r="BD19" s="207"/>
      <c r="BE19" s="207"/>
      <c r="BF19" s="207"/>
      <c r="BG19" s="207"/>
      <c r="BH19" s="207"/>
      <c r="BI19" s="207"/>
    </row>
    <row r="20" spans="1:61" ht="15.75" x14ac:dyDescent="0.25">
      <c r="I20" s="194"/>
      <c r="J20" s="205"/>
      <c r="K20" s="205"/>
      <c r="L20" s="205"/>
      <c r="M20" s="205"/>
      <c r="N20" s="205"/>
      <c r="O20" s="205"/>
      <c r="P20" s="205"/>
      <c r="Q20" s="206"/>
      <c r="R20" s="194"/>
      <c r="S20" s="207"/>
      <c r="T20" s="207"/>
      <c r="U20" s="207"/>
      <c r="V20" s="207"/>
      <c r="W20" s="207"/>
      <c r="X20" s="207"/>
      <c r="Y20" s="207"/>
      <c r="AA20" s="194"/>
      <c r="AB20" s="207"/>
      <c r="AC20" s="207"/>
      <c r="AD20" s="207"/>
      <c r="AE20" s="207"/>
      <c r="AF20" s="207"/>
      <c r="AG20" s="207"/>
      <c r="AH20" s="207"/>
      <c r="AJ20" s="194"/>
      <c r="AK20" s="207"/>
      <c r="AL20" s="207"/>
      <c r="AM20" s="207"/>
      <c r="AN20" s="207"/>
      <c r="AO20" s="207"/>
      <c r="AP20" s="207"/>
      <c r="AQ20" s="207"/>
      <c r="AS20" s="194"/>
      <c r="AT20" s="207"/>
      <c r="AU20" s="207"/>
      <c r="AV20" s="207"/>
      <c r="AW20" s="207"/>
      <c r="AX20" s="207"/>
      <c r="AY20" s="207"/>
      <c r="AZ20" s="207"/>
      <c r="BB20" s="194"/>
      <c r="BC20" s="207"/>
      <c r="BD20" s="207"/>
      <c r="BE20" s="207"/>
      <c r="BF20" s="207"/>
      <c r="BG20" s="207"/>
      <c r="BH20" s="207"/>
      <c r="BI20" s="207"/>
    </row>
    <row r="21" spans="1:61" ht="15.75" x14ac:dyDescent="0.25">
      <c r="I21" s="194"/>
      <c r="J21" s="205"/>
      <c r="K21" s="205"/>
      <c r="L21" s="205"/>
      <c r="M21" s="205"/>
      <c r="N21" s="205"/>
      <c r="O21" s="205"/>
      <c r="P21" s="205"/>
      <c r="Q21" s="206"/>
      <c r="R21" s="194"/>
      <c r="S21" s="207"/>
      <c r="T21" s="207"/>
      <c r="U21" s="207"/>
      <c r="V21" s="207"/>
      <c r="W21" s="207"/>
      <c r="X21" s="207"/>
      <c r="Y21" s="207"/>
      <c r="AA21" s="194"/>
      <c r="AB21" s="207"/>
      <c r="AC21" s="207"/>
      <c r="AD21" s="207"/>
      <c r="AE21" s="207"/>
      <c r="AF21" s="207"/>
      <c r="AG21" s="207"/>
      <c r="AH21" s="207"/>
      <c r="AJ21" s="194"/>
      <c r="AK21" s="207"/>
      <c r="AL21" s="207"/>
      <c r="AM21" s="207"/>
      <c r="AN21" s="207"/>
      <c r="AO21" s="207"/>
      <c r="AP21" s="207"/>
      <c r="AQ21" s="207"/>
      <c r="AS21" s="194"/>
      <c r="AT21" s="207"/>
      <c r="AU21" s="207"/>
      <c r="AV21" s="207"/>
      <c r="AW21" s="207"/>
      <c r="AX21" s="207"/>
      <c r="AY21" s="207"/>
      <c r="AZ21" s="207"/>
      <c r="BB21" s="194"/>
      <c r="BC21" s="207"/>
      <c r="BD21" s="207"/>
      <c r="BE21" s="207"/>
      <c r="BF21" s="207"/>
      <c r="BG21" s="207"/>
      <c r="BH21" s="207"/>
      <c r="BI21" s="207"/>
    </row>
    <row r="22" spans="1:61" ht="15.75" x14ac:dyDescent="0.25">
      <c r="A22" s="15"/>
      <c r="I22" s="194"/>
      <c r="J22" s="205"/>
      <c r="K22" s="205"/>
      <c r="L22" s="205"/>
      <c r="M22" s="205"/>
      <c r="N22" s="205"/>
      <c r="O22" s="205"/>
      <c r="P22" s="205"/>
      <c r="Q22" s="206"/>
      <c r="R22" s="194"/>
      <c r="S22" s="207"/>
      <c r="T22" s="207"/>
      <c r="U22" s="207"/>
      <c r="V22" s="207"/>
      <c r="W22" s="207"/>
      <c r="X22" s="207"/>
      <c r="Y22" s="207"/>
      <c r="AA22" s="194"/>
      <c r="AB22" s="207"/>
      <c r="AC22" s="207"/>
      <c r="AD22" s="207"/>
      <c r="AE22" s="207"/>
      <c r="AF22" s="207"/>
      <c r="AG22" s="207"/>
      <c r="AH22" s="207"/>
      <c r="AJ22" s="194"/>
      <c r="AK22" s="207"/>
      <c r="AL22" s="207"/>
      <c r="AM22" s="207"/>
      <c r="AN22" s="207"/>
      <c r="AO22" s="207"/>
      <c r="AP22" s="207"/>
      <c r="AQ22" s="207"/>
      <c r="AS22" s="194"/>
      <c r="AT22" s="207"/>
      <c r="AU22" s="207"/>
      <c r="AV22" s="207"/>
      <c r="AW22" s="207"/>
      <c r="AX22" s="207"/>
      <c r="AY22" s="207"/>
      <c r="AZ22" s="207"/>
      <c r="BB22" s="194"/>
      <c r="BC22" s="207"/>
      <c r="BD22" s="207"/>
      <c r="BE22" s="207"/>
      <c r="BF22" s="207"/>
      <c r="BG22" s="207"/>
      <c r="BH22" s="207"/>
      <c r="BI22" s="207"/>
    </row>
    <row r="23" spans="1:61" ht="15.75" x14ac:dyDescent="0.25">
      <c r="I23" s="194"/>
      <c r="J23" s="205"/>
      <c r="K23" s="205"/>
      <c r="L23" s="205"/>
      <c r="M23" s="205"/>
      <c r="N23" s="205"/>
      <c r="O23" s="205"/>
      <c r="P23" s="205"/>
      <c r="Q23" s="206"/>
      <c r="R23" s="194"/>
      <c r="S23" s="207"/>
      <c r="T23" s="207"/>
      <c r="U23" s="207"/>
      <c r="V23" s="207"/>
      <c r="W23" s="207"/>
      <c r="X23" s="207"/>
      <c r="Y23" s="207"/>
      <c r="AA23" s="194"/>
      <c r="AB23" s="207"/>
      <c r="AC23" s="207"/>
      <c r="AD23" s="207"/>
      <c r="AE23" s="207"/>
      <c r="AF23" s="207"/>
      <c r="AG23" s="207"/>
      <c r="AH23" s="207"/>
      <c r="AJ23" s="194"/>
      <c r="AK23" s="207"/>
      <c r="AL23" s="207"/>
      <c r="AM23" s="207"/>
      <c r="AN23" s="207"/>
      <c r="AO23" s="207"/>
      <c r="AP23" s="207"/>
      <c r="AQ23" s="207"/>
      <c r="AS23" s="194"/>
      <c r="AT23" s="207"/>
      <c r="AU23" s="207"/>
      <c r="AV23" s="207"/>
      <c r="AW23" s="207"/>
      <c r="AX23" s="207"/>
      <c r="AY23" s="207"/>
      <c r="AZ23" s="207"/>
      <c r="BB23" s="194"/>
      <c r="BC23" s="207"/>
      <c r="BD23" s="207"/>
      <c r="BE23" s="207"/>
      <c r="BF23" s="207"/>
      <c r="BG23" s="207"/>
      <c r="BH23" s="207"/>
      <c r="BI23" s="207"/>
    </row>
    <row r="24" spans="1:61" ht="15.75" x14ac:dyDescent="0.25">
      <c r="I24" s="194"/>
      <c r="J24" s="205"/>
      <c r="K24" s="205"/>
      <c r="L24" s="205"/>
      <c r="M24" s="205"/>
      <c r="N24" s="205"/>
      <c r="O24" s="205"/>
      <c r="P24" s="205"/>
      <c r="Q24" s="206"/>
      <c r="R24" s="194"/>
      <c r="S24" s="207"/>
      <c r="T24" s="207"/>
      <c r="U24" s="207"/>
      <c r="V24" s="207"/>
      <c r="W24" s="207"/>
      <c r="X24" s="207"/>
      <c r="Y24" s="207"/>
      <c r="AA24" s="194"/>
      <c r="AB24" s="207"/>
      <c r="AC24" s="207"/>
      <c r="AD24" s="207"/>
      <c r="AE24" s="207"/>
      <c r="AF24" s="207"/>
      <c r="AG24" s="207"/>
      <c r="AH24" s="207"/>
      <c r="AJ24" s="194"/>
      <c r="AK24" s="207"/>
      <c r="AL24" s="207"/>
      <c r="AM24" s="207"/>
      <c r="AN24" s="207"/>
      <c r="AO24" s="207"/>
      <c r="AP24" s="207"/>
      <c r="AQ24" s="207"/>
      <c r="AS24" s="194"/>
      <c r="AT24" s="207"/>
      <c r="AU24" s="207"/>
      <c r="AV24" s="207"/>
      <c r="AW24" s="207"/>
      <c r="AX24" s="207"/>
      <c r="AY24" s="207"/>
      <c r="AZ24" s="207"/>
      <c r="BB24" s="194"/>
      <c r="BC24" s="207"/>
      <c r="BD24" s="207"/>
      <c r="BE24" s="207"/>
      <c r="BF24" s="207"/>
      <c r="BG24" s="207"/>
      <c r="BH24" s="207"/>
      <c r="BI24" s="207"/>
    </row>
    <row r="25" spans="1:61" ht="15.75" x14ac:dyDescent="0.25">
      <c r="I25" s="194"/>
      <c r="J25" s="205"/>
      <c r="K25" s="205"/>
      <c r="L25" s="205"/>
      <c r="M25" s="205"/>
      <c r="N25" s="205"/>
      <c r="O25" s="205"/>
      <c r="P25" s="205"/>
      <c r="Q25" s="206"/>
      <c r="R25" s="194"/>
      <c r="S25" s="207"/>
      <c r="T25" s="207"/>
      <c r="U25" s="207"/>
      <c r="V25" s="207"/>
      <c r="W25" s="207"/>
      <c r="X25" s="207"/>
      <c r="Y25" s="207"/>
      <c r="AA25" s="194"/>
      <c r="AB25" s="207"/>
      <c r="AC25" s="207"/>
      <c r="AD25" s="207"/>
      <c r="AE25" s="207"/>
      <c r="AF25" s="207"/>
      <c r="AG25" s="207"/>
      <c r="AH25" s="207"/>
      <c r="AJ25" s="194"/>
      <c r="AK25" s="207"/>
      <c r="AL25" s="207"/>
      <c r="AM25" s="207"/>
      <c r="AN25" s="207"/>
      <c r="AO25" s="207"/>
      <c r="AP25" s="207"/>
      <c r="AQ25" s="207"/>
      <c r="AS25" s="194"/>
      <c r="AT25" s="207"/>
      <c r="AU25" s="207"/>
      <c r="AV25" s="207"/>
      <c r="AW25" s="207"/>
      <c r="AX25" s="207"/>
      <c r="AY25" s="207"/>
      <c r="AZ25" s="207"/>
      <c r="BB25" s="194"/>
      <c r="BC25" s="207"/>
      <c r="BD25" s="207"/>
      <c r="BE25" s="207"/>
      <c r="BF25" s="207"/>
      <c r="BG25" s="207"/>
      <c r="BH25" s="207"/>
      <c r="BI25" s="207"/>
    </row>
    <row r="26" spans="1:61" ht="15.75" x14ac:dyDescent="0.25">
      <c r="I26" s="194"/>
      <c r="J26" s="205"/>
      <c r="K26" s="205"/>
      <c r="L26" s="205"/>
      <c r="M26" s="205"/>
      <c r="N26" s="205"/>
      <c r="O26" s="205"/>
      <c r="P26" s="205"/>
      <c r="Q26" s="206"/>
      <c r="R26" s="194"/>
      <c r="S26" s="207"/>
      <c r="T26" s="207"/>
      <c r="U26" s="207"/>
      <c r="V26" s="207"/>
      <c r="W26" s="207"/>
      <c r="X26" s="207"/>
      <c r="Y26" s="207"/>
      <c r="AA26" s="194"/>
      <c r="AB26" s="207"/>
      <c r="AC26" s="207"/>
      <c r="AD26" s="207"/>
      <c r="AE26" s="207"/>
      <c r="AF26" s="207"/>
      <c r="AG26" s="207"/>
      <c r="AH26" s="207"/>
      <c r="AJ26" s="194"/>
      <c r="AK26" s="207"/>
      <c r="AL26" s="207"/>
      <c r="AM26" s="207"/>
      <c r="AN26" s="207"/>
      <c r="AO26" s="207"/>
      <c r="AP26" s="207"/>
      <c r="AQ26" s="207"/>
      <c r="AS26" s="194"/>
      <c r="AT26" s="207"/>
      <c r="AU26" s="207"/>
      <c r="AV26" s="207"/>
      <c r="AW26" s="207"/>
      <c r="AX26" s="207"/>
      <c r="AY26" s="207"/>
      <c r="AZ26" s="207"/>
      <c r="BB26" s="194"/>
      <c r="BC26" s="207"/>
      <c r="BD26" s="207"/>
      <c r="BE26" s="207"/>
      <c r="BF26" s="207"/>
      <c r="BG26" s="207"/>
      <c r="BH26" s="207"/>
      <c r="BI26" s="207"/>
    </row>
    <row r="27" spans="1:61" ht="15.75" x14ac:dyDescent="0.25">
      <c r="I27" s="194"/>
      <c r="J27" s="205"/>
      <c r="K27" s="205"/>
      <c r="L27" s="205"/>
      <c r="M27" s="205"/>
      <c r="N27" s="205"/>
      <c r="O27" s="205"/>
      <c r="P27" s="205"/>
      <c r="Q27" s="206"/>
      <c r="R27" s="194"/>
      <c r="S27" s="207"/>
      <c r="T27" s="207"/>
      <c r="U27" s="207"/>
      <c r="V27" s="207"/>
      <c r="W27" s="207"/>
      <c r="X27" s="207"/>
      <c r="Y27" s="207"/>
      <c r="AA27" s="194"/>
      <c r="AB27" s="207"/>
      <c r="AC27" s="207"/>
      <c r="AD27" s="207"/>
      <c r="AE27" s="207"/>
      <c r="AF27" s="207"/>
      <c r="AG27" s="207"/>
      <c r="AH27" s="207"/>
      <c r="AJ27" s="194"/>
      <c r="AK27" s="207"/>
      <c r="AL27" s="207"/>
      <c r="AM27" s="207"/>
      <c r="AN27" s="207"/>
      <c r="AO27" s="207"/>
      <c r="AP27" s="207"/>
      <c r="AQ27" s="207"/>
      <c r="AS27" s="194"/>
      <c r="AT27" s="207"/>
      <c r="AU27" s="207"/>
      <c r="AV27" s="207"/>
      <c r="AW27" s="207"/>
      <c r="AX27" s="207"/>
      <c r="AY27" s="207"/>
      <c r="AZ27" s="207"/>
      <c r="BB27" s="194"/>
      <c r="BC27" s="207"/>
      <c r="BD27" s="207"/>
      <c r="BE27" s="207"/>
      <c r="BF27" s="207"/>
      <c r="BG27" s="207"/>
      <c r="BH27" s="207"/>
      <c r="BI27" s="207"/>
    </row>
    <row r="28" spans="1:61" ht="15.75" x14ac:dyDescent="0.25">
      <c r="I28" s="194"/>
      <c r="J28" s="205"/>
      <c r="K28" s="205"/>
      <c r="L28" s="205"/>
      <c r="M28" s="205"/>
      <c r="N28" s="205"/>
      <c r="O28" s="205"/>
      <c r="P28" s="205"/>
      <c r="Q28" s="206"/>
      <c r="R28" s="194"/>
      <c r="S28" s="207"/>
      <c r="T28" s="207"/>
      <c r="U28" s="207"/>
      <c r="V28" s="207"/>
      <c r="W28" s="207"/>
      <c r="X28" s="207"/>
      <c r="Y28" s="207"/>
      <c r="AA28" s="194"/>
      <c r="AB28" s="207"/>
      <c r="AC28" s="207"/>
      <c r="AD28" s="207"/>
      <c r="AE28" s="207"/>
      <c r="AF28" s="207"/>
      <c r="AG28" s="207"/>
      <c r="AH28" s="207"/>
      <c r="AJ28" s="194"/>
      <c r="AK28" s="207"/>
      <c r="AL28" s="207"/>
      <c r="AM28" s="207"/>
      <c r="AN28" s="207"/>
      <c r="AO28" s="207"/>
      <c r="AP28" s="207"/>
      <c r="AQ28" s="207"/>
      <c r="AS28" s="194"/>
      <c r="AT28" s="207"/>
      <c r="AU28" s="207"/>
      <c r="AV28" s="207"/>
      <c r="AW28" s="207"/>
      <c r="AX28" s="207"/>
      <c r="AY28" s="207"/>
      <c r="AZ28" s="207"/>
      <c r="BB28" s="194"/>
      <c r="BC28" s="207"/>
      <c r="BD28" s="207"/>
      <c r="BE28" s="207"/>
      <c r="BF28" s="207"/>
      <c r="BG28" s="207"/>
      <c r="BH28" s="207"/>
      <c r="BI28" s="207"/>
    </row>
    <row r="29" spans="1:61" ht="15.75" x14ac:dyDescent="0.25">
      <c r="I29" s="203"/>
      <c r="J29" s="16"/>
      <c r="K29" s="16"/>
      <c r="L29" s="16"/>
      <c r="M29" s="16"/>
      <c r="N29" s="16"/>
      <c r="O29" s="16"/>
      <c r="P29" s="208"/>
      <c r="Q29" s="206"/>
      <c r="R29" s="203"/>
      <c r="S29" s="207"/>
      <c r="T29" s="207"/>
      <c r="U29" s="207"/>
      <c r="V29" s="207"/>
      <c r="W29" s="207"/>
      <c r="X29" s="207"/>
      <c r="Y29" s="17"/>
      <c r="AA29" s="203"/>
      <c r="AB29" s="207"/>
      <c r="AC29" s="207"/>
      <c r="AD29" s="207"/>
      <c r="AE29" s="207"/>
      <c r="AF29" s="207"/>
      <c r="AG29" s="207"/>
      <c r="AH29" s="17"/>
      <c r="AJ29" s="203"/>
      <c r="AK29" s="207"/>
      <c r="AL29" s="207"/>
      <c r="AM29" s="207"/>
      <c r="AN29" s="207"/>
      <c r="AO29" s="207"/>
      <c r="AP29" s="207"/>
      <c r="AQ29" s="17"/>
      <c r="AS29" s="203"/>
      <c r="AT29" s="207"/>
      <c r="AU29" s="207"/>
      <c r="AV29" s="207"/>
      <c r="AW29" s="207"/>
      <c r="AX29" s="207"/>
      <c r="AY29" s="207"/>
      <c r="AZ29" s="17"/>
      <c r="BB29" s="203"/>
      <c r="BC29" s="207"/>
      <c r="BD29" s="207"/>
      <c r="BE29" s="207"/>
      <c r="BF29" s="207"/>
      <c r="BG29" s="207"/>
      <c r="BH29" s="207"/>
      <c r="BI29" s="209"/>
    </row>
    <row r="30" spans="1:61" ht="15.75" x14ac:dyDescent="0.25">
      <c r="I30" s="16"/>
      <c r="T30" s="210"/>
      <c r="Y30" s="17"/>
      <c r="AC30" s="210"/>
      <c r="AH30" s="17"/>
      <c r="AL30" s="210"/>
      <c r="AQ30" s="17"/>
      <c r="AU30" s="210"/>
      <c r="AZ30" s="17"/>
      <c r="BD30" s="210"/>
      <c r="BI30" s="211"/>
    </row>
    <row r="31" spans="1:61" ht="15.75" x14ac:dyDescent="0.25">
      <c r="I31" s="212"/>
      <c r="J31" s="16"/>
      <c r="K31" s="16"/>
      <c r="L31" s="16"/>
      <c r="M31" s="16"/>
      <c r="N31" s="16"/>
      <c r="O31" s="16"/>
      <c r="P31" s="208"/>
      <c r="R31" s="18"/>
      <c r="V31" s="192"/>
    </row>
    <row r="32" spans="1:61" x14ac:dyDescent="0.25">
      <c r="I32" s="16"/>
      <c r="J32" s="16"/>
      <c r="K32" s="16"/>
      <c r="L32" s="16"/>
      <c r="M32" s="16"/>
      <c r="N32" s="16"/>
      <c r="O32" s="16"/>
      <c r="P32" s="16"/>
      <c r="R32" s="15"/>
      <c r="V32" s="192"/>
    </row>
    <row r="33" spans="9:18" x14ac:dyDescent="0.25">
      <c r="I33" s="16"/>
      <c r="J33" s="19"/>
      <c r="K33" s="16"/>
      <c r="L33" s="16"/>
      <c r="M33" s="16"/>
      <c r="N33" s="16"/>
      <c r="O33" s="16"/>
      <c r="P33" s="16"/>
      <c r="R33" s="15"/>
    </row>
    <row r="34" spans="9:18" x14ac:dyDescent="0.25">
      <c r="I34" s="19"/>
      <c r="J34" s="19"/>
      <c r="K34" s="16"/>
      <c r="L34" s="19"/>
      <c r="M34" s="19"/>
      <c r="N34" s="19"/>
      <c r="O34" s="19"/>
      <c r="P34" s="19"/>
    </row>
    <row r="35" spans="9:18" x14ac:dyDescent="0.25">
      <c r="I35" s="16"/>
      <c r="J35" s="19"/>
      <c r="K35" s="16"/>
      <c r="L35" s="16"/>
      <c r="M35" s="16"/>
      <c r="N35" s="16"/>
      <c r="O35" s="16"/>
      <c r="P35" s="16"/>
    </row>
  </sheetData>
  <mergeCells count="16">
    <mergeCell ref="A1:G1"/>
    <mergeCell ref="AW7:AW9"/>
    <mergeCell ref="AY7:AY9"/>
    <mergeCell ref="AZ7:AZ11"/>
    <mergeCell ref="AH7:AH11"/>
    <mergeCell ref="A2:G2"/>
    <mergeCell ref="E3:F3"/>
    <mergeCell ref="M7:M9"/>
    <mergeCell ref="O7:O9"/>
    <mergeCell ref="P7:P9"/>
    <mergeCell ref="V7:V9"/>
    <mergeCell ref="X7:X9"/>
    <mergeCell ref="Y7:Y11"/>
    <mergeCell ref="Q10:Q11"/>
    <mergeCell ref="AE7:AE9"/>
    <mergeCell ref="AG7:AG9"/>
  </mergeCell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I34"/>
  <sheetViews>
    <sheetView showGridLines="0" zoomScale="77" zoomScaleNormal="77" workbookViewId="0">
      <selection activeCell="C26" sqref="C26"/>
    </sheetView>
  </sheetViews>
  <sheetFormatPr baseColWidth="10" defaultRowHeight="15" x14ac:dyDescent="0.25"/>
  <cols>
    <col min="1" max="1" width="53.140625" customWidth="1"/>
    <col min="2" max="2" width="16.28515625" customWidth="1"/>
    <col min="3" max="3" width="14" customWidth="1"/>
    <col min="4" max="4" width="15" bestFit="1" customWidth="1"/>
    <col min="5" max="5" width="12.5703125" customWidth="1"/>
    <col min="7" max="7" width="17" bestFit="1" customWidth="1"/>
    <col min="9" max="9" width="19.28515625" customWidth="1"/>
    <col min="10" max="10" width="13.28515625" customWidth="1"/>
    <col min="11" max="11" width="13.140625" customWidth="1"/>
    <col min="15" max="15" width="12.42578125" customWidth="1"/>
    <col min="16" max="16" width="13.140625" customWidth="1"/>
    <col min="27" max="27" width="17.7109375" customWidth="1"/>
    <col min="36" max="36" width="16.85546875" customWidth="1"/>
  </cols>
  <sheetData>
    <row r="1" spans="1:61" ht="25.5" customHeight="1" x14ac:dyDescent="0.35">
      <c r="I1" s="188"/>
      <c r="R1" s="188"/>
      <c r="T1" s="189"/>
      <c r="AA1" s="188"/>
      <c r="AC1" s="189"/>
      <c r="AJ1" s="188"/>
      <c r="AL1" s="189"/>
      <c r="AS1" s="188"/>
      <c r="AU1" s="189"/>
      <c r="BB1" s="188"/>
      <c r="BD1" s="189"/>
    </row>
    <row r="2" spans="1:61" x14ac:dyDescent="0.25">
      <c r="A2" s="360" t="s">
        <v>45</v>
      </c>
      <c r="B2" s="360"/>
      <c r="C2" s="360"/>
      <c r="D2" s="360"/>
      <c r="E2" s="360"/>
      <c r="F2" s="360"/>
      <c r="G2" s="360"/>
      <c r="I2" s="15"/>
      <c r="R2" s="190"/>
      <c r="V2" s="192"/>
      <c r="AA2" s="190"/>
      <c r="AE2" s="192"/>
      <c r="AJ2" s="190"/>
      <c r="AL2" s="191"/>
      <c r="AN2" s="192"/>
      <c r="AS2" s="190"/>
      <c r="AU2" s="191"/>
      <c r="AW2" s="192"/>
      <c r="BB2" s="190"/>
      <c r="BD2" s="191"/>
      <c r="BF2" s="192"/>
    </row>
    <row r="3" spans="1:61" ht="36" customHeight="1" x14ac:dyDescent="0.25">
      <c r="A3" s="364" t="s">
        <v>125</v>
      </c>
      <c r="B3" s="364"/>
      <c r="C3" s="364"/>
      <c r="D3" s="364"/>
      <c r="E3" s="364"/>
      <c r="F3" s="364"/>
      <c r="G3" s="364"/>
      <c r="I3" s="15"/>
      <c r="R3" s="193"/>
      <c r="AA3" s="193"/>
      <c r="AJ3" s="193"/>
      <c r="AS3" s="193"/>
      <c r="BB3" s="193"/>
    </row>
    <row r="4" spans="1:61" ht="22.5" customHeight="1" x14ac:dyDescent="0.25">
      <c r="A4" s="4"/>
      <c r="B4" s="53" t="s">
        <v>8</v>
      </c>
      <c r="C4" s="6" t="s">
        <v>112</v>
      </c>
      <c r="D4" s="6" t="s">
        <v>124</v>
      </c>
      <c r="E4" s="370" t="s">
        <v>9</v>
      </c>
      <c r="F4" s="366"/>
      <c r="G4" s="6" t="s">
        <v>10</v>
      </c>
    </row>
    <row r="5" spans="1:61" ht="18.75" customHeight="1" x14ac:dyDescent="0.25">
      <c r="A5" s="14" t="s">
        <v>11</v>
      </c>
      <c r="B5" s="7" t="s">
        <v>19</v>
      </c>
      <c r="C5" s="7" t="s">
        <v>12</v>
      </c>
      <c r="D5" s="7" t="s">
        <v>12</v>
      </c>
      <c r="E5" s="109" t="s">
        <v>12</v>
      </c>
      <c r="F5" s="109" t="s">
        <v>13</v>
      </c>
      <c r="G5" s="7"/>
    </row>
    <row r="6" spans="1:61" ht="12" customHeight="1" x14ac:dyDescent="0.25">
      <c r="A6" s="52"/>
      <c r="B6" s="52"/>
      <c r="C6" s="52"/>
      <c r="D6" s="52"/>
      <c r="E6" s="52"/>
      <c r="F6" s="52"/>
      <c r="G6" s="52"/>
      <c r="I6" s="194"/>
      <c r="J6" s="195"/>
      <c r="K6" s="196"/>
      <c r="L6" s="197"/>
      <c r="M6" s="361"/>
      <c r="N6" s="197"/>
      <c r="O6" s="362"/>
      <c r="P6" s="362"/>
      <c r="R6" s="194"/>
      <c r="S6" s="195"/>
      <c r="T6" s="196"/>
      <c r="U6" s="197"/>
      <c r="V6" s="361"/>
      <c r="W6" s="197"/>
      <c r="X6" s="362"/>
      <c r="Y6" s="363"/>
      <c r="AA6" s="194"/>
      <c r="AB6" s="195"/>
      <c r="AC6" s="196"/>
      <c r="AD6" s="197"/>
      <c r="AE6" s="361"/>
      <c r="AF6" s="197"/>
      <c r="AG6" s="362"/>
      <c r="AH6" s="363"/>
      <c r="AJ6" s="194"/>
      <c r="AK6" s="195"/>
      <c r="AL6" s="196"/>
      <c r="AM6" s="197"/>
      <c r="AN6" s="198"/>
      <c r="AO6" s="197"/>
      <c r="AP6" s="199"/>
      <c r="AQ6" s="200"/>
      <c r="AS6" s="194"/>
      <c r="AT6" s="195"/>
      <c r="AU6" s="196"/>
      <c r="AV6" s="197"/>
      <c r="AW6" s="198"/>
      <c r="AX6" s="197"/>
      <c r="AY6" s="199"/>
      <c r="AZ6" s="200"/>
      <c r="BB6" s="194"/>
      <c r="BC6" s="195"/>
      <c r="BD6" s="196"/>
      <c r="BE6" s="197"/>
      <c r="BF6" s="198"/>
      <c r="BG6" s="197"/>
      <c r="BH6" s="199"/>
      <c r="BI6" s="200"/>
    </row>
    <row r="7" spans="1:61" ht="15" customHeight="1" x14ac:dyDescent="0.25">
      <c r="A7" s="13" t="s">
        <v>25</v>
      </c>
      <c r="B7" s="12">
        <v>89.78657496000946</v>
      </c>
      <c r="C7" s="12">
        <v>115.72773461833097</v>
      </c>
      <c r="D7" s="12">
        <v>117.57266413890319</v>
      </c>
      <c r="E7" s="12">
        <v>1.8449295205722223</v>
      </c>
      <c r="F7" s="24">
        <v>1.5941982504511998</v>
      </c>
      <c r="G7" s="24">
        <v>1.0410390516457178</v>
      </c>
      <c r="I7" s="194"/>
      <c r="J7" s="199"/>
      <c r="K7" s="201"/>
      <c r="L7" s="199"/>
      <c r="M7" s="361"/>
      <c r="N7" s="199"/>
      <c r="O7" s="362"/>
      <c r="P7" s="362"/>
      <c r="R7" s="194"/>
      <c r="S7" s="199"/>
      <c r="T7" s="201"/>
      <c r="U7" s="199"/>
      <c r="V7" s="361"/>
      <c r="W7" s="199"/>
      <c r="X7" s="362"/>
      <c r="Y7" s="363"/>
      <c r="AA7" s="194"/>
      <c r="AB7" s="199"/>
      <c r="AC7" s="201"/>
      <c r="AD7" s="199"/>
      <c r="AE7" s="361"/>
      <c r="AF7" s="199"/>
      <c r="AG7" s="362"/>
      <c r="AH7" s="363"/>
      <c r="AJ7" s="194"/>
      <c r="AK7" s="199"/>
      <c r="AL7" s="201"/>
      <c r="AM7" s="199"/>
      <c r="AN7" s="198"/>
      <c r="AO7" s="199"/>
      <c r="AP7" s="199"/>
      <c r="AQ7" s="200"/>
      <c r="AS7" s="194"/>
      <c r="AT7" s="199"/>
      <c r="AU7" s="201"/>
      <c r="AV7" s="199"/>
      <c r="AW7" s="198"/>
      <c r="AX7" s="199"/>
      <c r="AY7" s="199"/>
      <c r="AZ7" s="200"/>
      <c r="BB7" s="194"/>
      <c r="BC7" s="199"/>
      <c r="BD7" s="201"/>
      <c r="BE7" s="199"/>
      <c r="BF7" s="198"/>
      <c r="BG7" s="199"/>
      <c r="BH7" s="199"/>
      <c r="BI7" s="200"/>
    </row>
    <row r="8" spans="1:61" ht="18.75" customHeight="1" x14ac:dyDescent="0.25">
      <c r="A8" s="9" t="s">
        <v>44</v>
      </c>
      <c r="B8" s="10">
        <v>54.764521193258219</v>
      </c>
      <c r="C8" s="44">
        <v>124.15453514514876</v>
      </c>
      <c r="D8" s="44">
        <v>127.44302660982216</v>
      </c>
      <c r="E8" s="10">
        <v>3.2884914646733989</v>
      </c>
      <c r="F8" s="22">
        <v>2.6487082898975984</v>
      </c>
      <c r="G8" s="22">
        <v>1.1318056301675883</v>
      </c>
      <c r="I8" s="194"/>
      <c r="J8" s="199"/>
      <c r="K8" s="196"/>
      <c r="L8" s="199"/>
      <c r="M8" s="361"/>
      <c r="N8" s="197"/>
      <c r="O8" s="362"/>
      <c r="P8" s="362"/>
      <c r="R8" s="194"/>
      <c r="S8" s="199"/>
      <c r="T8" s="196"/>
      <c r="U8" s="199"/>
      <c r="V8" s="361"/>
      <c r="W8" s="197"/>
      <c r="X8" s="362"/>
      <c r="Y8" s="363"/>
      <c r="AA8" s="194"/>
      <c r="AB8" s="199"/>
      <c r="AC8" s="196"/>
      <c r="AD8" s="199"/>
      <c r="AE8" s="361"/>
      <c r="AF8" s="197"/>
      <c r="AG8" s="362"/>
      <c r="AH8" s="363"/>
      <c r="AJ8" s="194"/>
      <c r="AK8" s="199"/>
      <c r="AL8" s="196"/>
      <c r="AM8" s="199"/>
      <c r="AN8" s="198"/>
      <c r="AO8" s="197"/>
      <c r="AP8" s="199"/>
      <c r="AQ8" s="200"/>
      <c r="AS8" s="194"/>
      <c r="AT8" s="199"/>
      <c r="AU8" s="196"/>
      <c r="AV8" s="199"/>
      <c r="AW8" s="198"/>
      <c r="AX8" s="197"/>
      <c r="AY8" s="199"/>
      <c r="AZ8" s="200"/>
      <c r="BB8" s="194"/>
      <c r="BC8" s="199"/>
      <c r="BD8" s="196"/>
      <c r="BE8" s="199"/>
      <c r="BF8" s="198"/>
      <c r="BG8" s="197"/>
      <c r="BH8" s="199"/>
      <c r="BI8" s="200"/>
    </row>
    <row r="9" spans="1:61" ht="15.75" x14ac:dyDescent="0.25">
      <c r="A9" s="11" t="s">
        <v>21</v>
      </c>
      <c r="B9" s="10">
        <v>2.1688531748847821</v>
      </c>
      <c r="C9" s="44">
        <v>338.3799281865783</v>
      </c>
      <c r="D9" s="44">
        <v>341.08104260320408</v>
      </c>
      <c r="E9" s="10">
        <v>2.701114416625785</v>
      </c>
      <c r="F9" s="22">
        <v>0.79824900699678381</v>
      </c>
      <c r="G9" s="22">
        <v>3.6817048484656979E-2</v>
      </c>
      <c r="I9" s="194"/>
      <c r="J9" s="195"/>
      <c r="K9" s="202"/>
      <c r="L9" s="195"/>
      <c r="M9" s="195"/>
      <c r="N9" s="195"/>
      <c r="O9" s="195"/>
      <c r="P9" s="195"/>
      <c r="Q9" s="367"/>
      <c r="R9" s="194"/>
      <c r="S9" s="195"/>
      <c r="T9" s="202"/>
      <c r="U9" s="195"/>
      <c r="V9" s="195"/>
      <c r="W9" s="195"/>
      <c r="X9" s="195"/>
      <c r="Y9" s="363"/>
      <c r="AA9" s="194"/>
      <c r="AB9" s="195"/>
      <c r="AC9" s="202"/>
      <c r="AD9" s="195"/>
      <c r="AE9" s="195"/>
      <c r="AF9" s="195"/>
      <c r="AG9" s="195"/>
      <c r="AH9" s="363"/>
      <c r="AJ9" s="194"/>
      <c r="AK9" s="195"/>
      <c r="AL9" s="202"/>
      <c r="AM9" s="195"/>
      <c r="AN9" s="195"/>
      <c r="AO9" s="195"/>
      <c r="AP9" s="195"/>
      <c r="AQ9" s="200"/>
      <c r="AS9" s="194"/>
      <c r="AT9" s="195"/>
      <c r="AU9" s="202"/>
      <c r="AV9" s="195"/>
      <c r="AW9" s="195"/>
      <c r="AX9" s="195"/>
      <c r="AY9" s="195"/>
      <c r="AZ9" s="200"/>
      <c r="BB9" s="194"/>
      <c r="BC9" s="195"/>
      <c r="BD9" s="202"/>
      <c r="BE9" s="195"/>
      <c r="BF9" s="195"/>
      <c r="BG9" s="195"/>
      <c r="BH9" s="195"/>
      <c r="BI9" s="200"/>
    </row>
    <row r="10" spans="1:61" ht="15.75" x14ac:dyDescent="0.25">
      <c r="A10" s="11" t="s">
        <v>22</v>
      </c>
      <c r="B10" s="10">
        <v>3.2254336112983029</v>
      </c>
      <c r="C10" s="44">
        <v>272.01712465335788</v>
      </c>
      <c r="D10" s="44">
        <v>267.44407911790927</v>
      </c>
      <c r="E10" s="10">
        <v>-4.5730455354486139</v>
      </c>
      <c r="F10" s="22">
        <v>-1.6811608979678141</v>
      </c>
      <c r="G10" s="22">
        <v>-9.2697808969175871E-2</v>
      </c>
      <c r="I10" s="203"/>
      <c r="J10" s="204"/>
      <c r="K10" s="204"/>
      <c r="L10" s="204"/>
      <c r="M10" s="204"/>
      <c r="N10" s="204"/>
      <c r="O10" s="204"/>
      <c r="P10" s="204"/>
      <c r="Q10" s="367"/>
      <c r="R10" s="203"/>
      <c r="S10" s="204"/>
      <c r="T10" s="204"/>
      <c r="U10" s="204"/>
      <c r="V10" s="204"/>
      <c r="W10" s="204"/>
      <c r="X10" s="204"/>
      <c r="Y10" s="363"/>
      <c r="AA10" s="203"/>
      <c r="AB10" s="204"/>
      <c r="AC10" s="204"/>
      <c r="AD10" s="204"/>
      <c r="AE10" s="204"/>
      <c r="AF10" s="204"/>
      <c r="AG10" s="204"/>
      <c r="AH10" s="363"/>
      <c r="AJ10" s="203"/>
      <c r="AK10" s="204"/>
      <c r="AL10" s="204"/>
      <c r="AM10" s="204"/>
      <c r="AN10" s="204"/>
      <c r="AO10" s="204"/>
      <c r="AP10" s="204"/>
      <c r="AQ10" s="200"/>
      <c r="AS10" s="203"/>
      <c r="AT10" s="204"/>
      <c r="AU10" s="204"/>
      <c r="AV10" s="204"/>
      <c r="AW10" s="204"/>
      <c r="AX10" s="204"/>
      <c r="AY10" s="204"/>
      <c r="AZ10" s="200"/>
      <c r="BB10" s="203"/>
      <c r="BC10" s="204"/>
      <c r="BD10" s="204"/>
      <c r="BE10" s="204"/>
      <c r="BF10" s="204"/>
      <c r="BG10" s="204"/>
      <c r="BH10" s="204"/>
      <c r="BI10" s="200"/>
    </row>
    <row r="11" spans="1:61" ht="15.75" x14ac:dyDescent="0.25">
      <c r="A11" s="23" t="s">
        <v>24</v>
      </c>
      <c r="B11" s="46">
        <v>5.9468882229845397</v>
      </c>
      <c r="C11" s="47">
        <v>130.31962777454316</v>
      </c>
      <c r="D11" s="47">
        <v>127.99836667892268</v>
      </c>
      <c r="E11" s="46">
        <v>-2.3212610956204855</v>
      </c>
      <c r="F11" s="108">
        <v>-1.7812060510457712</v>
      </c>
      <c r="G11" s="108">
        <v>-8.675401922517853E-2</v>
      </c>
      <c r="I11" s="194"/>
      <c r="J11" s="205"/>
      <c r="K11" s="205"/>
      <c r="L11" s="205"/>
      <c r="M11" s="205"/>
      <c r="N11" s="205"/>
      <c r="O11" s="205"/>
      <c r="P11" s="205"/>
      <c r="Q11" s="206"/>
      <c r="R11" s="194"/>
      <c r="S11" s="207"/>
      <c r="T11" s="207"/>
      <c r="U11" s="207"/>
      <c r="V11" s="207"/>
      <c r="W11" s="207"/>
      <c r="X11" s="207"/>
      <c r="Y11" s="207"/>
      <c r="AA11" s="194"/>
      <c r="AB11" s="207"/>
      <c r="AC11" s="207"/>
      <c r="AD11" s="207"/>
      <c r="AE11" s="207"/>
      <c r="AF11" s="207"/>
      <c r="AG11" s="207"/>
      <c r="AH11" s="207"/>
      <c r="AJ11" s="194"/>
      <c r="AK11" s="207"/>
      <c r="AL11" s="207"/>
      <c r="AM11" s="207"/>
      <c r="AN11" s="207"/>
      <c r="AO11" s="207"/>
      <c r="AP11" s="207"/>
      <c r="AQ11" s="207"/>
      <c r="AS11" s="194"/>
      <c r="AT11" s="207"/>
      <c r="AU11" s="207"/>
      <c r="AV11" s="207"/>
      <c r="AW11" s="207"/>
      <c r="AX11" s="207"/>
      <c r="AY11" s="207"/>
      <c r="AZ11" s="207"/>
      <c r="BB11" s="194"/>
      <c r="BC11" s="207"/>
      <c r="BD11" s="207"/>
      <c r="BE11" s="207"/>
      <c r="BF11" s="207"/>
      <c r="BG11" s="207"/>
      <c r="BH11" s="207"/>
      <c r="BI11" s="207"/>
    </row>
    <row r="12" spans="1:61" ht="15.75" x14ac:dyDescent="0.25">
      <c r="A12" s="23" t="s">
        <v>23</v>
      </c>
      <c r="B12" s="10">
        <v>23.680878757583628</v>
      </c>
      <c r="C12" s="44">
        <v>50.896229084095587</v>
      </c>
      <c r="D12" s="44">
        <v>51.244748948503918</v>
      </c>
      <c r="E12" s="10">
        <v>0.34851986440833116</v>
      </c>
      <c r="F12" s="22">
        <v>0.68476559202936471</v>
      </c>
      <c r="G12" s="22">
        <v>5.1868201187831697E-2</v>
      </c>
      <c r="I12" s="194"/>
      <c r="J12" s="205"/>
      <c r="K12" s="205"/>
      <c r="L12" s="205"/>
      <c r="M12" s="205"/>
      <c r="N12" s="205"/>
      <c r="O12" s="205"/>
      <c r="P12" s="205"/>
      <c r="Q12" s="206"/>
      <c r="R12" s="194"/>
      <c r="S12" s="207"/>
      <c r="T12" s="207"/>
      <c r="U12" s="207"/>
      <c r="V12" s="207"/>
      <c r="W12" s="207"/>
      <c r="X12" s="207"/>
      <c r="Y12" s="207"/>
      <c r="AA12" s="194"/>
      <c r="AB12" s="207"/>
      <c r="AC12" s="207"/>
      <c r="AD12" s="207"/>
      <c r="AE12" s="207"/>
      <c r="AF12" s="207"/>
      <c r="AG12" s="207"/>
      <c r="AH12" s="207"/>
      <c r="AJ12" s="194"/>
      <c r="AK12" s="207"/>
      <c r="AL12" s="207"/>
      <c r="AM12" s="207"/>
      <c r="AN12" s="207"/>
      <c r="AO12" s="207"/>
      <c r="AP12" s="207"/>
      <c r="AQ12" s="207"/>
      <c r="AS12" s="194"/>
      <c r="AT12" s="207"/>
      <c r="AU12" s="207"/>
      <c r="AV12" s="207"/>
      <c r="AW12" s="207"/>
      <c r="AX12" s="207"/>
      <c r="AY12" s="207"/>
      <c r="AZ12" s="207"/>
      <c r="BB12" s="194"/>
      <c r="BC12" s="207"/>
      <c r="BD12" s="207"/>
      <c r="BE12" s="207"/>
      <c r="BF12" s="207"/>
      <c r="BG12" s="207"/>
      <c r="BH12" s="207"/>
      <c r="BI12" s="207"/>
    </row>
    <row r="13" spans="1:61" ht="15.75" x14ac:dyDescent="0.25">
      <c r="A13" s="13" t="s">
        <v>43</v>
      </c>
      <c r="B13" s="12">
        <v>10.213425039990527</v>
      </c>
      <c r="C13" s="45">
        <v>540.58074056888915</v>
      </c>
      <c r="D13" s="45">
        <v>564.83313596322751</v>
      </c>
      <c r="E13" s="12">
        <v>24.25239539433835</v>
      </c>
      <c r="F13" s="24">
        <v>4.4863594971615015</v>
      </c>
      <c r="G13" s="24">
        <v>1.5566890907707371</v>
      </c>
      <c r="I13" s="194"/>
      <c r="J13" s="205"/>
      <c r="K13" s="205"/>
      <c r="L13" s="205"/>
      <c r="M13" s="205"/>
      <c r="N13" s="205"/>
      <c r="O13" s="205"/>
      <c r="P13" s="205"/>
      <c r="Q13" s="206"/>
      <c r="R13" s="194"/>
      <c r="S13" s="207"/>
      <c r="T13" s="207"/>
      <c r="U13" s="207"/>
      <c r="V13" s="207"/>
      <c r="W13" s="207"/>
      <c r="X13" s="207"/>
      <c r="Y13" s="207"/>
      <c r="AA13" s="194"/>
      <c r="AB13" s="207"/>
      <c r="AC13" s="207"/>
      <c r="AD13" s="207"/>
      <c r="AE13" s="207"/>
      <c r="AF13" s="207"/>
      <c r="AG13" s="207"/>
      <c r="AH13" s="207"/>
      <c r="AJ13" s="194"/>
      <c r="AK13" s="207"/>
      <c r="AL13" s="207"/>
      <c r="AM13" s="207"/>
      <c r="AN13" s="207"/>
      <c r="AO13" s="207"/>
      <c r="AP13" s="207"/>
      <c r="AQ13" s="207"/>
      <c r="AS13" s="194"/>
      <c r="AT13" s="207"/>
      <c r="AU13" s="207"/>
      <c r="AV13" s="207"/>
      <c r="AW13" s="207"/>
      <c r="AX13" s="207"/>
      <c r="AY13" s="207"/>
      <c r="AZ13" s="207"/>
      <c r="BB13" s="194"/>
      <c r="BC13" s="207"/>
      <c r="BD13" s="207"/>
      <c r="BE13" s="207"/>
      <c r="BF13" s="207"/>
      <c r="BG13" s="207"/>
      <c r="BH13" s="207"/>
      <c r="BI13" s="207"/>
    </row>
    <row r="14" spans="1:61" ht="15.75" x14ac:dyDescent="0.25">
      <c r="A14" s="9" t="s">
        <v>48</v>
      </c>
      <c r="B14" s="10">
        <v>10.213425039990527</v>
      </c>
      <c r="C14" s="44">
        <v>540.58074056888915</v>
      </c>
      <c r="D14" s="44">
        <v>564.83313596322751</v>
      </c>
      <c r="E14" s="10">
        <v>24.25239539433835</v>
      </c>
      <c r="F14" s="22">
        <v>4.4863594971615015</v>
      </c>
      <c r="G14" s="181">
        <v>1.5566890907707371</v>
      </c>
      <c r="I14" s="194"/>
      <c r="J14" s="205"/>
      <c r="K14" s="205"/>
      <c r="L14" s="205"/>
      <c r="M14" s="205"/>
      <c r="N14" s="205"/>
      <c r="O14" s="205"/>
      <c r="P14" s="205"/>
      <c r="Q14" s="206"/>
      <c r="R14" s="194"/>
      <c r="S14" s="207"/>
      <c r="T14" s="207"/>
      <c r="U14" s="207"/>
      <c r="V14" s="207"/>
      <c r="W14" s="207"/>
      <c r="X14" s="207"/>
      <c r="Y14" s="207"/>
      <c r="AA14" s="194"/>
      <c r="AB14" s="207"/>
      <c r="AC14" s="207"/>
      <c r="AD14" s="207"/>
      <c r="AE14" s="207"/>
      <c r="AF14" s="207"/>
      <c r="AG14" s="207"/>
      <c r="AH14" s="207"/>
      <c r="AJ14" s="194"/>
      <c r="AK14" s="207"/>
      <c r="AL14" s="207"/>
      <c r="AM14" s="207"/>
      <c r="AN14" s="207"/>
      <c r="AO14" s="207"/>
      <c r="AP14" s="207"/>
      <c r="AQ14" s="207"/>
      <c r="AS14" s="194"/>
      <c r="AT14" s="207"/>
      <c r="AU14" s="207"/>
      <c r="AV14" s="207"/>
      <c r="AW14" s="207"/>
      <c r="AX14" s="207"/>
      <c r="AY14" s="207"/>
      <c r="AZ14" s="207"/>
      <c r="BB14" s="194"/>
      <c r="BC14" s="207"/>
      <c r="BD14" s="207"/>
      <c r="BE14" s="207"/>
      <c r="BF14" s="207"/>
      <c r="BG14" s="207"/>
      <c r="BH14" s="207"/>
      <c r="BI14" s="207"/>
    </row>
    <row r="15" spans="1:61" ht="15.75" x14ac:dyDescent="0.25">
      <c r="A15" s="13" t="s">
        <v>18</v>
      </c>
      <c r="B15" s="12">
        <v>99.999999999999986</v>
      </c>
      <c r="C15" s="45">
        <v>159.11977791123772</v>
      </c>
      <c r="D15" s="45">
        <v>163.25327716218851</v>
      </c>
      <c r="E15" s="12">
        <v>4.1334992509507913</v>
      </c>
      <c r="F15" s="24">
        <v>2.5977281424164573</v>
      </c>
      <c r="G15" s="205"/>
      <c r="I15" s="194"/>
      <c r="J15" s="205"/>
      <c r="K15" s="205"/>
      <c r="L15" s="205"/>
      <c r="M15" s="205"/>
      <c r="N15" s="205"/>
      <c r="O15" s="205"/>
      <c r="P15" s="205"/>
      <c r="Q15" s="206"/>
      <c r="R15" s="194"/>
      <c r="S15" s="207"/>
      <c r="T15" s="207"/>
      <c r="U15" s="207"/>
      <c r="V15" s="207"/>
      <c r="W15" s="207"/>
      <c r="X15" s="207"/>
      <c r="Y15" s="207"/>
      <c r="AA15" s="194"/>
      <c r="AB15" s="207"/>
      <c r="AC15" s="207"/>
      <c r="AD15" s="207"/>
      <c r="AE15" s="207"/>
      <c r="AF15" s="207"/>
      <c r="AG15" s="207"/>
      <c r="AH15" s="207"/>
      <c r="AJ15" s="194"/>
      <c r="AK15" s="207"/>
      <c r="AL15" s="207"/>
      <c r="AM15" s="207"/>
      <c r="AN15" s="207"/>
      <c r="AO15" s="207"/>
      <c r="AP15" s="207"/>
      <c r="AQ15" s="207"/>
      <c r="AS15" s="194"/>
      <c r="AT15" s="207"/>
      <c r="AU15" s="207"/>
      <c r="AV15" s="207"/>
      <c r="AW15" s="207"/>
      <c r="AX15" s="207"/>
      <c r="AY15" s="207"/>
      <c r="AZ15" s="207"/>
      <c r="BB15" s="194"/>
      <c r="BC15" s="207"/>
      <c r="BD15" s="207"/>
      <c r="BE15" s="207"/>
      <c r="BF15" s="207"/>
      <c r="BG15" s="207"/>
      <c r="BH15" s="207"/>
      <c r="BI15" s="207"/>
    </row>
    <row r="16" spans="1:61" ht="15.75" x14ac:dyDescent="0.25">
      <c r="I16" s="194"/>
      <c r="J16" s="205"/>
      <c r="K16" s="205"/>
      <c r="L16" s="205"/>
      <c r="M16" s="205"/>
      <c r="N16" s="205"/>
      <c r="O16" s="205"/>
      <c r="P16" s="205"/>
      <c r="Q16" s="206"/>
      <c r="R16" s="194"/>
      <c r="S16" s="207"/>
      <c r="T16" s="207"/>
      <c r="U16" s="207"/>
      <c r="V16" s="207"/>
      <c r="W16" s="207"/>
      <c r="X16" s="207"/>
      <c r="Y16" s="207"/>
      <c r="AA16" s="194"/>
      <c r="AB16" s="207"/>
      <c r="AC16" s="207"/>
      <c r="AD16" s="207"/>
      <c r="AE16" s="207"/>
      <c r="AF16" s="207"/>
      <c r="AG16" s="207"/>
      <c r="AH16" s="207"/>
      <c r="AJ16" s="194"/>
      <c r="AK16" s="207"/>
      <c r="AL16" s="207"/>
      <c r="AM16" s="207"/>
      <c r="AN16" s="207"/>
      <c r="AO16" s="207"/>
      <c r="AP16" s="207"/>
      <c r="AQ16" s="207"/>
      <c r="AS16" s="194"/>
      <c r="AT16" s="207"/>
      <c r="AU16" s="207"/>
      <c r="AV16" s="207"/>
      <c r="AW16" s="207"/>
      <c r="AX16" s="207"/>
      <c r="AY16" s="207"/>
      <c r="AZ16" s="207"/>
      <c r="BB16" s="194"/>
      <c r="BC16" s="207"/>
      <c r="BD16" s="207"/>
      <c r="BE16" s="207"/>
      <c r="BF16" s="207"/>
      <c r="BG16" s="207"/>
      <c r="BH16" s="207"/>
      <c r="BI16" s="207"/>
    </row>
    <row r="17" spans="1:61" ht="18" customHeight="1" x14ac:dyDescent="0.25">
      <c r="A17" s="368"/>
      <c r="B17" s="368"/>
      <c r="C17" s="368"/>
      <c r="D17" s="368"/>
      <c r="E17" s="368"/>
      <c r="F17" s="368"/>
      <c r="G17" s="368"/>
      <c r="I17" s="194"/>
      <c r="J17" s="205"/>
      <c r="K17" s="205"/>
      <c r="L17" s="205"/>
      <c r="M17" s="205"/>
      <c r="N17" s="205"/>
      <c r="O17" s="205"/>
      <c r="P17" s="205"/>
      <c r="Q17" s="206"/>
      <c r="R17" s="194"/>
      <c r="S17" s="207"/>
      <c r="T17" s="207"/>
      <c r="U17" s="207"/>
      <c r="V17" s="207"/>
      <c r="W17" s="207"/>
      <c r="X17" s="207"/>
      <c r="Y17" s="207"/>
      <c r="AA17" s="194"/>
      <c r="AB17" s="207"/>
      <c r="AC17" s="207"/>
      <c r="AD17" s="207"/>
      <c r="AE17" s="207"/>
      <c r="AF17" s="207"/>
      <c r="AG17" s="207"/>
      <c r="AH17" s="207"/>
      <c r="AJ17" s="194"/>
      <c r="AK17" s="207"/>
      <c r="AL17" s="207"/>
      <c r="AM17" s="207"/>
      <c r="AN17" s="207"/>
      <c r="AO17" s="207"/>
      <c r="AP17" s="207"/>
      <c r="AQ17" s="207"/>
      <c r="AS17" s="194"/>
      <c r="AT17" s="207"/>
      <c r="AU17" s="207"/>
      <c r="AV17" s="207"/>
      <c r="AW17" s="207"/>
      <c r="AX17" s="207"/>
      <c r="AY17" s="207"/>
      <c r="AZ17" s="207"/>
      <c r="BB17" s="194"/>
      <c r="BC17" s="207"/>
      <c r="BD17" s="207"/>
      <c r="BE17" s="207"/>
      <c r="BF17" s="207"/>
      <c r="BG17" s="207"/>
      <c r="BH17" s="207"/>
      <c r="BI17" s="207"/>
    </row>
    <row r="18" spans="1:61" ht="15.75" x14ac:dyDescent="0.25">
      <c r="A18" s="33"/>
      <c r="B18" s="34"/>
      <c r="C18" s="174"/>
      <c r="D18" s="174"/>
      <c r="E18" s="369"/>
      <c r="F18" s="369"/>
      <c r="G18" s="35"/>
      <c r="I18" s="194"/>
      <c r="J18" s="205"/>
      <c r="K18" s="205"/>
      <c r="L18" s="205"/>
      <c r="M18" s="205"/>
      <c r="N18" s="205"/>
      <c r="O18" s="205"/>
      <c r="P18" s="205"/>
      <c r="Q18" s="206"/>
      <c r="R18" s="194"/>
      <c r="S18" s="207"/>
      <c r="T18" s="207"/>
      <c r="U18" s="207"/>
      <c r="V18" s="207"/>
      <c r="W18" s="207"/>
      <c r="X18" s="207"/>
      <c r="Y18" s="207"/>
      <c r="AA18" s="194"/>
      <c r="AB18" s="207"/>
      <c r="AC18" s="207"/>
      <c r="AD18" s="207"/>
      <c r="AE18" s="207"/>
      <c r="AF18" s="207"/>
      <c r="AG18" s="207"/>
      <c r="AH18" s="207"/>
      <c r="AJ18" s="194"/>
      <c r="AK18" s="207"/>
      <c r="AL18" s="207"/>
      <c r="AM18" s="207"/>
      <c r="AN18" s="207"/>
      <c r="AO18" s="207"/>
      <c r="AP18" s="207"/>
      <c r="AQ18" s="207"/>
      <c r="AS18" s="194"/>
      <c r="AT18" s="207"/>
      <c r="AU18" s="207"/>
      <c r="AV18" s="207"/>
      <c r="AW18" s="207"/>
      <c r="AX18" s="207"/>
      <c r="AY18" s="207"/>
      <c r="AZ18" s="207"/>
      <c r="BB18" s="194"/>
      <c r="BC18" s="207"/>
      <c r="BD18" s="207"/>
      <c r="BE18" s="207"/>
      <c r="BF18" s="207"/>
      <c r="BG18" s="207"/>
      <c r="BH18" s="207"/>
      <c r="BI18" s="207"/>
    </row>
    <row r="19" spans="1:61" ht="15.75" x14ac:dyDescent="0.25">
      <c r="A19" s="36"/>
      <c r="B19" s="37"/>
      <c r="C19" s="37"/>
      <c r="D19" s="37"/>
      <c r="E19" s="37"/>
      <c r="F19" s="37"/>
      <c r="G19" s="37"/>
      <c r="I19" s="194"/>
      <c r="J19" s="205"/>
      <c r="K19" s="205"/>
      <c r="L19" s="205"/>
      <c r="M19" s="205"/>
      <c r="N19" s="205"/>
      <c r="O19" s="205"/>
      <c r="P19" s="205"/>
      <c r="Q19" s="206"/>
      <c r="R19" s="194"/>
      <c r="S19" s="207"/>
      <c r="T19" s="207"/>
      <c r="U19" s="207"/>
      <c r="V19" s="207"/>
      <c r="W19" s="207"/>
      <c r="X19" s="207"/>
      <c r="Y19" s="207"/>
      <c r="AA19" s="194"/>
      <c r="AB19" s="207"/>
      <c r="AC19" s="207"/>
      <c r="AD19" s="207"/>
      <c r="AE19" s="207"/>
      <c r="AF19" s="207"/>
      <c r="AG19" s="207"/>
      <c r="AH19" s="207"/>
      <c r="AJ19" s="194"/>
      <c r="AK19" s="207"/>
      <c r="AL19" s="207"/>
      <c r="AM19" s="207"/>
      <c r="AN19" s="207"/>
      <c r="AO19" s="207"/>
      <c r="AP19" s="207"/>
      <c r="AQ19" s="207"/>
      <c r="AS19" s="194"/>
      <c r="AT19" s="207"/>
      <c r="AU19" s="207"/>
      <c r="AV19" s="207"/>
      <c r="AW19" s="207"/>
      <c r="AX19" s="207"/>
      <c r="AY19" s="207"/>
      <c r="AZ19" s="207"/>
      <c r="BB19" s="194"/>
      <c r="BC19" s="207"/>
      <c r="BD19" s="207"/>
      <c r="BE19" s="207"/>
      <c r="BF19" s="207"/>
      <c r="BG19" s="207"/>
      <c r="BH19" s="207"/>
      <c r="BI19" s="207"/>
    </row>
    <row r="20" spans="1:61" ht="15.75" x14ac:dyDescent="0.25">
      <c r="A20" s="162"/>
      <c r="B20" s="38"/>
      <c r="C20" s="162"/>
      <c r="D20" s="162"/>
      <c r="E20" s="38"/>
      <c r="F20" s="38"/>
      <c r="G20" s="38"/>
      <c r="I20" s="194"/>
      <c r="J20" s="205"/>
      <c r="K20" s="205"/>
      <c r="L20" s="205"/>
      <c r="M20" s="205"/>
      <c r="N20" s="205"/>
      <c r="O20" s="205"/>
      <c r="P20" s="205"/>
      <c r="Q20" s="206"/>
      <c r="R20" s="194"/>
      <c r="S20" s="207"/>
      <c r="T20" s="207"/>
      <c r="U20" s="207"/>
      <c r="V20" s="207"/>
      <c r="W20" s="207"/>
      <c r="X20" s="207"/>
      <c r="Y20" s="207"/>
      <c r="AA20" s="194"/>
      <c r="AB20" s="207"/>
      <c r="AC20" s="207"/>
      <c r="AD20" s="207"/>
      <c r="AE20" s="207"/>
      <c r="AF20" s="207"/>
      <c r="AG20" s="207"/>
      <c r="AH20" s="207"/>
      <c r="AJ20" s="194"/>
      <c r="AK20" s="207"/>
      <c r="AL20" s="207"/>
      <c r="AM20" s="207"/>
      <c r="AN20" s="207"/>
      <c r="AO20" s="207"/>
      <c r="AP20" s="207"/>
      <c r="AQ20" s="207"/>
      <c r="AS20" s="194"/>
      <c r="AT20" s="207"/>
      <c r="AU20" s="207"/>
      <c r="AV20" s="207"/>
      <c r="AW20" s="207"/>
      <c r="AX20" s="207"/>
      <c r="AY20" s="207"/>
      <c r="AZ20" s="207"/>
      <c r="BB20" s="194"/>
      <c r="BC20" s="207"/>
      <c r="BD20" s="207"/>
      <c r="BE20" s="207"/>
      <c r="BF20" s="207"/>
      <c r="BG20" s="207"/>
      <c r="BH20" s="207"/>
      <c r="BI20" s="207"/>
    </row>
    <row r="21" spans="1:61" ht="15.75" x14ac:dyDescent="0.25">
      <c r="A21" s="25"/>
      <c r="B21" s="39"/>
      <c r="C21" s="39"/>
      <c r="D21" s="39"/>
      <c r="E21" s="39"/>
      <c r="F21" s="39"/>
      <c r="G21" s="39"/>
      <c r="I21" s="194"/>
      <c r="J21" s="205"/>
      <c r="K21" s="205"/>
      <c r="L21" s="205"/>
      <c r="M21" s="205"/>
      <c r="N21" s="205"/>
      <c r="O21" s="205"/>
      <c r="P21" s="205"/>
      <c r="Q21" s="206"/>
      <c r="R21" s="194"/>
      <c r="S21" s="207"/>
      <c r="T21" s="207"/>
      <c r="U21" s="207"/>
      <c r="V21" s="207"/>
      <c r="W21" s="207"/>
      <c r="X21" s="207"/>
      <c r="Y21" s="207"/>
      <c r="AA21" s="194"/>
      <c r="AB21" s="207"/>
      <c r="AC21" s="207"/>
      <c r="AD21" s="207"/>
      <c r="AE21" s="207"/>
      <c r="AF21" s="207"/>
      <c r="AG21" s="207"/>
      <c r="AH21" s="207"/>
      <c r="AJ21" s="194"/>
      <c r="AK21" s="207"/>
      <c r="AL21" s="207"/>
      <c r="AM21" s="207"/>
      <c r="AN21" s="207"/>
      <c r="AO21" s="207"/>
      <c r="AP21" s="207"/>
      <c r="AQ21" s="207"/>
      <c r="AS21" s="194"/>
      <c r="AT21" s="207"/>
      <c r="AU21" s="207"/>
      <c r="AV21" s="207"/>
      <c r="AW21" s="207"/>
      <c r="AX21" s="207"/>
      <c r="AY21" s="207"/>
      <c r="AZ21" s="207"/>
      <c r="BB21" s="194"/>
      <c r="BC21" s="207"/>
      <c r="BD21" s="207"/>
      <c r="BE21" s="207"/>
      <c r="BF21" s="207"/>
      <c r="BG21" s="207"/>
      <c r="BH21" s="207"/>
      <c r="BI21" s="207"/>
    </row>
    <row r="22" spans="1:61" ht="15.75" x14ac:dyDescent="0.25">
      <c r="A22" s="40"/>
      <c r="B22" s="41"/>
      <c r="C22" s="41"/>
      <c r="D22" s="41"/>
      <c r="E22" s="41"/>
      <c r="F22" s="41"/>
      <c r="G22" s="41"/>
      <c r="I22" s="194"/>
      <c r="J22" s="205"/>
      <c r="K22" s="205"/>
      <c r="L22" s="205"/>
      <c r="M22" s="205"/>
      <c r="N22" s="205"/>
      <c r="O22" s="205"/>
      <c r="P22" s="205"/>
      <c r="Q22" s="206"/>
      <c r="R22" s="194"/>
      <c r="S22" s="207"/>
      <c r="T22" s="207"/>
      <c r="U22" s="207"/>
      <c r="V22" s="207"/>
      <c r="W22" s="207"/>
      <c r="X22" s="207"/>
      <c r="Y22" s="207"/>
      <c r="AA22" s="194"/>
      <c r="AB22" s="207"/>
      <c r="AC22" s="207"/>
      <c r="AD22" s="207"/>
      <c r="AE22" s="207"/>
      <c r="AF22" s="207"/>
      <c r="AG22" s="207"/>
      <c r="AH22" s="207"/>
      <c r="AJ22" s="194"/>
      <c r="AK22" s="207"/>
      <c r="AL22" s="207"/>
      <c r="AM22" s="207"/>
      <c r="AN22" s="207"/>
      <c r="AO22" s="207"/>
      <c r="AP22" s="207"/>
      <c r="AQ22" s="207"/>
      <c r="AS22" s="194"/>
      <c r="AT22" s="207"/>
      <c r="AU22" s="207"/>
      <c r="AV22" s="207"/>
      <c r="AW22" s="207"/>
      <c r="AX22" s="207"/>
      <c r="AY22" s="207"/>
      <c r="AZ22" s="207"/>
      <c r="BB22" s="194"/>
      <c r="BC22" s="207"/>
      <c r="BD22" s="207"/>
      <c r="BE22" s="207"/>
      <c r="BF22" s="207"/>
      <c r="BG22" s="207"/>
      <c r="BH22" s="207"/>
      <c r="BI22" s="207"/>
    </row>
    <row r="23" spans="1:61" ht="15.75" x14ac:dyDescent="0.25">
      <c r="A23" s="38"/>
      <c r="B23" s="41"/>
      <c r="C23" s="41"/>
      <c r="D23" s="41"/>
      <c r="E23" s="41"/>
      <c r="F23" s="41"/>
      <c r="G23" s="41"/>
      <c r="I23" s="194"/>
      <c r="J23" s="205"/>
      <c r="K23" s="205"/>
      <c r="L23" s="205"/>
      <c r="M23" s="205"/>
      <c r="N23" s="205"/>
      <c r="O23" s="205"/>
      <c r="P23" s="205"/>
      <c r="Q23" s="206"/>
      <c r="R23" s="194"/>
      <c r="S23" s="207"/>
      <c r="T23" s="207"/>
      <c r="U23" s="207"/>
      <c r="V23" s="207"/>
      <c r="W23" s="207"/>
      <c r="X23" s="207"/>
      <c r="Y23" s="207"/>
      <c r="AA23" s="194"/>
      <c r="AB23" s="207"/>
      <c r="AC23" s="207"/>
      <c r="AD23" s="207"/>
      <c r="AE23" s="207"/>
      <c r="AF23" s="207"/>
      <c r="AG23" s="207"/>
      <c r="AH23" s="207"/>
      <c r="AJ23" s="194"/>
      <c r="AK23" s="207"/>
      <c r="AL23" s="207"/>
      <c r="AM23" s="207"/>
      <c r="AN23" s="207"/>
      <c r="AO23" s="207"/>
      <c r="AP23" s="207"/>
      <c r="AQ23" s="207"/>
      <c r="AS23" s="194"/>
      <c r="AT23" s="207"/>
      <c r="AU23" s="207"/>
      <c r="AV23" s="207"/>
      <c r="AW23" s="207"/>
      <c r="AX23" s="207"/>
      <c r="AY23" s="207"/>
      <c r="AZ23" s="207"/>
      <c r="BB23" s="194"/>
      <c r="BC23" s="207"/>
      <c r="BD23" s="207"/>
      <c r="BE23" s="207"/>
      <c r="BF23" s="207"/>
      <c r="BG23" s="207"/>
      <c r="BH23" s="207"/>
      <c r="BI23" s="207"/>
    </row>
    <row r="24" spans="1:61" ht="15.75" x14ac:dyDescent="0.25">
      <c r="A24" s="38"/>
      <c r="B24" s="41"/>
      <c r="C24" s="41"/>
      <c r="D24" s="41"/>
      <c r="E24" s="41"/>
      <c r="F24" s="41"/>
      <c r="G24" s="41"/>
      <c r="I24" s="194"/>
      <c r="J24" s="205"/>
      <c r="K24" s="205"/>
      <c r="L24" s="205"/>
      <c r="M24" s="205"/>
      <c r="N24" s="205"/>
      <c r="O24" s="205"/>
      <c r="P24" s="205"/>
      <c r="Q24" s="206"/>
      <c r="R24" s="194"/>
      <c r="S24" s="207"/>
      <c r="T24" s="207"/>
      <c r="U24" s="207"/>
      <c r="V24" s="207"/>
      <c r="W24" s="207"/>
      <c r="X24" s="207"/>
      <c r="Y24" s="207"/>
      <c r="AA24" s="194"/>
      <c r="AB24" s="207"/>
      <c r="AC24" s="207"/>
      <c r="AD24" s="207"/>
      <c r="AE24" s="207"/>
      <c r="AF24" s="207"/>
      <c r="AG24" s="207"/>
      <c r="AH24" s="207"/>
      <c r="AJ24" s="194"/>
      <c r="AK24" s="207"/>
      <c r="AL24" s="207"/>
      <c r="AM24" s="207"/>
      <c r="AN24" s="207"/>
      <c r="AO24" s="207"/>
      <c r="AP24" s="207"/>
      <c r="AQ24" s="207"/>
      <c r="AS24" s="194"/>
      <c r="AT24" s="207"/>
      <c r="AU24" s="207"/>
      <c r="AV24" s="207"/>
      <c r="AW24" s="207"/>
      <c r="AX24" s="207"/>
      <c r="AY24" s="207"/>
      <c r="AZ24" s="207"/>
      <c r="BB24" s="194"/>
      <c r="BC24" s="207"/>
      <c r="BD24" s="207"/>
      <c r="BE24" s="207"/>
      <c r="BF24" s="207"/>
      <c r="BG24" s="207"/>
      <c r="BH24" s="207"/>
      <c r="BI24" s="207"/>
    </row>
    <row r="25" spans="1:61" ht="15.75" x14ac:dyDescent="0.25">
      <c r="A25" s="38"/>
      <c r="B25" s="41"/>
      <c r="C25" s="41"/>
      <c r="D25" s="41"/>
      <c r="E25" s="41"/>
      <c r="F25" s="41"/>
      <c r="G25" s="41"/>
      <c r="I25" s="194"/>
      <c r="J25" s="205"/>
      <c r="K25" s="205"/>
      <c r="L25" s="205"/>
      <c r="M25" s="205"/>
      <c r="N25" s="205"/>
      <c r="O25" s="205"/>
      <c r="P25" s="205"/>
      <c r="Q25" s="206"/>
      <c r="R25" s="194"/>
      <c r="S25" s="207"/>
      <c r="T25" s="207"/>
      <c r="U25" s="207"/>
      <c r="V25" s="207"/>
      <c r="W25" s="207"/>
      <c r="X25" s="207"/>
      <c r="Y25" s="207"/>
      <c r="AA25" s="194"/>
      <c r="AB25" s="207"/>
      <c r="AC25" s="207"/>
      <c r="AD25" s="207"/>
      <c r="AE25" s="207"/>
      <c r="AF25" s="207"/>
      <c r="AG25" s="207"/>
      <c r="AH25" s="207"/>
      <c r="AJ25" s="194"/>
      <c r="AK25" s="207"/>
      <c r="AL25" s="207"/>
      <c r="AM25" s="207"/>
      <c r="AN25" s="207"/>
      <c r="AO25" s="207"/>
      <c r="AP25" s="207"/>
      <c r="AQ25" s="207"/>
      <c r="AS25" s="194"/>
      <c r="AT25" s="207"/>
      <c r="AU25" s="207"/>
      <c r="AV25" s="207"/>
      <c r="AW25" s="207"/>
      <c r="AX25" s="207"/>
      <c r="AY25" s="207"/>
      <c r="AZ25" s="207"/>
      <c r="BB25" s="194"/>
      <c r="BC25" s="207"/>
      <c r="BD25" s="207"/>
      <c r="BE25" s="207"/>
      <c r="BF25" s="207"/>
      <c r="BG25" s="207"/>
      <c r="BH25" s="207"/>
      <c r="BI25" s="207"/>
    </row>
    <row r="26" spans="1:61" ht="15.75" x14ac:dyDescent="0.25">
      <c r="A26" s="38"/>
      <c r="B26" s="41"/>
      <c r="C26" s="41"/>
      <c r="D26" s="41"/>
      <c r="E26" s="41"/>
      <c r="F26" s="41"/>
      <c r="G26" s="41"/>
      <c r="I26" s="194"/>
      <c r="J26" s="205"/>
      <c r="K26" s="205"/>
      <c r="L26" s="205"/>
      <c r="M26" s="205"/>
      <c r="N26" s="205"/>
      <c r="O26" s="205"/>
      <c r="P26" s="205"/>
      <c r="Q26" s="206"/>
      <c r="R26" s="194"/>
      <c r="S26" s="207"/>
      <c r="T26" s="207"/>
      <c r="U26" s="207"/>
      <c r="V26" s="207"/>
      <c r="W26" s="207"/>
      <c r="X26" s="207"/>
      <c r="Y26" s="207"/>
      <c r="AA26" s="194"/>
      <c r="AB26" s="207"/>
      <c r="AC26" s="207"/>
      <c r="AD26" s="207"/>
      <c r="AE26" s="207"/>
      <c r="AF26" s="207"/>
      <c r="AG26" s="207"/>
      <c r="AH26" s="207"/>
      <c r="AJ26" s="194"/>
      <c r="AK26" s="207"/>
      <c r="AL26" s="207"/>
      <c r="AM26" s="207"/>
      <c r="AN26" s="207"/>
      <c r="AO26" s="207"/>
      <c r="AP26" s="207"/>
      <c r="AQ26" s="207"/>
      <c r="AS26" s="194"/>
      <c r="AT26" s="207"/>
      <c r="AU26" s="207"/>
      <c r="AV26" s="207"/>
      <c r="AW26" s="207"/>
      <c r="AX26" s="207"/>
      <c r="AY26" s="207"/>
      <c r="AZ26" s="207"/>
      <c r="BB26" s="194"/>
      <c r="BC26" s="207"/>
      <c r="BD26" s="207"/>
      <c r="BE26" s="207"/>
      <c r="BF26" s="207"/>
      <c r="BG26" s="207"/>
      <c r="BH26" s="207"/>
      <c r="BI26" s="207"/>
    </row>
    <row r="27" spans="1:61" ht="15.75" x14ac:dyDescent="0.25">
      <c r="A27" s="33"/>
      <c r="B27" s="39"/>
      <c r="C27" s="39"/>
      <c r="D27" s="39"/>
      <c r="E27" s="39"/>
      <c r="F27" s="39"/>
      <c r="G27" s="39"/>
      <c r="I27" s="194"/>
      <c r="J27" s="205"/>
      <c r="K27" s="205"/>
      <c r="L27" s="205"/>
      <c r="M27" s="205"/>
      <c r="N27" s="205"/>
      <c r="O27" s="205"/>
      <c r="P27" s="205"/>
      <c r="Q27" s="206"/>
      <c r="R27" s="194"/>
      <c r="S27" s="207"/>
      <c r="T27" s="207"/>
      <c r="U27" s="207"/>
      <c r="V27" s="207"/>
      <c r="W27" s="207"/>
      <c r="X27" s="207"/>
      <c r="Y27" s="207"/>
      <c r="AA27" s="194"/>
      <c r="AB27" s="207"/>
      <c r="AC27" s="207"/>
      <c r="AD27" s="207"/>
      <c r="AE27" s="207"/>
      <c r="AF27" s="207"/>
      <c r="AG27" s="207"/>
      <c r="AH27" s="207"/>
      <c r="AJ27" s="194"/>
      <c r="AK27" s="207"/>
      <c r="AL27" s="207"/>
      <c r="AM27" s="207"/>
      <c r="AN27" s="207"/>
      <c r="AO27" s="207"/>
      <c r="AP27" s="207"/>
      <c r="AQ27" s="207"/>
      <c r="AS27" s="194"/>
      <c r="AT27" s="207"/>
      <c r="AU27" s="207"/>
      <c r="AV27" s="207"/>
      <c r="AW27" s="207"/>
      <c r="AX27" s="207"/>
      <c r="AY27" s="207"/>
      <c r="AZ27" s="207"/>
      <c r="BB27" s="194"/>
      <c r="BC27" s="207"/>
      <c r="BD27" s="207"/>
      <c r="BE27" s="207"/>
      <c r="BF27" s="207"/>
      <c r="BG27" s="207"/>
      <c r="BH27" s="207"/>
      <c r="BI27" s="207"/>
    </row>
    <row r="28" spans="1:61" ht="15.75" x14ac:dyDescent="0.25">
      <c r="A28" s="33"/>
      <c r="B28" s="41"/>
      <c r="C28" s="41"/>
      <c r="D28" s="41"/>
      <c r="E28" s="41"/>
      <c r="F28" s="41"/>
      <c r="G28" s="41"/>
      <c r="I28" s="203"/>
      <c r="J28" s="16"/>
      <c r="K28" s="16"/>
      <c r="L28" s="16"/>
      <c r="M28" s="16"/>
      <c r="N28" s="16"/>
      <c r="O28" s="16"/>
      <c r="P28" s="208"/>
      <c r="Q28" s="206"/>
      <c r="R28" s="203"/>
      <c r="S28" s="207"/>
      <c r="T28" s="207"/>
      <c r="U28" s="207"/>
      <c r="V28" s="207"/>
      <c r="W28" s="207"/>
      <c r="X28" s="207"/>
      <c r="Y28" s="17"/>
      <c r="AA28" s="203"/>
      <c r="AB28" s="207"/>
      <c r="AC28" s="207"/>
      <c r="AD28" s="207"/>
      <c r="AE28" s="207"/>
      <c r="AF28" s="207"/>
      <c r="AG28" s="207"/>
      <c r="AH28" s="17"/>
      <c r="AJ28" s="203"/>
      <c r="AK28" s="207"/>
      <c r="AL28" s="207"/>
      <c r="AM28" s="207"/>
      <c r="AN28" s="207"/>
      <c r="AO28" s="207"/>
      <c r="AP28" s="207"/>
      <c r="AQ28" s="17"/>
      <c r="AS28" s="203"/>
      <c r="AT28" s="207"/>
      <c r="AU28" s="207"/>
      <c r="AV28" s="207"/>
      <c r="AW28" s="207"/>
      <c r="AX28" s="207"/>
      <c r="AY28" s="207"/>
      <c r="AZ28" s="17"/>
      <c r="BB28" s="203"/>
      <c r="BC28" s="207"/>
      <c r="BD28" s="207"/>
      <c r="BE28" s="207"/>
      <c r="BF28" s="207"/>
      <c r="BG28" s="207"/>
      <c r="BH28" s="207"/>
      <c r="BI28" s="209"/>
    </row>
    <row r="29" spans="1:61" ht="15.75" x14ac:dyDescent="0.25">
      <c r="A29" s="42"/>
      <c r="B29" s="41"/>
      <c r="C29" s="41"/>
      <c r="D29" s="41"/>
      <c r="E29" s="41"/>
      <c r="F29" s="41"/>
      <c r="G29" s="41"/>
      <c r="I29" s="16"/>
      <c r="T29" s="210"/>
      <c r="Y29" s="17"/>
      <c r="AC29" s="210"/>
      <c r="AH29" s="17"/>
      <c r="AL29" s="210"/>
      <c r="AQ29" s="17"/>
      <c r="AU29" s="210"/>
      <c r="AZ29" s="17"/>
      <c r="BD29" s="210"/>
      <c r="BI29" s="211"/>
    </row>
    <row r="30" spans="1:61" ht="15.75" x14ac:dyDescent="0.25">
      <c r="A30" s="25"/>
      <c r="B30" s="39"/>
      <c r="C30" s="39"/>
      <c r="D30" s="39"/>
      <c r="E30" s="39"/>
      <c r="F30" s="39"/>
      <c r="G30" s="39"/>
      <c r="I30" s="212"/>
      <c r="J30" s="16"/>
      <c r="K30" s="16"/>
      <c r="L30" s="16"/>
      <c r="M30" s="16"/>
      <c r="N30" s="16"/>
      <c r="O30" s="16"/>
      <c r="P30" s="208"/>
      <c r="R30" s="18"/>
      <c r="V30" s="192"/>
    </row>
    <row r="31" spans="1:61" x14ac:dyDescent="0.25">
      <c r="I31" s="16"/>
      <c r="J31" s="16"/>
      <c r="K31" s="16"/>
      <c r="L31" s="16"/>
      <c r="M31" s="16"/>
      <c r="N31" s="16"/>
      <c r="O31" s="16"/>
      <c r="P31" s="16"/>
      <c r="R31" s="15"/>
      <c r="V31" s="192"/>
    </row>
    <row r="32" spans="1:61" x14ac:dyDescent="0.25">
      <c r="I32" s="16"/>
      <c r="J32" s="19"/>
      <c r="K32" s="16"/>
      <c r="L32" s="16"/>
      <c r="M32" s="16"/>
      <c r="N32" s="16"/>
      <c r="O32" s="16"/>
      <c r="P32" s="16"/>
      <c r="R32" s="15"/>
    </row>
    <row r="33" spans="9:16" ht="17.25" customHeight="1" x14ac:dyDescent="0.25">
      <c r="I33" s="19"/>
      <c r="J33" s="19"/>
      <c r="K33" s="16"/>
      <c r="L33" s="19"/>
      <c r="M33" s="19"/>
      <c r="N33" s="19"/>
      <c r="O33" s="19"/>
      <c r="P33" s="19"/>
    </row>
    <row r="34" spans="9:16" x14ac:dyDescent="0.25">
      <c r="I34" s="16"/>
      <c r="J34" s="19"/>
      <c r="K34" s="16"/>
      <c r="L34" s="16"/>
      <c r="M34" s="16"/>
      <c r="N34" s="16"/>
      <c r="O34" s="16"/>
      <c r="P34" s="16"/>
    </row>
  </sheetData>
  <mergeCells count="15">
    <mergeCell ref="A3:G3"/>
    <mergeCell ref="A2:G2"/>
    <mergeCell ref="AH6:AH10"/>
    <mergeCell ref="Q9:Q10"/>
    <mergeCell ref="Y6:Y10"/>
    <mergeCell ref="AE6:AE8"/>
    <mergeCell ref="AG6:AG8"/>
    <mergeCell ref="X6:X8"/>
    <mergeCell ref="A17:G17"/>
    <mergeCell ref="E18:F18"/>
    <mergeCell ref="P6:P8"/>
    <mergeCell ref="V6:V8"/>
    <mergeCell ref="E4:F4"/>
    <mergeCell ref="M6:M8"/>
    <mergeCell ref="O6:O8"/>
  </mergeCells>
  <pageMargins left="0.7" right="0.7" top="0.75" bottom="0.75" header="0.3" footer="0.3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6"/>
  <sheetViews>
    <sheetView showGridLines="0" zoomScale="89" zoomScaleNormal="89" workbookViewId="0">
      <selection activeCell="B22" activeCellId="10" sqref="B6 B9 B11 B12 B14 B15 B16 B18 B20 B21 B22"/>
    </sheetView>
  </sheetViews>
  <sheetFormatPr baseColWidth="10" defaultRowHeight="15" x14ac:dyDescent="0.25"/>
  <cols>
    <col min="1" max="1" width="23.85546875" customWidth="1"/>
    <col min="2" max="2" width="17.5703125" customWidth="1"/>
    <col min="3" max="4" width="14" customWidth="1"/>
    <col min="5" max="5" width="12" customWidth="1"/>
    <col min="7" max="7" width="14.7109375" customWidth="1"/>
    <col min="9" max="9" width="15.7109375" customWidth="1"/>
  </cols>
  <sheetData>
    <row r="1" spans="1:16" x14ac:dyDescent="0.25">
      <c r="A1" s="360" t="s">
        <v>52</v>
      </c>
      <c r="B1" s="360"/>
      <c r="C1" s="360"/>
      <c r="D1" s="360"/>
      <c r="E1" s="360"/>
      <c r="F1" s="360"/>
      <c r="G1" s="360"/>
    </row>
    <row r="2" spans="1:16" ht="45.75" customHeight="1" x14ac:dyDescent="0.25">
      <c r="A2" s="371" t="s">
        <v>126</v>
      </c>
      <c r="B2" s="371"/>
      <c r="C2" s="371"/>
      <c r="D2" s="371"/>
      <c r="E2" s="371"/>
      <c r="F2" s="371"/>
      <c r="G2" s="371"/>
    </row>
    <row r="3" spans="1:16" x14ac:dyDescent="0.25">
      <c r="A3" s="48"/>
      <c r="B3" s="53" t="s">
        <v>8</v>
      </c>
      <c r="C3" s="50" t="s">
        <v>112</v>
      </c>
      <c r="D3" s="50" t="s">
        <v>124</v>
      </c>
      <c r="E3" s="370" t="s">
        <v>9</v>
      </c>
      <c r="F3" s="372"/>
      <c r="G3" s="6" t="s">
        <v>10</v>
      </c>
    </row>
    <row r="4" spans="1:16" x14ac:dyDescent="0.25">
      <c r="A4" s="49" t="s">
        <v>51</v>
      </c>
      <c r="B4" s="7" t="s">
        <v>19</v>
      </c>
      <c r="C4" s="7" t="s">
        <v>12</v>
      </c>
      <c r="D4" s="7" t="s">
        <v>12</v>
      </c>
      <c r="E4" s="7" t="s">
        <v>12</v>
      </c>
      <c r="F4" s="7" t="s">
        <v>13</v>
      </c>
      <c r="G4" s="7"/>
    </row>
    <row r="5" spans="1:16" x14ac:dyDescent="0.25">
      <c r="A5" s="8"/>
      <c r="B5" s="8"/>
      <c r="C5" s="51"/>
      <c r="D5" s="51"/>
      <c r="E5" s="8"/>
      <c r="F5" s="8"/>
      <c r="G5" s="8"/>
    </row>
    <row r="6" spans="1:16" x14ac:dyDescent="0.25">
      <c r="A6" s="56" t="s">
        <v>36</v>
      </c>
      <c r="B6" s="60">
        <v>32.413592478648198</v>
      </c>
      <c r="C6" s="64">
        <v>139.97239702859537</v>
      </c>
      <c r="D6" s="64">
        <v>148.04542000000001</v>
      </c>
      <c r="E6" s="64">
        <v>8.0730229714046402</v>
      </c>
      <c r="F6" s="64">
        <v>5.7675821396095541</v>
      </c>
      <c r="G6" s="64">
        <v>1.644520122519568</v>
      </c>
      <c r="I6" s="213"/>
      <c r="K6" s="213"/>
      <c r="M6" s="213"/>
      <c r="N6" s="68"/>
      <c r="O6" s="68"/>
      <c r="P6" s="207"/>
    </row>
    <row r="7" spans="1:16" x14ac:dyDescent="0.25">
      <c r="A7" s="54" t="s">
        <v>49</v>
      </c>
      <c r="B7" s="61">
        <v>17.158156445871292</v>
      </c>
      <c r="C7" s="46">
        <v>131.80827210516995</v>
      </c>
      <c r="D7" s="46">
        <v>131.08676893488365</v>
      </c>
      <c r="E7" s="46">
        <v>-0.72150317028629729</v>
      </c>
      <c r="F7" s="46">
        <v>-0.54738838372041565</v>
      </c>
      <c r="G7" s="46">
        <v>-7.7800914722682496E-2</v>
      </c>
      <c r="I7" s="213"/>
      <c r="K7" s="213"/>
      <c r="M7" s="213"/>
      <c r="N7" s="68"/>
      <c r="O7" s="68"/>
      <c r="P7" s="207"/>
    </row>
    <row r="8" spans="1:16" x14ac:dyDescent="0.25">
      <c r="A8" s="57" t="s">
        <v>40</v>
      </c>
      <c r="B8" s="29">
        <v>12.829481041197724</v>
      </c>
      <c r="C8" s="65">
        <v>195.51601685361979</v>
      </c>
      <c r="D8" s="65">
        <v>194.33201967793812</v>
      </c>
      <c r="E8" s="65">
        <v>-1.1839971756816681</v>
      </c>
      <c r="F8" s="65">
        <v>-0.60557554042649653</v>
      </c>
      <c r="G8" s="65">
        <v>-9.5463112867798919E-2</v>
      </c>
      <c r="I8" s="213"/>
      <c r="K8" s="213"/>
      <c r="M8" s="213"/>
      <c r="N8" s="68"/>
      <c r="O8" s="68"/>
      <c r="P8" s="207"/>
    </row>
    <row r="9" spans="1:16" x14ac:dyDescent="0.25">
      <c r="A9" s="54" t="s">
        <v>39</v>
      </c>
      <c r="B9" s="61">
        <v>11.194016448665463</v>
      </c>
      <c r="C9" s="46">
        <v>160.5388041963366</v>
      </c>
      <c r="D9" s="46">
        <v>162.83848354803158</v>
      </c>
      <c r="E9" s="46">
        <v>2.2996793516949765</v>
      </c>
      <c r="F9" s="46">
        <v>1.4324756953356288</v>
      </c>
      <c r="G9" s="46">
        <v>0.16178157629084897</v>
      </c>
      <c r="I9" s="213"/>
      <c r="K9" s="213"/>
      <c r="M9" s="213"/>
      <c r="N9" s="68"/>
      <c r="O9" s="68"/>
      <c r="P9" s="207"/>
    </row>
    <row r="10" spans="1:16" x14ac:dyDescent="0.25">
      <c r="A10" s="57" t="s">
        <v>33</v>
      </c>
      <c r="B10" s="29">
        <v>9.6160595935978996</v>
      </c>
      <c r="C10" s="65">
        <v>100.19043499318069</v>
      </c>
      <c r="D10" s="65">
        <v>100.16112519964599</v>
      </c>
      <c r="E10" s="65">
        <v>-2.930979353469354E-2</v>
      </c>
      <c r="F10" s="65">
        <v>-2.9254083522731952E-2</v>
      </c>
      <c r="G10" s="65">
        <v>-1.7712739736406955E-3</v>
      </c>
      <c r="I10" s="213"/>
      <c r="K10" s="213"/>
      <c r="M10" s="213"/>
      <c r="N10" s="68"/>
      <c r="O10" s="68"/>
      <c r="P10" s="207"/>
    </row>
    <row r="11" spans="1:16" x14ac:dyDescent="0.25">
      <c r="A11" s="54" t="s">
        <v>34</v>
      </c>
      <c r="B11" s="61">
        <v>4.4071130534773104</v>
      </c>
      <c r="C11" s="46">
        <v>160.6501521301098</v>
      </c>
      <c r="D11" s="46">
        <v>162.94849407182002</v>
      </c>
      <c r="E11" s="46">
        <v>2.2983419417102198</v>
      </c>
      <c r="F11" s="46">
        <v>1.4306503362964784</v>
      </c>
      <c r="G11" s="46">
        <v>6.3656780480901634E-2</v>
      </c>
      <c r="I11" s="213"/>
      <c r="K11" s="213"/>
      <c r="M11" s="213"/>
      <c r="N11" s="68"/>
      <c r="O11" s="68"/>
      <c r="P11" s="207"/>
    </row>
    <row r="12" spans="1:16" x14ac:dyDescent="0.25">
      <c r="A12" s="57" t="s">
        <v>31</v>
      </c>
      <c r="B12" s="29">
        <v>2.3872643668325488</v>
      </c>
      <c r="C12" s="65">
        <v>225.33021499999995</v>
      </c>
      <c r="D12" s="65">
        <v>236.94819499999997</v>
      </c>
      <c r="E12" s="65">
        <v>11.617980000000017</v>
      </c>
      <c r="F12" s="65">
        <v>5.1559796363750063</v>
      </c>
      <c r="G12" s="65">
        <v>0.17430384853883352</v>
      </c>
      <c r="I12" s="213"/>
      <c r="K12" s="213"/>
      <c r="M12" s="213"/>
      <c r="N12" s="68"/>
      <c r="O12" s="68"/>
      <c r="P12" s="207"/>
    </row>
    <row r="13" spans="1:16" x14ac:dyDescent="0.25">
      <c r="A13" s="54" t="s">
        <v>27</v>
      </c>
      <c r="B13" s="61">
        <v>1.668305406097061</v>
      </c>
      <c r="C13" s="46">
        <v>202.09852455447725</v>
      </c>
      <c r="D13" s="46">
        <v>198.38749756722049</v>
      </c>
      <c r="E13" s="46">
        <v>-3.7110269872567585</v>
      </c>
      <c r="F13" s="46">
        <v>-1.8362464522873951</v>
      </c>
      <c r="G13" s="46">
        <v>-3.890859116499109E-2</v>
      </c>
      <c r="I13" s="213"/>
      <c r="K13" s="213"/>
      <c r="M13" s="213"/>
      <c r="N13" s="68"/>
      <c r="O13" s="68"/>
      <c r="P13" s="207"/>
    </row>
    <row r="14" spans="1:16" x14ac:dyDescent="0.25">
      <c r="A14" s="57" t="s">
        <v>38</v>
      </c>
      <c r="B14" s="29">
        <v>1.4735846031913293</v>
      </c>
      <c r="C14" s="65">
        <v>174.37469065949611</v>
      </c>
      <c r="D14" s="65">
        <v>181.77124185905788</v>
      </c>
      <c r="E14" s="65">
        <v>7.3965511995617703</v>
      </c>
      <c r="F14" s="65">
        <v>4.2417573167227118</v>
      </c>
      <c r="G14" s="65">
        <v>6.8498360841545633E-2</v>
      </c>
      <c r="I14" s="213"/>
      <c r="K14" s="213"/>
      <c r="M14" s="213"/>
      <c r="N14" s="68"/>
      <c r="O14" s="68"/>
      <c r="P14" s="207"/>
    </row>
    <row r="15" spans="1:16" x14ac:dyDescent="0.25">
      <c r="A15" s="54" t="s">
        <v>50</v>
      </c>
      <c r="B15" s="61">
        <v>1.4729639685964178</v>
      </c>
      <c r="C15" s="46">
        <v>559.81338701923073</v>
      </c>
      <c r="D15" s="46">
        <v>622.15463999999997</v>
      </c>
      <c r="E15" s="46">
        <v>62.341252980769241</v>
      </c>
      <c r="F15" s="46">
        <v>11.136077561972932</v>
      </c>
      <c r="G15" s="46">
        <v>0.57708991681128907</v>
      </c>
      <c r="I15" s="213"/>
      <c r="K15" s="213"/>
      <c r="M15" s="213"/>
      <c r="N15" s="68"/>
      <c r="O15" s="68"/>
      <c r="P15" s="207"/>
    </row>
    <row r="16" spans="1:16" x14ac:dyDescent="0.25">
      <c r="A16" s="57" t="s">
        <v>37</v>
      </c>
      <c r="B16" s="29">
        <v>1.3889670184212271</v>
      </c>
      <c r="C16" s="65">
        <v>172.86127705627706</v>
      </c>
      <c r="D16" s="65">
        <v>195.49222222222224</v>
      </c>
      <c r="E16" s="65">
        <v>22.630945165945178</v>
      </c>
      <c r="F16" s="65">
        <v>13.091969208683679</v>
      </c>
      <c r="G16" s="65">
        <v>0.19754701045857304</v>
      </c>
      <c r="I16" s="213"/>
      <c r="K16" s="213"/>
      <c r="M16" s="213"/>
      <c r="N16" s="68"/>
      <c r="O16" s="68"/>
      <c r="P16" s="207"/>
    </row>
    <row r="17" spans="1:16" x14ac:dyDescent="0.25">
      <c r="A17" s="54" t="s">
        <v>28</v>
      </c>
      <c r="B17" s="61">
        <v>1.0814227691553586</v>
      </c>
      <c r="C17" s="46">
        <v>150</v>
      </c>
      <c r="D17" s="46">
        <v>150</v>
      </c>
      <c r="E17" s="46">
        <v>0</v>
      </c>
      <c r="F17" s="46">
        <v>0</v>
      </c>
      <c r="G17" s="46">
        <v>0</v>
      </c>
      <c r="I17" s="213"/>
      <c r="K17" s="213"/>
      <c r="M17" s="213"/>
      <c r="N17" s="68"/>
      <c r="O17" s="68"/>
      <c r="P17" s="207"/>
    </row>
    <row r="18" spans="1:16" x14ac:dyDescent="0.25">
      <c r="A18" s="57" t="s">
        <v>30</v>
      </c>
      <c r="B18" s="29">
        <v>0.82722668506914265</v>
      </c>
      <c r="C18" s="65">
        <v>253.52232229583015</v>
      </c>
      <c r="D18" s="65">
        <v>256.52933999999999</v>
      </c>
      <c r="E18" s="65">
        <v>3.00701770416984</v>
      </c>
      <c r="F18" s="65">
        <v>1.1860958344571375</v>
      </c>
      <c r="G18" s="65">
        <v>1.5632785063037467E-2</v>
      </c>
      <c r="I18" s="213"/>
      <c r="K18" s="213"/>
      <c r="M18" s="213"/>
      <c r="N18" s="68"/>
      <c r="O18" s="68"/>
      <c r="P18" s="207"/>
    </row>
    <row r="19" spans="1:16" x14ac:dyDescent="0.25">
      <c r="A19" s="54" t="s">
        <v>29</v>
      </c>
      <c r="B19" s="61">
        <v>0.73984925710038985</v>
      </c>
      <c r="C19" s="46">
        <v>176.5</v>
      </c>
      <c r="D19" s="46">
        <v>145.75</v>
      </c>
      <c r="E19" s="46">
        <v>-30.75</v>
      </c>
      <c r="F19" s="46">
        <v>-17.422096317280452</v>
      </c>
      <c r="G19" s="46">
        <v>-0.14297634746906104</v>
      </c>
      <c r="I19" s="213"/>
      <c r="K19" s="213"/>
      <c r="M19" s="213"/>
      <c r="N19" s="68"/>
      <c r="O19" s="68"/>
      <c r="P19" s="207"/>
    </row>
    <row r="20" spans="1:16" x14ac:dyDescent="0.25">
      <c r="A20" s="57" t="s">
        <v>32</v>
      </c>
      <c r="B20" s="29">
        <v>0.69520318124088365</v>
      </c>
      <c r="C20" s="65">
        <v>256.28174999999999</v>
      </c>
      <c r="D20" s="65">
        <v>259.95275000000004</v>
      </c>
      <c r="E20" s="65">
        <v>3.6710000000000491</v>
      </c>
      <c r="F20" s="65">
        <v>1.4324078870227979</v>
      </c>
      <c r="G20" s="65">
        <v>1.6038803672532489E-2</v>
      </c>
      <c r="I20" s="213"/>
      <c r="K20" s="213"/>
      <c r="M20" s="213"/>
      <c r="N20" s="68"/>
      <c r="O20" s="68"/>
      <c r="P20" s="207"/>
    </row>
    <row r="21" spans="1:16" x14ac:dyDescent="0.25">
      <c r="A21" s="54" t="s">
        <v>35</v>
      </c>
      <c r="B21" s="61">
        <v>0.46770758972725618</v>
      </c>
      <c r="C21" s="46">
        <v>125.35000000000001</v>
      </c>
      <c r="D21" s="46">
        <v>131.25</v>
      </c>
      <c r="E21" s="46">
        <v>5.8999999999999915</v>
      </c>
      <c r="F21" s="46">
        <v>4.7068209014758606</v>
      </c>
      <c r="G21" s="46">
        <v>1.7342123120170069E-2</v>
      </c>
      <c r="I21" s="213"/>
      <c r="K21" s="213"/>
      <c r="M21" s="213"/>
      <c r="N21" s="68"/>
      <c r="O21" s="68"/>
      <c r="P21" s="207"/>
    </row>
    <row r="22" spans="1:16" x14ac:dyDescent="0.25">
      <c r="A22" s="59" t="s">
        <v>41</v>
      </c>
      <c r="B22" s="62">
        <v>0.17908609311050699</v>
      </c>
      <c r="C22" s="66">
        <v>1119.36347489939</v>
      </c>
      <c r="D22" s="66">
        <v>1135.5678240175137</v>
      </c>
      <c r="E22" s="66">
        <v>16.204349118123673</v>
      </c>
      <c r="F22" s="66">
        <v>1.447639616754526</v>
      </c>
      <c r="G22" s="66">
        <v>1.8237667328710513E-2</v>
      </c>
      <c r="I22" s="213"/>
      <c r="K22" s="213"/>
      <c r="M22" s="213"/>
      <c r="N22" s="68"/>
      <c r="O22" s="68"/>
      <c r="P22" s="207"/>
    </row>
    <row r="23" spans="1:16" ht="15.75" x14ac:dyDescent="0.25">
      <c r="A23" s="280" t="s">
        <v>42</v>
      </c>
      <c r="B23" s="67">
        <v>100</v>
      </c>
      <c r="C23" s="67">
        <v>159.119777911238</v>
      </c>
      <c r="D23" s="67">
        <v>163.25327716218851</v>
      </c>
      <c r="E23" s="67">
        <v>4.1334992509505071</v>
      </c>
      <c r="F23" s="67">
        <v>2.5977281424162761</v>
      </c>
      <c r="N23" s="68"/>
      <c r="O23" s="68"/>
      <c r="P23" s="17"/>
    </row>
    <row r="24" spans="1:16" ht="15.75" x14ac:dyDescent="0.25">
      <c r="B24" s="28"/>
      <c r="G24" s="28"/>
      <c r="P24" s="17"/>
    </row>
    <row r="26" spans="1:16" x14ac:dyDescent="0.25">
      <c r="A26" s="15"/>
    </row>
  </sheetData>
  <mergeCells count="3">
    <mergeCell ref="A2:G2"/>
    <mergeCell ref="E3:F3"/>
    <mergeCell ref="A1:G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58"/>
  <sheetViews>
    <sheetView showGridLines="0" zoomScale="95" zoomScaleNormal="95" workbookViewId="0">
      <selection activeCell="D12" sqref="D12"/>
    </sheetView>
  </sheetViews>
  <sheetFormatPr baseColWidth="10" defaultRowHeight="15" x14ac:dyDescent="0.25"/>
  <cols>
    <col min="1" max="1" width="25" customWidth="1"/>
    <col min="2" max="2" width="16.5703125" customWidth="1"/>
    <col min="3" max="3" width="14.28515625" customWidth="1"/>
    <col min="4" max="4" width="13" customWidth="1"/>
    <col min="5" max="5" width="12" customWidth="1"/>
    <col min="7" max="7" width="18.5703125" customWidth="1"/>
  </cols>
  <sheetData>
    <row r="1" spans="1:12" ht="25.5" customHeight="1" x14ac:dyDescent="0.25">
      <c r="A1" s="374" t="s">
        <v>53</v>
      </c>
      <c r="B1" s="374"/>
      <c r="C1" s="374"/>
      <c r="D1" s="374"/>
      <c r="E1" s="374"/>
      <c r="F1" s="374"/>
      <c r="G1" s="374"/>
      <c r="I1" s="214"/>
    </row>
    <row r="2" spans="1:12" ht="45.75" customHeight="1" x14ac:dyDescent="0.25">
      <c r="A2" s="371" t="s">
        <v>127</v>
      </c>
      <c r="B2" s="371"/>
      <c r="C2" s="371"/>
      <c r="D2" s="371"/>
      <c r="E2" s="371"/>
      <c r="F2" s="371"/>
      <c r="G2" s="371"/>
      <c r="I2" s="215"/>
      <c r="J2" s="215"/>
      <c r="K2" s="373"/>
      <c r="L2" s="373"/>
    </row>
    <row r="3" spans="1:12" x14ac:dyDescent="0.25">
      <c r="A3" s="48"/>
      <c r="B3" s="5" t="s">
        <v>8</v>
      </c>
      <c r="C3" s="50" t="s">
        <v>112</v>
      </c>
      <c r="D3" s="50" t="s">
        <v>124</v>
      </c>
      <c r="E3" s="370" t="s">
        <v>9</v>
      </c>
      <c r="F3" s="366"/>
      <c r="G3" s="6" t="s">
        <v>10</v>
      </c>
      <c r="I3" s="215"/>
      <c r="J3" s="215"/>
    </row>
    <row r="4" spans="1:12" x14ac:dyDescent="0.25">
      <c r="A4" s="49" t="s">
        <v>51</v>
      </c>
      <c r="B4" s="7" t="s">
        <v>19</v>
      </c>
      <c r="C4" s="7" t="s">
        <v>12</v>
      </c>
      <c r="D4" s="7" t="s">
        <v>12</v>
      </c>
      <c r="E4" s="7" t="s">
        <v>12</v>
      </c>
      <c r="F4" s="7" t="s">
        <v>13</v>
      </c>
      <c r="G4" s="7"/>
      <c r="I4" s="215"/>
      <c r="J4" s="215"/>
    </row>
    <row r="5" spans="1:12" ht="14.25" customHeight="1" x14ac:dyDescent="0.25">
      <c r="A5" s="52"/>
      <c r="B5" s="8"/>
      <c r="C5" s="51"/>
      <c r="D5" s="51"/>
      <c r="E5" s="8"/>
      <c r="F5" s="8"/>
      <c r="G5" s="8"/>
      <c r="I5" s="215"/>
      <c r="J5" s="215"/>
    </row>
    <row r="6" spans="1:12" x14ac:dyDescent="0.25">
      <c r="A6" s="81" t="s">
        <v>37</v>
      </c>
      <c r="B6" s="63">
        <v>1.3889670184212271</v>
      </c>
      <c r="C6" s="63">
        <v>172.86127705627706</v>
      </c>
      <c r="D6" s="63">
        <v>195.49222222222224</v>
      </c>
      <c r="E6" s="71">
        <v>22.630945165945178</v>
      </c>
      <c r="F6" s="29">
        <v>13.091969208683679</v>
      </c>
      <c r="G6" s="60">
        <v>0.19754701045857304</v>
      </c>
      <c r="I6" s="215"/>
      <c r="J6" s="215"/>
    </row>
    <row r="7" spans="1:12" x14ac:dyDescent="0.25">
      <c r="A7" s="281" t="s">
        <v>50</v>
      </c>
      <c r="B7" s="21">
        <v>1.668305406097061</v>
      </c>
      <c r="C7" s="21">
        <v>559.81338701923073</v>
      </c>
      <c r="D7" s="21">
        <v>622.15463999999997</v>
      </c>
      <c r="E7" s="21">
        <v>62.341252980769241</v>
      </c>
      <c r="F7" s="21">
        <v>11.136077561972932</v>
      </c>
      <c r="G7" s="21">
        <v>0.57708991681128907</v>
      </c>
      <c r="I7" s="215"/>
      <c r="J7" s="215"/>
    </row>
    <row r="8" spans="1:12" x14ac:dyDescent="0.25">
      <c r="A8" s="282" t="s">
        <v>31</v>
      </c>
      <c r="B8" s="30">
        <v>2.3872643668325488</v>
      </c>
      <c r="C8" s="30">
        <v>225.33021499999995</v>
      </c>
      <c r="D8" s="30">
        <v>236.94819499999997</v>
      </c>
      <c r="E8" s="71">
        <v>11.617980000000017</v>
      </c>
      <c r="F8" s="30">
        <v>5.1559796363750063</v>
      </c>
      <c r="G8" s="30">
        <v>0.17430384853883352</v>
      </c>
      <c r="I8" s="215"/>
      <c r="J8" s="215"/>
    </row>
    <row r="9" spans="1:12" x14ac:dyDescent="0.25">
      <c r="A9" s="281" t="s">
        <v>36</v>
      </c>
      <c r="B9" s="21">
        <v>0.69520318124088365</v>
      </c>
      <c r="C9" s="21">
        <v>139.97239702859537</v>
      </c>
      <c r="D9" s="21">
        <v>148.04541689330193</v>
      </c>
      <c r="E9" s="28">
        <v>8.0730198647065663</v>
      </c>
      <c r="F9" s="21">
        <v>5.7675799201018938</v>
      </c>
      <c r="G9" s="21">
        <v>1.6445194896677213</v>
      </c>
      <c r="I9" s="215"/>
      <c r="J9" s="215"/>
    </row>
    <row r="10" spans="1:12" x14ac:dyDescent="0.25">
      <c r="A10" s="282" t="s">
        <v>35</v>
      </c>
      <c r="B10" s="30">
        <v>0.82722668506914265</v>
      </c>
      <c r="C10" s="30">
        <v>125.35000000000001</v>
      </c>
      <c r="D10" s="30">
        <v>131.25</v>
      </c>
      <c r="E10" s="71">
        <v>5.8999999999999915</v>
      </c>
      <c r="F10" s="30">
        <v>4.7068209014758606</v>
      </c>
      <c r="G10" s="30">
        <v>1.7342123120170069E-2</v>
      </c>
      <c r="I10" s="215"/>
      <c r="J10" s="215"/>
    </row>
    <row r="11" spans="1:12" x14ac:dyDescent="0.25">
      <c r="A11" s="281" t="s">
        <v>38</v>
      </c>
      <c r="B11" s="21">
        <v>4.4071130534773104</v>
      </c>
      <c r="C11" s="21">
        <v>174.37469065949611</v>
      </c>
      <c r="D11" s="21">
        <v>181.77124185905788</v>
      </c>
      <c r="E11" s="28">
        <v>7.3965511995617703</v>
      </c>
      <c r="F11" s="21">
        <v>4.2417573167227118</v>
      </c>
      <c r="G11" s="21">
        <v>6.8498360841545633E-2</v>
      </c>
      <c r="I11" s="215"/>
      <c r="J11" s="215"/>
    </row>
    <row r="12" spans="1:12" x14ac:dyDescent="0.25">
      <c r="A12" s="282" t="s">
        <v>41</v>
      </c>
      <c r="B12" s="30">
        <v>12.829481041197724</v>
      </c>
      <c r="C12" s="30">
        <v>1119.36347489939</v>
      </c>
      <c r="D12" s="30">
        <v>1135.5678240175137</v>
      </c>
      <c r="E12" s="71">
        <v>16.204349118123673</v>
      </c>
      <c r="F12" s="30">
        <v>1.447639616754526</v>
      </c>
      <c r="G12" s="30">
        <v>1.8237667328710513E-2</v>
      </c>
      <c r="I12" s="215"/>
      <c r="J12" s="215"/>
    </row>
    <row r="13" spans="1:12" x14ac:dyDescent="0.25">
      <c r="A13" s="281" t="s">
        <v>39</v>
      </c>
      <c r="B13" s="21">
        <v>32.413592478648198</v>
      </c>
      <c r="C13" s="21">
        <v>160.5388041963366</v>
      </c>
      <c r="D13" s="21">
        <v>162.83848354803158</v>
      </c>
      <c r="E13" s="28">
        <v>2.2996793516949765</v>
      </c>
      <c r="F13" s="21">
        <v>1.4324756953356288</v>
      </c>
      <c r="G13" s="21">
        <v>0.16178157629084897</v>
      </c>
      <c r="I13" s="215"/>
      <c r="J13" s="215"/>
    </row>
    <row r="14" spans="1:12" x14ac:dyDescent="0.25">
      <c r="A14" s="282" t="s">
        <v>32</v>
      </c>
      <c r="B14" s="30">
        <v>11.194016448665463</v>
      </c>
      <c r="C14" s="30">
        <v>256.28174999999999</v>
      </c>
      <c r="D14" s="30">
        <v>259.95275000000004</v>
      </c>
      <c r="E14" s="71">
        <v>3.6710000000000491</v>
      </c>
      <c r="F14" s="30">
        <v>1.4324078870227979</v>
      </c>
      <c r="G14" s="30">
        <v>1.6038803672532489E-2</v>
      </c>
      <c r="I14" s="215"/>
      <c r="J14" s="215"/>
    </row>
    <row r="15" spans="1:12" x14ac:dyDescent="0.25">
      <c r="A15" s="281" t="s">
        <v>34</v>
      </c>
      <c r="B15" s="21">
        <v>1.4735846031913293</v>
      </c>
      <c r="C15" s="21">
        <v>160.6501521301098</v>
      </c>
      <c r="D15" s="21">
        <v>162.94849407182002</v>
      </c>
      <c r="E15" s="28">
        <v>2.2983419417102198</v>
      </c>
      <c r="F15" s="21">
        <v>1.4306503362964784</v>
      </c>
      <c r="G15" s="21">
        <v>6.3656780480901634E-2</v>
      </c>
      <c r="I15" s="215"/>
      <c r="J15" s="215"/>
    </row>
    <row r="16" spans="1:12" x14ac:dyDescent="0.25">
      <c r="A16" s="282" t="s">
        <v>28</v>
      </c>
      <c r="B16" s="30">
        <v>1.4729639685964178</v>
      </c>
      <c r="C16" s="30">
        <v>150</v>
      </c>
      <c r="D16" s="30">
        <v>150</v>
      </c>
      <c r="E16" s="71">
        <v>0</v>
      </c>
      <c r="F16" s="30">
        <v>0</v>
      </c>
      <c r="G16" s="30">
        <v>0</v>
      </c>
      <c r="I16" s="215"/>
      <c r="J16" s="215"/>
    </row>
    <row r="17" spans="1:12" x14ac:dyDescent="0.25">
      <c r="A17" s="281" t="s">
        <v>33</v>
      </c>
      <c r="B17" s="21">
        <v>9.6160595935979032</v>
      </c>
      <c r="C17" s="21">
        <v>100.19043499318069</v>
      </c>
      <c r="D17" s="21">
        <v>100.16112519964599</v>
      </c>
      <c r="E17" s="28">
        <v>-2.930979353469354E-2</v>
      </c>
      <c r="F17" s="21">
        <v>-2.9254083522731952E-2</v>
      </c>
      <c r="G17" s="21">
        <v>-1.7712739736406964E-3</v>
      </c>
      <c r="I17" s="215"/>
      <c r="J17" s="215"/>
    </row>
    <row r="18" spans="1:12" x14ac:dyDescent="0.25">
      <c r="A18" s="282" t="s">
        <v>30</v>
      </c>
      <c r="B18" s="30">
        <v>0.17908609311050699</v>
      </c>
      <c r="C18" s="30">
        <v>253.52232229583015</v>
      </c>
      <c r="D18" s="30">
        <v>256.52934391255269</v>
      </c>
      <c r="E18" s="71">
        <v>3.0070216167225396</v>
      </c>
      <c r="F18" s="30">
        <v>1.1860973777345356</v>
      </c>
      <c r="G18" s="30">
        <v>1.5632805403488177E-2</v>
      </c>
      <c r="I18" s="215"/>
      <c r="J18" s="215"/>
    </row>
    <row r="19" spans="1:12" x14ac:dyDescent="0.25">
      <c r="A19" s="281" t="s">
        <v>49</v>
      </c>
      <c r="B19" s="21">
        <v>17.158156445871292</v>
      </c>
      <c r="C19" s="21">
        <v>131.80827210516995</v>
      </c>
      <c r="D19" s="21">
        <v>131.08676893488365</v>
      </c>
      <c r="E19" s="28">
        <v>-0.72150317028629729</v>
      </c>
      <c r="F19" s="21">
        <v>-0.54738838372041565</v>
      </c>
      <c r="G19" s="21">
        <v>-7.7800914722682496E-2</v>
      </c>
      <c r="I19" s="215"/>
      <c r="J19" s="215"/>
    </row>
    <row r="20" spans="1:12" ht="15" customHeight="1" x14ac:dyDescent="0.25">
      <c r="A20" s="282" t="s">
        <v>40</v>
      </c>
      <c r="B20" s="30">
        <v>0.46770758972725618</v>
      </c>
      <c r="C20" s="30">
        <v>195.51601685361979</v>
      </c>
      <c r="D20" s="30">
        <v>194.33201967793812</v>
      </c>
      <c r="E20" s="71">
        <v>-1.1839971756816681</v>
      </c>
      <c r="F20" s="30">
        <v>-0.60557554042649653</v>
      </c>
      <c r="G20" s="30">
        <v>-9.5463112867798919E-2</v>
      </c>
      <c r="I20" s="186"/>
      <c r="J20" s="186"/>
      <c r="K20" s="186"/>
      <c r="L20" s="186"/>
    </row>
    <row r="21" spans="1:12" ht="18.75" customHeight="1" x14ac:dyDescent="0.25">
      <c r="A21" s="281" t="s">
        <v>27</v>
      </c>
      <c r="B21" s="21">
        <v>1.0814227691553586</v>
      </c>
      <c r="C21" s="21">
        <v>202.09852455447725</v>
      </c>
      <c r="D21" s="21">
        <v>198.38749756722049</v>
      </c>
      <c r="E21" s="28">
        <v>-3.7110269872567585</v>
      </c>
      <c r="F21" s="21">
        <v>-1.8362464522873951</v>
      </c>
      <c r="G21" s="21">
        <v>-3.890859116499109E-2</v>
      </c>
      <c r="I21" s="217"/>
      <c r="K21" s="186"/>
      <c r="L21" s="186"/>
    </row>
    <row r="22" spans="1:12" x14ac:dyDescent="0.25">
      <c r="A22" s="283" t="s">
        <v>29</v>
      </c>
      <c r="B22" s="30">
        <v>0.73984925710038985</v>
      </c>
      <c r="C22" s="30">
        <v>176.5</v>
      </c>
      <c r="D22" s="30">
        <v>145.75</v>
      </c>
      <c r="E22" s="71">
        <v>-30.75</v>
      </c>
      <c r="F22" s="30">
        <v>-17.422096317280452</v>
      </c>
      <c r="G22" s="267">
        <v>-0.14297634746906104</v>
      </c>
      <c r="I22" s="28"/>
      <c r="J22" s="28"/>
      <c r="K22" s="186"/>
      <c r="L22" s="186"/>
    </row>
    <row r="23" spans="1:12" ht="15.75" x14ac:dyDescent="0.25">
      <c r="A23" s="280" t="s">
        <v>42</v>
      </c>
      <c r="B23" s="67">
        <v>99.999999999999986</v>
      </c>
      <c r="C23" s="67">
        <v>159.119777911238</v>
      </c>
      <c r="D23" s="67">
        <v>163.25327716218851</v>
      </c>
      <c r="E23" s="69">
        <v>4.1334992509505071</v>
      </c>
      <c r="F23" s="67">
        <v>2.5977281424162761</v>
      </c>
      <c r="I23" s="28"/>
      <c r="J23" s="28"/>
    </row>
    <row r="24" spans="1:12" x14ac:dyDescent="0.25">
      <c r="I24" s="28"/>
      <c r="J24" s="28"/>
    </row>
    <row r="25" spans="1:12" x14ac:dyDescent="0.25">
      <c r="I25" s="28"/>
      <c r="J25" s="28"/>
    </row>
    <row r="26" spans="1:12" x14ac:dyDescent="0.25">
      <c r="I26" s="28"/>
      <c r="J26" s="28"/>
    </row>
    <row r="27" spans="1:12" x14ac:dyDescent="0.25">
      <c r="I27" s="28"/>
      <c r="J27" s="28"/>
    </row>
    <row r="28" spans="1:12" x14ac:dyDescent="0.25">
      <c r="I28" s="28"/>
      <c r="J28" s="28"/>
    </row>
    <row r="29" spans="1:12" x14ac:dyDescent="0.25">
      <c r="I29" s="28"/>
      <c r="J29" s="28"/>
    </row>
    <row r="30" spans="1:12" x14ac:dyDescent="0.25">
      <c r="I30" s="28"/>
      <c r="J30" s="28"/>
    </row>
    <row r="31" spans="1:12" x14ac:dyDescent="0.25">
      <c r="I31" s="28"/>
      <c r="J31" s="28"/>
    </row>
    <row r="32" spans="1:12" x14ac:dyDescent="0.25">
      <c r="I32" s="28"/>
      <c r="J32" s="28"/>
    </row>
    <row r="33" spans="9:10" x14ac:dyDescent="0.25">
      <c r="I33" s="28"/>
      <c r="J33" s="28"/>
    </row>
    <row r="34" spans="9:10" x14ac:dyDescent="0.25">
      <c r="I34" s="28"/>
      <c r="J34" s="28"/>
    </row>
    <row r="35" spans="9:10" x14ac:dyDescent="0.25">
      <c r="I35" s="28"/>
      <c r="J35" s="28"/>
    </row>
    <row r="36" spans="9:10" x14ac:dyDescent="0.25">
      <c r="I36" s="28"/>
      <c r="J36" s="28"/>
    </row>
    <row r="37" spans="9:10" x14ac:dyDescent="0.25">
      <c r="I37" s="28"/>
      <c r="J37" s="28"/>
    </row>
    <row r="38" spans="9:10" x14ac:dyDescent="0.25">
      <c r="I38" s="28"/>
      <c r="J38" s="28"/>
    </row>
    <row r="39" spans="9:10" x14ac:dyDescent="0.25">
      <c r="I39" s="28"/>
      <c r="J39" s="28"/>
    </row>
    <row r="41" spans="9:10" x14ac:dyDescent="0.25">
      <c r="I41" s="217"/>
    </row>
    <row r="42" spans="9:10" x14ac:dyDescent="0.25">
      <c r="I42" s="28"/>
      <c r="J42" s="28"/>
    </row>
    <row r="43" spans="9:10" x14ac:dyDescent="0.25">
      <c r="I43" s="28"/>
      <c r="J43" s="28"/>
    </row>
    <row r="44" spans="9:10" x14ac:dyDescent="0.25">
      <c r="I44" s="28"/>
      <c r="J44" s="28"/>
    </row>
    <row r="45" spans="9:10" x14ac:dyDescent="0.25">
      <c r="I45" s="28"/>
      <c r="J45" s="28"/>
    </row>
    <row r="46" spans="9:10" x14ac:dyDescent="0.25">
      <c r="I46" s="28"/>
      <c r="J46" s="28"/>
    </row>
    <row r="47" spans="9:10" x14ac:dyDescent="0.25">
      <c r="I47" s="28"/>
      <c r="J47" s="28"/>
    </row>
    <row r="48" spans="9:10" x14ac:dyDescent="0.25">
      <c r="I48" s="28"/>
      <c r="J48" s="28"/>
    </row>
    <row r="49" spans="9:10" x14ac:dyDescent="0.25">
      <c r="I49" s="28"/>
      <c r="J49" s="28"/>
    </row>
    <row r="50" spans="9:10" x14ac:dyDescent="0.25">
      <c r="I50" s="28"/>
      <c r="J50" s="28"/>
    </row>
    <row r="51" spans="9:10" x14ac:dyDescent="0.25">
      <c r="I51" s="28"/>
      <c r="J51" s="28"/>
    </row>
    <row r="52" spans="9:10" x14ac:dyDescent="0.25">
      <c r="I52" s="28"/>
      <c r="J52" s="28"/>
    </row>
    <row r="53" spans="9:10" x14ac:dyDescent="0.25">
      <c r="I53" s="28"/>
      <c r="J53" s="28"/>
    </row>
    <row r="54" spans="9:10" x14ac:dyDescent="0.25">
      <c r="I54" s="28"/>
      <c r="J54" s="28"/>
    </row>
    <row r="55" spans="9:10" x14ac:dyDescent="0.25">
      <c r="I55" s="28"/>
      <c r="J55" s="28"/>
    </row>
    <row r="56" spans="9:10" x14ac:dyDescent="0.25">
      <c r="I56" s="28"/>
      <c r="J56" s="28"/>
    </row>
    <row r="57" spans="9:10" x14ac:dyDescent="0.25">
      <c r="I57" s="28"/>
      <c r="J57" s="28"/>
    </row>
    <row r="58" spans="9:10" x14ac:dyDescent="0.25">
      <c r="I58" s="28"/>
      <c r="J58" s="28"/>
    </row>
  </sheetData>
  <sortState xmlns:xlrd2="http://schemas.microsoft.com/office/spreadsheetml/2017/richdata2" ref="I42:J58">
    <sortCondition descending="1" ref="J41"/>
  </sortState>
  <mergeCells count="4">
    <mergeCell ref="A2:G2"/>
    <mergeCell ref="E3:F3"/>
    <mergeCell ref="K2:L2"/>
    <mergeCell ref="A1:G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C79"/>
  <sheetViews>
    <sheetView showGridLines="0" zoomScaleNormal="100" workbookViewId="0">
      <selection activeCell="C39" sqref="C39:C42"/>
    </sheetView>
  </sheetViews>
  <sheetFormatPr baseColWidth="10" defaultRowHeight="15" x14ac:dyDescent="0.25"/>
  <cols>
    <col min="1" max="1" width="20.42578125" customWidth="1"/>
    <col min="2" max="2" width="18.85546875" customWidth="1"/>
    <col min="3" max="3" width="17.5703125" customWidth="1"/>
    <col min="4" max="5" width="13.42578125" bestFit="1" customWidth="1"/>
    <col min="6" max="6" width="12" customWidth="1"/>
    <col min="7" max="7" width="8.140625" customWidth="1"/>
    <col min="8" max="8" width="2" customWidth="1"/>
    <col min="9" max="9" width="2.85546875" customWidth="1"/>
    <col min="10" max="10" width="17.140625" customWidth="1"/>
    <col min="11" max="18" width="11.42578125" customWidth="1"/>
    <col min="19" max="19" width="3.5703125" customWidth="1"/>
    <col min="20" max="20" width="5" customWidth="1"/>
    <col min="21" max="21" width="22.7109375" customWidth="1"/>
    <col min="22" max="22" width="15" customWidth="1"/>
    <col min="23" max="23" width="13.28515625" customWidth="1"/>
    <col min="24" max="24" width="13" customWidth="1"/>
    <col min="25" max="25" width="11.85546875" bestFit="1" customWidth="1"/>
    <col min="26" max="26" width="13.42578125" customWidth="1"/>
    <col min="27" max="27" width="12.140625" customWidth="1"/>
    <col min="28" max="28" width="11.5703125" customWidth="1"/>
    <col min="29" max="29" width="3.42578125" customWidth="1"/>
    <col min="30" max="30" width="15.5703125" customWidth="1"/>
    <col min="31" max="38" width="11.42578125" customWidth="1"/>
    <col min="39" max="39" width="21.5703125" customWidth="1"/>
  </cols>
  <sheetData>
    <row r="1" spans="1:55" ht="19.5" customHeight="1" x14ac:dyDescent="0.35">
      <c r="A1" s="379" t="s">
        <v>64</v>
      </c>
      <c r="B1" s="379"/>
      <c r="C1" s="379"/>
      <c r="D1" s="379"/>
      <c r="E1" s="379"/>
      <c r="F1" s="379"/>
      <c r="G1" s="379"/>
      <c r="J1" s="218"/>
      <c r="K1" s="219"/>
      <c r="L1" s="219"/>
      <c r="U1" s="188"/>
      <c r="W1" s="189"/>
      <c r="AD1" s="188"/>
      <c r="AF1" s="189"/>
      <c r="AM1" s="188"/>
      <c r="AO1" s="189"/>
      <c r="AV1" s="188"/>
      <c r="AX1" s="189"/>
    </row>
    <row r="2" spans="1:55" ht="34.5" customHeight="1" x14ac:dyDescent="0.3">
      <c r="A2" s="375" t="s">
        <v>128</v>
      </c>
      <c r="B2" s="375"/>
      <c r="C2" s="375"/>
      <c r="D2" s="375"/>
      <c r="E2" s="375"/>
      <c r="F2" s="375"/>
      <c r="G2" s="375"/>
      <c r="J2" s="218"/>
      <c r="K2" s="218"/>
      <c r="L2" s="220"/>
      <c r="U2" s="190"/>
      <c r="Y2" s="192"/>
      <c r="AD2" s="190"/>
      <c r="AF2" s="191"/>
      <c r="AH2" s="192"/>
      <c r="AM2" s="190"/>
      <c r="AO2" s="191"/>
      <c r="AQ2" s="192"/>
      <c r="AV2" s="190"/>
      <c r="AX2" s="191"/>
      <c r="AZ2" s="192"/>
    </row>
    <row r="3" spans="1:55" ht="30" customHeight="1" x14ac:dyDescent="0.25">
      <c r="A3" s="48"/>
      <c r="B3" s="72"/>
      <c r="C3" s="165" t="s">
        <v>8</v>
      </c>
      <c r="D3" s="6" t="s">
        <v>112</v>
      </c>
      <c r="E3" s="6" t="s">
        <v>124</v>
      </c>
      <c r="F3" s="376" t="s">
        <v>9</v>
      </c>
      <c r="G3" s="377"/>
      <c r="J3" s="190"/>
      <c r="U3" s="193"/>
      <c r="AD3" s="193"/>
      <c r="AM3" s="193"/>
      <c r="AV3" s="193"/>
    </row>
    <row r="4" spans="1:55" x14ac:dyDescent="0.25">
      <c r="A4" s="73" t="s">
        <v>11</v>
      </c>
      <c r="B4" s="74" t="s">
        <v>51</v>
      </c>
      <c r="C4" s="7" t="s">
        <v>19</v>
      </c>
      <c r="D4" s="7" t="s">
        <v>12</v>
      </c>
      <c r="E4" s="7" t="s">
        <v>12</v>
      </c>
      <c r="F4" s="7" t="s">
        <v>12</v>
      </c>
      <c r="G4" s="7" t="s">
        <v>13</v>
      </c>
    </row>
    <row r="5" spans="1:55" x14ac:dyDescent="0.25">
      <c r="A5" s="8"/>
      <c r="B5" s="8"/>
      <c r="C5" s="8"/>
      <c r="D5" s="8"/>
      <c r="E5" s="8"/>
      <c r="F5" s="8"/>
      <c r="G5" s="8"/>
    </row>
    <row r="6" spans="1:55" ht="46.5" customHeight="1" x14ac:dyDescent="0.25">
      <c r="A6" s="163" t="s">
        <v>65</v>
      </c>
      <c r="B6" s="75" t="s">
        <v>26</v>
      </c>
      <c r="C6" s="82">
        <v>100</v>
      </c>
      <c r="D6" s="82">
        <v>124.15453514514876</v>
      </c>
      <c r="E6" s="82">
        <v>127.44302660982216</v>
      </c>
      <c r="F6" s="82">
        <v>3.2884914646733989</v>
      </c>
      <c r="G6" s="82">
        <v>2.6487082898975984</v>
      </c>
      <c r="U6" s="194"/>
      <c r="V6" s="195"/>
      <c r="W6" s="196"/>
      <c r="X6" s="197"/>
      <c r="Y6" s="361"/>
      <c r="Z6" s="197"/>
      <c r="AA6" s="362"/>
      <c r="AB6" s="363"/>
      <c r="AD6" s="194"/>
      <c r="AE6" s="195"/>
      <c r="AF6" s="196"/>
      <c r="AG6" s="197"/>
      <c r="AH6" s="198"/>
      <c r="AI6" s="197"/>
      <c r="AJ6" s="199"/>
      <c r="AK6" s="200"/>
      <c r="AM6" s="194"/>
      <c r="AN6" s="195"/>
      <c r="AO6" s="196"/>
      <c r="AP6" s="197"/>
      <c r="AQ6" s="198"/>
      <c r="AR6" s="197"/>
      <c r="AS6" s="199"/>
      <c r="AT6" s="200"/>
      <c r="AV6" s="194"/>
      <c r="AW6" s="195"/>
      <c r="AX6" s="196"/>
      <c r="AY6" s="197"/>
      <c r="AZ6" s="198"/>
      <c r="BA6" s="197"/>
      <c r="BB6" s="199"/>
      <c r="BC6" s="200"/>
    </row>
    <row r="7" spans="1:55" ht="18" customHeight="1" x14ac:dyDescent="0.25">
      <c r="A7" s="378"/>
      <c r="B7" s="9" t="s">
        <v>54</v>
      </c>
      <c r="C7" s="21">
        <v>35.141525180724898</v>
      </c>
      <c r="D7" s="21">
        <v>138.03590646588862</v>
      </c>
      <c r="E7" s="21">
        <v>146.1781176959301</v>
      </c>
      <c r="F7" s="21">
        <v>8.1422112300414824</v>
      </c>
      <c r="G7" s="21">
        <v>5.8986182932435582</v>
      </c>
      <c r="J7" s="213"/>
      <c r="K7" s="195"/>
      <c r="L7" s="196"/>
      <c r="M7" s="362"/>
      <c r="N7" s="221"/>
      <c r="O7" s="362"/>
      <c r="P7" s="362"/>
      <c r="Q7" s="213"/>
      <c r="R7" s="222"/>
      <c r="U7" s="194"/>
      <c r="V7" s="199"/>
      <c r="W7" s="201"/>
      <c r="X7" s="199"/>
      <c r="Y7" s="361"/>
      <c r="Z7" s="199"/>
      <c r="AA7" s="362"/>
      <c r="AB7" s="363"/>
      <c r="AD7" s="194"/>
      <c r="AE7" s="199"/>
      <c r="AF7" s="201"/>
      <c r="AG7" s="199"/>
      <c r="AH7" s="198"/>
      <c r="AI7" s="199"/>
      <c r="AJ7" s="199"/>
      <c r="AK7" s="200"/>
      <c r="AM7" s="194"/>
      <c r="AN7" s="199"/>
      <c r="AO7" s="201"/>
      <c r="AP7" s="199"/>
      <c r="AQ7" s="198"/>
      <c r="AR7" s="199"/>
      <c r="AS7" s="199"/>
      <c r="AT7" s="200"/>
      <c r="AV7" s="194"/>
      <c r="AW7" s="199"/>
      <c r="AX7" s="201"/>
      <c r="AY7" s="199"/>
      <c r="AZ7" s="198"/>
      <c r="BA7" s="199"/>
      <c r="BB7" s="199"/>
      <c r="BC7" s="200"/>
    </row>
    <row r="8" spans="1:55" ht="18.75" customHeight="1" x14ac:dyDescent="0.25">
      <c r="A8" s="378"/>
      <c r="B8" s="9" t="s">
        <v>55</v>
      </c>
      <c r="C8" s="21">
        <v>22.513994797018928</v>
      </c>
      <c r="D8" s="21">
        <v>87.086801088570439</v>
      </c>
      <c r="E8" s="21">
        <v>87.863747291777955</v>
      </c>
      <c r="F8" s="21">
        <v>0.7769462032075154</v>
      </c>
      <c r="G8" s="21">
        <v>0.89215150114118558</v>
      </c>
      <c r="J8" s="194"/>
      <c r="K8" s="362"/>
      <c r="L8" s="201"/>
      <c r="M8" s="362"/>
      <c r="N8" s="199"/>
      <c r="O8" s="362"/>
      <c r="P8" s="362"/>
      <c r="Q8" s="223"/>
      <c r="R8" s="224"/>
      <c r="U8" s="194"/>
      <c r="V8" s="199"/>
      <c r="W8" s="196"/>
      <c r="X8" s="199"/>
      <c r="Y8" s="361"/>
      <c r="Z8" s="197"/>
      <c r="AA8" s="362"/>
      <c r="AB8" s="363"/>
      <c r="AD8" s="194"/>
      <c r="AE8" s="199"/>
      <c r="AF8" s="196"/>
      <c r="AG8" s="199"/>
      <c r="AH8" s="198"/>
      <c r="AI8" s="197"/>
      <c r="AJ8" s="199"/>
      <c r="AK8" s="200"/>
      <c r="AM8" s="194"/>
      <c r="AN8" s="199"/>
      <c r="AO8" s="196"/>
      <c r="AP8" s="199"/>
      <c r="AQ8" s="198"/>
      <c r="AR8" s="197"/>
      <c r="AS8" s="199"/>
      <c r="AT8" s="200"/>
      <c r="AV8" s="194"/>
      <c r="AW8" s="199"/>
      <c r="AX8" s="196"/>
      <c r="AY8" s="199"/>
      <c r="AZ8" s="198"/>
      <c r="BA8" s="197"/>
      <c r="BB8" s="199"/>
      <c r="BC8" s="200"/>
    </row>
    <row r="9" spans="1:55" ht="15.75" x14ac:dyDescent="0.25">
      <c r="A9" s="378"/>
      <c r="B9" s="9" t="s">
        <v>56</v>
      </c>
      <c r="C9" s="21">
        <v>12.339381710866785</v>
      </c>
      <c r="D9" s="21">
        <v>88.360137520119892</v>
      </c>
      <c r="E9" s="21">
        <v>88.752134464117233</v>
      </c>
      <c r="F9" s="21">
        <v>0.39199694399734142</v>
      </c>
      <c r="G9" s="21">
        <v>0.44363550691406317</v>
      </c>
      <c r="J9" s="194"/>
      <c r="K9" s="362"/>
      <c r="L9" s="202"/>
      <c r="M9" s="362"/>
      <c r="N9" s="199"/>
      <c r="O9" s="362"/>
      <c r="P9" s="362"/>
      <c r="Q9" s="223"/>
      <c r="R9" s="224"/>
      <c r="U9" s="194"/>
      <c r="V9" s="195"/>
      <c r="W9" s="202"/>
      <c r="X9" s="195"/>
      <c r="Y9" s="195"/>
      <c r="Z9" s="195"/>
      <c r="AA9" s="195"/>
      <c r="AB9" s="363"/>
      <c r="AD9" s="194"/>
      <c r="AE9" s="195"/>
      <c r="AF9" s="202"/>
      <c r="AG9" s="195"/>
      <c r="AH9" s="195"/>
      <c r="AI9" s="195"/>
      <c r="AJ9" s="195"/>
      <c r="AK9" s="200"/>
      <c r="AM9" s="194"/>
      <c r="AN9" s="195"/>
      <c r="AO9" s="202"/>
      <c r="AP9" s="195"/>
      <c r="AQ9" s="195"/>
      <c r="AR9" s="195"/>
      <c r="AS9" s="195"/>
      <c r="AT9" s="200"/>
      <c r="AV9" s="194"/>
      <c r="AW9" s="195"/>
      <c r="AX9" s="202"/>
      <c r="AY9" s="195"/>
      <c r="AZ9" s="195"/>
      <c r="BA9" s="195"/>
      <c r="BB9" s="195"/>
      <c r="BC9" s="200"/>
    </row>
    <row r="10" spans="1:55" ht="15.75" x14ac:dyDescent="0.25">
      <c r="A10" s="378"/>
      <c r="B10" s="11" t="s">
        <v>57</v>
      </c>
      <c r="C10" s="21">
        <v>8.257593267759983</v>
      </c>
      <c r="D10" s="21">
        <v>176.19277339018939</v>
      </c>
      <c r="E10" s="21">
        <v>173.45072511492575</v>
      </c>
      <c r="F10" s="21">
        <v>-2.7420482752636417</v>
      </c>
      <c r="G10" s="21">
        <v>-1.5562773787499253</v>
      </c>
      <c r="J10" s="223"/>
      <c r="K10" s="195"/>
      <c r="L10" s="202"/>
      <c r="M10" s="195"/>
      <c r="N10" s="195"/>
      <c r="O10" s="195"/>
      <c r="P10" s="195"/>
      <c r="Q10" s="223"/>
      <c r="R10" s="224"/>
      <c r="U10" s="203"/>
      <c r="V10" s="204"/>
      <c r="W10" s="204"/>
      <c r="X10" s="204"/>
      <c r="Y10" s="204"/>
      <c r="Z10" s="204"/>
      <c r="AA10" s="204"/>
      <c r="AB10" s="363"/>
      <c r="AD10" s="203"/>
      <c r="AE10" s="204"/>
      <c r="AF10" s="204"/>
      <c r="AG10" s="204"/>
      <c r="AH10" s="204"/>
      <c r="AI10" s="204"/>
      <c r="AJ10" s="204"/>
      <c r="AK10" s="200"/>
      <c r="AM10" s="203"/>
      <c r="AN10" s="204"/>
      <c r="AO10" s="204"/>
      <c r="AP10" s="204"/>
      <c r="AQ10" s="204"/>
      <c r="AR10" s="204"/>
      <c r="AS10" s="204"/>
      <c r="AT10" s="200"/>
      <c r="AV10" s="203"/>
      <c r="AW10" s="204"/>
      <c r="AX10" s="204"/>
      <c r="AY10" s="204"/>
      <c r="AZ10" s="204"/>
      <c r="BA10" s="204"/>
      <c r="BB10" s="204"/>
      <c r="BC10" s="200"/>
    </row>
    <row r="11" spans="1:55" ht="15.75" x14ac:dyDescent="0.25">
      <c r="A11" s="378"/>
      <c r="B11" s="55" t="s">
        <v>58</v>
      </c>
      <c r="C11" s="83">
        <v>8.0027514353998495</v>
      </c>
      <c r="D11" s="83">
        <v>80.281088011229414</v>
      </c>
      <c r="E11" s="83">
        <v>80.576770752132916</v>
      </c>
      <c r="F11" s="83">
        <v>0.29568274090350144</v>
      </c>
      <c r="G11" s="83">
        <v>0.36830933440032254</v>
      </c>
      <c r="J11" s="225"/>
      <c r="K11" s="204"/>
      <c r="L11" s="204"/>
      <c r="M11" s="204"/>
      <c r="N11" s="204"/>
      <c r="O11" s="204"/>
      <c r="P11" s="204"/>
      <c r="Q11" s="213"/>
      <c r="R11" s="222"/>
      <c r="U11" s="194"/>
      <c r="V11" s="207"/>
      <c r="W11" s="207"/>
      <c r="X11" s="207"/>
      <c r="Y11" s="207"/>
      <c r="Z11" s="207"/>
      <c r="AA11" s="207"/>
      <c r="AB11" s="207"/>
      <c r="AD11" s="194"/>
      <c r="AE11" s="207"/>
      <c r="AF11" s="207"/>
      <c r="AG11" s="207"/>
      <c r="AH11" s="207"/>
      <c r="AI11" s="207"/>
      <c r="AJ11" s="207"/>
      <c r="AK11" s="207"/>
      <c r="AM11" s="194"/>
      <c r="AN11" s="207"/>
      <c r="AO11" s="207"/>
      <c r="AP11" s="207"/>
      <c r="AQ11" s="207"/>
      <c r="AR11" s="207"/>
      <c r="AS11" s="207"/>
      <c r="AT11" s="207"/>
      <c r="AV11" s="194"/>
      <c r="AW11" s="207"/>
      <c r="AX11" s="207"/>
      <c r="AY11" s="207"/>
      <c r="AZ11" s="207"/>
      <c r="BA11" s="207"/>
      <c r="BB11" s="207"/>
      <c r="BC11" s="207"/>
    </row>
    <row r="12" spans="1:55" ht="45" customHeight="1" x14ac:dyDescent="0.25">
      <c r="A12" s="94" t="s">
        <v>66</v>
      </c>
      <c r="B12" s="92" t="s">
        <v>26</v>
      </c>
      <c r="C12" s="82">
        <v>100</v>
      </c>
      <c r="D12" s="82">
        <v>540.58074056888915</v>
      </c>
      <c r="E12" s="82">
        <v>564.83313596322751</v>
      </c>
      <c r="F12" s="90">
        <v>24.25239539433835</v>
      </c>
      <c r="G12" s="82">
        <v>4.4863594971615015</v>
      </c>
      <c r="J12" s="213"/>
      <c r="K12" s="68"/>
      <c r="L12" s="68"/>
      <c r="M12" s="68"/>
      <c r="N12" s="68"/>
      <c r="O12" s="68"/>
      <c r="P12" s="68"/>
      <c r="Q12" s="213"/>
      <c r="R12" s="226"/>
      <c r="U12" s="194"/>
      <c r="V12" s="207"/>
      <c r="W12" s="207"/>
      <c r="X12" s="207"/>
      <c r="Y12" s="207"/>
      <c r="Z12" s="207"/>
      <c r="AA12" s="207"/>
      <c r="AB12" s="207"/>
      <c r="AD12" s="194"/>
      <c r="AE12" s="207"/>
      <c r="AF12" s="207"/>
      <c r="AG12" s="207"/>
      <c r="AH12" s="207"/>
      <c r="AI12" s="207"/>
      <c r="AJ12" s="207"/>
      <c r="AK12" s="207"/>
      <c r="AM12" s="194"/>
      <c r="AN12" s="207"/>
      <c r="AO12" s="207"/>
      <c r="AP12" s="207"/>
      <c r="AQ12" s="207"/>
      <c r="AR12" s="207"/>
      <c r="AS12" s="207"/>
      <c r="AT12" s="207"/>
      <c r="AV12" s="194"/>
      <c r="AW12" s="207"/>
      <c r="AX12" s="207"/>
      <c r="AY12" s="207"/>
      <c r="AZ12" s="207"/>
      <c r="BA12" s="207"/>
      <c r="BB12" s="207"/>
      <c r="BC12" s="207"/>
    </row>
    <row r="13" spans="1:55" ht="15.75" x14ac:dyDescent="0.25">
      <c r="A13" s="378"/>
      <c r="B13" s="27" t="s">
        <v>54</v>
      </c>
      <c r="C13" s="21">
        <v>28.137711154274861</v>
      </c>
      <c r="D13" s="21">
        <v>392.41092022839513</v>
      </c>
      <c r="E13" s="21">
        <v>415.6642177941464</v>
      </c>
      <c r="F13" s="28">
        <v>23.253297565751268</v>
      </c>
      <c r="G13" s="21">
        <v>5.9257519011492121</v>
      </c>
      <c r="J13" s="213"/>
      <c r="K13" s="68"/>
      <c r="L13" s="68"/>
      <c r="M13" s="68"/>
      <c r="N13" s="68"/>
      <c r="O13" s="68"/>
      <c r="P13" s="68"/>
      <c r="Q13" s="213"/>
      <c r="R13" s="226"/>
      <c r="U13" s="194"/>
      <c r="V13" s="207"/>
      <c r="W13" s="207"/>
      <c r="X13" s="207"/>
      <c r="Y13" s="207"/>
      <c r="Z13" s="207"/>
      <c r="AA13" s="207"/>
      <c r="AB13" s="207"/>
      <c r="AD13" s="194"/>
      <c r="AE13" s="207"/>
      <c r="AF13" s="207"/>
      <c r="AG13" s="207"/>
      <c r="AH13" s="207"/>
      <c r="AI13" s="207"/>
      <c r="AJ13" s="207"/>
      <c r="AK13" s="207"/>
      <c r="AM13" s="194"/>
      <c r="AN13" s="207"/>
      <c r="AO13" s="207"/>
      <c r="AP13" s="207"/>
      <c r="AQ13" s="207"/>
      <c r="AR13" s="207"/>
      <c r="AS13" s="207"/>
      <c r="AT13" s="207"/>
      <c r="AV13" s="194"/>
      <c r="AW13" s="207"/>
      <c r="AX13" s="207"/>
      <c r="AY13" s="207"/>
      <c r="AZ13" s="207"/>
      <c r="BA13" s="207"/>
      <c r="BB13" s="207"/>
      <c r="BC13" s="207"/>
    </row>
    <row r="14" spans="1:55" ht="15.75" x14ac:dyDescent="0.25">
      <c r="A14" s="378"/>
      <c r="B14" s="27" t="s">
        <v>56</v>
      </c>
      <c r="C14" s="21">
        <v>16.64181390794338</v>
      </c>
      <c r="D14" s="21">
        <v>624.95768590118212</v>
      </c>
      <c r="E14" s="21">
        <v>636.82912602673923</v>
      </c>
      <c r="F14" s="28">
        <v>11.871440125557115</v>
      </c>
      <c r="G14" s="21">
        <v>1.899559025094419</v>
      </c>
      <c r="J14" s="213"/>
      <c r="K14" s="68"/>
      <c r="L14" s="68"/>
      <c r="M14" s="68"/>
      <c r="N14" s="68"/>
      <c r="O14" s="68"/>
      <c r="P14" s="68"/>
      <c r="Q14" s="213"/>
      <c r="R14" s="226"/>
      <c r="U14" s="194"/>
      <c r="V14" s="207"/>
      <c r="W14" s="207"/>
      <c r="X14" s="207"/>
      <c r="Y14" s="207"/>
      <c r="Z14" s="207"/>
      <c r="AA14" s="207"/>
      <c r="AB14" s="207"/>
      <c r="AD14" s="194"/>
      <c r="AE14" s="207"/>
      <c r="AF14" s="207"/>
      <c r="AG14" s="207"/>
      <c r="AH14" s="207"/>
      <c r="AI14" s="207"/>
      <c r="AJ14" s="207"/>
      <c r="AK14" s="207"/>
      <c r="AM14" s="194"/>
      <c r="AN14" s="207"/>
      <c r="AO14" s="207"/>
      <c r="AP14" s="207"/>
      <c r="AQ14" s="207"/>
      <c r="AR14" s="207"/>
      <c r="AS14" s="207"/>
      <c r="AT14" s="207"/>
      <c r="AV14" s="194"/>
      <c r="AW14" s="207"/>
      <c r="AX14" s="207"/>
      <c r="AY14" s="207"/>
      <c r="AZ14" s="207"/>
      <c r="BA14" s="207"/>
      <c r="BB14" s="207"/>
      <c r="BC14" s="207"/>
    </row>
    <row r="15" spans="1:55" ht="15.75" x14ac:dyDescent="0.25">
      <c r="A15" s="378"/>
      <c r="B15" s="93" t="s">
        <v>55</v>
      </c>
      <c r="C15" s="43">
        <v>12.403371591104493</v>
      </c>
      <c r="D15" s="21">
        <v>538.0731398747173</v>
      </c>
      <c r="E15" s="21">
        <v>533.21496955682539</v>
      </c>
      <c r="F15" s="28">
        <v>-4.8581703178919042</v>
      </c>
      <c r="G15" s="21">
        <v>-0.90288289042324266</v>
      </c>
      <c r="J15" s="213"/>
      <c r="K15" s="68"/>
      <c r="L15" s="68"/>
      <c r="M15" s="68"/>
      <c r="N15" s="68"/>
      <c r="O15" s="68"/>
      <c r="P15" s="68"/>
      <c r="Q15" s="213"/>
      <c r="R15" s="226"/>
      <c r="U15" s="194"/>
      <c r="V15" s="207"/>
      <c r="W15" s="207"/>
      <c r="X15" s="207"/>
      <c r="Y15" s="207"/>
      <c r="Z15" s="207"/>
      <c r="AA15" s="207"/>
      <c r="AB15" s="207"/>
      <c r="AD15" s="194"/>
      <c r="AE15" s="207"/>
      <c r="AF15" s="207"/>
      <c r="AG15" s="207"/>
      <c r="AH15" s="207"/>
      <c r="AI15" s="207"/>
      <c r="AJ15" s="207"/>
      <c r="AK15" s="207"/>
      <c r="AM15" s="194"/>
      <c r="AN15" s="207"/>
      <c r="AO15" s="207"/>
      <c r="AP15" s="207"/>
      <c r="AQ15" s="207"/>
      <c r="AR15" s="207"/>
      <c r="AS15" s="207"/>
      <c r="AT15" s="207"/>
      <c r="AV15" s="194"/>
      <c r="AW15" s="207"/>
      <c r="AX15" s="207"/>
      <c r="AY15" s="207"/>
      <c r="AZ15" s="207"/>
      <c r="BA15" s="207"/>
      <c r="BB15" s="207"/>
      <c r="BC15" s="207"/>
    </row>
    <row r="16" spans="1:55" ht="15.75" x14ac:dyDescent="0.25">
      <c r="A16" s="378"/>
      <c r="B16" s="27" t="s">
        <v>58</v>
      </c>
      <c r="C16" s="21">
        <v>12.113190716251765</v>
      </c>
      <c r="D16" s="21">
        <v>382.1963578770667</v>
      </c>
      <c r="E16" s="21">
        <v>379.08681475295793</v>
      </c>
      <c r="F16" s="28">
        <v>-3.1095431241087681</v>
      </c>
      <c r="G16" s="21">
        <v>-0.81359831406581407</v>
      </c>
      <c r="J16" s="213"/>
      <c r="K16" s="68"/>
      <c r="L16" s="68"/>
      <c r="M16" s="68"/>
      <c r="N16" s="68"/>
      <c r="O16" s="68"/>
      <c r="P16" s="68"/>
      <c r="Q16" s="213"/>
      <c r="R16" s="226"/>
      <c r="U16" s="194"/>
      <c r="V16" s="207"/>
      <c r="W16" s="207"/>
      <c r="X16" s="207"/>
      <c r="Y16" s="207"/>
      <c r="Z16" s="207"/>
      <c r="AA16" s="207"/>
      <c r="AB16" s="207"/>
      <c r="AD16" s="194"/>
      <c r="AE16" s="207"/>
      <c r="AF16" s="207"/>
      <c r="AG16" s="207"/>
      <c r="AH16" s="207"/>
      <c r="AI16" s="207"/>
      <c r="AJ16" s="207"/>
      <c r="AK16" s="207"/>
      <c r="AM16" s="194"/>
      <c r="AN16" s="207"/>
      <c r="AO16" s="207"/>
      <c r="AP16" s="207"/>
      <c r="AQ16" s="207"/>
      <c r="AR16" s="207"/>
      <c r="AS16" s="207"/>
      <c r="AT16" s="207"/>
      <c r="AV16" s="194"/>
      <c r="AW16" s="207"/>
      <c r="AX16" s="207"/>
      <c r="AY16" s="207"/>
      <c r="AZ16" s="207"/>
      <c r="BA16" s="207"/>
      <c r="BB16" s="207"/>
      <c r="BC16" s="207"/>
    </row>
    <row r="17" spans="1:55" ht="15.75" x14ac:dyDescent="0.25">
      <c r="A17" s="378"/>
      <c r="B17" s="27" t="s">
        <v>57</v>
      </c>
      <c r="C17" s="21">
        <v>9.0744108189659887</v>
      </c>
      <c r="D17" s="21">
        <v>792.04675235695277</v>
      </c>
      <c r="E17" s="21">
        <v>818.70947024328393</v>
      </c>
      <c r="F17" s="28">
        <v>26.662717886331166</v>
      </c>
      <c r="G17" s="21">
        <v>3.3663060680432011</v>
      </c>
      <c r="J17" s="213"/>
      <c r="K17" s="68"/>
      <c r="L17" s="68"/>
      <c r="M17" s="68"/>
      <c r="N17" s="68"/>
      <c r="O17" s="68"/>
      <c r="P17" s="68"/>
      <c r="Q17" s="213"/>
      <c r="R17" s="226"/>
      <c r="U17" s="194"/>
      <c r="V17" s="207"/>
      <c r="W17" s="207"/>
      <c r="X17" s="207"/>
      <c r="Y17" s="207"/>
      <c r="Z17" s="207"/>
      <c r="AA17" s="207"/>
      <c r="AB17" s="207"/>
      <c r="AD17" s="194"/>
      <c r="AE17" s="207"/>
      <c r="AF17" s="207"/>
      <c r="AG17" s="207"/>
      <c r="AH17" s="207"/>
      <c r="AI17" s="207"/>
      <c r="AJ17" s="207"/>
      <c r="AK17" s="207"/>
      <c r="AM17" s="194"/>
      <c r="AN17" s="207"/>
      <c r="AO17" s="207"/>
      <c r="AP17" s="207"/>
      <c r="AQ17" s="207"/>
      <c r="AR17" s="207"/>
      <c r="AS17" s="207"/>
      <c r="AT17" s="207"/>
      <c r="AV17" s="194"/>
      <c r="AW17" s="207"/>
      <c r="AX17" s="207"/>
      <c r="AY17" s="207"/>
      <c r="AZ17" s="207"/>
      <c r="BA17" s="207"/>
      <c r="BB17" s="207"/>
      <c r="BC17" s="207"/>
    </row>
    <row r="18" spans="1:55" ht="15.75" x14ac:dyDescent="0.25">
      <c r="A18" s="76"/>
      <c r="B18" s="91" t="s">
        <v>71</v>
      </c>
      <c r="C18" s="83">
        <v>7.4560920433901208</v>
      </c>
      <c r="D18" s="83">
        <v>956.53557692307686</v>
      </c>
      <c r="E18" s="83">
        <v>1080</v>
      </c>
      <c r="F18" s="84">
        <v>123.46442307692314</v>
      </c>
      <c r="G18" s="83">
        <v>12.907457501379696</v>
      </c>
      <c r="J18" s="213"/>
      <c r="K18" s="68"/>
      <c r="L18" s="68"/>
      <c r="M18" s="68"/>
      <c r="N18" s="68"/>
      <c r="O18" s="68"/>
      <c r="P18" s="68"/>
      <c r="Q18" s="213"/>
      <c r="R18" s="226"/>
      <c r="U18" s="194"/>
      <c r="V18" s="207"/>
      <c r="W18" s="207"/>
      <c r="X18" s="207"/>
      <c r="Y18" s="207"/>
      <c r="Z18" s="207"/>
      <c r="AA18" s="207"/>
      <c r="AB18" s="207"/>
      <c r="AD18" s="194"/>
      <c r="AE18" s="207"/>
      <c r="AF18" s="207"/>
      <c r="AG18" s="207"/>
      <c r="AH18" s="207"/>
      <c r="AI18" s="207"/>
      <c r="AJ18" s="207"/>
      <c r="AK18" s="207"/>
      <c r="AM18" s="194"/>
      <c r="AN18" s="207"/>
      <c r="AO18" s="207"/>
      <c r="AP18" s="207"/>
      <c r="AQ18" s="207"/>
      <c r="AR18" s="207"/>
      <c r="AS18" s="207"/>
      <c r="AT18" s="207"/>
      <c r="AV18" s="194"/>
      <c r="AW18" s="207"/>
      <c r="AX18" s="207"/>
      <c r="AY18" s="207"/>
      <c r="AZ18" s="207"/>
      <c r="BA18" s="207"/>
      <c r="BB18" s="207"/>
      <c r="BC18" s="207"/>
    </row>
    <row r="19" spans="1:55" ht="45" customHeight="1" x14ac:dyDescent="0.25">
      <c r="A19" s="77" t="s">
        <v>67</v>
      </c>
      <c r="B19" s="86" t="s">
        <v>26</v>
      </c>
      <c r="C19" s="95">
        <v>100</v>
      </c>
      <c r="D19" s="96">
        <v>338.3799281865783</v>
      </c>
      <c r="E19" s="96">
        <v>341.08104260320408</v>
      </c>
      <c r="F19" s="82">
        <v>2.701114416625785</v>
      </c>
      <c r="G19" s="82">
        <v>0.79824900699678381</v>
      </c>
      <c r="J19" s="213"/>
      <c r="K19" s="68"/>
      <c r="L19" s="68"/>
      <c r="M19" s="68"/>
      <c r="N19" s="68"/>
      <c r="O19" s="68"/>
      <c r="P19" s="68"/>
      <c r="Q19" s="213"/>
      <c r="R19" s="226"/>
      <c r="U19" s="194"/>
      <c r="V19" s="207"/>
      <c r="W19" s="207"/>
      <c r="X19" s="207"/>
      <c r="Y19" s="207"/>
      <c r="Z19" s="207"/>
      <c r="AA19" s="207"/>
      <c r="AB19" s="207"/>
      <c r="AD19" s="194"/>
      <c r="AE19" s="207"/>
      <c r="AF19" s="207"/>
      <c r="AG19" s="207"/>
      <c r="AH19" s="207"/>
      <c r="AI19" s="207"/>
      <c r="AJ19" s="207"/>
      <c r="AK19" s="207"/>
      <c r="AM19" s="194"/>
      <c r="AN19" s="207"/>
      <c r="AO19" s="207"/>
      <c r="AP19" s="207"/>
      <c r="AQ19" s="207"/>
      <c r="AR19" s="207"/>
      <c r="AS19" s="207"/>
      <c r="AT19" s="207"/>
      <c r="AV19" s="194"/>
      <c r="AW19" s="207"/>
      <c r="AX19" s="207"/>
      <c r="AY19" s="207"/>
      <c r="AZ19" s="207"/>
      <c r="BA19" s="207"/>
      <c r="BB19" s="207"/>
      <c r="BC19" s="207"/>
    </row>
    <row r="20" spans="1:55" ht="15.75" x14ac:dyDescent="0.25">
      <c r="A20" s="378"/>
      <c r="B20" s="87" t="s">
        <v>55</v>
      </c>
      <c r="C20" s="21">
        <v>45.606893230153474</v>
      </c>
      <c r="D20" s="88">
        <v>293.30984136398592</v>
      </c>
      <c r="E20" s="88">
        <v>277.37629770746128</v>
      </c>
      <c r="F20" s="21">
        <v>-15.933543656524648</v>
      </c>
      <c r="G20" s="21">
        <v>-5.4323249374888007</v>
      </c>
      <c r="J20" s="213"/>
      <c r="K20" s="68"/>
      <c r="L20" s="68"/>
      <c r="M20" s="68"/>
      <c r="N20" s="68"/>
      <c r="O20" s="68"/>
      <c r="P20" s="68"/>
      <c r="Q20" s="213"/>
      <c r="R20" s="226"/>
      <c r="U20" s="194"/>
      <c r="V20" s="207"/>
      <c r="W20" s="207"/>
      <c r="X20" s="207"/>
      <c r="Y20" s="207"/>
      <c r="Z20" s="207"/>
      <c r="AA20" s="207"/>
      <c r="AB20" s="207"/>
      <c r="AD20" s="194"/>
      <c r="AE20" s="207"/>
      <c r="AF20" s="207"/>
      <c r="AG20" s="207"/>
      <c r="AH20" s="207"/>
      <c r="AI20" s="207"/>
      <c r="AJ20" s="207"/>
      <c r="AK20" s="207"/>
      <c r="AM20" s="194"/>
      <c r="AN20" s="207"/>
      <c r="AO20" s="207"/>
      <c r="AP20" s="207"/>
      <c r="AQ20" s="207"/>
      <c r="AR20" s="207"/>
      <c r="AS20" s="207"/>
      <c r="AT20" s="207"/>
      <c r="AV20" s="194"/>
      <c r="AW20" s="207"/>
      <c r="AX20" s="207"/>
      <c r="AY20" s="207"/>
      <c r="AZ20" s="207"/>
      <c r="BA20" s="207"/>
      <c r="BB20" s="207"/>
      <c r="BC20" s="207"/>
    </row>
    <row r="21" spans="1:55" ht="15.75" x14ac:dyDescent="0.25">
      <c r="A21" s="378"/>
      <c r="B21" s="87" t="s">
        <v>54</v>
      </c>
      <c r="C21" s="21">
        <v>17.305401212618779</v>
      </c>
      <c r="D21" s="88">
        <v>255.10675727178727</v>
      </c>
      <c r="E21" s="88">
        <v>290.41281222988954</v>
      </c>
      <c r="F21" s="21">
        <v>35.306054958102266</v>
      </c>
      <c r="G21" s="21">
        <v>13.839717667881175</v>
      </c>
      <c r="J21" s="213"/>
      <c r="K21" s="68"/>
      <c r="L21" s="68"/>
      <c r="M21" s="68"/>
      <c r="N21" s="68"/>
      <c r="O21" s="68"/>
      <c r="P21" s="68"/>
      <c r="Q21" s="213"/>
      <c r="R21" s="226"/>
      <c r="U21" s="194"/>
      <c r="V21" s="207"/>
      <c r="W21" s="207"/>
      <c r="X21" s="207"/>
      <c r="Y21" s="207"/>
      <c r="Z21" s="207"/>
      <c r="AA21" s="207"/>
      <c r="AB21" s="207"/>
      <c r="AD21" s="194"/>
      <c r="AE21" s="207"/>
      <c r="AF21" s="207"/>
      <c r="AG21" s="207"/>
      <c r="AH21" s="207"/>
      <c r="AI21" s="207"/>
      <c r="AJ21" s="207"/>
      <c r="AK21" s="207"/>
      <c r="AM21" s="194"/>
      <c r="AN21" s="207"/>
      <c r="AO21" s="207"/>
      <c r="AP21" s="207"/>
      <c r="AQ21" s="207"/>
      <c r="AR21" s="207"/>
      <c r="AS21" s="207"/>
      <c r="AT21" s="207"/>
      <c r="AV21" s="194"/>
      <c r="AW21" s="207"/>
      <c r="AX21" s="207"/>
      <c r="AY21" s="207"/>
      <c r="AZ21" s="207"/>
      <c r="BA21" s="207"/>
      <c r="BB21" s="207"/>
      <c r="BC21" s="207"/>
    </row>
    <row r="22" spans="1:55" ht="15.75" x14ac:dyDescent="0.25">
      <c r="A22" s="378"/>
      <c r="B22" s="87" t="s">
        <v>59</v>
      </c>
      <c r="C22" s="21">
        <v>16.499385891147039</v>
      </c>
      <c r="D22" s="88">
        <v>450</v>
      </c>
      <c r="E22" s="88">
        <v>473.79</v>
      </c>
      <c r="F22" s="21">
        <v>23.79000000000002</v>
      </c>
      <c r="G22" s="21">
        <v>5.2866666666666617</v>
      </c>
      <c r="J22" s="213"/>
      <c r="K22" s="68"/>
      <c r="L22" s="68"/>
      <c r="M22" s="68"/>
      <c r="N22" s="68"/>
      <c r="O22" s="68"/>
      <c r="P22" s="68"/>
      <c r="Q22" s="213"/>
      <c r="R22" s="226"/>
      <c r="U22" s="194"/>
      <c r="V22" s="207"/>
      <c r="W22" s="207"/>
      <c r="X22" s="207"/>
      <c r="Y22" s="207"/>
      <c r="Z22" s="207"/>
      <c r="AA22" s="207"/>
      <c r="AB22" s="207"/>
      <c r="AD22" s="194"/>
      <c r="AE22" s="207"/>
      <c r="AF22" s="207"/>
      <c r="AG22" s="207"/>
      <c r="AH22" s="207"/>
      <c r="AI22" s="207"/>
      <c r="AJ22" s="207"/>
      <c r="AK22" s="207"/>
      <c r="AM22" s="194"/>
      <c r="AN22" s="207"/>
      <c r="AO22" s="207"/>
      <c r="AP22" s="207"/>
      <c r="AQ22" s="207"/>
      <c r="AR22" s="207"/>
      <c r="AS22" s="207"/>
      <c r="AT22" s="207"/>
      <c r="AV22" s="194"/>
      <c r="AW22" s="207"/>
      <c r="AX22" s="207"/>
      <c r="AY22" s="207"/>
      <c r="AZ22" s="207"/>
      <c r="BA22" s="207"/>
      <c r="BB22" s="207"/>
      <c r="BC22" s="207"/>
    </row>
    <row r="23" spans="1:55" ht="15.75" x14ac:dyDescent="0.25">
      <c r="A23" s="380"/>
      <c r="B23" s="79" t="s">
        <v>60</v>
      </c>
      <c r="C23" s="21">
        <v>6.4466156671281061</v>
      </c>
      <c r="D23" s="88">
        <v>452.77659906141804</v>
      </c>
      <c r="E23" s="88">
        <v>444.78125582699704</v>
      </c>
      <c r="F23" s="21">
        <v>-7.995343234421</v>
      </c>
      <c r="G23" s="21">
        <v>-1.7658472745709304</v>
      </c>
      <c r="J23" s="213"/>
      <c r="K23" s="68"/>
      <c r="L23" s="68"/>
      <c r="M23" s="68"/>
      <c r="N23" s="68"/>
      <c r="O23" s="68"/>
      <c r="P23" s="68"/>
      <c r="Q23" s="213"/>
      <c r="R23" s="226"/>
      <c r="U23" s="194"/>
      <c r="V23" s="207"/>
      <c r="W23" s="207"/>
      <c r="X23" s="207"/>
      <c r="Y23" s="207"/>
      <c r="Z23" s="207"/>
      <c r="AA23" s="207"/>
      <c r="AB23" s="207"/>
      <c r="AD23" s="194"/>
      <c r="AE23" s="207"/>
      <c r="AF23" s="207"/>
      <c r="AG23" s="207"/>
      <c r="AH23" s="207"/>
      <c r="AI23" s="207"/>
      <c r="AJ23" s="207"/>
      <c r="AK23" s="207"/>
      <c r="AM23" s="194"/>
      <c r="AN23" s="207"/>
      <c r="AO23" s="207"/>
      <c r="AP23" s="207"/>
      <c r="AQ23" s="207"/>
      <c r="AR23" s="207"/>
      <c r="AS23" s="207"/>
      <c r="AT23" s="207"/>
      <c r="AV23" s="194"/>
      <c r="AW23" s="207"/>
      <c r="AX23" s="207"/>
      <c r="AY23" s="207"/>
      <c r="AZ23" s="207"/>
      <c r="BA23" s="207"/>
      <c r="BB23" s="207"/>
      <c r="BC23" s="207"/>
    </row>
    <row r="24" spans="1:55" ht="52.5" customHeight="1" x14ac:dyDescent="0.25">
      <c r="A24" s="77" t="s">
        <v>68</v>
      </c>
      <c r="B24" s="86" t="s">
        <v>26</v>
      </c>
      <c r="C24" s="82">
        <v>100</v>
      </c>
      <c r="D24" s="97">
        <v>272.01712465335788</v>
      </c>
      <c r="E24" s="97">
        <v>267.44407911790927</v>
      </c>
      <c r="F24" s="82">
        <v>-4.5730455354486139</v>
      </c>
      <c r="G24" s="82">
        <v>-1.6811608979678141</v>
      </c>
      <c r="J24" s="213"/>
      <c r="K24" s="68"/>
      <c r="L24" s="68"/>
      <c r="M24" s="68"/>
      <c r="N24" s="68"/>
      <c r="O24" s="68"/>
      <c r="P24" s="68"/>
      <c r="Q24" s="213"/>
      <c r="R24" s="226"/>
      <c r="U24" s="194"/>
      <c r="V24" s="207"/>
      <c r="W24" s="207"/>
      <c r="X24" s="207"/>
      <c r="Y24" s="207"/>
      <c r="Z24" s="207"/>
      <c r="AA24" s="207"/>
      <c r="AB24" s="207"/>
      <c r="AD24" s="194"/>
      <c r="AE24" s="207"/>
      <c r="AF24" s="207"/>
      <c r="AG24" s="207"/>
      <c r="AH24" s="207"/>
      <c r="AI24" s="207"/>
      <c r="AJ24" s="207"/>
      <c r="AK24" s="207"/>
      <c r="AM24" s="194"/>
      <c r="AN24" s="207"/>
      <c r="AO24" s="207"/>
      <c r="AP24" s="207"/>
      <c r="AQ24" s="207"/>
      <c r="AR24" s="207"/>
      <c r="AS24" s="207"/>
      <c r="AT24" s="207"/>
      <c r="AV24" s="194"/>
      <c r="AW24" s="207"/>
      <c r="AX24" s="207"/>
      <c r="AY24" s="207"/>
      <c r="AZ24" s="207"/>
      <c r="BA24" s="207"/>
      <c r="BB24" s="207"/>
      <c r="BC24" s="207"/>
    </row>
    <row r="25" spans="1:55" ht="28.5" customHeight="1" x14ac:dyDescent="0.25">
      <c r="A25" s="378"/>
      <c r="B25" s="80" t="s">
        <v>57</v>
      </c>
      <c r="C25" s="21">
        <v>66.359648023428718</v>
      </c>
      <c r="D25" s="88">
        <v>308.34741228765716</v>
      </c>
      <c r="E25" s="88">
        <v>302.04117923114211</v>
      </c>
      <c r="F25" s="21">
        <v>-6.3062330565150546</v>
      </c>
      <c r="G25" s="21">
        <v>-2.0451713895467947</v>
      </c>
      <c r="J25" s="213"/>
      <c r="K25" s="68"/>
      <c r="L25" s="68"/>
      <c r="M25" s="68"/>
      <c r="N25" s="68"/>
      <c r="O25" s="68"/>
      <c r="P25" s="68"/>
      <c r="Q25" s="213"/>
      <c r="R25" s="226"/>
      <c r="U25" s="194"/>
      <c r="V25" s="207"/>
      <c r="W25" s="207"/>
      <c r="X25" s="207"/>
      <c r="Y25" s="207"/>
      <c r="Z25" s="207"/>
      <c r="AA25" s="207"/>
      <c r="AB25" s="207"/>
      <c r="AD25" s="194"/>
      <c r="AE25" s="207"/>
      <c r="AF25" s="207"/>
      <c r="AG25" s="207"/>
      <c r="AH25" s="207"/>
      <c r="AI25" s="207"/>
      <c r="AJ25" s="207"/>
      <c r="AK25" s="207"/>
      <c r="AM25" s="194"/>
      <c r="AN25" s="207"/>
      <c r="AO25" s="207"/>
      <c r="AP25" s="207"/>
      <c r="AQ25" s="207"/>
      <c r="AR25" s="207"/>
      <c r="AS25" s="207"/>
      <c r="AT25" s="207"/>
      <c r="AV25" s="194"/>
      <c r="AW25" s="207"/>
      <c r="AX25" s="207"/>
      <c r="AY25" s="207"/>
      <c r="AZ25" s="207"/>
      <c r="BA25" s="207"/>
      <c r="BB25" s="207"/>
      <c r="BC25" s="207"/>
    </row>
    <row r="26" spans="1:55" ht="15.75" x14ac:dyDescent="0.25">
      <c r="A26" s="378"/>
      <c r="B26" s="80" t="s">
        <v>55</v>
      </c>
      <c r="C26" s="21">
        <v>23.789100502939299</v>
      </c>
      <c r="D26" s="88">
        <v>229.96574233355093</v>
      </c>
      <c r="E26" s="88">
        <v>227.45045422418576</v>
      </c>
      <c r="F26" s="21">
        <v>-2.5152881093651729</v>
      </c>
      <c r="G26" s="21">
        <v>-1.0937664383579744</v>
      </c>
      <c r="J26" s="213"/>
      <c r="K26" s="68"/>
      <c r="L26" s="68"/>
      <c r="M26" s="68"/>
      <c r="N26" s="68"/>
      <c r="O26" s="68"/>
      <c r="P26" s="68"/>
      <c r="Q26" s="213"/>
      <c r="R26" s="226"/>
      <c r="U26" s="194"/>
      <c r="V26" s="207"/>
      <c r="W26" s="207"/>
      <c r="X26" s="207"/>
      <c r="Y26" s="207"/>
      <c r="Z26" s="207"/>
      <c r="AA26" s="207"/>
      <c r="AB26" s="207"/>
      <c r="AD26" s="194"/>
      <c r="AE26" s="207"/>
      <c r="AF26" s="207"/>
      <c r="AG26" s="207"/>
      <c r="AH26" s="207"/>
      <c r="AI26" s="207"/>
      <c r="AJ26" s="207"/>
      <c r="AK26" s="207"/>
      <c r="AM26" s="194"/>
      <c r="AN26" s="207"/>
      <c r="AO26" s="207"/>
      <c r="AP26" s="207"/>
      <c r="AQ26" s="207"/>
      <c r="AR26" s="207"/>
      <c r="AS26" s="207"/>
      <c r="AT26" s="207"/>
      <c r="AV26" s="194"/>
      <c r="AW26" s="207"/>
      <c r="AX26" s="207"/>
      <c r="AY26" s="207"/>
      <c r="AZ26" s="207"/>
      <c r="BA26" s="207"/>
      <c r="BB26" s="207"/>
      <c r="BC26" s="207"/>
    </row>
    <row r="27" spans="1:55" ht="15.75" x14ac:dyDescent="0.25">
      <c r="A27" s="380"/>
      <c r="B27" s="80"/>
      <c r="C27" s="21"/>
      <c r="D27" s="89"/>
      <c r="E27" s="89"/>
      <c r="F27" s="83"/>
      <c r="G27" s="83"/>
      <c r="J27" s="213"/>
      <c r="K27" s="68"/>
      <c r="L27" s="68"/>
      <c r="M27" s="68"/>
      <c r="N27" s="68"/>
      <c r="O27" s="68"/>
      <c r="P27" s="68"/>
      <c r="Q27" s="213"/>
      <c r="R27" s="226"/>
      <c r="U27" s="194"/>
      <c r="V27" s="207"/>
      <c r="W27" s="207"/>
      <c r="X27" s="207"/>
      <c r="Y27" s="207"/>
      <c r="Z27" s="207"/>
      <c r="AA27" s="207"/>
      <c r="AB27" s="207"/>
      <c r="AD27" s="194"/>
      <c r="AE27" s="207"/>
      <c r="AF27" s="207"/>
      <c r="AG27" s="207"/>
      <c r="AH27" s="207"/>
      <c r="AI27" s="207"/>
      <c r="AJ27" s="207"/>
      <c r="AK27" s="207"/>
      <c r="AM27" s="194"/>
      <c r="AN27" s="207"/>
      <c r="AO27" s="207"/>
      <c r="AP27" s="207"/>
      <c r="AQ27" s="207"/>
      <c r="AR27" s="207"/>
      <c r="AS27" s="207"/>
      <c r="AT27" s="207"/>
      <c r="AV27" s="194"/>
      <c r="AW27" s="207"/>
      <c r="AX27" s="207"/>
      <c r="AY27" s="207"/>
      <c r="AZ27" s="207"/>
      <c r="BA27" s="207"/>
      <c r="BB27" s="207"/>
      <c r="BC27" s="207"/>
    </row>
    <row r="28" spans="1:55" ht="13.5" customHeight="1" x14ac:dyDescent="0.25">
      <c r="A28" s="381" t="s">
        <v>69</v>
      </c>
      <c r="B28" s="81"/>
      <c r="C28" s="104"/>
      <c r="D28" s="102"/>
      <c r="E28" s="102"/>
      <c r="F28" s="101">
        <v>0</v>
      </c>
      <c r="G28" s="101" t="e">
        <v>#DIV/0!</v>
      </c>
      <c r="J28" s="213"/>
      <c r="K28" s="68"/>
      <c r="L28" s="68"/>
      <c r="M28" s="68"/>
      <c r="N28" s="68"/>
      <c r="O28" s="68"/>
      <c r="P28" s="68"/>
      <c r="Q28" s="213"/>
      <c r="R28" s="226"/>
      <c r="U28" s="203"/>
      <c r="V28" s="207"/>
      <c r="W28" s="207"/>
      <c r="X28" s="207"/>
      <c r="Y28" s="207"/>
      <c r="Z28" s="207"/>
      <c r="AA28" s="207"/>
      <c r="AB28" s="17"/>
      <c r="AD28" s="203"/>
      <c r="AE28" s="207"/>
      <c r="AF28" s="207"/>
      <c r="AG28" s="207"/>
      <c r="AH28" s="207"/>
      <c r="AI28" s="207"/>
      <c r="AJ28" s="207"/>
      <c r="AK28" s="17"/>
      <c r="AM28" s="203"/>
      <c r="AN28" s="207"/>
      <c r="AO28" s="207"/>
      <c r="AP28" s="207"/>
      <c r="AQ28" s="207"/>
      <c r="AR28" s="207"/>
      <c r="AS28" s="207"/>
      <c r="AT28" s="17"/>
      <c r="AV28" s="203"/>
      <c r="AW28" s="207"/>
      <c r="AX28" s="207"/>
      <c r="AY28" s="207"/>
      <c r="AZ28" s="207"/>
      <c r="BA28" s="207"/>
      <c r="BB28" s="207"/>
      <c r="BC28" s="209"/>
    </row>
    <row r="29" spans="1:55" ht="15.75" x14ac:dyDescent="0.25">
      <c r="A29" s="382"/>
      <c r="B29" s="58"/>
      <c r="C29" s="100"/>
      <c r="D29" s="102"/>
      <c r="E29" s="102"/>
      <c r="F29" s="101">
        <v>0</v>
      </c>
      <c r="G29" s="101" t="e">
        <v>#DIV/0!</v>
      </c>
      <c r="J29" s="227"/>
      <c r="K29" s="226"/>
      <c r="L29" s="226"/>
      <c r="M29" s="226"/>
      <c r="N29" s="226"/>
      <c r="O29" s="226"/>
      <c r="P29" s="226"/>
      <c r="Q29" s="227"/>
      <c r="R29" s="68"/>
      <c r="W29" s="210"/>
      <c r="AB29" s="17"/>
      <c r="AF29" s="210"/>
      <c r="AK29" s="17"/>
      <c r="AO29" s="210"/>
      <c r="AT29" s="17"/>
      <c r="AX29" s="210"/>
      <c r="BC29" s="211"/>
    </row>
    <row r="30" spans="1:55" ht="35.25" customHeight="1" x14ac:dyDescent="0.25">
      <c r="A30" s="382"/>
      <c r="B30" s="78" t="s">
        <v>26</v>
      </c>
      <c r="C30" s="95">
        <v>100</v>
      </c>
      <c r="D30" s="107">
        <v>130.31962777454316</v>
      </c>
      <c r="E30" s="107">
        <v>127.99836667892268</v>
      </c>
      <c r="F30" s="105">
        <v>-2.3212610956204855</v>
      </c>
      <c r="G30" s="105">
        <v>-1.7812060510457712</v>
      </c>
    </row>
    <row r="31" spans="1:55" x14ac:dyDescent="0.25">
      <c r="A31" s="383"/>
      <c r="B31" s="32" t="s">
        <v>54</v>
      </c>
      <c r="C31" s="21">
        <v>35.271931193218762</v>
      </c>
      <c r="D31" s="88">
        <v>97.142380046830311</v>
      </c>
      <c r="E31" s="88">
        <v>102.17679330219588</v>
      </c>
      <c r="F31" s="21">
        <v>5.0344132553655641</v>
      </c>
      <c r="G31" s="21">
        <v>5.1825096862343543</v>
      </c>
      <c r="J31" s="228"/>
      <c r="K31" s="229"/>
      <c r="L31" s="229"/>
      <c r="M31" s="229"/>
      <c r="N31" s="229"/>
      <c r="O31" s="229"/>
      <c r="P31" s="229"/>
      <c r="Q31" s="68"/>
      <c r="R31" s="206"/>
    </row>
    <row r="32" spans="1:55" x14ac:dyDescent="0.25">
      <c r="A32" s="383"/>
      <c r="B32" s="31" t="s">
        <v>61</v>
      </c>
      <c r="C32" s="43">
        <v>18.184682956973901</v>
      </c>
      <c r="D32" s="88">
        <v>150</v>
      </c>
      <c r="E32" s="88">
        <v>150</v>
      </c>
      <c r="F32" s="21">
        <v>0</v>
      </c>
      <c r="G32" s="21">
        <v>0</v>
      </c>
    </row>
    <row r="33" spans="1:16" x14ac:dyDescent="0.25">
      <c r="A33" s="383"/>
      <c r="B33" s="11" t="s">
        <v>62</v>
      </c>
      <c r="C33" s="43">
        <v>12.440947758878243</v>
      </c>
      <c r="D33" s="88">
        <v>176.5</v>
      </c>
      <c r="E33" s="88">
        <v>145.75</v>
      </c>
      <c r="F33" s="21">
        <v>-30.75</v>
      </c>
      <c r="G33" s="21">
        <v>-17.422096317280449</v>
      </c>
    </row>
    <row r="34" spans="1:16" x14ac:dyDescent="0.25">
      <c r="A34" s="383"/>
      <c r="B34" s="9" t="s">
        <v>63</v>
      </c>
      <c r="C34" s="43">
        <v>6.8271672782618769</v>
      </c>
      <c r="D34" s="88">
        <v>150.16177266900104</v>
      </c>
      <c r="E34" s="88">
        <v>153.49354699195371</v>
      </c>
      <c r="F34" s="21">
        <v>3.3317743229526684</v>
      </c>
      <c r="G34" s="21">
        <v>2.2187899514857463</v>
      </c>
      <c r="K34" s="68"/>
      <c r="L34" s="68"/>
      <c r="M34" s="68"/>
      <c r="N34" s="68"/>
      <c r="O34" s="68"/>
      <c r="P34" s="68"/>
    </row>
    <row r="35" spans="1:16" x14ac:dyDescent="0.25">
      <c r="A35" s="383"/>
      <c r="B35" s="98" t="s">
        <v>72</v>
      </c>
      <c r="C35" s="43">
        <v>5.7404610891732508</v>
      </c>
      <c r="D35" s="88">
        <v>205.08</v>
      </c>
      <c r="E35" s="88">
        <v>218.5</v>
      </c>
      <c r="F35" s="21">
        <v>13.419999999999987</v>
      </c>
      <c r="G35" s="21">
        <v>6.5437877901306791</v>
      </c>
    </row>
    <row r="36" spans="1:16" x14ac:dyDescent="0.25">
      <c r="A36" s="80"/>
      <c r="B36" s="99" t="s">
        <v>60</v>
      </c>
      <c r="C36" s="43">
        <v>5.5422487059914314</v>
      </c>
      <c r="D36" s="88">
        <v>147.93988771756472</v>
      </c>
      <c r="E36" s="88">
        <v>149.13510942161136</v>
      </c>
      <c r="F36" s="21">
        <v>1.1952217040466451</v>
      </c>
      <c r="G36" s="21">
        <v>0.80791037663112775</v>
      </c>
    </row>
    <row r="37" spans="1:16" ht="45" customHeight="1" x14ac:dyDescent="0.25">
      <c r="A37" s="164" t="s">
        <v>70</v>
      </c>
      <c r="B37" s="81"/>
      <c r="C37" s="63"/>
      <c r="D37" s="63"/>
      <c r="E37" s="63"/>
      <c r="F37" s="63"/>
      <c r="G37" s="63"/>
    </row>
    <row r="38" spans="1:16" ht="19.5" customHeight="1" x14ac:dyDescent="0.25">
      <c r="A38" s="85"/>
      <c r="B38" s="103" t="s">
        <v>26</v>
      </c>
      <c r="C38" s="95">
        <v>100</v>
      </c>
      <c r="D38" s="95">
        <v>50.896229084095587</v>
      </c>
      <c r="E38" s="95">
        <v>51.244748948503918</v>
      </c>
      <c r="F38" s="95">
        <v>0.34851986440833116</v>
      </c>
      <c r="G38" s="95">
        <v>0.68476559202936471</v>
      </c>
    </row>
    <row r="39" spans="1:16" ht="18" customHeight="1" x14ac:dyDescent="0.25">
      <c r="A39" s="378"/>
      <c r="B39" s="32" t="s">
        <v>54</v>
      </c>
      <c r="C39" s="21">
        <v>33.029894924929614</v>
      </c>
      <c r="D39" s="166">
        <v>57.948793117789016</v>
      </c>
      <c r="E39" s="166">
        <v>59.782220394060538</v>
      </c>
      <c r="F39" s="21">
        <v>1.8334272762715216</v>
      </c>
      <c r="G39" s="21">
        <v>3.1638748240102643</v>
      </c>
    </row>
    <row r="40" spans="1:16" x14ac:dyDescent="0.25">
      <c r="A40" s="378"/>
      <c r="B40" s="31" t="s">
        <v>57</v>
      </c>
      <c r="C40" s="21">
        <v>22.127789855945924</v>
      </c>
      <c r="D40" s="21">
        <v>60.596032542178982</v>
      </c>
      <c r="E40" s="21">
        <v>57.923667277240966</v>
      </c>
      <c r="F40" s="21">
        <v>-2.6723652649380156</v>
      </c>
      <c r="G40" s="21">
        <v>-4.4101324011235619</v>
      </c>
      <c r="H40" s="68"/>
    </row>
    <row r="41" spans="1:16" ht="15" customHeight="1" x14ac:dyDescent="0.25">
      <c r="A41" s="378"/>
      <c r="B41" s="11" t="s">
        <v>58</v>
      </c>
      <c r="C41" s="21">
        <v>15.853430594772574</v>
      </c>
      <c r="D41" s="21">
        <v>30.399334406577108</v>
      </c>
      <c r="E41" s="21">
        <v>31.104311507650092</v>
      </c>
      <c r="F41" s="21">
        <v>0.70497710107298417</v>
      </c>
      <c r="G41" s="21">
        <v>2.3190543965346109</v>
      </c>
      <c r="H41" s="68"/>
    </row>
    <row r="42" spans="1:16" x14ac:dyDescent="0.25">
      <c r="A42" s="380"/>
      <c r="B42" s="55" t="s">
        <v>56</v>
      </c>
      <c r="C42" s="83">
        <v>11.556640172577499</v>
      </c>
      <c r="D42" s="83">
        <v>50.327212757761437</v>
      </c>
      <c r="E42" s="83">
        <v>51.392655309313724</v>
      </c>
      <c r="F42" s="83">
        <v>1.0654425515522874</v>
      </c>
      <c r="G42" s="83">
        <v>2.1170307139410909</v>
      </c>
      <c r="H42" s="68"/>
    </row>
    <row r="43" spans="1:16" x14ac:dyDescent="0.25">
      <c r="H43" s="68"/>
    </row>
    <row r="44" spans="1:16" x14ac:dyDescent="0.25">
      <c r="B44" s="15"/>
      <c r="H44" s="68"/>
    </row>
    <row r="45" spans="1:16" x14ac:dyDescent="0.25">
      <c r="A45" s="15"/>
      <c r="H45" s="68"/>
    </row>
    <row r="46" spans="1:16" x14ac:dyDescent="0.25">
      <c r="H46" s="68"/>
    </row>
    <row r="47" spans="1:16" x14ac:dyDescent="0.25">
      <c r="H47" s="68"/>
    </row>
    <row r="48" spans="1:16" x14ac:dyDescent="0.25">
      <c r="H48" s="68"/>
    </row>
    <row r="49" spans="8:8" x14ac:dyDescent="0.25">
      <c r="H49" s="68"/>
    </row>
    <row r="50" spans="8:8" x14ac:dyDescent="0.25">
      <c r="H50" s="68"/>
    </row>
    <row r="51" spans="8:8" x14ac:dyDescent="0.25">
      <c r="H51" s="68"/>
    </row>
    <row r="52" spans="8:8" x14ac:dyDescent="0.25">
      <c r="H52" s="68"/>
    </row>
    <row r="53" spans="8:8" x14ac:dyDescent="0.25">
      <c r="H53" s="68"/>
    </row>
    <row r="54" spans="8:8" ht="15" customHeight="1" x14ac:dyDescent="0.25">
      <c r="H54" s="68"/>
    </row>
    <row r="55" spans="8:8" x14ac:dyDescent="0.25">
      <c r="H55" s="68"/>
    </row>
    <row r="56" spans="8:8" x14ac:dyDescent="0.25">
      <c r="H56" s="68"/>
    </row>
    <row r="57" spans="8:8" x14ac:dyDescent="0.25">
      <c r="H57" s="68"/>
    </row>
    <row r="58" spans="8:8" x14ac:dyDescent="0.25">
      <c r="H58" s="68"/>
    </row>
    <row r="59" spans="8:8" x14ac:dyDescent="0.25">
      <c r="H59" s="68"/>
    </row>
    <row r="60" spans="8:8" x14ac:dyDescent="0.25">
      <c r="H60" s="68"/>
    </row>
    <row r="61" spans="8:8" ht="32.25" customHeight="1" x14ac:dyDescent="0.25">
      <c r="H61" s="68"/>
    </row>
    <row r="62" spans="8:8" x14ac:dyDescent="0.25">
      <c r="H62" s="68"/>
    </row>
    <row r="63" spans="8:8" x14ac:dyDescent="0.25">
      <c r="H63" s="68"/>
    </row>
    <row r="64" spans="8:8" x14ac:dyDescent="0.25">
      <c r="H64" s="68"/>
    </row>
    <row r="65" spans="3:8" x14ac:dyDescent="0.25">
      <c r="H65" s="68"/>
    </row>
    <row r="66" spans="3:8" x14ac:dyDescent="0.25">
      <c r="H66" s="68"/>
    </row>
    <row r="67" spans="3:8" x14ac:dyDescent="0.25">
      <c r="H67" s="68"/>
    </row>
    <row r="68" spans="3:8" x14ac:dyDescent="0.25">
      <c r="H68" s="68"/>
    </row>
    <row r="69" spans="3:8" x14ac:dyDescent="0.25">
      <c r="H69" s="68"/>
    </row>
    <row r="70" spans="3:8" x14ac:dyDescent="0.25">
      <c r="H70" s="68"/>
    </row>
    <row r="71" spans="3:8" x14ac:dyDescent="0.25">
      <c r="H71" s="68"/>
    </row>
    <row r="72" spans="3:8" x14ac:dyDescent="0.25">
      <c r="H72" s="68"/>
    </row>
    <row r="73" spans="3:8" x14ac:dyDescent="0.25">
      <c r="H73" s="68"/>
    </row>
    <row r="74" spans="3:8" x14ac:dyDescent="0.25">
      <c r="H74" s="68"/>
    </row>
    <row r="75" spans="3:8" x14ac:dyDescent="0.25">
      <c r="H75" s="68"/>
    </row>
    <row r="76" spans="3:8" x14ac:dyDescent="0.25">
      <c r="H76" s="68"/>
    </row>
    <row r="77" spans="3:8" x14ac:dyDescent="0.25">
      <c r="H77" s="68"/>
    </row>
    <row r="78" spans="3:8" x14ac:dyDescent="0.25">
      <c r="D78" s="68"/>
      <c r="E78" s="68"/>
      <c r="F78" s="68"/>
      <c r="G78" s="68"/>
      <c r="H78" s="68"/>
    </row>
    <row r="79" spans="3:8" x14ac:dyDescent="0.25">
      <c r="C79" s="68"/>
    </row>
  </sheetData>
  <mergeCells count="17">
    <mergeCell ref="A1:G1"/>
    <mergeCell ref="A39:A42"/>
    <mergeCell ref="A28:A30"/>
    <mergeCell ref="A13:A17"/>
    <mergeCell ref="A20:A23"/>
    <mergeCell ref="A25:A27"/>
    <mergeCell ref="A31:A35"/>
    <mergeCell ref="Y6:Y8"/>
    <mergeCell ref="AA6:AA8"/>
    <mergeCell ref="AB6:AB10"/>
    <mergeCell ref="A2:G2"/>
    <mergeCell ref="F3:G3"/>
    <mergeCell ref="M7:M9"/>
    <mergeCell ref="O7:O9"/>
    <mergeCell ref="P7:P9"/>
    <mergeCell ref="K8:K9"/>
    <mergeCell ref="A7:A11"/>
  </mergeCells>
  <pageMargins left="0.7" right="0.7" top="0.75" bottom="0.75" header="0.3" footer="0.3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6DA-E81B-4E2D-BF15-45FAFBC09B76}">
  <sheetPr>
    <pageSetUpPr fitToPage="1"/>
  </sheetPr>
  <dimension ref="A1:AY79"/>
  <sheetViews>
    <sheetView showGridLines="0" zoomScale="84" zoomScaleNormal="84" workbookViewId="0">
      <selection activeCell="G32" sqref="G32"/>
    </sheetView>
  </sheetViews>
  <sheetFormatPr baseColWidth="10" defaultRowHeight="15" x14ac:dyDescent="0.25"/>
  <cols>
    <col min="1" max="1" width="20.42578125" customWidth="1"/>
    <col min="2" max="2" width="18.85546875" customWidth="1"/>
    <col min="3" max="7" width="15.85546875" customWidth="1"/>
    <col min="8" max="8" width="12.5703125" customWidth="1"/>
    <col min="9" max="10" width="12.7109375" customWidth="1"/>
    <col min="11" max="11" width="12" customWidth="1"/>
    <col min="12" max="12" width="8.140625" customWidth="1"/>
    <col min="13" max="13" width="2" customWidth="1"/>
    <col min="14" max="14" width="2.85546875" customWidth="1"/>
    <col min="15" max="15" width="17.140625" hidden="1" customWidth="1"/>
    <col min="16" max="23" width="11.42578125" hidden="1" customWidth="1"/>
    <col min="24" max="24" width="3.5703125" hidden="1" customWidth="1"/>
    <col min="25" max="25" width="5" hidden="1" customWidth="1"/>
    <col min="26" max="26" width="22.7109375" hidden="1" customWidth="1"/>
    <col min="27" max="27" width="15" hidden="1" customWidth="1"/>
    <col min="28" max="28" width="13.28515625" hidden="1" customWidth="1"/>
    <col min="29" max="29" width="13" hidden="1" customWidth="1"/>
    <col min="30" max="30" width="11.85546875" hidden="1" customWidth="1"/>
    <col min="31" max="31" width="13.42578125" hidden="1" customWidth="1"/>
    <col min="32" max="32" width="12.140625" hidden="1" customWidth="1"/>
    <col min="33" max="33" width="11.5703125" hidden="1" customWidth="1"/>
    <col min="34" max="34" width="3.42578125" hidden="1" customWidth="1"/>
    <col min="35" max="35" width="15.5703125" hidden="1" customWidth="1"/>
    <col min="36" max="43" width="11.42578125" hidden="1" customWidth="1"/>
    <col min="44" max="44" width="21.5703125" hidden="1" customWidth="1"/>
    <col min="45" max="51" width="0" hidden="1" customWidth="1"/>
  </cols>
  <sheetData>
    <row r="1" spans="1:51" ht="19.5" customHeight="1" x14ac:dyDescent="0.35">
      <c r="A1" s="379" t="s">
        <v>64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O1" s="218" t="s">
        <v>131</v>
      </c>
      <c r="P1" s="219"/>
      <c r="Q1" s="219"/>
      <c r="Z1" s="188" t="s">
        <v>132</v>
      </c>
      <c r="AB1" s="189" t="s">
        <v>133</v>
      </c>
      <c r="AI1" s="188" t="s">
        <v>134</v>
      </c>
      <c r="AK1" s="189" t="s">
        <v>133</v>
      </c>
      <c r="AR1" s="188" t="s">
        <v>135</v>
      </c>
      <c r="AU1" s="189" t="s">
        <v>133</v>
      </c>
    </row>
    <row r="2" spans="1:51" ht="34.5" customHeight="1" x14ac:dyDescent="0.3">
      <c r="A2" s="375" t="s">
        <v>136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O2" s="218"/>
      <c r="P2" s="218"/>
      <c r="Q2" s="220"/>
      <c r="Z2" s="190" t="s">
        <v>137</v>
      </c>
      <c r="AD2" s="192"/>
      <c r="AI2" s="190" t="s">
        <v>137</v>
      </c>
      <c r="AK2" s="191" t="s">
        <v>138</v>
      </c>
      <c r="AM2" s="192"/>
      <c r="AR2" s="190" t="s">
        <v>137</v>
      </c>
      <c r="AT2" s="191" t="s">
        <v>138</v>
      </c>
      <c r="AV2" s="192"/>
    </row>
    <row r="3" spans="1:51" ht="30" customHeight="1" x14ac:dyDescent="0.25">
      <c r="A3" s="48"/>
      <c r="B3" s="72"/>
      <c r="C3" s="165" t="s">
        <v>8</v>
      </c>
      <c r="D3" s="165" t="s">
        <v>139</v>
      </c>
      <c r="E3" s="165" t="s">
        <v>140</v>
      </c>
      <c r="F3" s="165" t="s">
        <v>141</v>
      </c>
      <c r="G3" s="165" t="s">
        <v>142</v>
      </c>
      <c r="H3" s="6" t="s">
        <v>143</v>
      </c>
      <c r="I3" s="6" t="s">
        <v>112</v>
      </c>
      <c r="J3" s="6" t="s">
        <v>124</v>
      </c>
      <c r="K3" s="376" t="s">
        <v>9</v>
      </c>
      <c r="L3" s="377"/>
      <c r="O3" s="190" t="s">
        <v>144</v>
      </c>
      <c r="Z3" s="193" t="s">
        <v>145</v>
      </c>
      <c r="AI3" s="193" t="s">
        <v>145</v>
      </c>
      <c r="AR3" s="193" t="s">
        <v>145</v>
      </c>
    </row>
    <row r="4" spans="1:51" x14ac:dyDescent="0.25">
      <c r="A4" s="73" t="s">
        <v>11</v>
      </c>
      <c r="B4" s="74" t="s">
        <v>51</v>
      </c>
      <c r="C4" s="7" t="s">
        <v>19</v>
      </c>
      <c r="D4" s="7" t="s">
        <v>12</v>
      </c>
      <c r="E4" s="7" t="s">
        <v>12</v>
      </c>
      <c r="F4" s="7" t="s">
        <v>12</v>
      </c>
      <c r="G4" s="7" t="s">
        <v>12</v>
      </c>
      <c r="H4" s="7" t="s">
        <v>12</v>
      </c>
      <c r="I4" s="7" t="s">
        <v>12</v>
      </c>
      <c r="J4" s="7" t="s">
        <v>12</v>
      </c>
      <c r="K4" s="7" t="s">
        <v>12</v>
      </c>
      <c r="L4" s="7" t="s">
        <v>13</v>
      </c>
    </row>
    <row r="5" spans="1:5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51" x14ac:dyDescent="0.25">
      <c r="A6" s="284"/>
      <c r="B6" s="52"/>
      <c r="C6" s="52"/>
      <c r="D6" s="52">
        <v>2016</v>
      </c>
      <c r="E6" s="52">
        <v>2017</v>
      </c>
      <c r="F6" s="52">
        <v>2018</v>
      </c>
      <c r="G6" s="52">
        <v>2019</v>
      </c>
      <c r="H6" s="52">
        <v>2020</v>
      </c>
      <c r="I6" s="52">
        <v>2021</v>
      </c>
      <c r="J6" s="52">
        <v>2022</v>
      </c>
      <c r="K6" s="52"/>
      <c r="L6" s="52"/>
    </row>
    <row r="7" spans="1:51" ht="46.5" customHeight="1" x14ac:dyDescent="0.25">
      <c r="A7" s="163" t="s">
        <v>65</v>
      </c>
      <c r="B7" s="75" t="s">
        <v>26</v>
      </c>
      <c r="C7" s="82">
        <v>100</v>
      </c>
      <c r="D7" s="82">
        <v>110.36269244496086</v>
      </c>
      <c r="E7" s="82">
        <v>115.77437663784247</v>
      </c>
      <c r="F7" s="82">
        <v>119.54929378117461</v>
      </c>
      <c r="G7" s="82">
        <v>120.69149171068527</v>
      </c>
      <c r="H7" s="82">
        <v>122.15533206619448</v>
      </c>
      <c r="I7" s="82">
        <v>124.15453514514876</v>
      </c>
      <c r="J7" s="82">
        <v>127.44302660982216</v>
      </c>
      <c r="K7" s="82">
        <v>3.2884914646733989</v>
      </c>
      <c r="L7" s="82">
        <v>2.6487082898975984</v>
      </c>
      <c r="O7" s="28"/>
      <c r="Z7" s="285" t="s">
        <v>146</v>
      </c>
      <c r="AA7" s="286" t="s">
        <v>147</v>
      </c>
      <c r="AB7" s="287"/>
      <c r="AC7" s="288"/>
      <c r="AD7" s="384" t="s">
        <v>148</v>
      </c>
      <c r="AE7" s="288"/>
      <c r="AF7" s="387" t="s">
        <v>149</v>
      </c>
      <c r="AG7" s="394" t="s">
        <v>150</v>
      </c>
      <c r="AI7" s="285" t="s">
        <v>146</v>
      </c>
      <c r="AJ7" s="286" t="s">
        <v>147</v>
      </c>
      <c r="AK7" s="287"/>
      <c r="AL7" s="288"/>
      <c r="AM7" s="289" t="s">
        <v>148</v>
      </c>
      <c r="AN7" s="288"/>
      <c r="AO7" s="290" t="s">
        <v>149</v>
      </c>
      <c r="AP7" s="390" t="s">
        <v>150</v>
      </c>
      <c r="AR7" s="285" t="s">
        <v>146</v>
      </c>
      <c r="AS7" s="286" t="s">
        <v>147</v>
      </c>
      <c r="AT7" s="287"/>
      <c r="AU7" s="288"/>
      <c r="AV7" s="289" t="s">
        <v>148</v>
      </c>
      <c r="AW7" s="288"/>
      <c r="AX7" s="290" t="s">
        <v>149</v>
      </c>
      <c r="AY7" s="390" t="s">
        <v>150</v>
      </c>
    </row>
    <row r="8" spans="1:51" ht="18" customHeight="1" x14ac:dyDescent="0.25">
      <c r="A8" s="378"/>
      <c r="B8" s="9" t="s">
        <v>54</v>
      </c>
      <c r="C8" s="21">
        <v>35.141525180724898</v>
      </c>
      <c r="D8" s="21">
        <v>128.00600783548475</v>
      </c>
      <c r="E8" s="21">
        <v>128.90879083520926</v>
      </c>
      <c r="F8" s="21">
        <v>130.16771915240511</v>
      </c>
      <c r="G8" s="21">
        <v>134.96800633496875</v>
      </c>
      <c r="H8" s="21">
        <v>135.97796876486947</v>
      </c>
      <c r="I8" s="21">
        <v>138.03590646588862</v>
      </c>
      <c r="J8" s="21">
        <v>146.1781176959301</v>
      </c>
      <c r="K8" s="21">
        <v>8.1422112300414824</v>
      </c>
      <c r="L8" s="21">
        <v>5.8986182932435582</v>
      </c>
      <c r="O8" s="292"/>
      <c r="P8" s="293" t="s">
        <v>147</v>
      </c>
      <c r="Q8" s="287"/>
      <c r="R8" s="387" t="s">
        <v>151</v>
      </c>
      <c r="S8" s="294"/>
      <c r="T8" s="387" t="s">
        <v>152</v>
      </c>
      <c r="U8" s="387" t="s">
        <v>149</v>
      </c>
      <c r="V8" s="295"/>
      <c r="W8" s="296"/>
      <c r="Z8" s="297" t="s">
        <v>153</v>
      </c>
      <c r="AA8" s="298" t="s">
        <v>154</v>
      </c>
      <c r="AB8" s="299" t="s">
        <v>147</v>
      </c>
      <c r="AC8" s="300" t="s">
        <v>151</v>
      </c>
      <c r="AD8" s="385"/>
      <c r="AE8" s="300" t="s">
        <v>155</v>
      </c>
      <c r="AF8" s="388"/>
      <c r="AG8" s="395"/>
      <c r="AI8" s="297" t="s">
        <v>153</v>
      </c>
      <c r="AJ8" s="298" t="s">
        <v>154</v>
      </c>
      <c r="AK8" s="299" t="s">
        <v>147</v>
      </c>
      <c r="AL8" s="300" t="s">
        <v>151</v>
      </c>
      <c r="AM8" s="301"/>
      <c r="AN8" s="300" t="s">
        <v>155</v>
      </c>
      <c r="AO8" s="302"/>
      <c r="AP8" s="391"/>
      <c r="AR8" s="297" t="s">
        <v>153</v>
      </c>
      <c r="AS8" s="298" t="s">
        <v>154</v>
      </c>
      <c r="AT8" s="299" t="s">
        <v>147</v>
      </c>
      <c r="AU8" s="300" t="s">
        <v>151</v>
      </c>
      <c r="AV8" s="301"/>
      <c r="AW8" s="300" t="s">
        <v>155</v>
      </c>
      <c r="AX8" s="302"/>
      <c r="AY8" s="391"/>
    </row>
    <row r="9" spans="1:51" ht="18.75" customHeight="1" x14ac:dyDescent="0.25">
      <c r="A9" s="378"/>
      <c r="B9" s="9" t="s">
        <v>55</v>
      </c>
      <c r="C9" s="21">
        <v>22.513994797018928</v>
      </c>
      <c r="D9" s="21">
        <v>65.749908313457524</v>
      </c>
      <c r="E9" s="21">
        <v>74.380758403297861</v>
      </c>
      <c r="F9" s="21">
        <v>86.547921606305636</v>
      </c>
      <c r="G9" s="21">
        <v>86.833331708885012</v>
      </c>
      <c r="H9" s="21">
        <v>86.256366723987284</v>
      </c>
      <c r="I9" s="21">
        <v>87.086801088570439</v>
      </c>
      <c r="J9" s="21">
        <v>87.863747291777955</v>
      </c>
      <c r="K9" s="21">
        <v>0.7769462032075154</v>
      </c>
      <c r="L9" s="21">
        <v>0.89215150114118558</v>
      </c>
      <c r="O9" s="304" t="s">
        <v>146</v>
      </c>
      <c r="P9" s="388" t="s">
        <v>154</v>
      </c>
      <c r="Q9" s="299" t="s">
        <v>147</v>
      </c>
      <c r="R9" s="388"/>
      <c r="S9" s="300" t="s">
        <v>148</v>
      </c>
      <c r="T9" s="388"/>
      <c r="U9" s="388"/>
      <c r="V9" s="305"/>
      <c r="W9" s="306" t="s">
        <v>156</v>
      </c>
      <c r="Z9" s="297"/>
      <c r="AA9" s="307"/>
      <c r="AB9" s="308"/>
      <c r="AC9" s="309"/>
      <c r="AD9" s="386"/>
      <c r="AE9" s="311"/>
      <c r="AF9" s="389"/>
      <c r="AG9" s="395"/>
      <c r="AI9" s="297"/>
      <c r="AJ9" s="307"/>
      <c r="AK9" s="308"/>
      <c r="AL9" s="309"/>
      <c r="AM9" s="310"/>
      <c r="AN9" s="311"/>
      <c r="AO9" s="312"/>
      <c r="AP9" s="391"/>
      <c r="AR9" s="297"/>
      <c r="AS9" s="307"/>
      <c r="AT9" s="308"/>
      <c r="AU9" s="309"/>
      <c r="AV9" s="310"/>
      <c r="AW9" s="311"/>
      <c r="AX9" s="312"/>
      <c r="AY9" s="391"/>
    </row>
    <row r="10" spans="1:51" ht="15.75" x14ac:dyDescent="0.25">
      <c r="A10" s="378"/>
      <c r="B10" s="9" t="s">
        <v>56</v>
      </c>
      <c r="C10" s="21">
        <v>12.339381710866785</v>
      </c>
      <c r="D10" s="21">
        <v>72.72445516084808</v>
      </c>
      <c r="E10" s="21">
        <v>79.029446851595708</v>
      </c>
      <c r="F10" s="21">
        <v>84.513634416739748</v>
      </c>
      <c r="G10" s="21">
        <v>86.536128352111902</v>
      </c>
      <c r="H10" s="21">
        <v>88.360137520119892</v>
      </c>
      <c r="I10" s="21">
        <v>88.360137520119892</v>
      </c>
      <c r="J10" s="21">
        <v>88.752134464117233</v>
      </c>
      <c r="K10" s="21">
        <v>0.39199694399734142</v>
      </c>
      <c r="L10" s="21">
        <v>0.44363550691406317</v>
      </c>
      <c r="O10" s="304" t="s">
        <v>157</v>
      </c>
      <c r="P10" s="389"/>
      <c r="Q10" s="313" t="s">
        <v>158</v>
      </c>
      <c r="R10" s="389"/>
      <c r="S10" s="300"/>
      <c r="T10" s="393"/>
      <c r="U10" s="389"/>
      <c r="V10" s="305"/>
      <c r="W10" s="306" t="s">
        <v>26</v>
      </c>
      <c r="Z10" s="297"/>
      <c r="AA10" s="286" t="s">
        <v>25</v>
      </c>
      <c r="AB10" s="314" t="s">
        <v>158</v>
      </c>
      <c r="AC10" s="293" t="s">
        <v>25</v>
      </c>
      <c r="AD10" s="293" t="s">
        <v>25</v>
      </c>
      <c r="AE10" s="315" t="s">
        <v>25</v>
      </c>
      <c r="AF10" s="316" t="s">
        <v>25</v>
      </c>
      <c r="AG10" s="395"/>
      <c r="AI10" s="297"/>
      <c r="AJ10" s="286" t="s">
        <v>25</v>
      </c>
      <c r="AK10" s="314" t="s">
        <v>158</v>
      </c>
      <c r="AL10" s="293" t="s">
        <v>25</v>
      </c>
      <c r="AM10" s="293" t="s">
        <v>25</v>
      </c>
      <c r="AN10" s="315" t="s">
        <v>25</v>
      </c>
      <c r="AO10" s="316" t="s">
        <v>25</v>
      </c>
      <c r="AP10" s="391"/>
      <c r="AR10" s="297"/>
      <c r="AS10" s="286" t="s">
        <v>25</v>
      </c>
      <c r="AT10" s="314" t="s">
        <v>158</v>
      </c>
      <c r="AU10" s="293" t="s">
        <v>25</v>
      </c>
      <c r="AV10" s="293" t="s">
        <v>25</v>
      </c>
      <c r="AW10" s="315" t="s">
        <v>25</v>
      </c>
      <c r="AX10" s="316" t="s">
        <v>25</v>
      </c>
      <c r="AY10" s="391"/>
    </row>
    <row r="11" spans="1:51" ht="15.75" x14ac:dyDescent="0.25">
      <c r="A11" s="378"/>
      <c r="B11" s="11" t="s">
        <v>57</v>
      </c>
      <c r="C11" s="21">
        <v>8.257593267759983</v>
      </c>
      <c r="D11" s="21">
        <v>169.2823379946592</v>
      </c>
      <c r="E11" s="21">
        <v>173.42250618605212</v>
      </c>
      <c r="F11" s="21">
        <v>180.54298456628041</v>
      </c>
      <c r="G11" s="21">
        <v>176.92831426301589</v>
      </c>
      <c r="H11" s="21">
        <v>176.64152238494879</v>
      </c>
      <c r="I11" s="21">
        <v>176.19277339018939</v>
      </c>
      <c r="J11" s="21">
        <v>173.45072511492575</v>
      </c>
      <c r="K11" s="21">
        <v>-2.7420482752636417</v>
      </c>
      <c r="L11" s="21">
        <v>-1.5562773787499253</v>
      </c>
      <c r="O11" s="317"/>
      <c r="P11" s="293" t="s">
        <v>25</v>
      </c>
      <c r="Q11" s="314" t="s">
        <v>158</v>
      </c>
      <c r="R11" s="293" t="s">
        <v>25</v>
      </c>
      <c r="S11" s="293" t="s">
        <v>25</v>
      </c>
      <c r="T11" s="315" t="s">
        <v>25</v>
      </c>
      <c r="U11" s="316" t="s">
        <v>25</v>
      </c>
      <c r="V11" s="305" t="s">
        <v>159</v>
      </c>
      <c r="W11" s="306"/>
      <c r="Z11" s="318" t="s">
        <v>160</v>
      </c>
      <c r="AA11" s="319">
        <v>1</v>
      </c>
      <c r="AB11" s="320">
        <v>2</v>
      </c>
      <c r="AC11" s="320">
        <v>15</v>
      </c>
      <c r="AD11" s="320">
        <v>19</v>
      </c>
      <c r="AE11" s="320">
        <v>21</v>
      </c>
      <c r="AF11" s="320">
        <v>23</v>
      </c>
      <c r="AG11" s="396"/>
      <c r="AI11" s="318" t="s">
        <v>160</v>
      </c>
      <c r="AJ11" s="319">
        <v>1</v>
      </c>
      <c r="AK11" s="320">
        <v>2</v>
      </c>
      <c r="AL11" s="320">
        <v>15</v>
      </c>
      <c r="AM11" s="320">
        <v>19</v>
      </c>
      <c r="AN11" s="320">
        <v>21</v>
      </c>
      <c r="AO11" s="320">
        <v>23</v>
      </c>
      <c r="AP11" s="392"/>
      <c r="AR11" s="318" t="s">
        <v>160</v>
      </c>
      <c r="AS11" s="319">
        <v>1</v>
      </c>
      <c r="AT11" s="320">
        <v>2</v>
      </c>
      <c r="AU11" s="320">
        <v>15</v>
      </c>
      <c r="AV11" s="320">
        <v>19</v>
      </c>
      <c r="AW11" s="320">
        <v>21</v>
      </c>
      <c r="AX11" s="320">
        <v>23</v>
      </c>
      <c r="AY11" s="392"/>
    </row>
    <row r="12" spans="1:51" ht="15.75" x14ac:dyDescent="0.25">
      <c r="A12" s="378"/>
      <c r="B12" s="55" t="s">
        <v>58</v>
      </c>
      <c r="C12" s="83">
        <v>8.0027514353998495</v>
      </c>
      <c r="D12" s="83">
        <v>81.868802844879767</v>
      </c>
      <c r="E12" s="83">
        <v>80.273483706897068</v>
      </c>
      <c r="F12" s="83">
        <v>87.590514387209524</v>
      </c>
      <c r="G12" s="83">
        <v>79.635340816605805</v>
      </c>
      <c r="H12" s="83">
        <v>80.281088011229414</v>
      </c>
      <c r="I12" s="83">
        <v>80.281088011229414</v>
      </c>
      <c r="J12" s="83">
        <v>80.576770752132916</v>
      </c>
      <c r="K12" s="83">
        <v>0.29568274090350144</v>
      </c>
      <c r="L12" s="83">
        <v>0.36830933440032254</v>
      </c>
      <c r="O12" s="322" t="s">
        <v>160</v>
      </c>
      <c r="P12" s="320" t="s">
        <v>161</v>
      </c>
      <c r="Q12" s="320" t="s">
        <v>162</v>
      </c>
      <c r="R12" s="320" t="s">
        <v>163</v>
      </c>
      <c r="S12" s="320" t="s">
        <v>164</v>
      </c>
      <c r="T12" s="320" t="s">
        <v>165</v>
      </c>
      <c r="U12" s="320" t="s">
        <v>166</v>
      </c>
      <c r="V12" s="323"/>
      <c r="W12" s="324"/>
      <c r="Z12" s="325" t="s">
        <v>27</v>
      </c>
      <c r="AA12" s="326">
        <v>261.02458504989636</v>
      </c>
      <c r="AB12" s="326">
        <v>266.36324157525956</v>
      </c>
      <c r="AC12" s="326">
        <v>220.98691591021765</v>
      </c>
      <c r="AD12" s="326"/>
      <c r="AE12" s="326">
        <v>140.13368140479065</v>
      </c>
      <c r="AF12" s="326">
        <v>47</v>
      </c>
      <c r="AG12" s="326">
        <v>229.54095240679496</v>
      </c>
      <c r="AI12" s="325" t="s">
        <v>27</v>
      </c>
      <c r="AJ12" s="326">
        <v>174.00947443162016</v>
      </c>
      <c r="AK12" s="326">
        <v>266.36324157525956</v>
      </c>
      <c r="AL12" s="326">
        <v>349.06724818176815</v>
      </c>
      <c r="AM12" s="326"/>
      <c r="AN12" s="326">
        <v>139.7211657565237</v>
      </c>
      <c r="AO12" s="327">
        <v>47</v>
      </c>
      <c r="AP12" s="326">
        <v>177.81035283252217</v>
      </c>
      <c r="AR12" s="325" t="s">
        <v>27</v>
      </c>
      <c r="AS12" s="326">
        <v>169.9472410740635</v>
      </c>
      <c r="AT12" s="326">
        <v>265.14389864815013</v>
      </c>
      <c r="AU12" s="326">
        <v>359.53362409088408</v>
      </c>
      <c r="AV12" s="326"/>
      <c r="AW12" s="326">
        <v>141.58655154094981</v>
      </c>
      <c r="AX12" s="326">
        <v>50</v>
      </c>
      <c r="AY12" s="326">
        <v>175.92539747941811</v>
      </c>
    </row>
    <row r="13" spans="1:51" ht="45" customHeight="1" x14ac:dyDescent="0.25">
      <c r="A13" s="94" t="s">
        <v>66</v>
      </c>
      <c r="B13" s="92" t="s">
        <v>26</v>
      </c>
      <c r="C13" s="82">
        <v>100</v>
      </c>
      <c r="D13" s="82">
        <v>473.16833769733654</v>
      </c>
      <c r="E13" s="82">
        <v>482.18285234500712</v>
      </c>
      <c r="F13" s="82">
        <v>507.95071747783965</v>
      </c>
      <c r="G13" s="82">
        <v>519.70735690281924</v>
      </c>
      <c r="H13" s="82">
        <v>526.65464098107191</v>
      </c>
      <c r="I13" s="82">
        <v>540.58074056888915</v>
      </c>
      <c r="J13" s="82">
        <v>564.83313596322751</v>
      </c>
      <c r="K13" s="82">
        <v>24.25239539433835</v>
      </c>
      <c r="L13" s="82">
        <v>4.4863594971615015</v>
      </c>
      <c r="O13" s="328" t="s">
        <v>27</v>
      </c>
      <c r="P13" s="329">
        <v>1.9863326140050757</v>
      </c>
      <c r="Q13" s="329">
        <v>1.4429357859309069</v>
      </c>
      <c r="R13" s="329">
        <v>3.0514492730361948</v>
      </c>
      <c r="S13" s="329">
        <v>0</v>
      </c>
      <c r="T13" s="329">
        <v>5.0327134552428046</v>
      </c>
      <c r="U13" s="329">
        <v>0.28569631367289172</v>
      </c>
      <c r="V13" s="330" t="s">
        <v>27</v>
      </c>
      <c r="W13" s="331">
        <v>1.668305406097061</v>
      </c>
      <c r="Z13" s="325" t="s">
        <v>28</v>
      </c>
      <c r="AA13" s="326">
        <v>0</v>
      </c>
      <c r="AB13" s="326">
        <v>0</v>
      </c>
      <c r="AC13" s="326">
        <v>0</v>
      </c>
      <c r="AD13" s="326">
        <v>0</v>
      </c>
      <c r="AE13" s="326">
        <v>178</v>
      </c>
      <c r="AF13" s="326">
        <v>0</v>
      </c>
      <c r="AG13" s="326">
        <v>178</v>
      </c>
      <c r="AI13" s="325" t="s">
        <v>28</v>
      </c>
      <c r="AJ13" s="326"/>
      <c r="AK13" s="326"/>
      <c r="AL13" s="326"/>
      <c r="AM13" s="326"/>
      <c r="AN13" s="326">
        <v>164.28</v>
      </c>
      <c r="AO13" s="327"/>
      <c r="AP13" s="326">
        <v>164.28</v>
      </c>
      <c r="AR13" s="325" t="s">
        <v>28</v>
      </c>
      <c r="AS13" s="326"/>
      <c r="AT13" s="326"/>
      <c r="AU13" s="326"/>
      <c r="AV13" s="326"/>
      <c r="AW13" s="326">
        <v>170.14</v>
      </c>
      <c r="AX13" s="326"/>
      <c r="AY13" s="326">
        <v>170.14</v>
      </c>
    </row>
    <row r="14" spans="1:51" ht="15.75" x14ac:dyDescent="0.25">
      <c r="A14" s="378"/>
      <c r="B14" s="27" t="s">
        <v>54</v>
      </c>
      <c r="C14" s="21">
        <v>28.137711154274861</v>
      </c>
      <c r="D14" s="21">
        <v>364.64508541486572</v>
      </c>
      <c r="E14" s="21">
        <v>367.16670110199897</v>
      </c>
      <c r="F14" s="21">
        <v>376.94214273681814</v>
      </c>
      <c r="G14" s="21">
        <v>385.10146233190613</v>
      </c>
      <c r="H14" s="21">
        <v>390.85791401994129</v>
      </c>
      <c r="I14" s="21">
        <v>392.41092022839513</v>
      </c>
      <c r="J14" s="21">
        <v>415.6642177941464</v>
      </c>
      <c r="K14" s="21">
        <v>23.253297565751268</v>
      </c>
      <c r="L14" s="21">
        <v>5.9257519011492121</v>
      </c>
      <c r="O14" s="328" t="s">
        <v>28</v>
      </c>
      <c r="P14" s="329">
        <v>0</v>
      </c>
      <c r="Q14" s="329">
        <v>0</v>
      </c>
      <c r="R14" s="329">
        <v>0</v>
      </c>
      <c r="S14" s="329">
        <v>0</v>
      </c>
      <c r="T14" s="332">
        <v>18.184682956973901</v>
      </c>
      <c r="U14" s="329">
        <v>0</v>
      </c>
      <c r="V14" s="330" t="s">
        <v>28</v>
      </c>
      <c r="W14" s="331">
        <v>1.0814227691553586</v>
      </c>
      <c r="Z14" s="325" t="s">
        <v>29</v>
      </c>
      <c r="AA14" s="326">
        <v>0</v>
      </c>
      <c r="AB14" s="326">
        <v>0</v>
      </c>
      <c r="AC14" s="326">
        <v>0</v>
      </c>
      <c r="AD14" s="326">
        <v>0</v>
      </c>
      <c r="AE14" s="326">
        <v>208</v>
      </c>
      <c r="AF14" s="326">
        <v>0</v>
      </c>
      <c r="AG14" s="326">
        <v>208</v>
      </c>
      <c r="AI14" s="325" t="s">
        <v>29</v>
      </c>
      <c r="AJ14" s="326"/>
      <c r="AK14" s="326"/>
      <c r="AL14" s="326"/>
      <c r="AM14" s="326"/>
      <c r="AN14" s="326">
        <v>218</v>
      </c>
      <c r="AO14" s="327"/>
      <c r="AP14" s="326">
        <v>218</v>
      </c>
      <c r="AR14" s="325" t="s">
        <v>29</v>
      </c>
      <c r="AS14" s="326"/>
      <c r="AT14" s="326"/>
      <c r="AU14" s="326"/>
      <c r="AV14" s="326"/>
      <c r="AW14" s="326">
        <v>218</v>
      </c>
      <c r="AX14" s="326"/>
      <c r="AY14" s="326">
        <v>218</v>
      </c>
    </row>
    <row r="15" spans="1:51" ht="15.75" x14ac:dyDescent="0.25">
      <c r="A15" s="378"/>
      <c r="B15" s="27" t="s">
        <v>56</v>
      </c>
      <c r="C15" s="21">
        <v>16.64181390794338</v>
      </c>
      <c r="D15" s="21">
        <v>484.04080029021782</v>
      </c>
      <c r="E15" s="21">
        <v>542.1240411038948</v>
      </c>
      <c r="F15" s="21">
        <v>596.33832614740834</v>
      </c>
      <c r="G15" s="21">
        <v>605.58149927636782</v>
      </c>
      <c r="H15" s="21">
        <v>611.20531265155364</v>
      </c>
      <c r="I15" s="21">
        <v>624.95768590118212</v>
      </c>
      <c r="J15" s="21">
        <v>636.82912602673923</v>
      </c>
      <c r="K15" s="21">
        <v>11.871440125557115</v>
      </c>
      <c r="L15" s="21">
        <v>1.899559025094419</v>
      </c>
      <c r="O15" s="328" t="s">
        <v>29</v>
      </c>
      <c r="P15" s="329">
        <v>0</v>
      </c>
      <c r="Q15" s="329">
        <v>0</v>
      </c>
      <c r="R15" s="329">
        <v>0</v>
      </c>
      <c r="S15" s="329">
        <v>0</v>
      </c>
      <c r="T15" s="332">
        <v>12.440947758878243</v>
      </c>
      <c r="U15" s="329">
        <v>0</v>
      </c>
      <c r="V15" s="330" t="s">
        <v>29</v>
      </c>
      <c r="W15" s="331">
        <v>0.73984925710038985</v>
      </c>
      <c r="Z15" s="325" t="s">
        <v>30</v>
      </c>
      <c r="AA15" s="326">
        <v>236.99999999999997</v>
      </c>
      <c r="AB15" s="326">
        <v>403.404255319149</v>
      </c>
      <c r="AC15" s="326">
        <v>948.19399999999996</v>
      </c>
      <c r="AD15" s="326"/>
      <c r="AE15" s="326">
        <v>160.29075138200295</v>
      </c>
      <c r="AF15" s="326"/>
      <c r="AG15" s="326">
        <v>237.3227532497632</v>
      </c>
      <c r="AI15" s="325" t="s">
        <v>30</v>
      </c>
      <c r="AJ15" s="326">
        <v>243.34800000000001</v>
      </c>
      <c r="AK15" s="326">
        <v>414.20936170212769</v>
      </c>
      <c r="AL15" s="326">
        <v>1035</v>
      </c>
      <c r="AM15" s="326"/>
      <c r="AN15" s="326">
        <v>152.12503902769137</v>
      </c>
      <c r="AO15" s="327"/>
      <c r="AP15" s="326">
        <v>239.79798923278707</v>
      </c>
      <c r="AR15" s="325" t="s">
        <v>30</v>
      </c>
      <c r="AS15" s="326">
        <v>243.34800000000001</v>
      </c>
      <c r="AT15" s="326">
        <v>422.49354893617055</v>
      </c>
      <c r="AU15" s="326">
        <v>1055.7</v>
      </c>
      <c r="AV15" s="326"/>
      <c r="AW15" s="326">
        <v>157.84066306070051</v>
      </c>
      <c r="AX15" s="326"/>
      <c r="AY15" s="326">
        <v>243.9587257724701</v>
      </c>
    </row>
    <row r="16" spans="1:51" ht="15.75" x14ac:dyDescent="0.25">
      <c r="A16" s="378"/>
      <c r="B16" s="93" t="s">
        <v>55</v>
      </c>
      <c r="C16" s="43">
        <v>12.403371591104493</v>
      </c>
      <c r="D16" s="43">
        <v>447.01843964969225</v>
      </c>
      <c r="E16" s="43">
        <v>463.32563113298198</v>
      </c>
      <c r="F16" s="21">
        <v>526.22385519068962</v>
      </c>
      <c r="G16" s="21">
        <v>549.94689856302887</v>
      </c>
      <c r="H16" s="21">
        <v>553.01634682086603</v>
      </c>
      <c r="I16" s="21">
        <v>538.0731398747173</v>
      </c>
      <c r="J16" s="21">
        <v>533.21496955682539</v>
      </c>
      <c r="K16" s="21">
        <v>-4.8581703178919042</v>
      </c>
      <c r="L16" s="21">
        <v>-0.90288289042324266</v>
      </c>
      <c r="O16" s="328" t="s">
        <v>30</v>
      </c>
      <c r="P16" s="329">
        <v>0.60433409905646041</v>
      </c>
      <c r="Q16" s="329">
        <v>0.58917227162910024</v>
      </c>
      <c r="R16" s="329">
        <v>1.3872462418403275</v>
      </c>
      <c r="S16" s="329">
        <v>0</v>
      </c>
      <c r="T16" s="332">
        <v>6.8271672782618769</v>
      </c>
      <c r="U16" s="329">
        <v>0</v>
      </c>
      <c r="V16" s="330" t="s">
        <v>30</v>
      </c>
      <c r="W16" s="331">
        <v>0.82722668506914265</v>
      </c>
      <c r="Z16" s="325" t="s">
        <v>31</v>
      </c>
      <c r="AA16" s="326">
        <v>195.14</v>
      </c>
      <c r="AB16" s="326">
        <v>401.25</v>
      </c>
      <c r="AC16" s="326">
        <v>232.23</v>
      </c>
      <c r="AD16" s="326"/>
      <c r="AE16" s="326">
        <v>186</v>
      </c>
      <c r="AF16" s="326">
        <v>15.33</v>
      </c>
      <c r="AG16" s="326">
        <v>205.38497999999998</v>
      </c>
      <c r="AI16" s="325" t="s">
        <v>31</v>
      </c>
      <c r="AJ16" s="326">
        <v>202.15</v>
      </c>
      <c r="AK16" s="326">
        <v>432.48</v>
      </c>
      <c r="AL16" s="326">
        <v>268.67</v>
      </c>
      <c r="AM16" s="326"/>
      <c r="AN16" s="326">
        <v>187.18</v>
      </c>
      <c r="AO16" s="327">
        <v>23.52</v>
      </c>
      <c r="AP16" s="326">
        <v>214.10966500000001</v>
      </c>
      <c r="AR16" s="325" t="s">
        <v>31</v>
      </c>
      <c r="AS16" s="326">
        <v>197.23</v>
      </c>
      <c r="AT16" s="326">
        <v>423.75</v>
      </c>
      <c r="AU16" s="326">
        <v>272</v>
      </c>
      <c r="AV16" s="326"/>
      <c r="AW16" s="326">
        <v>193.5</v>
      </c>
      <c r="AX16" s="326">
        <v>23.86</v>
      </c>
      <c r="AY16" s="326">
        <v>211.00788499999999</v>
      </c>
    </row>
    <row r="17" spans="1:51" ht="15.75" x14ac:dyDescent="0.25">
      <c r="A17" s="378"/>
      <c r="B17" s="27" t="s">
        <v>58</v>
      </c>
      <c r="C17" s="21">
        <v>12.113190716251765</v>
      </c>
      <c r="D17" s="21">
        <v>449.64042051275379</v>
      </c>
      <c r="E17" s="21">
        <v>388.48916361548612</v>
      </c>
      <c r="F17" s="21">
        <v>405.34796348448197</v>
      </c>
      <c r="G17" s="21">
        <v>379.25643445481069</v>
      </c>
      <c r="H17" s="21">
        <v>380.16563380589628</v>
      </c>
      <c r="I17" s="21">
        <v>382.1963578770667</v>
      </c>
      <c r="J17" s="21">
        <v>379.08681475295793</v>
      </c>
      <c r="K17" s="21">
        <v>-3.1095431241087681</v>
      </c>
      <c r="L17" s="21">
        <v>-0.81359831406581407</v>
      </c>
      <c r="O17" s="328" t="s">
        <v>31</v>
      </c>
      <c r="P17" s="329">
        <v>3.3216677657182578</v>
      </c>
      <c r="Q17" s="329">
        <v>1.1102549534612456</v>
      </c>
      <c r="R17" s="329">
        <v>5.2283418138975692</v>
      </c>
      <c r="S17" s="329">
        <v>0</v>
      </c>
      <c r="T17" s="332">
        <v>5.7404610891732508</v>
      </c>
      <c r="U17" s="329">
        <v>0</v>
      </c>
      <c r="V17" s="330" t="s">
        <v>31</v>
      </c>
      <c r="W17" s="331">
        <v>2.3872643668325488</v>
      </c>
      <c r="Z17" s="325" t="s">
        <v>32</v>
      </c>
      <c r="AA17" s="326">
        <v>147.25</v>
      </c>
      <c r="AB17" s="326">
        <v>416.05</v>
      </c>
      <c r="AC17" s="326">
        <v>0</v>
      </c>
      <c r="AD17" s="326">
        <v>0</v>
      </c>
      <c r="AE17" s="326">
        <v>0</v>
      </c>
      <c r="AF17" s="326">
        <v>0</v>
      </c>
      <c r="AG17" s="326">
        <v>234.61000000000004</v>
      </c>
      <c r="AI17" s="325" t="s">
        <v>32</v>
      </c>
      <c r="AJ17" s="326">
        <v>151.11000000000001</v>
      </c>
      <c r="AK17" s="326">
        <v>422.11</v>
      </c>
      <c r="AL17" s="326"/>
      <c r="AM17" s="326"/>
      <c r="AN17" s="326"/>
      <c r="AO17" s="327"/>
      <c r="AP17" s="326">
        <v>239.185</v>
      </c>
      <c r="AR17" s="325" t="s">
        <v>32</v>
      </c>
      <c r="AS17" s="326">
        <v>152.91</v>
      </c>
      <c r="AT17" s="326">
        <v>422.55</v>
      </c>
      <c r="AU17" s="326"/>
      <c r="AV17" s="326"/>
      <c r="AW17" s="326"/>
      <c r="AX17" s="326"/>
      <c r="AY17" s="326">
        <v>240.54300000000001</v>
      </c>
    </row>
    <row r="18" spans="1:51" ht="15.75" x14ac:dyDescent="0.25">
      <c r="A18" s="378"/>
      <c r="B18" s="27" t="s">
        <v>57</v>
      </c>
      <c r="C18" s="21">
        <v>9.0744108189659887</v>
      </c>
      <c r="D18" s="21">
        <v>655.55492178080101</v>
      </c>
      <c r="E18" s="21">
        <v>667.6439378330266</v>
      </c>
      <c r="F18" s="21">
        <v>694.59638652196031</v>
      </c>
      <c r="G18" s="21">
        <v>721.3330984520943</v>
      </c>
      <c r="H18" s="21">
        <v>722.95770266910358</v>
      </c>
      <c r="I18" s="21">
        <v>792.04675235695277</v>
      </c>
      <c r="J18" s="21">
        <v>818.70947024328393</v>
      </c>
      <c r="K18" s="21">
        <v>26.662717886331166</v>
      </c>
      <c r="L18" s="21">
        <v>3.3663060680432011</v>
      </c>
      <c r="O18" s="328" t="s">
        <v>32</v>
      </c>
      <c r="P18" s="329">
        <v>0.85687254651897682</v>
      </c>
      <c r="Q18" s="329">
        <v>2.2121965258335785</v>
      </c>
      <c r="R18" s="329">
        <v>0</v>
      </c>
      <c r="S18" s="329">
        <v>0</v>
      </c>
      <c r="T18" s="329">
        <v>0</v>
      </c>
      <c r="U18" s="329">
        <v>0</v>
      </c>
      <c r="V18" s="330" t="s">
        <v>32</v>
      </c>
      <c r="W18" s="331">
        <v>0.69520318124088365</v>
      </c>
      <c r="Z18" s="325" t="s">
        <v>33</v>
      </c>
      <c r="AA18" s="326">
        <v>80.273483706897068</v>
      </c>
      <c r="AB18" s="326">
        <v>388.48916361548612</v>
      </c>
      <c r="AC18" s="326">
        <v>347.28425030100379</v>
      </c>
      <c r="AD18" s="326">
        <v>200.49103707416018</v>
      </c>
      <c r="AE18" s="326">
        <v>47.553683395033481</v>
      </c>
      <c r="AF18" s="326">
        <v>24.143368998412395</v>
      </c>
      <c r="AG18" s="326">
        <v>98.347030609589368</v>
      </c>
      <c r="AI18" s="325" t="s">
        <v>33</v>
      </c>
      <c r="AJ18" s="326">
        <v>87.590514387209524</v>
      </c>
      <c r="AK18" s="326">
        <v>405.34796348448197</v>
      </c>
      <c r="AL18" s="326">
        <v>347.00045669419256</v>
      </c>
      <c r="AM18" s="326">
        <v>197.05313183549191</v>
      </c>
      <c r="AN18" s="326">
        <v>42.794474011368976</v>
      </c>
      <c r="AO18" s="327">
        <v>21.522584930245515</v>
      </c>
      <c r="AP18" s="326">
        <v>102.72345532528233</v>
      </c>
      <c r="AR18" s="325" t="s">
        <v>33</v>
      </c>
      <c r="AS18" s="326">
        <v>79.635340816605805</v>
      </c>
      <c r="AT18" s="326">
        <v>379.25643445481069</v>
      </c>
      <c r="AU18" s="326">
        <v>352.86745971978706</v>
      </c>
      <c r="AV18" s="326">
        <v>208.98817656591348</v>
      </c>
      <c r="AW18" s="326">
        <v>51.742805619191849</v>
      </c>
      <c r="AX18" s="326">
        <v>27.007243892585496</v>
      </c>
      <c r="AY18" s="326">
        <v>98.103749430311382</v>
      </c>
    </row>
    <row r="19" spans="1:51" ht="15.75" x14ac:dyDescent="0.25">
      <c r="A19" s="76"/>
      <c r="B19" s="91" t="s">
        <v>71</v>
      </c>
      <c r="C19" s="83">
        <v>7.4560920433901208</v>
      </c>
      <c r="D19" s="83">
        <v>797</v>
      </c>
      <c r="E19" s="83">
        <v>805</v>
      </c>
      <c r="F19" s="83">
        <v>825.13</v>
      </c>
      <c r="G19" s="83">
        <v>885.44</v>
      </c>
      <c r="H19" s="83">
        <v>940.68384615384616</v>
      </c>
      <c r="I19" s="83">
        <v>956.53557692307686</v>
      </c>
      <c r="J19" s="83">
        <v>1080</v>
      </c>
      <c r="K19" s="83">
        <v>123.46442307692314</v>
      </c>
      <c r="L19" s="83">
        <v>12.907457501379696</v>
      </c>
      <c r="O19" s="328" t="s">
        <v>33</v>
      </c>
      <c r="P19" s="332">
        <v>8.0027514353998495</v>
      </c>
      <c r="Q19" s="332">
        <v>12.113190716251765</v>
      </c>
      <c r="R19" s="329">
        <v>1.3008594852277606</v>
      </c>
      <c r="S19" s="329">
        <v>0.54072317868665332</v>
      </c>
      <c r="T19" s="329">
        <v>3.3014468935019363</v>
      </c>
      <c r="U19" s="333">
        <v>15.853430594772574</v>
      </c>
      <c r="V19" s="330" t="s">
        <v>33</v>
      </c>
      <c r="W19" s="331">
        <v>9.6160595935979032</v>
      </c>
      <c r="Z19" s="325" t="s">
        <v>34</v>
      </c>
      <c r="AA19" s="326">
        <v>174.42975491038584</v>
      </c>
      <c r="AB19" s="326">
        <v>425.97641437514847</v>
      </c>
      <c r="AC19" s="326">
        <v>472.20883342519807</v>
      </c>
      <c r="AD19" s="326">
        <v>142.78823108932755</v>
      </c>
      <c r="AE19" s="326">
        <v>145.02702634776549</v>
      </c>
      <c r="AF19" s="326">
        <v>56.591928358482065</v>
      </c>
      <c r="AG19" s="326">
        <v>154.76642203106852</v>
      </c>
      <c r="AI19" s="325" t="s">
        <v>34</v>
      </c>
      <c r="AJ19" s="326">
        <v>176.866086842969</v>
      </c>
      <c r="AK19" s="326">
        <v>433.76520005068386</v>
      </c>
      <c r="AL19" s="326">
        <v>486.37416020503008</v>
      </c>
      <c r="AM19" s="326">
        <v>122.12402361144481</v>
      </c>
      <c r="AN19" s="326">
        <v>146.59584508551083</v>
      </c>
      <c r="AO19" s="327">
        <v>58.590718976457936</v>
      </c>
      <c r="AP19" s="326">
        <v>156.65858759826207</v>
      </c>
      <c r="AR19" s="325" t="s">
        <v>34</v>
      </c>
      <c r="AS19" s="326">
        <v>179.6225245816351</v>
      </c>
      <c r="AT19" s="326">
        <v>439.37268655815313</v>
      </c>
      <c r="AU19" s="326">
        <v>448.31317132103237</v>
      </c>
      <c r="AV19" s="326">
        <v>125.01275311854025</v>
      </c>
      <c r="AW19" s="326">
        <v>148.75313452031992</v>
      </c>
      <c r="AX19" s="326">
        <v>61.43804635336943</v>
      </c>
      <c r="AY19" s="326">
        <v>158.37912639881287</v>
      </c>
    </row>
    <row r="20" spans="1:51" ht="34.5" customHeight="1" x14ac:dyDescent="0.25">
      <c r="A20" s="77" t="s">
        <v>67</v>
      </c>
      <c r="B20" s="86" t="s">
        <v>26</v>
      </c>
      <c r="C20" s="95">
        <v>100</v>
      </c>
      <c r="D20" s="96">
        <v>322.55215686292922</v>
      </c>
      <c r="E20" s="96">
        <v>325.07621088313408</v>
      </c>
      <c r="F20" s="96">
        <v>342.50699915277147</v>
      </c>
      <c r="G20" s="96">
        <v>344.62438962155056</v>
      </c>
      <c r="H20" s="96">
        <v>334.14613521794939</v>
      </c>
      <c r="I20" s="96">
        <v>338.3799281865783</v>
      </c>
      <c r="J20" s="96">
        <v>341.08104260320408</v>
      </c>
      <c r="K20" s="82">
        <v>2.701114416625785</v>
      </c>
      <c r="L20" s="82">
        <v>0.79824900699678381</v>
      </c>
      <c r="O20" s="328" t="s">
        <v>34</v>
      </c>
      <c r="P20" s="329">
        <v>2.7563345250192919</v>
      </c>
      <c r="Q20" s="329">
        <v>3.9349253532147443</v>
      </c>
      <c r="R20" s="332">
        <v>6.4466156671281061</v>
      </c>
      <c r="S20" s="329">
        <v>6.8629795391228496</v>
      </c>
      <c r="T20" s="332">
        <v>5.5422487059914314</v>
      </c>
      <c r="U20" s="329">
        <v>7.6220110012268556</v>
      </c>
      <c r="V20" s="330" t="s">
        <v>34</v>
      </c>
      <c r="W20" s="331">
        <v>4.4071130534773104</v>
      </c>
      <c r="Z20" s="325" t="s">
        <v>35</v>
      </c>
      <c r="AA20" s="326">
        <v>95</v>
      </c>
      <c r="AB20" s="326">
        <v>250</v>
      </c>
      <c r="AC20" s="326"/>
      <c r="AD20" s="326">
        <v>135</v>
      </c>
      <c r="AE20" s="326"/>
      <c r="AF20" s="326">
        <v>10</v>
      </c>
      <c r="AG20" s="326">
        <v>113.30000000000001</v>
      </c>
      <c r="AI20" s="325" t="s">
        <v>35</v>
      </c>
      <c r="AJ20" s="326">
        <v>95</v>
      </c>
      <c r="AK20" s="326">
        <v>275</v>
      </c>
      <c r="AL20" s="326"/>
      <c r="AM20" s="326">
        <v>150</v>
      </c>
      <c r="AN20" s="326"/>
      <c r="AO20" s="327">
        <v>10</v>
      </c>
      <c r="AP20" s="326">
        <v>118.05000000000001</v>
      </c>
      <c r="AR20" s="325" t="s">
        <v>35</v>
      </c>
      <c r="AS20" s="326">
        <v>100</v>
      </c>
      <c r="AT20" s="326">
        <v>300</v>
      </c>
      <c r="AU20" s="326"/>
      <c r="AV20" s="326">
        <v>150</v>
      </c>
      <c r="AW20" s="326"/>
      <c r="AX20" s="326">
        <v>10</v>
      </c>
      <c r="AY20" s="326">
        <v>125.5</v>
      </c>
    </row>
    <row r="21" spans="1:51" ht="15.75" x14ac:dyDescent="0.25">
      <c r="A21" s="378"/>
      <c r="B21" s="87" t="s">
        <v>55</v>
      </c>
      <c r="C21" s="21">
        <v>45.606893230153474</v>
      </c>
      <c r="D21" s="88">
        <v>245.1066839367663</v>
      </c>
      <c r="E21" s="88">
        <v>254.32526247997833</v>
      </c>
      <c r="F21" s="88">
        <v>281.01737704609917</v>
      </c>
      <c r="G21" s="88">
        <v>289.10191403928104</v>
      </c>
      <c r="H21" s="88">
        <v>292.43809318971188</v>
      </c>
      <c r="I21" s="88">
        <v>293.30984136398592</v>
      </c>
      <c r="J21" s="88">
        <v>277.37629770746128</v>
      </c>
      <c r="K21" s="21">
        <v>-15.933543656524648</v>
      </c>
      <c r="L21" s="21">
        <v>-5.4323249374888007</v>
      </c>
      <c r="O21" s="328" t="s">
        <v>35</v>
      </c>
      <c r="P21" s="329">
        <v>0.58928340809000801</v>
      </c>
      <c r="Q21" s="329">
        <v>0.7326946060048668</v>
      </c>
      <c r="R21" s="329">
        <v>0</v>
      </c>
      <c r="S21" s="329">
        <v>0.72503056347049455</v>
      </c>
      <c r="T21" s="329">
        <v>0</v>
      </c>
      <c r="U21" s="329">
        <v>0.19750432174206217</v>
      </c>
      <c r="V21" s="330" t="s">
        <v>35</v>
      </c>
      <c r="W21" s="331">
        <v>0.46770758972725618</v>
      </c>
      <c r="Z21" s="325" t="s">
        <v>36</v>
      </c>
      <c r="AA21" s="326">
        <v>128.90879083520926</v>
      </c>
      <c r="AB21" s="326">
        <v>367.16670110199897</v>
      </c>
      <c r="AC21" s="326">
        <v>255.3358461550626</v>
      </c>
      <c r="AD21" s="326"/>
      <c r="AE21" s="326">
        <v>98.002855979269341</v>
      </c>
      <c r="AF21" s="326">
        <v>53.086592419422388</v>
      </c>
      <c r="AG21" s="326">
        <v>131.20016059113064</v>
      </c>
      <c r="AI21" s="325" t="s">
        <v>36</v>
      </c>
      <c r="AJ21" s="326">
        <v>130.16771915240511</v>
      </c>
      <c r="AK21" s="326">
        <v>376.94214273681814</v>
      </c>
      <c r="AL21" s="326">
        <v>252.34188915962673</v>
      </c>
      <c r="AM21" s="326"/>
      <c r="AN21" s="326">
        <v>94.274397913030299</v>
      </c>
      <c r="AO21" s="327">
        <v>63.323862246968083</v>
      </c>
      <c r="AP21" s="326">
        <v>135.00875364389077</v>
      </c>
      <c r="AR21" s="325" t="s">
        <v>36</v>
      </c>
      <c r="AS21" s="326">
        <v>134.96800633496875</v>
      </c>
      <c r="AT21" s="326">
        <v>385.10146233190613</v>
      </c>
      <c r="AU21" s="326">
        <v>252.07969777792522</v>
      </c>
      <c r="AV21" s="326"/>
      <c r="AW21" s="326">
        <v>96.485150176731167</v>
      </c>
      <c r="AX21" s="326">
        <v>56.130691750621054</v>
      </c>
      <c r="AY21" s="326">
        <v>136.98650123029381</v>
      </c>
    </row>
    <row r="22" spans="1:51" ht="15.75" x14ac:dyDescent="0.25">
      <c r="A22" s="378"/>
      <c r="B22" s="87" t="s">
        <v>54</v>
      </c>
      <c r="C22" s="21">
        <v>17.305401212618779</v>
      </c>
      <c r="D22" s="88">
        <v>231.84066737249711</v>
      </c>
      <c r="E22" s="88">
        <v>255.3358461550626</v>
      </c>
      <c r="F22" s="88">
        <v>252.34188915962673</v>
      </c>
      <c r="G22" s="88">
        <v>252.07969777792522</v>
      </c>
      <c r="H22" s="88">
        <v>249.12683289518972</v>
      </c>
      <c r="I22" s="88">
        <v>255.10675727178727</v>
      </c>
      <c r="J22" s="88">
        <v>290.41281222988954</v>
      </c>
      <c r="K22" s="21">
        <v>35.306054958102266</v>
      </c>
      <c r="L22" s="21">
        <v>13.839717667881175</v>
      </c>
      <c r="O22" s="328" t="s">
        <v>36</v>
      </c>
      <c r="P22" s="332">
        <v>35.141525180724898</v>
      </c>
      <c r="Q22" s="332">
        <v>28.137711154274861</v>
      </c>
      <c r="R22" s="332">
        <v>17.305401212618779</v>
      </c>
      <c r="S22" s="329">
        <v>0</v>
      </c>
      <c r="T22" s="332">
        <v>35.271931193218762</v>
      </c>
      <c r="U22" s="332">
        <v>33.029894924929614</v>
      </c>
      <c r="V22" s="330" t="s">
        <v>36</v>
      </c>
      <c r="W22" s="331">
        <v>32.413592478648198</v>
      </c>
      <c r="Z22" s="325" t="s">
        <v>37</v>
      </c>
      <c r="AA22" s="326">
        <v>49</v>
      </c>
      <c r="AB22" s="326">
        <v>346</v>
      </c>
      <c r="AC22" s="326">
        <v>135</v>
      </c>
      <c r="AD22" s="326">
        <v>93</v>
      </c>
      <c r="AE22" s="326">
        <v>76</v>
      </c>
      <c r="AF22" s="326">
        <v>58</v>
      </c>
      <c r="AG22" s="326">
        <v>135.19999999999999</v>
      </c>
      <c r="AI22" s="325" t="s">
        <v>37</v>
      </c>
      <c r="AJ22" s="326">
        <v>47</v>
      </c>
      <c r="AK22" s="326">
        <v>333</v>
      </c>
      <c r="AL22" s="326">
        <v>110</v>
      </c>
      <c r="AM22" s="326">
        <v>88</v>
      </c>
      <c r="AN22" s="326">
        <v>73</v>
      </c>
      <c r="AO22" s="327">
        <v>57</v>
      </c>
      <c r="AP22" s="326">
        <v>129.35999999999999</v>
      </c>
      <c r="AR22" s="325" t="s">
        <v>37</v>
      </c>
      <c r="AS22" s="326">
        <v>49</v>
      </c>
      <c r="AT22" s="326">
        <v>353</v>
      </c>
      <c r="AU22" s="326">
        <v>104</v>
      </c>
      <c r="AV22" s="326">
        <v>79</v>
      </c>
      <c r="AW22" s="326">
        <v>81</v>
      </c>
      <c r="AX22" s="326">
        <v>54</v>
      </c>
      <c r="AY22" s="326">
        <v>135.55000000000001</v>
      </c>
    </row>
    <row r="23" spans="1:51" ht="15.75" x14ac:dyDescent="0.25">
      <c r="A23" s="378"/>
      <c r="B23" s="87" t="s">
        <v>59</v>
      </c>
      <c r="C23" s="21">
        <v>16.499385891147039</v>
      </c>
      <c r="D23" s="88">
        <v>461.57</v>
      </c>
      <c r="E23" s="88">
        <v>497.16</v>
      </c>
      <c r="F23" s="88">
        <v>488</v>
      </c>
      <c r="G23" s="88">
        <v>489.37</v>
      </c>
      <c r="H23" s="88">
        <v>440</v>
      </c>
      <c r="I23" s="88">
        <v>450</v>
      </c>
      <c r="J23" s="88">
        <v>473.79</v>
      </c>
      <c r="K23" s="21">
        <v>23.79000000000002</v>
      </c>
      <c r="L23" s="21">
        <v>5.2866666666666617</v>
      </c>
      <c r="O23" s="328" t="s">
        <v>37</v>
      </c>
      <c r="P23" s="329">
        <v>0.81160108079153437</v>
      </c>
      <c r="Q23" s="329">
        <v>3.3998561035664965</v>
      </c>
      <c r="R23" s="329">
        <v>2.5616616827831407</v>
      </c>
      <c r="S23" s="329">
        <v>1.722518192351991</v>
      </c>
      <c r="T23" s="329">
        <v>4.671239701640638</v>
      </c>
      <c r="U23" s="329">
        <v>0.87980287765488052</v>
      </c>
      <c r="V23" s="330" t="s">
        <v>37</v>
      </c>
      <c r="W23" s="331">
        <v>1.3889670184212271</v>
      </c>
      <c r="Z23" s="325" t="s">
        <v>167</v>
      </c>
      <c r="AA23" s="326">
        <v>74.380758403297861</v>
      </c>
      <c r="AB23" s="326">
        <v>463.32563113298198</v>
      </c>
      <c r="AC23" s="326">
        <v>254.32526247997833</v>
      </c>
      <c r="AD23" s="326">
        <v>238.15127057737055</v>
      </c>
      <c r="AE23" s="326">
        <v>31.565737870963776</v>
      </c>
      <c r="AF23" s="326">
        <v>18.95830578788442</v>
      </c>
      <c r="AG23" s="326">
        <v>115.09386115826</v>
      </c>
      <c r="AI23" s="325" t="s">
        <v>167</v>
      </c>
      <c r="AJ23" s="326">
        <v>86.547921606305636</v>
      </c>
      <c r="AK23" s="326">
        <v>526.22385519068962</v>
      </c>
      <c r="AL23" s="326">
        <v>281.01737704609917</v>
      </c>
      <c r="AM23" s="326">
        <v>238.15127057737055</v>
      </c>
      <c r="AN23" s="326">
        <v>30.072685439510835</v>
      </c>
      <c r="AO23" s="327">
        <v>19.821861481462388</v>
      </c>
      <c r="AP23" s="326">
        <v>130.08614609736188</v>
      </c>
      <c r="AR23" s="325" t="s">
        <v>167</v>
      </c>
      <c r="AS23" s="326">
        <v>86.833331708885012</v>
      </c>
      <c r="AT23" s="326">
        <v>549.94689856302887</v>
      </c>
      <c r="AU23" s="326">
        <v>289.10191403928104</v>
      </c>
      <c r="AV23" s="326">
        <v>225.77376669204429</v>
      </c>
      <c r="AW23" s="326">
        <v>30.4178857014575</v>
      </c>
      <c r="AX23" s="326">
        <v>19.909314035945876</v>
      </c>
      <c r="AY23" s="326">
        <v>131.96716127805485</v>
      </c>
    </row>
    <row r="24" spans="1:51" ht="15.75" x14ac:dyDescent="0.25">
      <c r="A24" s="380"/>
      <c r="B24" s="79" t="s">
        <v>60</v>
      </c>
      <c r="C24" s="21">
        <v>6.4466156671281061</v>
      </c>
      <c r="D24" s="88">
        <v>428.28415191671246</v>
      </c>
      <c r="E24" s="88">
        <v>472.20883342519807</v>
      </c>
      <c r="F24" s="88">
        <v>486.37416020503008</v>
      </c>
      <c r="G24" s="88">
        <v>448.31317132103237</v>
      </c>
      <c r="H24" s="88">
        <v>452.84183715326907</v>
      </c>
      <c r="I24" s="88">
        <v>452.77659906141804</v>
      </c>
      <c r="J24" s="88">
        <v>444.78125582699704</v>
      </c>
      <c r="K24" s="21">
        <v>-7.995343234421</v>
      </c>
      <c r="L24" s="21">
        <v>-1.7658472745709304</v>
      </c>
      <c r="O24" s="328" t="s">
        <v>49</v>
      </c>
      <c r="P24" s="332">
        <v>22.513994797018928</v>
      </c>
      <c r="Q24" s="332">
        <v>12.403371591104493</v>
      </c>
      <c r="R24" s="332">
        <v>45.606893230153474</v>
      </c>
      <c r="S24" s="332">
        <v>23.789100502939299</v>
      </c>
      <c r="T24" s="329">
        <v>2.9871609671171551</v>
      </c>
      <c r="U24" s="329">
        <v>6.8729485573154045</v>
      </c>
      <c r="V24" s="330" t="s">
        <v>49</v>
      </c>
      <c r="W24" s="331">
        <v>17.158156445871292</v>
      </c>
      <c r="Z24" s="325" t="s">
        <v>38</v>
      </c>
      <c r="AA24" s="326">
        <v>57.043177284501873</v>
      </c>
      <c r="AB24" s="326">
        <v>732.05</v>
      </c>
      <c r="AC24" s="326">
        <v>497.16</v>
      </c>
      <c r="AD24" s="326"/>
      <c r="AE24" s="326"/>
      <c r="AF24" s="326">
        <v>28.6</v>
      </c>
      <c r="AG24" s="326">
        <v>182.29843160437332</v>
      </c>
      <c r="AI24" s="325" t="s">
        <v>38</v>
      </c>
      <c r="AJ24" s="326">
        <v>64.935220755052228</v>
      </c>
      <c r="AK24" s="326">
        <v>654.5</v>
      </c>
      <c r="AL24" s="326">
        <v>488</v>
      </c>
      <c r="AM24" s="326"/>
      <c r="AN24" s="326"/>
      <c r="AO24" s="327">
        <v>29.999999999999996</v>
      </c>
      <c r="AP24" s="326">
        <v>181.95088557217801</v>
      </c>
      <c r="AR24" s="325" t="s">
        <v>38</v>
      </c>
      <c r="AS24" s="326">
        <v>71.233427588158676</v>
      </c>
      <c r="AT24" s="326">
        <v>692.5</v>
      </c>
      <c r="AU24" s="326">
        <v>489.37</v>
      </c>
      <c r="AV24" s="326"/>
      <c r="AW24" s="326"/>
      <c r="AX24" s="326">
        <v>29.999999999999996</v>
      </c>
      <c r="AY24" s="326">
        <v>187.04383128263925</v>
      </c>
    </row>
    <row r="25" spans="1:51" ht="36.75" customHeight="1" x14ac:dyDescent="0.25">
      <c r="A25" s="77" t="s">
        <v>68</v>
      </c>
      <c r="B25" s="86" t="s">
        <v>26</v>
      </c>
      <c r="C25" s="82">
        <v>100</v>
      </c>
      <c r="D25" s="97">
        <v>278.06317573720952</v>
      </c>
      <c r="E25" s="97">
        <v>284.13802946746756</v>
      </c>
      <c r="F25" s="97">
        <v>285.69560315008238</v>
      </c>
      <c r="G25" s="97">
        <v>278.76352381177435</v>
      </c>
      <c r="H25" s="97">
        <v>276.2362362668942</v>
      </c>
      <c r="I25" s="97">
        <v>272.01712465335788</v>
      </c>
      <c r="J25" s="97">
        <v>267.44407911790927</v>
      </c>
      <c r="K25" s="82">
        <v>-4.5730455354486139</v>
      </c>
      <c r="L25" s="82">
        <v>-1.6811608979678141</v>
      </c>
      <c r="O25" s="328" t="s">
        <v>38</v>
      </c>
      <c r="P25" s="329">
        <v>1.471583989613138</v>
      </c>
      <c r="Q25" s="329">
        <v>0.49956775263404102</v>
      </c>
      <c r="R25" s="332">
        <v>16.499385891147039</v>
      </c>
      <c r="S25" s="329">
        <v>0</v>
      </c>
      <c r="T25" s="329">
        <v>0</v>
      </c>
      <c r="U25" s="329">
        <v>1.0928996651540588</v>
      </c>
      <c r="V25" s="330" t="s">
        <v>38</v>
      </c>
      <c r="W25" s="331">
        <v>1.4735846031913293</v>
      </c>
      <c r="Z25" s="325" t="s">
        <v>168</v>
      </c>
      <c r="AA25" s="326">
        <v>113</v>
      </c>
      <c r="AB25" s="326">
        <v>805</v>
      </c>
      <c r="AC25" s="326">
        <v>0</v>
      </c>
      <c r="AD25" s="326">
        <v>0</v>
      </c>
      <c r="AE25" s="326">
        <v>0</v>
      </c>
      <c r="AF25" s="326">
        <v>0</v>
      </c>
      <c r="AG25" s="326">
        <v>470.76399999999995</v>
      </c>
      <c r="AI25" s="325" t="s">
        <v>168</v>
      </c>
      <c r="AJ25" s="326">
        <v>113</v>
      </c>
      <c r="AK25" s="326">
        <v>825.13</v>
      </c>
      <c r="AL25" s="326"/>
      <c r="AM25" s="326"/>
      <c r="AN25" s="326"/>
      <c r="AO25" s="327"/>
      <c r="AP25" s="326">
        <v>481.17120999999992</v>
      </c>
      <c r="AR25" s="325" t="s">
        <v>168</v>
      </c>
      <c r="AS25" s="326">
        <v>120</v>
      </c>
      <c r="AT25" s="326">
        <v>885.44</v>
      </c>
      <c r="AU25" s="326"/>
      <c r="AV25" s="326"/>
      <c r="AW25" s="326"/>
      <c r="AX25" s="326"/>
      <c r="AY25" s="326">
        <v>515.73248000000001</v>
      </c>
    </row>
    <row r="26" spans="1:51" ht="28.5" customHeight="1" x14ac:dyDescent="0.25">
      <c r="A26" s="378"/>
      <c r="B26" s="80" t="s">
        <v>57</v>
      </c>
      <c r="C26" s="21">
        <v>66.359648023428718</v>
      </c>
      <c r="D26" s="88">
        <v>313.99260993987622</v>
      </c>
      <c r="E26" s="88">
        <v>322.51470428696541</v>
      </c>
      <c r="F26" s="88">
        <v>326.99289996437233</v>
      </c>
      <c r="G26" s="88">
        <v>320.8214622726419</v>
      </c>
      <c r="H26" s="88">
        <v>317.44761848861975</v>
      </c>
      <c r="I26" s="88">
        <v>308.34741228765716</v>
      </c>
      <c r="J26" s="88">
        <v>302.04117923114211</v>
      </c>
      <c r="K26" s="21">
        <v>-6.3062330565150546</v>
      </c>
      <c r="L26" s="21">
        <v>-2.0451713895467947</v>
      </c>
      <c r="O26" s="328" t="s">
        <v>50</v>
      </c>
      <c r="P26" s="329">
        <v>1.299092151872318</v>
      </c>
      <c r="Q26" s="332">
        <v>7.4560920433901208</v>
      </c>
      <c r="R26" s="329">
        <v>0</v>
      </c>
      <c r="S26" s="329">
        <v>0</v>
      </c>
      <c r="T26" s="329">
        <v>0</v>
      </c>
      <c r="U26" s="329">
        <v>0</v>
      </c>
      <c r="V26" s="330" t="s">
        <v>50</v>
      </c>
      <c r="W26" s="331">
        <v>1.4729639685964178</v>
      </c>
      <c r="Z26" s="325" t="s">
        <v>39</v>
      </c>
      <c r="AA26" s="326">
        <v>79.029446851595708</v>
      </c>
      <c r="AB26" s="326">
        <v>542.1240411038948</v>
      </c>
      <c r="AC26" s="326"/>
      <c r="AD26" s="326"/>
      <c r="AE26" s="326"/>
      <c r="AF26" s="326">
        <v>46.854467951824354</v>
      </c>
      <c r="AG26" s="326">
        <v>141.47957776425818</v>
      </c>
      <c r="AI26" s="325" t="s">
        <v>39</v>
      </c>
      <c r="AJ26" s="326">
        <v>84.513634416739748</v>
      </c>
      <c r="AK26" s="326">
        <v>596.33832614740834</v>
      </c>
      <c r="AL26" s="326"/>
      <c r="AM26" s="326"/>
      <c r="AN26" s="326"/>
      <c r="AO26" s="327">
        <v>47.522688292544935</v>
      </c>
      <c r="AP26" s="326">
        <v>153.18553414650509</v>
      </c>
      <c r="AR26" s="325" t="s">
        <v>39</v>
      </c>
      <c r="AS26" s="326">
        <v>86.536128352111902</v>
      </c>
      <c r="AT26" s="326">
        <v>605.58149927636782</v>
      </c>
      <c r="AU26" s="326"/>
      <c r="AV26" s="326"/>
      <c r="AW26" s="326"/>
      <c r="AX26" s="326">
        <v>47.729048930433009</v>
      </c>
      <c r="AY26" s="326">
        <v>155.86040743786165</v>
      </c>
    </row>
    <row r="27" spans="1:51" ht="15.75" x14ac:dyDescent="0.25">
      <c r="A27" s="378"/>
      <c r="B27" s="80" t="s">
        <v>55</v>
      </c>
      <c r="C27" s="21">
        <v>23.789100502939299</v>
      </c>
      <c r="D27" s="88">
        <v>230.27038007501443</v>
      </c>
      <c r="E27" s="88">
        <v>238.15127057737055</v>
      </c>
      <c r="F27" s="88">
        <v>238.15127057737055</v>
      </c>
      <c r="G27" s="88">
        <v>225.77376669204429</v>
      </c>
      <c r="H27" s="88">
        <v>224.43327515273208</v>
      </c>
      <c r="I27" s="88">
        <v>229.96574233355093</v>
      </c>
      <c r="J27" s="88">
        <v>227.45045422418576</v>
      </c>
      <c r="K27" s="21">
        <v>-2.5152881093651729</v>
      </c>
      <c r="L27" s="21">
        <v>-1.0937664383579744</v>
      </c>
      <c r="O27" s="328" t="s">
        <v>39</v>
      </c>
      <c r="P27" s="332">
        <v>12.339381710866785</v>
      </c>
      <c r="Q27" s="332">
        <v>16.64181390794338</v>
      </c>
      <c r="R27" s="329">
        <v>0</v>
      </c>
      <c r="S27" s="329">
        <v>0</v>
      </c>
      <c r="T27" s="329">
        <v>0</v>
      </c>
      <c r="U27" s="332">
        <v>11.556640172577499</v>
      </c>
      <c r="V27" s="330" t="s">
        <v>39</v>
      </c>
      <c r="W27" s="331">
        <v>11.194016448665463</v>
      </c>
      <c r="Z27" s="325" t="s">
        <v>40</v>
      </c>
      <c r="AA27" s="326">
        <v>173.42250618605212</v>
      </c>
      <c r="AB27" s="326">
        <v>667.6439378330266</v>
      </c>
      <c r="AC27" s="326"/>
      <c r="AD27" s="326">
        <v>322.51470428696541</v>
      </c>
      <c r="AE27" s="326"/>
      <c r="AF27" s="326">
        <v>57.91325834530808</v>
      </c>
      <c r="AG27" s="326">
        <v>186.82044011244477</v>
      </c>
      <c r="AI27" s="325" t="s">
        <v>40</v>
      </c>
      <c r="AJ27" s="326">
        <v>180.54298456628041</v>
      </c>
      <c r="AK27" s="326">
        <v>694.59638652196031</v>
      </c>
      <c r="AL27" s="326"/>
      <c r="AM27" s="326">
        <v>326.99289996437233</v>
      </c>
      <c r="AN27" s="326"/>
      <c r="AO27" s="327">
        <v>59.97250214766661</v>
      </c>
      <c r="AP27" s="326">
        <v>192.86556538640295</v>
      </c>
      <c r="AR27" s="325" t="s">
        <v>40</v>
      </c>
      <c r="AS27" s="326">
        <v>176.92831426301589</v>
      </c>
      <c r="AT27" s="326">
        <v>721.3330984520943</v>
      </c>
      <c r="AU27" s="326"/>
      <c r="AV27" s="326">
        <v>320.8214622726419</v>
      </c>
      <c r="AW27" s="326"/>
      <c r="AX27" s="326">
        <v>59.830870258263602</v>
      </c>
      <c r="AY27" s="326">
        <v>192.43546277333292</v>
      </c>
    </row>
    <row r="28" spans="1:51" ht="15.75" x14ac:dyDescent="0.25">
      <c r="A28" s="380"/>
      <c r="B28" s="80"/>
      <c r="C28" s="21"/>
      <c r="D28" s="88"/>
      <c r="E28" s="88"/>
      <c r="F28" s="89"/>
      <c r="G28" s="89"/>
      <c r="H28" s="89"/>
      <c r="I28" s="89"/>
      <c r="J28" s="89"/>
      <c r="K28" s="83"/>
      <c r="L28" s="83"/>
      <c r="O28" s="328" t="s">
        <v>40</v>
      </c>
      <c r="P28" s="332">
        <v>8.257593267759983</v>
      </c>
      <c r="Q28" s="332">
        <v>9.0744108189659887</v>
      </c>
      <c r="R28" s="329">
        <v>0</v>
      </c>
      <c r="S28" s="332">
        <v>66.359648023428718</v>
      </c>
      <c r="T28" s="329">
        <v>0</v>
      </c>
      <c r="U28" s="332">
        <v>22.127789855945924</v>
      </c>
      <c r="V28" s="330" t="s">
        <v>40</v>
      </c>
      <c r="W28" s="331">
        <v>12.829481041197724</v>
      </c>
      <c r="Z28" s="325" t="s">
        <v>41</v>
      </c>
      <c r="AA28" s="326">
        <v>1674.4606277307951</v>
      </c>
      <c r="AB28" s="326">
        <v>3822.5508515592232</v>
      </c>
      <c r="AC28" s="326">
        <v>2028.0866111010262</v>
      </c>
      <c r="AD28" s="326"/>
      <c r="AE28" s="326"/>
      <c r="AF28" s="326">
        <v>276.59902298768799</v>
      </c>
      <c r="AG28" s="326">
        <v>1119.36347489939</v>
      </c>
      <c r="AI28" s="325" t="s">
        <v>41</v>
      </c>
      <c r="AJ28" s="326">
        <v>1674.4606277307951</v>
      </c>
      <c r="AK28" s="326">
        <v>3822.5508515592232</v>
      </c>
      <c r="AL28" s="326">
        <v>2028.0866111010262</v>
      </c>
      <c r="AM28" s="326"/>
      <c r="AN28" s="326"/>
      <c r="AO28" s="327">
        <v>276.59902298768799</v>
      </c>
      <c r="AP28" s="326">
        <v>1119.36347489939</v>
      </c>
      <c r="AR28" s="325" t="s">
        <v>41</v>
      </c>
      <c r="AS28" s="326">
        <v>1674.4606277307951</v>
      </c>
      <c r="AT28" s="326">
        <v>3822.5508515592232</v>
      </c>
      <c r="AU28" s="326">
        <v>2028.0866111010262</v>
      </c>
      <c r="AV28" s="326"/>
      <c r="AW28" s="326"/>
      <c r="AX28" s="326">
        <v>276.59902298768799</v>
      </c>
      <c r="AY28" s="326">
        <v>1119.36347489939</v>
      </c>
    </row>
    <row r="29" spans="1:51" ht="13.5" customHeight="1" x14ac:dyDescent="0.25">
      <c r="A29" s="381" t="s">
        <v>69</v>
      </c>
      <c r="B29" s="81"/>
      <c r="C29" s="104"/>
      <c r="D29" s="334"/>
      <c r="E29" s="334"/>
      <c r="F29" s="102"/>
      <c r="G29" s="102"/>
      <c r="H29" s="102"/>
      <c r="I29" s="102"/>
      <c r="J29" s="102"/>
      <c r="K29" s="101">
        <v>0</v>
      </c>
      <c r="L29" s="101" t="e">
        <v>#DIV/0!</v>
      </c>
      <c r="O29" s="335" t="s">
        <v>41</v>
      </c>
      <c r="P29" s="336">
        <v>4.7651427544505506E-2</v>
      </c>
      <c r="Q29" s="336">
        <v>0.25180641579441598</v>
      </c>
      <c r="R29" s="336">
        <v>0.61214550216762198</v>
      </c>
      <c r="S29" s="336">
        <v>0</v>
      </c>
      <c r="T29" s="336">
        <v>0</v>
      </c>
      <c r="U29" s="336">
        <v>0.48138171500824739</v>
      </c>
      <c r="V29" s="337" t="s">
        <v>41</v>
      </c>
      <c r="W29" s="338">
        <v>0.17908609311050699</v>
      </c>
      <c r="Z29" s="339" t="s">
        <v>42</v>
      </c>
      <c r="AA29" s="326">
        <v>115.77437663784247</v>
      </c>
      <c r="AB29" s="326">
        <v>482.18285234500712</v>
      </c>
      <c r="AC29" s="326">
        <v>325.07621088313408</v>
      </c>
      <c r="AD29" s="326">
        <v>284.13802946746756</v>
      </c>
      <c r="AE29" s="326">
        <v>135.58728859215668</v>
      </c>
      <c r="AF29" s="326">
        <v>47.51654171697114</v>
      </c>
      <c r="AG29" s="340">
        <v>148.18133556654132</v>
      </c>
      <c r="AI29" s="339" t="s">
        <v>42</v>
      </c>
      <c r="AJ29" s="326">
        <v>119.54929378117461</v>
      </c>
      <c r="AK29" s="326">
        <v>507.95071747783965</v>
      </c>
      <c r="AL29" s="326">
        <v>342.50699915277147</v>
      </c>
      <c r="AM29" s="326">
        <v>285.69560315008238</v>
      </c>
      <c r="AN29" s="326">
        <v>132.25592356642184</v>
      </c>
      <c r="AO29" s="327">
        <v>51.233508308362453</v>
      </c>
      <c r="AP29" s="340">
        <v>153.99081696273757</v>
      </c>
      <c r="AR29" s="339" t="s">
        <v>42</v>
      </c>
      <c r="AS29" s="326">
        <v>120.69149171068527</v>
      </c>
      <c r="AT29" s="326">
        <v>519.70735690281924</v>
      </c>
      <c r="AU29" s="326">
        <v>344.62438962155056</v>
      </c>
      <c r="AV29" s="326">
        <v>278.76352381177435</v>
      </c>
      <c r="AW29" s="326">
        <v>135.74721050622284</v>
      </c>
      <c r="AX29" s="326">
        <v>49.924837581196371</v>
      </c>
      <c r="AY29" s="340">
        <v>155.53714342189028</v>
      </c>
    </row>
    <row r="30" spans="1:51" ht="15.75" x14ac:dyDescent="0.25">
      <c r="A30" s="382"/>
      <c r="B30" s="58"/>
      <c r="C30" s="100"/>
      <c r="D30" s="334"/>
      <c r="E30" s="334"/>
      <c r="F30" s="102"/>
      <c r="G30" s="102"/>
      <c r="H30" s="102"/>
      <c r="I30" s="102"/>
      <c r="J30" s="102"/>
      <c r="K30" s="101">
        <v>0</v>
      </c>
      <c r="L30" s="101" t="e">
        <v>#DIV/0!</v>
      </c>
      <c r="O30" s="341" t="s">
        <v>169</v>
      </c>
      <c r="P30" s="331">
        <v>54.764521193258219</v>
      </c>
      <c r="Q30" s="331">
        <v>10.213425039990527</v>
      </c>
      <c r="R30" s="331">
        <v>2.1688531748847821</v>
      </c>
      <c r="S30" s="331">
        <v>3.2254336112983029</v>
      </c>
      <c r="T30" s="331">
        <v>5.9468882229845441</v>
      </c>
      <c r="U30" s="331">
        <v>23.680878757583628</v>
      </c>
      <c r="V30" s="341" t="s">
        <v>42</v>
      </c>
      <c r="W30" s="329">
        <v>100.00000000000001</v>
      </c>
      <c r="AB30" s="210" t="s">
        <v>170</v>
      </c>
      <c r="AG30" s="17">
        <v>148.18133556654132</v>
      </c>
      <c r="AK30" s="210" t="s">
        <v>170</v>
      </c>
      <c r="AP30" s="17">
        <v>153.9908169627376</v>
      </c>
      <c r="AT30" s="210" t="s">
        <v>170</v>
      </c>
      <c r="AY30" s="17">
        <v>155.53714342189031</v>
      </c>
    </row>
    <row r="31" spans="1:51" ht="35.25" customHeight="1" x14ac:dyDescent="0.25">
      <c r="A31" s="382"/>
      <c r="B31" s="78" t="s">
        <v>26</v>
      </c>
      <c r="C31" s="95">
        <v>100</v>
      </c>
      <c r="D31" s="96">
        <v>137.38601589544672</v>
      </c>
      <c r="E31" s="96">
        <v>135.58728859215668</v>
      </c>
      <c r="F31" s="107">
        <v>132.25592356642184</v>
      </c>
      <c r="G31" s="107">
        <v>135.74721050622284</v>
      </c>
      <c r="H31" s="107">
        <v>142.40609138385321</v>
      </c>
      <c r="I31" s="107">
        <v>130.31962777454316</v>
      </c>
      <c r="J31" s="107">
        <v>127.99836667892268</v>
      </c>
      <c r="K31" s="105">
        <v>-2.3212610956204855</v>
      </c>
      <c r="L31" s="105">
        <v>-1.7812060510457712</v>
      </c>
    </row>
    <row r="32" spans="1:51" ht="34.5" customHeight="1" x14ac:dyDescent="0.35">
      <c r="A32" s="383"/>
      <c r="B32" s="32" t="s">
        <v>54</v>
      </c>
      <c r="C32" s="106">
        <v>35.271931193218762</v>
      </c>
      <c r="D32" s="342">
        <v>93.720624331551292</v>
      </c>
      <c r="E32" s="342">
        <v>98.002855979269341</v>
      </c>
      <c r="F32" s="88">
        <v>94.274397913030299</v>
      </c>
      <c r="G32" s="88">
        <v>96.485150176731167</v>
      </c>
      <c r="H32" s="88">
        <v>94.878018828927623</v>
      </c>
      <c r="I32" s="88">
        <v>97.142380046830311</v>
      </c>
      <c r="J32" s="88">
        <v>102.17679330219588</v>
      </c>
      <c r="K32" s="21">
        <v>5.0344132553655641</v>
      </c>
      <c r="L32" s="21">
        <v>5.1825096862343543</v>
      </c>
      <c r="O32" s="343" t="s">
        <v>171</v>
      </c>
      <c r="P32" s="344">
        <v>100.00000000000001</v>
      </c>
      <c r="Q32" s="344">
        <v>100</v>
      </c>
      <c r="R32" s="344">
        <v>100.00000000000001</v>
      </c>
      <c r="S32" s="344">
        <v>100</v>
      </c>
      <c r="T32" s="344">
        <v>100</v>
      </c>
      <c r="U32" s="344">
        <v>100.00000000000003</v>
      </c>
      <c r="V32" s="329">
        <v>100</v>
      </c>
      <c r="W32" s="345"/>
      <c r="AR32" s="188" t="s">
        <v>172</v>
      </c>
    </row>
    <row r="33" spans="1:51" ht="56.25" x14ac:dyDescent="0.25">
      <c r="A33" s="383"/>
      <c r="B33" s="31" t="s">
        <v>61</v>
      </c>
      <c r="C33" s="43">
        <v>18.184682956973901</v>
      </c>
      <c r="D33" s="28">
        <v>178</v>
      </c>
      <c r="E33" s="28">
        <v>178</v>
      </c>
      <c r="F33" s="88">
        <v>164.28</v>
      </c>
      <c r="G33" s="88">
        <v>170.14</v>
      </c>
      <c r="H33" s="88">
        <v>170.15</v>
      </c>
      <c r="I33" s="88">
        <v>150</v>
      </c>
      <c r="J33" s="88">
        <v>150</v>
      </c>
      <c r="K33" s="21">
        <v>0</v>
      </c>
      <c r="L33" s="21">
        <v>0</v>
      </c>
      <c r="AR33" s="285" t="s">
        <v>146</v>
      </c>
      <c r="AS33" s="286" t="s">
        <v>147</v>
      </c>
      <c r="AT33" s="287"/>
      <c r="AU33" s="288"/>
      <c r="AV33" s="289" t="s">
        <v>148</v>
      </c>
      <c r="AW33" s="288"/>
      <c r="AX33" s="290" t="s">
        <v>149</v>
      </c>
      <c r="AY33" s="291" t="s">
        <v>150</v>
      </c>
    </row>
    <row r="34" spans="1:51" ht="34.5" x14ac:dyDescent="0.25">
      <c r="A34" s="383"/>
      <c r="B34" s="11" t="s">
        <v>62</v>
      </c>
      <c r="C34" s="43">
        <v>12.440947758878243</v>
      </c>
      <c r="D34" s="28">
        <v>223.93</v>
      </c>
      <c r="E34" s="28">
        <v>208</v>
      </c>
      <c r="F34" s="88">
        <v>218</v>
      </c>
      <c r="G34" s="88">
        <v>218</v>
      </c>
      <c r="H34" s="88">
        <v>263.52</v>
      </c>
      <c r="I34" s="88">
        <v>176.5</v>
      </c>
      <c r="J34" s="88">
        <v>145.75</v>
      </c>
      <c r="K34" s="21">
        <v>-30.75</v>
      </c>
      <c r="L34" s="21">
        <v>-17.422096317280449</v>
      </c>
      <c r="O34" s="346" t="s">
        <v>173</v>
      </c>
      <c r="AR34" s="297" t="s">
        <v>153</v>
      </c>
      <c r="AS34" s="298" t="s">
        <v>154</v>
      </c>
      <c r="AT34" s="299" t="s">
        <v>147</v>
      </c>
      <c r="AU34" s="300" t="s">
        <v>151</v>
      </c>
      <c r="AV34" s="301"/>
      <c r="AW34" s="300" t="s">
        <v>155</v>
      </c>
      <c r="AX34" s="302"/>
      <c r="AY34" s="303"/>
    </row>
    <row r="35" spans="1:51" ht="15.75" x14ac:dyDescent="0.25">
      <c r="A35" s="383"/>
      <c r="B35" s="9" t="s">
        <v>63</v>
      </c>
      <c r="C35" s="43">
        <v>6.8271672782618769</v>
      </c>
      <c r="D35" s="28">
        <v>174.0658884083422</v>
      </c>
      <c r="E35" s="28">
        <v>160.29075138200295</v>
      </c>
      <c r="F35" s="88">
        <v>152.12503902769137</v>
      </c>
      <c r="G35" s="88">
        <v>157.84066306070051</v>
      </c>
      <c r="H35" s="88">
        <v>137.77787337313376</v>
      </c>
      <c r="I35" s="88">
        <v>150.16177266900104</v>
      </c>
      <c r="J35" s="88">
        <v>153.49354699195371</v>
      </c>
      <c r="K35" s="21">
        <v>3.3317743229526684</v>
      </c>
      <c r="L35" s="21">
        <v>2.2187899514857463</v>
      </c>
      <c r="O35" s="346" t="s">
        <v>174</v>
      </c>
      <c r="P35" s="68">
        <f>P22+P24+P27+P28+P19</f>
        <v>86.255246391770442</v>
      </c>
      <c r="Q35" s="68">
        <f>Q22+Q27+Q24+Q19+Q28+Q26</f>
        <v>85.826590231930609</v>
      </c>
      <c r="R35" s="68">
        <f>R24+R22+R25+R20</f>
        <v>85.858296001047393</v>
      </c>
      <c r="S35" s="68">
        <f>S28+S24</f>
        <v>90.148748526368024</v>
      </c>
      <c r="T35" s="68">
        <f>T22+T14+T15+T16+T17+T20</f>
        <v>84.007438982497462</v>
      </c>
      <c r="U35" s="68">
        <f>U19+U22+U27+U28</f>
        <v>82.567755548225605</v>
      </c>
      <c r="AR35" s="297"/>
      <c r="AS35" s="307"/>
      <c r="AT35" s="308"/>
      <c r="AU35" s="309"/>
      <c r="AV35" s="310"/>
      <c r="AW35" s="311"/>
      <c r="AX35" s="312"/>
      <c r="AY35" s="303"/>
    </row>
    <row r="36" spans="1:51" ht="15.75" x14ac:dyDescent="0.25">
      <c r="A36" s="383"/>
      <c r="B36" s="98" t="s">
        <v>72</v>
      </c>
      <c r="C36" s="43">
        <v>5.7404610891732508</v>
      </c>
      <c r="D36" s="28">
        <v>185.5</v>
      </c>
      <c r="E36" s="28">
        <v>186</v>
      </c>
      <c r="F36" s="88">
        <v>187.18</v>
      </c>
      <c r="G36" s="88">
        <v>193.5</v>
      </c>
      <c r="H36" s="88">
        <v>200.08</v>
      </c>
      <c r="I36" s="88">
        <v>205.08</v>
      </c>
      <c r="J36" s="88">
        <v>218.5</v>
      </c>
      <c r="K36" s="21">
        <v>13.419999999999987</v>
      </c>
      <c r="L36" s="21">
        <v>6.5437877901306791</v>
      </c>
      <c r="AR36" s="297"/>
      <c r="AS36" s="286" t="s">
        <v>25</v>
      </c>
      <c r="AT36" s="314" t="s">
        <v>158</v>
      </c>
      <c r="AU36" s="293" t="s">
        <v>25</v>
      </c>
      <c r="AV36" s="293" t="s">
        <v>25</v>
      </c>
      <c r="AW36" s="315" t="s">
        <v>25</v>
      </c>
      <c r="AX36" s="316" t="s">
        <v>25</v>
      </c>
      <c r="AY36" s="303"/>
    </row>
    <row r="37" spans="1:51" ht="15.75" x14ac:dyDescent="0.25">
      <c r="A37" s="80"/>
      <c r="B37" s="99" t="s">
        <v>60</v>
      </c>
      <c r="C37" s="43">
        <v>5.5422487059914314</v>
      </c>
      <c r="D37" s="28">
        <v>146.45734603536357</v>
      </c>
      <c r="E37" s="28">
        <v>145.02702634776549</v>
      </c>
      <c r="F37" s="88">
        <v>146.59584508551083</v>
      </c>
      <c r="G37" s="88">
        <v>148.75313452031992</v>
      </c>
      <c r="H37" s="88">
        <v>148.80071415974473</v>
      </c>
      <c r="I37" s="88">
        <v>147.93988771756472</v>
      </c>
      <c r="J37" s="88">
        <v>149.13510942161136</v>
      </c>
      <c r="K37" s="21">
        <v>1.1952217040466451</v>
      </c>
      <c r="L37" s="21">
        <v>0.80791037663112775</v>
      </c>
      <c r="AR37" s="318" t="s">
        <v>160</v>
      </c>
      <c r="AS37" s="319">
        <v>1</v>
      </c>
      <c r="AT37" s="320">
        <v>2</v>
      </c>
      <c r="AU37" s="320">
        <v>15</v>
      </c>
      <c r="AV37" s="320">
        <v>19</v>
      </c>
      <c r="AW37" s="320">
        <v>21</v>
      </c>
      <c r="AX37" s="320">
        <v>23</v>
      </c>
      <c r="AY37" s="321"/>
    </row>
    <row r="38" spans="1:51" ht="45" customHeight="1" x14ac:dyDescent="0.25">
      <c r="A38" s="164" t="s">
        <v>70</v>
      </c>
      <c r="B38" s="81"/>
      <c r="C38" s="63"/>
      <c r="D38" s="63"/>
      <c r="E38" s="63"/>
      <c r="F38" s="63"/>
      <c r="G38" s="63"/>
      <c r="H38" s="63"/>
      <c r="I38" s="63"/>
      <c r="J38" s="63"/>
      <c r="K38" s="63"/>
      <c r="L38" s="63"/>
      <c r="AR38" s="325" t="s">
        <v>27</v>
      </c>
      <c r="AS38" s="326">
        <v>185.60783489278199</v>
      </c>
      <c r="AT38" s="326">
        <v>245.56967813507964</v>
      </c>
      <c r="AU38" s="326">
        <v>290.52054000110172</v>
      </c>
      <c r="AV38" s="326"/>
      <c r="AW38" s="326">
        <v>167.87251627773995</v>
      </c>
      <c r="AX38" s="326">
        <v>50</v>
      </c>
      <c r="AY38" s="326">
        <v>186.3855337998032</v>
      </c>
    </row>
    <row r="39" spans="1:51" ht="18" customHeight="1" x14ac:dyDescent="0.25">
      <c r="A39" s="378" t="s">
        <v>73</v>
      </c>
      <c r="B39" s="32" t="s">
        <v>54</v>
      </c>
      <c r="C39" s="21">
        <v>33.029894924929614</v>
      </c>
      <c r="D39" s="21">
        <v>46.29567355770623</v>
      </c>
      <c r="E39" s="21">
        <v>47.51654171697114</v>
      </c>
      <c r="F39" s="166">
        <v>63.323862246968083</v>
      </c>
      <c r="G39" s="166">
        <v>56.130691750621054</v>
      </c>
      <c r="H39" s="166">
        <v>54.35005143870702</v>
      </c>
      <c r="I39" s="166">
        <v>57.948793117789016</v>
      </c>
      <c r="J39" s="166">
        <v>59.782220394060538</v>
      </c>
      <c r="K39" s="21">
        <v>1.8334272762715216</v>
      </c>
      <c r="L39" s="21">
        <v>3.1638748240102643</v>
      </c>
      <c r="AR39" s="325" t="s">
        <v>29</v>
      </c>
      <c r="AS39" s="326"/>
      <c r="AT39" s="326"/>
      <c r="AU39" s="326"/>
      <c r="AV39" s="326"/>
      <c r="AW39" s="326">
        <v>263.52</v>
      </c>
      <c r="AX39" s="326"/>
      <c r="AY39" s="326">
        <v>263.52</v>
      </c>
    </row>
    <row r="40" spans="1:51" ht="15.75" x14ac:dyDescent="0.25">
      <c r="A40" s="378"/>
      <c r="B40" s="31" t="s">
        <v>57</v>
      </c>
      <c r="C40" s="21">
        <v>22.127789855945924</v>
      </c>
      <c r="D40" s="21">
        <v>50.709216120474693</v>
      </c>
      <c r="E40" s="21">
        <v>53.086592419422388</v>
      </c>
      <c r="F40" s="21">
        <v>59.97250214766661</v>
      </c>
      <c r="G40" s="21">
        <v>59.830870258263602</v>
      </c>
      <c r="H40" s="21">
        <v>59.187703992216257</v>
      </c>
      <c r="I40" s="21">
        <v>60.596032542178982</v>
      </c>
      <c r="J40" s="21">
        <v>57.923667277240966</v>
      </c>
      <c r="K40" s="21">
        <v>-2.6723652649380156</v>
      </c>
      <c r="L40" s="21">
        <v>-4.4101324011235619</v>
      </c>
      <c r="M40" s="68"/>
      <c r="AR40" s="325" t="s">
        <v>30</v>
      </c>
      <c r="AS40" s="326">
        <v>274.16651580490128</v>
      </c>
      <c r="AT40" s="326">
        <v>435.76</v>
      </c>
      <c r="AU40" s="326">
        <v>995.75157575313392</v>
      </c>
      <c r="AV40" s="326"/>
      <c r="AW40" s="326">
        <v>137.77787337313376</v>
      </c>
      <c r="AX40" s="326"/>
      <c r="AY40" s="326">
        <v>245.22652800124865</v>
      </c>
    </row>
    <row r="41" spans="1:51" ht="15" customHeight="1" x14ac:dyDescent="0.25">
      <c r="A41" s="378"/>
      <c r="B41" s="11" t="s">
        <v>58</v>
      </c>
      <c r="C41" s="21">
        <v>15.853430594772574</v>
      </c>
      <c r="D41" s="21">
        <v>59.70717392317804</v>
      </c>
      <c r="E41" s="21">
        <v>57.91325834530808</v>
      </c>
      <c r="F41" s="21">
        <v>21.522584930245515</v>
      </c>
      <c r="G41" s="21">
        <v>27.007243892585496</v>
      </c>
      <c r="H41" s="21">
        <v>30.055233227424971</v>
      </c>
      <c r="I41" s="21">
        <v>30.399334406577108</v>
      </c>
      <c r="J41" s="21">
        <v>31.104311507650092</v>
      </c>
      <c r="K41" s="21">
        <v>0.70497710107298417</v>
      </c>
      <c r="L41" s="21">
        <v>2.3190543965346109</v>
      </c>
      <c r="M41" s="68"/>
      <c r="AR41" s="325" t="s">
        <v>31</v>
      </c>
      <c r="AS41" s="326">
        <v>198.85</v>
      </c>
      <c r="AT41" s="326">
        <v>441.55</v>
      </c>
      <c r="AU41" s="326">
        <v>262.48</v>
      </c>
      <c r="AV41" s="326"/>
      <c r="AW41" s="326">
        <v>200.08</v>
      </c>
      <c r="AX41" s="326">
        <v>23.45</v>
      </c>
      <c r="AY41" s="326">
        <v>213.57656499999999</v>
      </c>
    </row>
    <row r="42" spans="1:51" ht="15.75" x14ac:dyDescent="0.25">
      <c r="A42" s="380"/>
      <c r="B42" s="55" t="s">
        <v>56</v>
      </c>
      <c r="C42" s="83">
        <v>11.556640172577499</v>
      </c>
      <c r="D42" s="83">
        <v>20.551145309787071</v>
      </c>
      <c r="E42" s="83">
        <v>24.143368998412395</v>
      </c>
      <c r="F42" s="83">
        <v>47.522688292544935</v>
      </c>
      <c r="G42" s="83">
        <v>47.729048930433009</v>
      </c>
      <c r="H42" s="83">
        <v>48.794491481985297</v>
      </c>
      <c r="I42" s="83">
        <v>50.327212757761437</v>
      </c>
      <c r="J42" s="83">
        <v>51.392655309313724</v>
      </c>
      <c r="K42" s="83">
        <v>1.0654425515522874</v>
      </c>
      <c r="L42" s="83">
        <v>2.1170307139410909</v>
      </c>
      <c r="M42" s="68"/>
      <c r="AR42" s="325" t="s">
        <v>32</v>
      </c>
      <c r="AS42" s="326">
        <v>154.62</v>
      </c>
      <c r="AT42" s="326">
        <v>426.51</v>
      </c>
      <c r="AU42" s="326"/>
      <c r="AV42" s="326"/>
      <c r="AW42" s="326"/>
      <c r="AX42" s="326"/>
      <c r="AY42" s="326">
        <v>242.98425</v>
      </c>
    </row>
    <row r="43" spans="1:51" ht="15.75" x14ac:dyDescent="0.25">
      <c r="M43" s="68"/>
      <c r="AR43" s="325" t="s">
        <v>33</v>
      </c>
      <c r="AS43" s="326">
        <v>80.281088011229414</v>
      </c>
      <c r="AT43" s="326">
        <v>380.16563380589628</v>
      </c>
      <c r="AU43" s="326">
        <v>351.79234819669205</v>
      </c>
      <c r="AV43" s="326">
        <v>211.4879858653637</v>
      </c>
      <c r="AW43" s="326">
        <v>54.54669546514593</v>
      </c>
      <c r="AX43" s="326">
        <v>30.055233227424971</v>
      </c>
      <c r="AY43" s="326">
        <v>99.763634340060761</v>
      </c>
    </row>
    <row r="44" spans="1:51" ht="15.75" x14ac:dyDescent="0.25">
      <c r="B44" s="15"/>
      <c r="M44" s="68"/>
      <c r="AR44" s="325" t="s">
        <v>34</v>
      </c>
      <c r="AS44" s="326">
        <v>187.30098736742687</v>
      </c>
      <c r="AT44" s="326">
        <v>440.12584792601973</v>
      </c>
      <c r="AU44" s="326">
        <v>452.84183715326907</v>
      </c>
      <c r="AV44" s="326">
        <v>124.53824708844238</v>
      </c>
      <c r="AW44" s="326">
        <v>148.80071415974473</v>
      </c>
      <c r="AX44" s="326">
        <v>50.788220961518768</v>
      </c>
      <c r="AY44" s="326">
        <v>156.83948116579128</v>
      </c>
    </row>
    <row r="45" spans="1:51" ht="15.75" x14ac:dyDescent="0.25">
      <c r="A45" s="15"/>
      <c r="M45" s="68"/>
      <c r="AR45" s="325" t="s">
        <v>35</v>
      </c>
      <c r="AS45" s="326">
        <v>100</v>
      </c>
      <c r="AT45" s="326">
        <v>300</v>
      </c>
      <c r="AU45" s="326"/>
      <c r="AV45" s="326">
        <v>150</v>
      </c>
      <c r="AW45" s="326"/>
      <c r="AX45" s="326">
        <v>11</v>
      </c>
      <c r="AY45" s="326">
        <v>125.60000000000001</v>
      </c>
    </row>
    <row r="46" spans="1:51" ht="15.75" x14ac:dyDescent="0.25">
      <c r="M46" s="68"/>
      <c r="AR46" s="325" t="s">
        <v>36</v>
      </c>
      <c r="AS46" s="326">
        <v>135.97796876486947</v>
      </c>
      <c r="AT46" s="326">
        <v>390.85791401994129</v>
      </c>
      <c r="AU46" s="326">
        <v>249.12683289518972</v>
      </c>
      <c r="AV46" s="326"/>
      <c r="AW46" s="326">
        <v>94.878018828927623</v>
      </c>
      <c r="AX46" s="326">
        <v>54.35005143870702</v>
      </c>
      <c r="AY46" s="326">
        <v>137.52864113227483</v>
      </c>
    </row>
    <row r="47" spans="1:51" ht="15.75" x14ac:dyDescent="0.25">
      <c r="M47" s="68"/>
      <c r="AR47" s="325" t="s">
        <v>37</v>
      </c>
      <c r="AS47" s="326">
        <v>55.166666666666664</v>
      </c>
      <c r="AT47" s="326">
        <v>333.48214285714289</v>
      </c>
      <c r="AU47" s="326">
        <v>96.75</v>
      </c>
      <c r="AV47" s="326">
        <v>81.875</v>
      </c>
      <c r="AW47" s="326">
        <v>109.375</v>
      </c>
      <c r="AX47" s="326">
        <v>54.291666666666671</v>
      </c>
      <c r="AY47" s="326">
        <v>138.18761904761905</v>
      </c>
    </row>
    <row r="48" spans="1:51" ht="15.75" x14ac:dyDescent="0.25">
      <c r="M48" s="68"/>
      <c r="AR48" s="325" t="s">
        <v>167</v>
      </c>
      <c r="AS48" s="326">
        <v>86.256366723987284</v>
      </c>
      <c r="AT48" s="326">
        <v>553.01634682086603</v>
      </c>
      <c r="AU48" s="326">
        <v>292.43809318971188</v>
      </c>
      <c r="AV48" s="326">
        <v>224.43327515273208</v>
      </c>
      <c r="AW48" s="326">
        <v>24.03187764590302</v>
      </c>
      <c r="AX48" s="326">
        <v>19.778005727986784</v>
      </c>
      <c r="AY48" s="326">
        <v>131.83299037428796</v>
      </c>
    </row>
    <row r="49" spans="13:51" ht="15.75" x14ac:dyDescent="0.25">
      <c r="M49" s="68"/>
      <c r="AR49" s="325" t="s">
        <v>38</v>
      </c>
      <c r="AS49" s="326">
        <v>64.149603824302162</v>
      </c>
      <c r="AT49" s="326">
        <v>730</v>
      </c>
      <c r="AU49" s="326">
        <v>440</v>
      </c>
      <c r="AV49" s="326"/>
      <c r="AW49" s="326"/>
      <c r="AX49" s="326">
        <v>27</v>
      </c>
      <c r="AY49" s="326">
        <v>171.952137597388</v>
      </c>
    </row>
    <row r="50" spans="13:51" ht="15.75" x14ac:dyDescent="0.25">
      <c r="M50" s="68"/>
      <c r="AR50" s="325" t="s">
        <v>168</v>
      </c>
      <c r="AS50" s="326">
        <v>140.208333333333</v>
      </c>
      <c r="AT50" s="326">
        <v>940.68384615384616</v>
      </c>
      <c r="AU50" s="326"/>
      <c r="AV50" s="326"/>
      <c r="AW50" s="326"/>
      <c r="AX50" s="326"/>
      <c r="AY50" s="326">
        <v>554.05417346153831</v>
      </c>
    </row>
    <row r="51" spans="13:51" ht="15.75" x14ac:dyDescent="0.25">
      <c r="M51" s="68"/>
      <c r="AR51" s="325" t="s">
        <v>39</v>
      </c>
      <c r="AS51" s="326">
        <v>88.360137520119892</v>
      </c>
      <c r="AT51" s="326">
        <v>611.20531265155364</v>
      </c>
      <c r="AU51" s="326"/>
      <c r="AV51" s="326"/>
      <c r="AW51" s="326"/>
      <c r="AX51" s="326">
        <v>48.794491481985297</v>
      </c>
      <c r="AY51" s="326">
        <v>158.07592436441601</v>
      </c>
    </row>
    <row r="52" spans="13:51" ht="15.75" x14ac:dyDescent="0.25">
      <c r="M52" s="68"/>
      <c r="AR52" s="325" t="s">
        <v>40</v>
      </c>
      <c r="AS52" s="326">
        <v>176.64152238494879</v>
      </c>
      <c r="AT52" s="326">
        <v>722.95770266910358</v>
      </c>
      <c r="AU52" s="326"/>
      <c r="AV52" s="326">
        <v>317.44761848861975</v>
      </c>
      <c r="AW52" s="326"/>
      <c r="AX52" s="326">
        <v>59.187703992216257</v>
      </c>
      <c r="AY52" s="326">
        <v>191.62617058363975</v>
      </c>
    </row>
    <row r="53" spans="13:51" ht="15.75" x14ac:dyDescent="0.25">
      <c r="M53" s="68"/>
      <c r="AR53" s="325" t="s">
        <v>41</v>
      </c>
      <c r="AS53" s="326">
        <v>1674.4606277307951</v>
      </c>
      <c r="AT53" s="326">
        <v>3822.5508515592232</v>
      </c>
      <c r="AU53" s="326">
        <v>2028.0866111010262</v>
      </c>
      <c r="AV53" s="326"/>
      <c r="AW53" s="326"/>
      <c r="AX53" s="326">
        <v>276.59902298768799</v>
      </c>
      <c r="AY53" s="326">
        <v>1119.36347489939</v>
      </c>
    </row>
    <row r="54" spans="13:51" ht="15" customHeight="1" x14ac:dyDescent="0.25">
      <c r="M54" s="68"/>
      <c r="AR54" s="339" t="s">
        <v>42</v>
      </c>
      <c r="AS54" s="326">
        <v>122.15533206619448</v>
      </c>
      <c r="AT54" s="326">
        <v>526.65464098107191</v>
      </c>
      <c r="AU54" s="326">
        <v>334.14613521794939</v>
      </c>
      <c r="AV54" s="326">
        <v>276.2362362668942</v>
      </c>
      <c r="AW54" s="326">
        <v>142.40609138385321</v>
      </c>
      <c r="AX54" s="326">
        <v>48.951714242621698</v>
      </c>
      <c r="AY54" s="347">
        <v>156.9051423447591</v>
      </c>
    </row>
    <row r="55" spans="13:51" ht="15.75" x14ac:dyDescent="0.25">
      <c r="M55" s="68"/>
      <c r="AT55" s="210" t="s">
        <v>170</v>
      </c>
      <c r="AY55" s="211">
        <v>156.90514234475916</v>
      </c>
    </row>
    <row r="56" spans="13:51" x14ac:dyDescent="0.25">
      <c r="M56" s="68"/>
    </row>
    <row r="57" spans="13:51" x14ac:dyDescent="0.25">
      <c r="M57" s="68"/>
    </row>
    <row r="58" spans="13:51" x14ac:dyDescent="0.25">
      <c r="M58" s="68"/>
    </row>
    <row r="59" spans="13:51" x14ac:dyDescent="0.25">
      <c r="M59" s="68"/>
    </row>
    <row r="60" spans="13:51" x14ac:dyDescent="0.25">
      <c r="M60" s="68"/>
    </row>
    <row r="61" spans="13:51" ht="32.25" customHeight="1" x14ac:dyDescent="0.25">
      <c r="M61" s="68"/>
    </row>
    <row r="62" spans="13:51" x14ac:dyDescent="0.25">
      <c r="M62" s="68"/>
    </row>
    <row r="63" spans="13:51" x14ac:dyDescent="0.25">
      <c r="M63" s="68"/>
    </row>
    <row r="64" spans="13:51" x14ac:dyDescent="0.25">
      <c r="M64" s="68"/>
    </row>
    <row r="65" spans="3:13" x14ac:dyDescent="0.25">
      <c r="M65" s="68"/>
    </row>
    <row r="66" spans="3:13" x14ac:dyDescent="0.25">
      <c r="M66" s="68"/>
    </row>
    <row r="67" spans="3:13" x14ac:dyDescent="0.25">
      <c r="M67" s="68"/>
    </row>
    <row r="68" spans="3:13" x14ac:dyDescent="0.25">
      <c r="M68" s="68"/>
    </row>
    <row r="69" spans="3:13" x14ac:dyDescent="0.25">
      <c r="M69" s="68"/>
    </row>
    <row r="70" spans="3:13" x14ac:dyDescent="0.25">
      <c r="M70" s="68"/>
    </row>
    <row r="71" spans="3:13" x14ac:dyDescent="0.25">
      <c r="M71" s="68"/>
    </row>
    <row r="72" spans="3:13" x14ac:dyDescent="0.25">
      <c r="M72" s="68"/>
    </row>
    <row r="73" spans="3:13" x14ac:dyDescent="0.25">
      <c r="M73" s="68"/>
    </row>
    <row r="74" spans="3:13" x14ac:dyDescent="0.25">
      <c r="M74" s="68"/>
    </row>
    <row r="75" spans="3:13" x14ac:dyDescent="0.25">
      <c r="M75" s="68"/>
    </row>
    <row r="76" spans="3:13" x14ac:dyDescent="0.25">
      <c r="M76" s="68"/>
    </row>
    <row r="77" spans="3:13" x14ac:dyDescent="0.25">
      <c r="M77" s="68"/>
    </row>
    <row r="78" spans="3:13" x14ac:dyDescent="0.25">
      <c r="H78" s="68"/>
      <c r="I78" s="68"/>
      <c r="J78" s="68"/>
      <c r="K78" s="68"/>
      <c r="L78" s="68"/>
      <c r="M78" s="68"/>
    </row>
    <row r="79" spans="3:13" x14ac:dyDescent="0.25">
      <c r="C79" s="68"/>
      <c r="D79" s="68"/>
      <c r="E79" s="68"/>
      <c r="F79" s="68"/>
      <c r="G79" s="68"/>
    </row>
  </sheetData>
  <mergeCells count="19">
    <mergeCell ref="A39:A42"/>
    <mergeCell ref="AP7:AP11"/>
    <mergeCell ref="AY7:AY11"/>
    <mergeCell ref="A8:A12"/>
    <mergeCell ref="R8:R10"/>
    <mergeCell ref="T8:T10"/>
    <mergeCell ref="U8:U10"/>
    <mergeCell ref="P9:P10"/>
    <mergeCell ref="AG7:AG11"/>
    <mergeCell ref="A14:A18"/>
    <mergeCell ref="A21:A24"/>
    <mergeCell ref="A26:A28"/>
    <mergeCell ref="A29:A31"/>
    <mergeCell ref="A32:A36"/>
    <mergeCell ref="A1:L1"/>
    <mergeCell ref="A2:L2"/>
    <mergeCell ref="K3:L3"/>
    <mergeCell ref="AD7:AD9"/>
    <mergeCell ref="AF7:AF9"/>
  </mergeCells>
  <pageMargins left="0.7" right="0.7" top="0.75" bottom="0.75" header="0.3" footer="0.3"/>
  <pageSetup paperSize="9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10</vt:i4>
      </vt:variant>
    </vt:vector>
  </HeadingPairs>
  <TitlesOfParts>
    <vt:vector size="28" baseType="lpstr">
      <vt:lpstr>Índice</vt:lpstr>
      <vt:lpstr>Cuadro 0</vt:lpstr>
      <vt:lpstr>Gráfico Cuadro 0</vt:lpstr>
      <vt:lpstr>Cuadro 1</vt:lpstr>
      <vt:lpstr>Cuadro 2</vt:lpstr>
      <vt:lpstr>Cuadro 3</vt:lpstr>
      <vt:lpstr>Cuadro 4</vt:lpstr>
      <vt:lpstr>Cuadro 5</vt:lpstr>
      <vt:lpstr>Gráficos Cuadro5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'Cuadro 1'!Área_de_impresión</vt:lpstr>
      <vt:lpstr>'Cuadro 12'!Área_de_impresión</vt:lpstr>
      <vt:lpstr>'Cuadro 14'!Área_de_impresión</vt:lpstr>
      <vt:lpstr>'Cuadro 2'!Área_de_impresión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Guardado Martín, Maria Victoria</dc:creator>
  <cp:lastModifiedBy>Cangas Fernandez, Marta</cp:lastModifiedBy>
  <cp:lastPrinted>2024-01-09T09:42:57Z</cp:lastPrinted>
  <dcterms:created xsi:type="dcterms:W3CDTF">2018-12-11T13:43:56Z</dcterms:created>
  <dcterms:modified xsi:type="dcterms:W3CDTF">2024-01-10T12:29:07Z</dcterms:modified>
</cp:coreProperties>
</file>