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13035"/>
  </bookViews>
  <sheets>
    <sheet name="Maq_1 Septiembre 15" sheetId="3" r:id="rId1"/>
    <sheet name="Maq_2 Septiembre 15" sheetId="2" r:id="rId2"/>
    <sheet name="Maq_3 Septiembre 15 " sheetId="1" r:id="rId3"/>
  </sheets>
  <definedNames>
    <definedName name="_xlnm.Print_Area" localSheetId="0">'Maq_1 Septiembre 15'!$C$4:$N$90</definedName>
    <definedName name="_xlnm.Print_Area" localSheetId="1">'Maq_2 Septiembre 15'!$C$2:$L$29</definedName>
    <definedName name="_xlnm.Print_Area" localSheetId="2">'Maq_3 Septiembre 15 '!$C$1:$I$32</definedName>
  </definedNames>
  <calcPr calcId="125725"/>
</workbook>
</file>

<file path=xl/calcChain.xml><?xml version="1.0" encoding="utf-8"?>
<calcChain xmlns="http://schemas.openxmlformats.org/spreadsheetml/2006/main">
  <c r="G58" i="3"/>
  <c r="G33"/>
  <c r="N87"/>
  <c r="N24"/>
  <c r="G40"/>
  <c r="G53"/>
  <c r="G85"/>
  <c r="G81"/>
  <c r="G80"/>
  <c r="G79"/>
  <c r="G78"/>
  <c r="G77"/>
  <c r="G76"/>
  <c r="G75"/>
  <c r="G74"/>
  <c r="G71"/>
  <c r="G70"/>
  <c r="G68"/>
  <c r="G64"/>
  <c r="G55"/>
  <c r="G43"/>
  <c r="G31"/>
  <c r="G29"/>
  <c r="G24"/>
  <c r="G23"/>
  <c r="G21"/>
  <c r="G15"/>
  <c r="G25"/>
  <c r="G19"/>
  <c r="M85"/>
  <c r="M19"/>
  <c r="M84"/>
  <c r="M81"/>
  <c r="M80"/>
  <c r="M79"/>
  <c r="M78"/>
  <c r="M77"/>
  <c r="M76"/>
  <c r="M75"/>
  <c r="M74"/>
  <c r="M71"/>
  <c r="M70"/>
  <c r="M68"/>
  <c r="M66"/>
  <c r="M65"/>
  <c r="M64"/>
  <c r="M61"/>
  <c r="M60"/>
  <c r="M59"/>
  <c r="M58"/>
  <c r="M57"/>
  <c r="M55"/>
  <c r="M53"/>
  <c r="M52"/>
  <c r="M51"/>
  <c r="M50"/>
  <c r="M49"/>
  <c r="M48"/>
  <c r="M47"/>
  <c r="M46"/>
  <c r="M45"/>
  <c r="M43"/>
  <c r="M41"/>
  <c r="M40"/>
  <c r="M39"/>
  <c r="M38"/>
  <c r="M35"/>
  <c r="M34"/>
  <c r="M33"/>
  <c r="M31"/>
  <c r="M29"/>
  <c r="M27"/>
  <c r="M26"/>
  <c r="M25"/>
  <c r="M23"/>
  <c r="M21"/>
  <c r="M16"/>
  <c r="J63"/>
  <c r="L44"/>
  <c r="L24"/>
  <c r="K24"/>
  <c r="M24" s="1"/>
  <c r="J24"/>
  <c r="I24"/>
  <c r="H24"/>
  <c r="F24"/>
  <c r="D24"/>
  <c r="H15"/>
  <c r="L15"/>
  <c r="K15"/>
  <c r="J15"/>
  <c r="I15"/>
  <c r="F15"/>
  <c r="D15"/>
  <c r="N15"/>
  <c r="M17"/>
  <c r="M18"/>
  <c r="L27" i="2"/>
  <c r="J44" i="3"/>
  <c r="J32"/>
  <c r="G66"/>
  <c r="G52"/>
  <c r="G35"/>
  <c r="G27"/>
  <c r="N32"/>
  <c r="G16"/>
  <c r="G17"/>
  <c r="G18"/>
  <c r="M15" l="1"/>
  <c r="F16" i="1"/>
  <c r="E15" i="3"/>
  <c r="E24"/>
  <c r="G26"/>
  <c r="D32"/>
  <c r="G32" s="1"/>
  <c r="G87" s="1"/>
  <c r="E32"/>
  <c r="F32"/>
  <c r="H32"/>
  <c r="M32" s="1"/>
  <c r="I32"/>
  <c r="K32"/>
  <c r="L32"/>
  <c r="G34"/>
  <c r="D37"/>
  <c r="E37"/>
  <c r="F37"/>
  <c r="H37"/>
  <c r="I37"/>
  <c r="J37"/>
  <c r="K37"/>
  <c r="L37"/>
  <c r="N37"/>
  <c r="G38"/>
  <c r="G39"/>
  <c r="G41"/>
  <c r="D44"/>
  <c r="G44" s="1"/>
  <c r="E44"/>
  <c r="F44"/>
  <c r="H44"/>
  <c r="I44"/>
  <c r="K44"/>
  <c r="N44"/>
  <c r="G45"/>
  <c r="G46"/>
  <c r="G47"/>
  <c r="G48"/>
  <c r="G49"/>
  <c r="G50"/>
  <c r="G51"/>
  <c r="D56"/>
  <c r="G56" s="1"/>
  <c r="E56"/>
  <c r="F56"/>
  <c r="H56"/>
  <c r="I56"/>
  <c r="J56"/>
  <c r="K56"/>
  <c r="L56"/>
  <c r="N56"/>
  <c r="G57"/>
  <c r="G59"/>
  <c r="G60"/>
  <c r="G61"/>
  <c r="D63"/>
  <c r="G63" s="1"/>
  <c r="E63"/>
  <c r="F63"/>
  <c r="H63"/>
  <c r="I63"/>
  <c r="K63"/>
  <c r="L63"/>
  <c r="M63" s="1"/>
  <c r="N63"/>
  <c r="G65"/>
  <c r="D69"/>
  <c r="E69"/>
  <c r="F69"/>
  <c r="H69"/>
  <c r="I69"/>
  <c r="J69"/>
  <c r="K69"/>
  <c r="L69"/>
  <c r="N69"/>
  <c r="D73"/>
  <c r="E73"/>
  <c r="F73"/>
  <c r="H73"/>
  <c r="I73"/>
  <c r="J73"/>
  <c r="K73"/>
  <c r="L73"/>
  <c r="N73"/>
  <c r="D83"/>
  <c r="E83"/>
  <c r="F83"/>
  <c r="H83"/>
  <c r="I83"/>
  <c r="J83"/>
  <c r="K83"/>
  <c r="L83"/>
  <c r="M83" s="1"/>
  <c r="N83"/>
  <c r="G84"/>
  <c r="I20" i="1"/>
  <c r="I22"/>
  <c r="I24"/>
  <c r="I26"/>
  <c r="I18"/>
  <c r="K27" i="2"/>
  <c r="J27"/>
  <c r="I27"/>
  <c r="H27"/>
  <c r="G27"/>
  <c r="F27"/>
  <c r="E27"/>
  <c r="D27"/>
  <c r="F26" i="1"/>
  <c r="F20"/>
  <c r="F18"/>
  <c r="F28"/>
  <c r="F22"/>
  <c r="F14"/>
  <c r="I14"/>
  <c r="I28"/>
  <c r="M37" i="3" l="1"/>
  <c r="M56"/>
  <c r="M44"/>
  <c r="M73"/>
  <c r="G73"/>
  <c r="G69"/>
  <c r="G37"/>
  <c r="M69"/>
  <c r="I87"/>
  <c r="H87"/>
  <c r="L87"/>
  <c r="J87"/>
  <c r="K87"/>
  <c r="G83"/>
  <c r="E87"/>
  <c r="F87"/>
  <c r="D87"/>
  <c r="I16" i="1"/>
  <c r="M87" i="3" l="1"/>
</calcChain>
</file>

<file path=xl/sharedStrings.xml><?xml version="1.0" encoding="utf-8"?>
<sst xmlns="http://schemas.openxmlformats.org/spreadsheetml/2006/main" count="123" uniqueCount="109">
  <si>
    <t>TRACTORES</t>
  </si>
  <si>
    <t>DE RECOLECCIÓN- CEREALES</t>
  </si>
  <si>
    <t>EQUIPOS DE CARGA</t>
  </si>
  <si>
    <t>TRACTOCARROS</t>
  </si>
  <si>
    <t>OTRAS</t>
  </si>
  <si>
    <t xml:space="preserve">                                   -  OTRAS</t>
  </si>
  <si>
    <t>%</t>
  </si>
  <si>
    <t>Periodo:</t>
  </si>
  <si>
    <t>DICIEMBRE</t>
  </si>
  <si>
    <t>REMOLQUES</t>
  </si>
  <si>
    <t>MAQUINARIA NUEVA</t>
  </si>
  <si>
    <t>INSCRIPCIONES DE MAQUINARIA</t>
  </si>
  <si>
    <t>(UNIDADES)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</si>
  <si>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</si>
  <si>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</si>
  <si>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</si>
  <si>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</si>
  <si>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</si>
  <si>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</si>
  <si>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</si>
  <si>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</si>
  <si>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</si>
  <si>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</si>
  <si>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</si>
  <si>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TOTAL</t>
  </si>
  <si>
    <t>RUEDAS</t>
  </si>
  <si>
    <t>CADENAS</t>
  </si>
  <si>
    <t>OTROS</t>
  </si>
  <si>
    <t xml:space="preserve">CEREALES </t>
  </si>
  <si>
    <t>RECOLECCION</t>
  </si>
  <si>
    <t xml:space="preserve">EQUIPOS </t>
  </si>
  <si>
    <t>DE CARGA</t>
  </si>
  <si>
    <t>TRACTO-</t>
  </si>
  <si>
    <t>CARROS</t>
  </si>
  <si>
    <t>A Coruña</t>
  </si>
  <si>
    <t>Lugo</t>
  </si>
  <si>
    <t>Ourense</t>
  </si>
  <si>
    <t>Pontevedra</t>
  </si>
  <si>
    <t xml:space="preserve"> GALICIA</t>
  </si>
  <si>
    <t xml:space="preserve"> P. DE ASTURIAS</t>
  </si>
  <si>
    <t xml:space="preserve"> CANTABRIA</t>
  </si>
  <si>
    <t>Alava</t>
  </si>
  <si>
    <t>Guipúzcoa</t>
  </si>
  <si>
    <t>Vizcaya</t>
  </si>
  <si>
    <t xml:space="preserve"> PAÍS VASCO</t>
  </si>
  <si>
    <t xml:space="preserve"> NAVARRA</t>
  </si>
  <si>
    <t xml:space="preserve"> LA RIOJA</t>
  </si>
  <si>
    <t>Huesca</t>
  </si>
  <si>
    <t>Teruel</t>
  </si>
  <si>
    <t>Zaragoza</t>
  </si>
  <si>
    <t xml:space="preserve"> ARAGÓN</t>
  </si>
  <si>
    <t>Barcelona</t>
  </si>
  <si>
    <t>Girona</t>
  </si>
  <si>
    <t>Lleida</t>
  </si>
  <si>
    <t>Tarragona</t>
  </si>
  <si>
    <t xml:space="preserve"> CATALUÑA</t>
  </si>
  <si>
    <t xml:space="preserve"> BALEARES</t>
  </si>
  <si>
    <t>Avila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</si>
  <si>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</si>
  <si>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</si>
  <si>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</si>
  <si>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</si>
  <si>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</si>
  <si>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</si>
  <si>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</si>
  <si>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</si>
  <si>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 xml:space="preserve"> CASTILLA Y LEÓN</t>
  </si>
  <si>
    <t xml:space="preserve"> MADRID</t>
  </si>
  <si>
    <t>Albacete</t>
  </si>
  <si>
    <t>Ciudad Real</t>
  </si>
  <si>
    <t>Cuenca</t>
  </si>
  <si>
    <t>Guadalajara</t>
  </si>
  <si>
    <t>Toledo</t>
  </si>
  <si>
    <t xml:space="preserve"> CASTILLA-LA MANCHA</t>
  </si>
  <si>
    <t>Alicante</t>
  </si>
  <si>
    <t>Castellón</t>
  </si>
  <si>
    <t>Valencia</t>
  </si>
  <si>
    <t xml:space="preserve"> C. VALENCIANA</t>
  </si>
  <si>
    <t xml:space="preserve"> R. DE MURCIA</t>
  </si>
  <si>
    <t>Badajoz</t>
  </si>
  <si>
    <t>Cáceres</t>
  </si>
  <si>
    <t xml:space="preserve"> EXTREMADURA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</si>
  <si>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</si>
  <si>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</si>
  <si>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</si>
  <si>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</si>
  <si>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</si>
  <si>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</si>
  <si>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</si>
  <si>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</si>
  <si>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 xml:space="preserve"> ANDALUCÍA</t>
  </si>
  <si>
    <t>Las Palmas</t>
  </si>
  <si>
    <t>S.C. de Tenerife</t>
  </si>
  <si>
    <t xml:space="preserve"> CANARIAS</t>
  </si>
  <si>
    <t>TOTAL NACIONAL</t>
  </si>
  <si>
    <t>MAQUINARIA AUTOMOTRIZ *</t>
  </si>
  <si>
    <t>MAQUINAS AUTOMOTRICES  *</t>
  </si>
  <si>
    <t>MAQUINARIA AUTOMOTRIZ  *</t>
  </si>
  <si>
    <t>Fuente: Dirección General de Recursos Agrícolas y Ganaderos del MAGRAMA</t>
  </si>
  <si>
    <t xml:space="preserve"> </t>
  </si>
  <si>
    <t>*  Se excluyen los motocultores y las motomáquinas.</t>
  </si>
  <si>
    <t>INSCRIPCIÓN DE MAQUINARIA POR PROVINCIAS</t>
  </si>
  <si>
    <t>AGRÍCOLA</t>
  </si>
  <si>
    <t>INSCRIPCIÓN DE MAQUINARIA</t>
  </si>
  <si>
    <t>TIPO DE MÁQUINA</t>
  </si>
  <si>
    <t>NOTA.- Los datos de 2013, 2014 y 2015  han podido sufrir una pequeña modificación al ser actualizados.</t>
  </si>
  <si>
    <t>NOTA.- Los datos de  2014 y 2015  han podido sufrir una pequeña modificación al ser actualizados.</t>
  </si>
  <si>
    <t xml:space="preserve">                              SEPTIEMBRE 2015</t>
  </si>
  <si>
    <t>ENERO-SEPTIEMBRE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</si>
</sst>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Times New Roman"/>
      <family val="1"/>
    </font>
    <font>
      <sz val="16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61"/>
      <name val="Arial"/>
      <family val="2"/>
    </font>
    <font>
      <sz val="10"/>
      <color indexed="6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0" xfId="0" applyNumberFormat="1"/>
    <xf numFmtId="0" fontId="0" fillId="0" borderId="12" xfId="0" applyBorder="1"/>
    <xf numFmtId="3" fontId="0" fillId="0" borderId="13" xfId="0" applyNumberFormat="1" applyBorder="1"/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/>
    </xf>
    <xf numFmtId="17" fontId="0" fillId="0" borderId="0" xfId="0" applyNumberFormat="1" applyBorder="1"/>
    <xf numFmtId="0" fontId="5" fillId="2" borderId="4" xfId="1" applyFont="1" applyFill="1" applyBorder="1"/>
    <xf numFmtId="0" fontId="4" fillId="2" borderId="4" xfId="1" applyFont="1" applyFill="1" applyBorder="1"/>
    <xf numFmtId="0" fontId="5" fillId="2" borderId="6" xfId="1" applyFont="1" applyFill="1" applyBorder="1"/>
    <xf numFmtId="0" fontId="5" fillId="0" borderId="7" xfId="0" applyFont="1" applyBorder="1"/>
    <xf numFmtId="0" fontId="6" fillId="0" borderId="0" xfId="0" applyFont="1"/>
    <xf numFmtId="0" fontId="0" fillId="3" borderId="0" xfId="0" applyFill="1"/>
    <xf numFmtId="0" fontId="5" fillId="0" borderId="15" xfId="0" applyFont="1" applyBorder="1"/>
    <xf numFmtId="0" fontId="4" fillId="0" borderId="15" xfId="0" applyFont="1" applyBorder="1"/>
    <xf numFmtId="0" fontId="4" fillId="0" borderId="15" xfId="0" applyFont="1" applyFill="1" applyBorder="1"/>
    <xf numFmtId="0" fontId="5" fillId="0" borderId="16" xfId="0" applyFont="1" applyBorder="1"/>
    <xf numFmtId="0" fontId="4" fillId="0" borderId="16" xfId="0" applyFont="1" applyBorder="1"/>
    <xf numFmtId="0" fontId="4" fillId="0" borderId="4" xfId="0" applyFont="1" applyBorder="1"/>
    <xf numFmtId="0" fontId="4" fillId="0" borderId="0" xfId="0" applyFont="1" applyBorder="1"/>
    <xf numFmtId="0" fontId="7" fillId="0" borderId="0" xfId="0" applyFont="1"/>
    <xf numFmtId="0" fontId="8" fillId="0" borderId="15" xfId="0" applyFont="1" applyBorder="1"/>
    <xf numFmtId="0" fontId="9" fillId="0" borderId="15" xfId="0" applyFont="1" applyBorder="1"/>
    <xf numFmtId="0" fontId="9" fillId="0" borderId="15" xfId="0" applyFont="1" applyFill="1" applyBorder="1"/>
    <xf numFmtId="0" fontId="0" fillId="0" borderId="7" xfId="0" applyBorder="1" applyAlignment="1">
      <alignment horizontal="center"/>
    </xf>
    <xf numFmtId="3" fontId="11" fillId="0" borderId="0" xfId="0" applyNumberFormat="1" applyFont="1" applyFill="1" applyBorder="1"/>
    <xf numFmtId="0" fontId="5" fillId="0" borderId="0" xfId="0" applyFont="1"/>
    <xf numFmtId="3" fontId="4" fillId="3" borderId="0" xfId="0" applyNumberFormat="1" applyFont="1" applyFill="1" applyBorder="1"/>
    <xf numFmtId="4" fontId="4" fillId="3" borderId="0" xfId="0" applyNumberFormat="1" applyFont="1" applyFill="1" applyBorder="1"/>
    <xf numFmtId="0" fontId="4" fillId="3" borderId="0" xfId="0" applyFont="1" applyFill="1" applyBorder="1"/>
    <xf numFmtId="3" fontId="4" fillId="0" borderId="0" xfId="0" applyNumberFormat="1" applyFont="1" applyBorder="1"/>
    <xf numFmtId="4" fontId="4" fillId="0" borderId="0" xfId="0" applyNumberFormat="1" applyFont="1" applyBorder="1"/>
    <xf numFmtId="3" fontId="4" fillId="0" borderId="0" xfId="0" applyNumberFormat="1" applyFont="1" applyFill="1" applyBorder="1"/>
    <xf numFmtId="3" fontId="0" fillId="0" borderId="0" xfId="0" applyNumberFormat="1" applyFill="1"/>
    <xf numFmtId="0" fontId="0" fillId="0" borderId="0" xfId="0" applyFill="1"/>
    <xf numFmtId="3" fontId="10" fillId="0" borderId="0" xfId="0" applyNumberFormat="1" applyFont="1" applyFill="1" applyBorder="1"/>
    <xf numFmtId="0" fontId="5" fillId="0" borderId="17" xfId="0" applyFont="1" applyBorder="1"/>
    <xf numFmtId="0" fontId="9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3" fontId="0" fillId="0" borderId="0" xfId="0" applyNumberFormat="1" applyFill="1" applyBorder="1"/>
    <xf numFmtId="0" fontId="0" fillId="0" borderId="24" xfId="0" applyBorder="1"/>
    <xf numFmtId="0" fontId="1" fillId="0" borderId="1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" xfId="0" applyBorder="1" applyAlignment="1">
      <alignment horizontal="center"/>
    </xf>
    <xf numFmtId="17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_maderayleña98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447675</xdr:colOff>
      <xdr:row>5</xdr:row>
      <xdr:rowOff>19050</xdr:rowOff>
    </xdr:from>
    <xdr:to>
      <xdr:col>2</xdr:col>
      <xdr:colOff>1047750</xdr:colOff>
      <xdr:row>8</xdr:row>
      <xdr:rowOff>161925</xdr:rowOff>
    </xdr:to>
    <xdr:pic>
      <xdr:nvPicPr>
        <xdr:cNvPr id="108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71675" y="933450"/>
          <a:ext cx="6000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2</xdr:row>
      <xdr:rowOff>38100</xdr:rowOff>
    </xdr:from>
    <xdr:to>
      <xdr:col>2</xdr:col>
      <xdr:colOff>666750</xdr:colOff>
      <xdr:row>5</xdr:row>
      <xdr:rowOff>47625</xdr:rowOff>
    </xdr:to>
    <xdr:pic>
      <xdr:nvPicPr>
        <xdr:cNvPr id="217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04975" y="361950"/>
          <a:ext cx="6000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66675</xdr:colOff>
      <xdr:row>2</xdr:row>
      <xdr:rowOff>38100</xdr:rowOff>
    </xdr:from>
    <xdr:to>
      <xdr:col>2</xdr:col>
      <xdr:colOff>666750</xdr:colOff>
      <xdr:row>5</xdr:row>
      <xdr:rowOff>47625</xdr:rowOff>
    </xdr:to>
    <xdr:pic>
      <xdr:nvPicPr>
        <xdr:cNvPr id="217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04975" y="361950"/>
          <a:ext cx="6000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1</xdr:row>
      <xdr:rowOff>38100</xdr:rowOff>
    </xdr:from>
    <xdr:to>
      <xdr:col>2</xdr:col>
      <xdr:colOff>1009650</xdr:colOff>
      <xdr:row>4</xdr:row>
      <xdr:rowOff>114300</xdr:rowOff>
    </xdr:to>
    <xdr:pic>
      <xdr:nvPicPr>
        <xdr:cNvPr id="313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33575" y="200025"/>
          <a:ext cx="6000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C2:N92"/>
  <sheetViews>
    <sheetView tabSelected="1" zoomScale="85" workbookViewId="0"/>
  </sheetViews>
  <sheetFormatPr baseColWidth="10" defaultRowHeight="12.75"/>
  <cols>
    <col min="3" max="3" width="23.140625" customWidth="1"/>
    <col min="4" max="4" width="14.5703125" customWidth="1"/>
    <col min="5" max="5" width="10" hidden="1" customWidth="1"/>
    <col min="6" max="6" width="13.28515625" customWidth="1"/>
    <col min="7" max="7" width="10.28515625" customWidth="1"/>
    <col min="8" max="8" width="12.85546875" customWidth="1"/>
    <col min="9" max="9" width="14.28515625" customWidth="1"/>
    <col min="10" max="10" width="14.5703125" customWidth="1"/>
    <col min="11" max="11" width="15.140625" customWidth="1"/>
    <col min="12" max="12" width="11" customWidth="1"/>
    <col min="13" max="13" width="13.140625" customWidth="1"/>
    <col min="14" max="14" width="14.85546875" customWidth="1"/>
  </cols>
  <sheetData>
    <row r="2" spans="3:14" ht="20.25">
      <c r="C2" s="37"/>
    </row>
    <row r="3" spans="3:14" ht="13.5" thickBot="1"/>
    <row r="4" spans="3:14">
      <c r="C4" s="1"/>
      <c r="D4" s="67" t="s">
        <v>101</v>
      </c>
      <c r="E4" s="67"/>
      <c r="F4" s="67"/>
      <c r="G4" s="67"/>
      <c r="H4" s="67"/>
      <c r="I4" s="67"/>
      <c r="J4" s="67"/>
      <c r="K4" s="67"/>
      <c r="L4" s="67"/>
      <c r="M4" s="67"/>
      <c r="N4" s="61"/>
    </row>
    <row r="5" spans="3:14"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6"/>
    </row>
    <row r="6" spans="3:14">
      <c r="C6" s="4"/>
      <c r="D6" s="23"/>
      <c r="E6" s="5"/>
      <c r="F6" s="5"/>
      <c r="G6" s="5"/>
      <c r="H6" s="68" t="s">
        <v>107</v>
      </c>
      <c r="I6" s="69"/>
      <c r="J6" s="69"/>
      <c r="K6" s="5"/>
      <c r="L6" s="5"/>
      <c r="M6" s="5"/>
      <c r="N6" s="6"/>
    </row>
    <row r="7" spans="3:14"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6"/>
    </row>
    <row r="8" spans="3:14"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6"/>
    </row>
    <row r="9" spans="3:14" ht="13.5" thickBot="1"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6"/>
    </row>
    <row r="10" spans="3:14" ht="13.5" thickBot="1">
      <c r="C10" s="4"/>
      <c r="D10" s="64" t="s">
        <v>0</v>
      </c>
      <c r="E10" s="65"/>
      <c r="F10" s="65"/>
      <c r="G10" s="66"/>
      <c r="H10" s="64" t="s">
        <v>97</v>
      </c>
      <c r="I10" s="65"/>
      <c r="J10" s="65"/>
      <c r="K10" s="65"/>
      <c r="L10" s="65"/>
      <c r="M10" s="66"/>
      <c r="N10" s="10"/>
    </row>
    <row r="11" spans="3:14">
      <c r="C11" s="4"/>
      <c r="D11" s="10"/>
      <c r="E11" s="10"/>
      <c r="F11" s="10"/>
      <c r="G11" s="1"/>
      <c r="H11" s="60" t="s">
        <v>29</v>
      </c>
      <c r="I11" s="61"/>
      <c r="J11" s="14" t="s">
        <v>30</v>
      </c>
      <c r="K11" s="14" t="s">
        <v>32</v>
      </c>
      <c r="L11" s="14"/>
      <c r="M11" s="20"/>
      <c r="N11" s="11"/>
    </row>
    <row r="12" spans="3:14" ht="13.5" thickBot="1">
      <c r="C12" s="4"/>
      <c r="D12" s="11" t="s">
        <v>25</v>
      </c>
      <c r="E12" s="11" t="s">
        <v>26</v>
      </c>
      <c r="F12" s="11" t="s">
        <v>27</v>
      </c>
      <c r="G12" s="16" t="s">
        <v>24</v>
      </c>
      <c r="H12" s="62"/>
      <c r="I12" s="63"/>
      <c r="J12" s="11" t="s">
        <v>31</v>
      </c>
      <c r="K12" s="11" t="s">
        <v>33</v>
      </c>
      <c r="L12" s="11" t="s">
        <v>4</v>
      </c>
      <c r="M12" s="16" t="s">
        <v>24</v>
      </c>
      <c r="N12" s="11" t="s">
        <v>9</v>
      </c>
    </row>
    <row r="13" spans="3:14" ht="13.5" thickBot="1">
      <c r="C13" s="4"/>
      <c r="D13" s="12"/>
      <c r="E13" s="12"/>
      <c r="F13" s="12"/>
      <c r="G13" s="12"/>
      <c r="H13" s="22" t="s">
        <v>28</v>
      </c>
      <c r="I13" s="22" t="s">
        <v>4</v>
      </c>
      <c r="J13" s="15"/>
      <c r="K13" s="15"/>
      <c r="L13" s="15"/>
      <c r="M13" s="21"/>
      <c r="N13" s="15"/>
    </row>
    <row r="14" spans="3:14">
      <c r="C14" s="4"/>
      <c r="D14" s="58"/>
      <c r="E14" s="5"/>
      <c r="F14" s="5"/>
      <c r="G14" s="5"/>
      <c r="H14" s="5"/>
      <c r="I14" s="5"/>
      <c r="J14" s="5"/>
      <c r="K14" s="5"/>
      <c r="L14" s="5"/>
      <c r="M14" s="5"/>
      <c r="N14" s="6"/>
    </row>
    <row r="15" spans="3:14">
      <c r="C15" s="24" t="s">
        <v>38</v>
      </c>
      <c r="D15" s="30">
        <f>SUM(D16:D19)</f>
        <v>46</v>
      </c>
      <c r="E15" s="30">
        <f t="shared" ref="E15" si="0">E16+E17+E18+E19</f>
        <v>0</v>
      </c>
      <c r="F15" s="30">
        <f t="shared" ref="F15:N15" si="1">SUM(F16:F19)</f>
        <v>0</v>
      </c>
      <c r="G15" s="30">
        <f>D15+F15</f>
        <v>46</v>
      </c>
      <c r="H15" s="30">
        <f t="shared" si="1"/>
        <v>0</v>
      </c>
      <c r="I15" s="30">
        <f t="shared" si="1"/>
        <v>8</v>
      </c>
      <c r="J15" s="30">
        <f t="shared" si="1"/>
        <v>1</v>
      </c>
      <c r="K15" s="30">
        <f t="shared" si="1"/>
        <v>2</v>
      </c>
      <c r="L15" s="30">
        <f t="shared" si="1"/>
        <v>9</v>
      </c>
      <c r="M15" s="30">
        <f t="shared" si="1"/>
        <v>20</v>
      </c>
      <c r="N15" s="33">
        <f t="shared" si="1"/>
        <v>82</v>
      </c>
    </row>
    <row r="16" spans="3:14">
      <c r="C16" s="25" t="s">
        <v>34</v>
      </c>
      <c r="D16" s="31">
        <v>18</v>
      </c>
      <c r="E16" s="31"/>
      <c r="F16" s="31">
        <v>0</v>
      </c>
      <c r="G16" s="30">
        <f t="shared" ref="G16:G66" si="2">D16+F16</f>
        <v>18</v>
      </c>
      <c r="H16" s="39">
        <v>0</v>
      </c>
      <c r="I16" s="39">
        <v>2</v>
      </c>
      <c r="J16" s="39">
        <v>0</v>
      </c>
      <c r="K16" s="39">
        <v>0</v>
      </c>
      <c r="L16" s="39">
        <v>5</v>
      </c>
      <c r="M16" s="30">
        <f t="shared" ref="M16:M79" si="3">SUM(H16:L16)</f>
        <v>7</v>
      </c>
      <c r="N16" s="34">
        <v>19</v>
      </c>
    </row>
    <row r="17" spans="3:14">
      <c r="C17" s="25" t="s">
        <v>35</v>
      </c>
      <c r="D17" s="31">
        <v>9</v>
      </c>
      <c r="E17" s="31"/>
      <c r="F17" s="31">
        <v>0</v>
      </c>
      <c r="G17" s="30">
        <f t="shared" si="2"/>
        <v>9</v>
      </c>
      <c r="H17" s="39">
        <v>0</v>
      </c>
      <c r="I17" s="39">
        <v>4</v>
      </c>
      <c r="J17" s="39">
        <v>1</v>
      </c>
      <c r="K17" s="39">
        <v>0</v>
      </c>
      <c r="L17" s="39">
        <v>2</v>
      </c>
      <c r="M17" s="30">
        <f t="shared" si="3"/>
        <v>7</v>
      </c>
      <c r="N17" s="34">
        <v>13</v>
      </c>
    </row>
    <row r="18" spans="3:14">
      <c r="C18" s="25" t="s">
        <v>36</v>
      </c>
      <c r="D18" s="31">
        <v>7</v>
      </c>
      <c r="E18" s="31"/>
      <c r="F18" s="31">
        <v>0</v>
      </c>
      <c r="G18" s="30">
        <f t="shared" si="2"/>
        <v>7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0">
        <f t="shared" si="3"/>
        <v>0</v>
      </c>
      <c r="N18" s="34">
        <v>24</v>
      </c>
    </row>
    <row r="19" spans="3:14">
      <c r="C19" s="25" t="s">
        <v>37</v>
      </c>
      <c r="D19" s="32">
        <v>12</v>
      </c>
      <c r="E19" s="31"/>
      <c r="F19" s="31">
        <v>0</v>
      </c>
      <c r="G19" s="30">
        <f t="shared" si="2"/>
        <v>12</v>
      </c>
      <c r="H19" s="39">
        <v>0</v>
      </c>
      <c r="I19" s="39">
        <v>2</v>
      </c>
      <c r="J19" s="39">
        <v>0</v>
      </c>
      <c r="K19" s="39">
        <v>2</v>
      </c>
      <c r="L19" s="39">
        <v>2</v>
      </c>
      <c r="M19" s="30">
        <f t="shared" si="3"/>
        <v>6</v>
      </c>
      <c r="N19" s="34">
        <v>26</v>
      </c>
    </row>
    <row r="20" spans="3:14">
      <c r="C20" s="35"/>
      <c r="D20" s="31"/>
      <c r="E20" s="31"/>
      <c r="F20" s="31"/>
      <c r="G20" s="30"/>
      <c r="H20" s="39"/>
      <c r="I20" s="39"/>
      <c r="J20" s="39"/>
      <c r="K20" s="39"/>
      <c r="L20" s="39"/>
      <c r="M20" s="31"/>
      <c r="N20" s="34"/>
    </row>
    <row r="21" spans="3:14">
      <c r="C21" s="24" t="s">
        <v>39</v>
      </c>
      <c r="D21" s="30">
        <v>8</v>
      </c>
      <c r="E21" s="30"/>
      <c r="F21" s="30">
        <v>0</v>
      </c>
      <c r="G21" s="30">
        <f>D21+F21</f>
        <v>8</v>
      </c>
      <c r="H21" s="38">
        <v>0</v>
      </c>
      <c r="I21" s="38">
        <v>0</v>
      </c>
      <c r="J21" s="38">
        <v>1</v>
      </c>
      <c r="K21" s="38">
        <v>0</v>
      </c>
      <c r="L21" s="38">
        <v>0</v>
      </c>
      <c r="M21" s="30">
        <f t="shared" si="3"/>
        <v>1</v>
      </c>
      <c r="N21" s="33">
        <v>8</v>
      </c>
    </row>
    <row r="22" spans="3:14">
      <c r="C22" s="25"/>
      <c r="D22" s="31"/>
      <c r="E22" s="31"/>
      <c r="F22" s="31"/>
      <c r="G22" s="30"/>
      <c r="H22" s="39"/>
      <c r="I22" s="39"/>
      <c r="J22" s="39"/>
      <c r="K22" s="39"/>
      <c r="L22" s="39"/>
      <c r="M22" s="30"/>
      <c r="N22" s="34"/>
    </row>
    <row r="23" spans="3:14">
      <c r="C23" s="24" t="s">
        <v>40</v>
      </c>
      <c r="D23" s="30">
        <v>5</v>
      </c>
      <c r="E23" s="30"/>
      <c r="F23" s="30">
        <v>0</v>
      </c>
      <c r="G23" s="30">
        <f>D23+F23</f>
        <v>5</v>
      </c>
      <c r="H23" s="38">
        <v>0</v>
      </c>
      <c r="I23" s="38">
        <v>1</v>
      </c>
      <c r="J23" s="38">
        <v>1</v>
      </c>
      <c r="K23" s="38">
        <v>0</v>
      </c>
      <c r="L23" s="38">
        <v>1</v>
      </c>
      <c r="M23" s="30">
        <f t="shared" si="3"/>
        <v>3</v>
      </c>
      <c r="N23" s="33">
        <v>1</v>
      </c>
    </row>
    <row r="24" spans="3:14">
      <c r="C24" s="24" t="s">
        <v>44</v>
      </c>
      <c r="D24" s="30">
        <f>SUM(D25:D27)</f>
        <v>21</v>
      </c>
      <c r="E24" s="30">
        <f t="shared" ref="E24" si="4">E25+E26+E27</f>
        <v>0</v>
      </c>
      <c r="F24" s="30">
        <f>SUM(F25:F27)</f>
        <v>1</v>
      </c>
      <c r="G24" s="30">
        <f>D24+F24</f>
        <v>22</v>
      </c>
      <c r="H24" s="30">
        <f t="shared" ref="H24:L24" si="5">SUM(H25:H27)</f>
        <v>0</v>
      </c>
      <c r="I24" s="30">
        <f t="shared" si="5"/>
        <v>0</v>
      </c>
      <c r="J24" s="30">
        <f t="shared" si="5"/>
        <v>0</v>
      </c>
      <c r="K24" s="30">
        <f t="shared" si="5"/>
        <v>1</v>
      </c>
      <c r="L24" s="30">
        <f t="shared" si="5"/>
        <v>0</v>
      </c>
      <c r="M24" s="30">
        <f t="shared" si="3"/>
        <v>1</v>
      </c>
      <c r="N24" s="33">
        <f>SUM(N25+N27)</f>
        <v>6</v>
      </c>
    </row>
    <row r="25" spans="3:14">
      <c r="C25" s="25" t="s">
        <v>41</v>
      </c>
      <c r="D25" s="31">
        <v>10</v>
      </c>
      <c r="E25" s="31"/>
      <c r="F25" s="31">
        <v>0</v>
      </c>
      <c r="G25" s="30">
        <f t="shared" si="2"/>
        <v>10</v>
      </c>
      <c r="H25" s="40">
        <v>0</v>
      </c>
      <c r="I25" s="39">
        <v>0</v>
      </c>
      <c r="J25" s="39">
        <v>0</v>
      </c>
      <c r="K25" s="39">
        <v>0</v>
      </c>
      <c r="L25" s="39">
        <v>0</v>
      </c>
      <c r="M25" s="30">
        <f t="shared" si="3"/>
        <v>0</v>
      </c>
      <c r="N25" s="34">
        <v>4</v>
      </c>
    </row>
    <row r="26" spans="3:14">
      <c r="C26" s="25" t="s">
        <v>42</v>
      </c>
      <c r="D26" s="32">
        <v>7</v>
      </c>
      <c r="E26" s="31"/>
      <c r="F26" s="31">
        <v>1</v>
      </c>
      <c r="G26" s="30">
        <f t="shared" si="2"/>
        <v>8</v>
      </c>
      <c r="H26" s="39">
        <v>0</v>
      </c>
      <c r="I26" s="39">
        <v>0</v>
      </c>
      <c r="J26" s="39">
        <v>0</v>
      </c>
      <c r="K26" s="39">
        <v>1</v>
      </c>
      <c r="L26" s="39">
        <v>0</v>
      </c>
      <c r="M26" s="30">
        <f t="shared" si="3"/>
        <v>1</v>
      </c>
      <c r="N26" s="34">
        <v>0</v>
      </c>
    </row>
    <row r="27" spans="3:14">
      <c r="C27" s="25" t="s">
        <v>43</v>
      </c>
      <c r="D27" s="32">
        <v>4</v>
      </c>
      <c r="E27" s="31"/>
      <c r="F27" s="31">
        <v>0</v>
      </c>
      <c r="G27" s="30">
        <f t="shared" si="2"/>
        <v>4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0">
        <f t="shared" si="3"/>
        <v>0</v>
      </c>
      <c r="N27" s="34">
        <v>2</v>
      </c>
    </row>
    <row r="28" spans="3:14">
      <c r="C28" s="35"/>
      <c r="D28" s="31"/>
      <c r="E28" s="31"/>
      <c r="F28" s="31"/>
      <c r="G28" s="30"/>
      <c r="H28" s="39"/>
      <c r="I28" s="39"/>
      <c r="J28" s="39"/>
      <c r="K28" s="39"/>
      <c r="L28" s="39"/>
      <c r="M28" s="30"/>
      <c r="N28" s="34"/>
    </row>
    <row r="29" spans="3:14">
      <c r="C29" s="24" t="s">
        <v>45</v>
      </c>
      <c r="D29" s="30">
        <v>8</v>
      </c>
      <c r="E29" s="30"/>
      <c r="F29" s="30">
        <v>0</v>
      </c>
      <c r="G29" s="30">
        <f>D29+F29</f>
        <v>8</v>
      </c>
      <c r="H29" s="38">
        <v>0</v>
      </c>
      <c r="I29" s="38">
        <v>2</v>
      </c>
      <c r="J29" s="38">
        <v>0</v>
      </c>
      <c r="K29" s="38">
        <v>0</v>
      </c>
      <c r="L29" s="38">
        <v>0</v>
      </c>
      <c r="M29" s="30">
        <f t="shared" si="3"/>
        <v>2</v>
      </c>
      <c r="N29" s="33">
        <v>9</v>
      </c>
    </row>
    <row r="30" spans="3:14">
      <c r="C30" s="25"/>
      <c r="D30" s="31"/>
      <c r="E30" s="31"/>
      <c r="F30" s="31"/>
      <c r="G30" s="30"/>
      <c r="H30" s="39"/>
      <c r="I30" s="39"/>
      <c r="J30" s="39"/>
      <c r="K30" s="39"/>
      <c r="L30" s="39"/>
      <c r="M30" s="30"/>
      <c r="N30" s="34"/>
    </row>
    <row r="31" spans="3:14">
      <c r="C31" s="24" t="s">
        <v>46</v>
      </c>
      <c r="D31" s="30">
        <v>25</v>
      </c>
      <c r="E31" s="30"/>
      <c r="F31" s="30">
        <v>0</v>
      </c>
      <c r="G31" s="30">
        <f>D31+F31</f>
        <v>25</v>
      </c>
      <c r="H31" s="38">
        <v>0</v>
      </c>
      <c r="I31" s="38">
        <v>1</v>
      </c>
      <c r="J31" s="38">
        <v>0</v>
      </c>
      <c r="K31" s="38">
        <v>0</v>
      </c>
      <c r="L31" s="38">
        <v>0</v>
      </c>
      <c r="M31" s="30">
        <f t="shared" si="3"/>
        <v>1</v>
      </c>
      <c r="N31" s="33">
        <v>21</v>
      </c>
    </row>
    <row r="32" spans="3:14">
      <c r="C32" s="24" t="s">
        <v>50</v>
      </c>
      <c r="D32" s="30">
        <f>SUM(D33:D35)</f>
        <v>67</v>
      </c>
      <c r="E32" s="30">
        <f t="shared" ref="E32:N32" si="6">SUM(E33:E35)</f>
        <v>0</v>
      </c>
      <c r="F32" s="30">
        <f t="shared" si="6"/>
        <v>0</v>
      </c>
      <c r="G32" s="30">
        <f>D32+F32</f>
        <v>67</v>
      </c>
      <c r="H32" s="30">
        <f t="shared" si="6"/>
        <v>2</v>
      </c>
      <c r="I32" s="30">
        <f t="shared" si="6"/>
        <v>0</v>
      </c>
      <c r="J32" s="30">
        <f t="shared" si="6"/>
        <v>2</v>
      </c>
      <c r="K32" s="30">
        <f t="shared" si="6"/>
        <v>0</v>
      </c>
      <c r="L32" s="30">
        <f t="shared" si="6"/>
        <v>0</v>
      </c>
      <c r="M32" s="30">
        <f t="shared" si="3"/>
        <v>4</v>
      </c>
      <c r="N32" s="33">
        <f t="shared" si="6"/>
        <v>25</v>
      </c>
    </row>
    <row r="33" spans="3:14">
      <c r="C33" s="25" t="s">
        <v>47</v>
      </c>
      <c r="D33" s="31">
        <v>23</v>
      </c>
      <c r="E33" s="31"/>
      <c r="F33" s="31">
        <v>0</v>
      </c>
      <c r="G33" s="30">
        <f t="shared" si="2"/>
        <v>23</v>
      </c>
      <c r="H33" s="40">
        <v>0</v>
      </c>
      <c r="I33" s="39">
        <v>0</v>
      </c>
      <c r="J33" s="39">
        <v>1</v>
      </c>
      <c r="K33" s="39">
        <v>0</v>
      </c>
      <c r="L33" s="39">
        <v>0</v>
      </c>
      <c r="M33" s="30">
        <f t="shared" si="3"/>
        <v>1</v>
      </c>
      <c r="N33" s="34">
        <v>6</v>
      </c>
    </row>
    <row r="34" spans="3:14">
      <c r="C34" s="25" t="s">
        <v>48</v>
      </c>
      <c r="D34" s="31">
        <v>12</v>
      </c>
      <c r="E34" s="31"/>
      <c r="F34" s="31">
        <v>0</v>
      </c>
      <c r="G34" s="30">
        <f t="shared" si="2"/>
        <v>12</v>
      </c>
      <c r="H34" s="40">
        <v>0</v>
      </c>
      <c r="I34" s="39">
        <v>0</v>
      </c>
      <c r="J34" s="39">
        <v>0</v>
      </c>
      <c r="K34" s="39">
        <v>0</v>
      </c>
      <c r="L34" s="39">
        <v>0</v>
      </c>
      <c r="M34" s="30">
        <f t="shared" si="3"/>
        <v>0</v>
      </c>
      <c r="N34" s="34">
        <v>1</v>
      </c>
    </row>
    <row r="35" spans="3:14">
      <c r="C35" s="25" t="s">
        <v>49</v>
      </c>
      <c r="D35" s="31">
        <v>32</v>
      </c>
      <c r="E35" s="31"/>
      <c r="F35" s="31">
        <v>0</v>
      </c>
      <c r="G35" s="30">
        <f t="shared" si="2"/>
        <v>32</v>
      </c>
      <c r="H35" s="40">
        <v>2</v>
      </c>
      <c r="I35" s="39">
        <v>0</v>
      </c>
      <c r="J35" s="39">
        <v>1</v>
      </c>
      <c r="K35" s="39">
        <v>0</v>
      </c>
      <c r="L35" s="39">
        <v>0</v>
      </c>
      <c r="M35" s="30">
        <f t="shared" si="3"/>
        <v>3</v>
      </c>
      <c r="N35" s="34">
        <v>18</v>
      </c>
    </row>
    <row r="36" spans="3:14">
      <c r="C36" s="35"/>
      <c r="D36" s="31"/>
      <c r="E36" s="31"/>
      <c r="F36" s="31"/>
      <c r="G36" s="30"/>
      <c r="H36" s="39"/>
      <c r="I36" s="39"/>
      <c r="J36" s="39"/>
      <c r="K36" s="39"/>
      <c r="L36" s="39"/>
      <c r="M36" s="31"/>
      <c r="N36" s="34"/>
    </row>
    <row r="37" spans="3:14">
      <c r="C37" s="24" t="s">
        <v>55</v>
      </c>
      <c r="D37" s="30">
        <f>SUM(D38:D41)</f>
        <v>74</v>
      </c>
      <c r="E37" s="30">
        <f t="shared" ref="E37:N37" si="7">SUM(E38:E41)</f>
        <v>0</v>
      </c>
      <c r="F37" s="30">
        <f t="shared" si="7"/>
        <v>3</v>
      </c>
      <c r="G37" s="30">
        <f>D37+F37</f>
        <v>77</v>
      </c>
      <c r="H37" s="30">
        <f t="shared" si="7"/>
        <v>0</v>
      </c>
      <c r="I37" s="30">
        <f t="shared" si="7"/>
        <v>2</v>
      </c>
      <c r="J37" s="30">
        <f t="shared" si="7"/>
        <v>4</v>
      </c>
      <c r="K37" s="30">
        <f t="shared" si="7"/>
        <v>0</v>
      </c>
      <c r="L37" s="30">
        <f t="shared" si="7"/>
        <v>0</v>
      </c>
      <c r="M37" s="30">
        <f t="shared" si="3"/>
        <v>6</v>
      </c>
      <c r="N37" s="33">
        <f t="shared" si="7"/>
        <v>26</v>
      </c>
    </row>
    <row r="38" spans="3:14">
      <c r="C38" s="25" t="s">
        <v>51</v>
      </c>
      <c r="D38" s="31">
        <v>18</v>
      </c>
      <c r="E38" s="31"/>
      <c r="F38" s="31">
        <v>1</v>
      </c>
      <c r="G38" s="30">
        <f t="shared" si="2"/>
        <v>19</v>
      </c>
      <c r="H38" s="39">
        <v>0</v>
      </c>
      <c r="I38" s="39">
        <v>0</v>
      </c>
      <c r="J38" s="39">
        <v>0</v>
      </c>
      <c r="K38" s="39">
        <v>0</v>
      </c>
      <c r="L38" s="39">
        <v>0</v>
      </c>
      <c r="M38" s="30">
        <f t="shared" si="3"/>
        <v>0</v>
      </c>
      <c r="N38" s="34">
        <v>5</v>
      </c>
    </row>
    <row r="39" spans="3:14">
      <c r="C39" s="25" t="s">
        <v>52</v>
      </c>
      <c r="D39" s="31">
        <v>12</v>
      </c>
      <c r="E39" s="31"/>
      <c r="F39" s="31">
        <v>0</v>
      </c>
      <c r="G39" s="30">
        <f t="shared" si="2"/>
        <v>12</v>
      </c>
      <c r="H39" s="39">
        <v>0</v>
      </c>
      <c r="I39" s="39">
        <v>1</v>
      </c>
      <c r="J39" s="39">
        <v>0</v>
      </c>
      <c r="K39" s="39">
        <v>0</v>
      </c>
      <c r="L39" s="39">
        <v>0</v>
      </c>
      <c r="M39" s="30">
        <f t="shared" si="3"/>
        <v>1</v>
      </c>
      <c r="N39" s="34">
        <v>3</v>
      </c>
    </row>
    <row r="40" spans="3:14">
      <c r="C40" s="25" t="s">
        <v>53</v>
      </c>
      <c r="D40" s="31">
        <v>24</v>
      </c>
      <c r="E40" s="31"/>
      <c r="F40" s="31">
        <v>2</v>
      </c>
      <c r="G40" s="30">
        <f t="shared" si="2"/>
        <v>26</v>
      </c>
      <c r="H40" s="39">
        <v>0</v>
      </c>
      <c r="I40" s="39">
        <v>1</v>
      </c>
      <c r="J40" s="39">
        <v>3</v>
      </c>
      <c r="K40" s="39">
        <v>0</v>
      </c>
      <c r="L40" s="39">
        <v>0</v>
      </c>
      <c r="M40" s="30">
        <f t="shared" si="3"/>
        <v>4</v>
      </c>
      <c r="N40" s="34">
        <v>3</v>
      </c>
    </row>
    <row r="41" spans="3:14">
      <c r="C41" s="25" t="s">
        <v>54</v>
      </c>
      <c r="D41" s="31">
        <v>20</v>
      </c>
      <c r="E41" s="31"/>
      <c r="F41" s="31">
        <v>0</v>
      </c>
      <c r="G41" s="30">
        <f t="shared" si="2"/>
        <v>20</v>
      </c>
      <c r="H41" s="39">
        <v>0</v>
      </c>
      <c r="I41" s="39">
        <v>0</v>
      </c>
      <c r="J41" s="39">
        <v>1</v>
      </c>
      <c r="K41" s="39">
        <v>0</v>
      </c>
      <c r="L41" s="39">
        <v>0</v>
      </c>
      <c r="M41" s="30">
        <f t="shared" si="3"/>
        <v>1</v>
      </c>
      <c r="N41" s="34">
        <v>15</v>
      </c>
    </row>
    <row r="42" spans="3:14">
      <c r="C42" s="35"/>
      <c r="D42" s="31"/>
      <c r="E42" s="31"/>
      <c r="F42" s="31"/>
      <c r="G42" s="30"/>
      <c r="H42" s="39"/>
      <c r="I42" s="39"/>
      <c r="J42" s="39"/>
      <c r="K42" s="39"/>
      <c r="L42" s="39"/>
      <c r="M42" s="30"/>
      <c r="N42" s="34"/>
    </row>
    <row r="43" spans="3:14">
      <c r="C43" s="24" t="s">
        <v>56</v>
      </c>
      <c r="D43" s="30">
        <v>13</v>
      </c>
      <c r="E43" s="30"/>
      <c r="F43" s="30">
        <v>1</v>
      </c>
      <c r="G43" s="30">
        <f>D43+F43</f>
        <v>14</v>
      </c>
      <c r="H43" s="38">
        <v>1</v>
      </c>
      <c r="I43" s="38">
        <v>0</v>
      </c>
      <c r="J43" s="38">
        <v>2</v>
      </c>
      <c r="K43" s="38">
        <v>0</v>
      </c>
      <c r="L43" s="38">
        <v>0</v>
      </c>
      <c r="M43" s="30">
        <f t="shared" si="3"/>
        <v>3</v>
      </c>
      <c r="N43" s="33">
        <v>4</v>
      </c>
    </row>
    <row r="44" spans="3:14">
      <c r="C44" s="24" t="s">
        <v>66</v>
      </c>
      <c r="D44" s="30">
        <f>SUM(D45:D53)</f>
        <v>130</v>
      </c>
      <c r="E44" s="30">
        <f t="shared" ref="E44:N44" si="8">SUM(E45:E53)</f>
        <v>0</v>
      </c>
      <c r="F44" s="30">
        <f t="shared" si="8"/>
        <v>0</v>
      </c>
      <c r="G44" s="30">
        <f>D44+F44</f>
        <v>130</v>
      </c>
      <c r="H44" s="30">
        <f t="shared" si="8"/>
        <v>1</v>
      </c>
      <c r="I44" s="30">
        <f t="shared" si="8"/>
        <v>8</v>
      </c>
      <c r="J44" s="30">
        <f>SUM(J45:J53)</f>
        <v>8</v>
      </c>
      <c r="K44" s="30">
        <f t="shared" si="8"/>
        <v>0</v>
      </c>
      <c r="L44" s="30">
        <f>SUM(L45:L53)</f>
        <v>0</v>
      </c>
      <c r="M44" s="30">
        <f t="shared" si="3"/>
        <v>17</v>
      </c>
      <c r="N44" s="33">
        <f t="shared" si="8"/>
        <v>61</v>
      </c>
    </row>
    <row r="45" spans="3:14">
      <c r="C45" s="25" t="s">
        <v>57</v>
      </c>
      <c r="D45" s="31">
        <v>5</v>
      </c>
      <c r="E45" s="31"/>
      <c r="F45" s="31">
        <v>0</v>
      </c>
      <c r="G45" s="30">
        <f t="shared" si="2"/>
        <v>5</v>
      </c>
      <c r="H45" s="40">
        <v>0</v>
      </c>
      <c r="I45" s="39">
        <v>1</v>
      </c>
      <c r="J45" s="39">
        <v>0</v>
      </c>
      <c r="K45" s="39">
        <v>0</v>
      </c>
      <c r="L45" s="39">
        <v>0</v>
      </c>
      <c r="M45" s="30">
        <f t="shared" si="3"/>
        <v>1</v>
      </c>
      <c r="N45" s="34">
        <v>2</v>
      </c>
    </row>
    <row r="46" spans="3:14">
      <c r="C46" s="25" t="s">
        <v>58</v>
      </c>
      <c r="D46" s="31">
        <v>21</v>
      </c>
      <c r="E46" s="31"/>
      <c r="F46" s="31">
        <v>0</v>
      </c>
      <c r="G46" s="30">
        <f t="shared" si="2"/>
        <v>21</v>
      </c>
      <c r="H46" s="40">
        <v>0</v>
      </c>
      <c r="I46" s="39">
        <v>0</v>
      </c>
      <c r="J46" s="39">
        <v>1</v>
      </c>
      <c r="K46" s="39">
        <v>0</v>
      </c>
      <c r="L46" s="39">
        <v>0</v>
      </c>
      <c r="M46" s="30">
        <f t="shared" si="3"/>
        <v>1</v>
      </c>
      <c r="N46" s="34">
        <v>14</v>
      </c>
    </row>
    <row r="47" spans="3:14">
      <c r="C47" s="25" t="s">
        <v>59</v>
      </c>
      <c r="D47" s="31">
        <v>11</v>
      </c>
      <c r="E47" s="31"/>
      <c r="F47" s="31">
        <v>0</v>
      </c>
      <c r="G47" s="30">
        <f t="shared" si="2"/>
        <v>11</v>
      </c>
      <c r="H47" s="40">
        <v>0</v>
      </c>
      <c r="I47" s="39">
        <v>1</v>
      </c>
      <c r="J47" s="39">
        <v>1</v>
      </c>
      <c r="K47" s="39">
        <v>0</v>
      </c>
      <c r="L47" s="39">
        <v>0</v>
      </c>
      <c r="M47" s="30">
        <f t="shared" si="3"/>
        <v>2</v>
      </c>
      <c r="N47" s="34">
        <v>7</v>
      </c>
    </row>
    <row r="48" spans="3:14">
      <c r="C48" s="25" t="s">
        <v>60</v>
      </c>
      <c r="D48" s="31">
        <v>23</v>
      </c>
      <c r="E48" s="31"/>
      <c r="F48" s="31">
        <v>0</v>
      </c>
      <c r="G48" s="30">
        <f t="shared" si="2"/>
        <v>23</v>
      </c>
      <c r="H48" s="40">
        <v>0</v>
      </c>
      <c r="I48" s="39">
        <v>0</v>
      </c>
      <c r="J48" s="39">
        <v>1</v>
      </c>
      <c r="K48" s="39">
        <v>0</v>
      </c>
      <c r="L48" s="39">
        <v>0</v>
      </c>
      <c r="M48" s="30">
        <f t="shared" si="3"/>
        <v>1</v>
      </c>
      <c r="N48" s="34">
        <v>5</v>
      </c>
    </row>
    <row r="49" spans="3:14">
      <c r="C49" s="25" t="s">
        <v>61</v>
      </c>
      <c r="D49" s="31">
        <v>17</v>
      </c>
      <c r="E49" s="31"/>
      <c r="F49" s="31">
        <v>0</v>
      </c>
      <c r="G49" s="30">
        <f t="shared" si="2"/>
        <v>17</v>
      </c>
      <c r="H49" s="40">
        <v>0</v>
      </c>
      <c r="I49" s="39">
        <v>0</v>
      </c>
      <c r="J49" s="39">
        <v>0</v>
      </c>
      <c r="K49" s="39">
        <v>0</v>
      </c>
      <c r="L49" s="39">
        <v>0</v>
      </c>
      <c r="M49" s="30">
        <f t="shared" si="3"/>
        <v>0</v>
      </c>
      <c r="N49" s="34">
        <v>7</v>
      </c>
    </row>
    <row r="50" spans="3:14">
      <c r="C50" s="25" t="s">
        <v>62</v>
      </c>
      <c r="D50" s="31">
        <v>9</v>
      </c>
      <c r="E50" s="31"/>
      <c r="F50" s="31">
        <v>0</v>
      </c>
      <c r="G50" s="30">
        <f t="shared" si="2"/>
        <v>9</v>
      </c>
      <c r="H50" s="40">
        <v>0</v>
      </c>
      <c r="I50" s="39">
        <v>1</v>
      </c>
      <c r="J50" s="39">
        <v>1</v>
      </c>
      <c r="K50" s="39">
        <v>0</v>
      </c>
      <c r="L50" s="39">
        <v>0</v>
      </c>
      <c r="M50" s="30">
        <f t="shared" si="3"/>
        <v>2</v>
      </c>
      <c r="N50" s="34">
        <v>2</v>
      </c>
    </row>
    <row r="51" spans="3:14">
      <c r="C51" s="25" t="s">
        <v>63</v>
      </c>
      <c r="D51" s="31">
        <v>7</v>
      </c>
      <c r="E51" s="31"/>
      <c r="F51" s="31">
        <v>0</v>
      </c>
      <c r="G51" s="30">
        <f t="shared" si="2"/>
        <v>7</v>
      </c>
      <c r="H51" s="40">
        <v>1</v>
      </c>
      <c r="I51" s="39">
        <v>0</v>
      </c>
      <c r="J51" s="39">
        <v>0</v>
      </c>
      <c r="K51" s="39">
        <v>0</v>
      </c>
      <c r="L51" s="39">
        <v>0</v>
      </c>
      <c r="M51" s="30">
        <f t="shared" si="3"/>
        <v>1</v>
      </c>
      <c r="N51" s="34">
        <v>4</v>
      </c>
    </row>
    <row r="52" spans="3:14">
      <c r="C52" s="25" t="s">
        <v>64</v>
      </c>
      <c r="D52" s="31">
        <v>28</v>
      </c>
      <c r="E52" s="31"/>
      <c r="F52" s="31">
        <v>0</v>
      </c>
      <c r="G52" s="30">
        <f t="shared" si="2"/>
        <v>28</v>
      </c>
      <c r="H52" s="40">
        <v>0</v>
      </c>
      <c r="I52" s="39">
        <v>5</v>
      </c>
      <c r="J52" s="39">
        <v>2</v>
      </c>
      <c r="K52" s="39">
        <v>0</v>
      </c>
      <c r="L52" s="39">
        <v>0</v>
      </c>
      <c r="M52" s="30">
        <f t="shared" si="3"/>
        <v>7</v>
      </c>
      <c r="N52" s="34">
        <v>11</v>
      </c>
    </row>
    <row r="53" spans="3:14">
      <c r="C53" s="25" t="s">
        <v>65</v>
      </c>
      <c r="D53" s="31">
        <v>9</v>
      </c>
      <c r="E53" s="31"/>
      <c r="F53" s="31">
        <v>0</v>
      </c>
      <c r="G53" s="30">
        <f t="shared" si="2"/>
        <v>9</v>
      </c>
      <c r="H53" s="40">
        <v>0</v>
      </c>
      <c r="I53" s="39">
        <v>0</v>
      </c>
      <c r="J53" s="39">
        <v>2</v>
      </c>
      <c r="K53" s="39">
        <v>0</v>
      </c>
      <c r="L53" s="39">
        <v>0</v>
      </c>
      <c r="M53" s="30">
        <f t="shared" si="3"/>
        <v>2</v>
      </c>
      <c r="N53" s="34">
        <v>9</v>
      </c>
    </row>
    <row r="54" spans="3:14">
      <c r="C54" s="35"/>
      <c r="D54" s="31"/>
      <c r="E54" s="31"/>
      <c r="F54" s="31"/>
      <c r="G54" s="30"/>
      <c r="H54" s="39"/>
      <c r="I54" s="39"/>
      <c r="J54" s="39"/>
      <c r="K54" s="39"/>
      <c r="L54" s="39"/>
      <c r="M54" s="30"/>
      <c r="N54" s="34"/>
    </row>
    <row r="55" spans="3:14">
      <c r="C55" s="24" t="s">
        <v>67</v>
      </c>
      <c r="D55" s="30">
        <v>4</v>
      </c>
      <c r="E55" s="30"/>
      <c r="F55" s="30">
        <v>0</v>
      </c>
      <c r="G55" s="30">
        <f>D55+F55</f>
        <v>4</v>
      </c>
      <c r="H55" s="38">
        <v>0</v>
      </c>
      <c r="I55" s="38">
        <v>0</v>
      </c>
      <c r="J55" s="38">
        <v>1</v>
      </c>
      <c r="K55" s="38">
        <v>0</v>
      </c>
      <c r="L55" s="38">
        <v>0</v>
      </c>
      <c r="M55" s="30">
        <f t="shared" si="3"/>
        <v>1</v>
      </c>
      <c r="N55" s="33">
        <v>2</v>
      </c>
    </row>
    <row r="56" spans="3:14">
      <c r="C56" s="24" t="s">
        <v>73</v>
      </c>
      <c r="D56" s="30">
        <f>SUM(D57:D61)</f>
        <v>92</v>
      </c>
      <c r="E56" s="30">
        <f t="shared" ref="E56:N56" si="9">SUM(E57:E61)</f>
        <v>0</v>
      </c>
      <c r="F56" s="30">
        <f t="shared" si="9"/>
        <v>1</v>
      </c>
      <c r="G56" s="30">
        <f>D56+F56</f>
        <v>93</v>
      </c>
      <c r="H56" s="30">
        <f t="shared" si="9"/>
        <v>2</v>
      </c>
      <c r="I56" s="30">
        <f t="shared" si="9"/>
        <v>8</v>
      </c>
      <c r="J56" s="30">
        <f t="shared" si="9"/>
        <v>1</v>
      </c>
      <c r="K56" s="30">
        <f t="shared" si="9"/>
        <v>0</v>
      </c>
      <c r="L56" s="30">
        <f t="shared" si="9"/>
        <v>0</v>
      </c>
      <c r="M56" s="30">
        <f t="shared" si="3"/>
        <v>11</v>
      </c>
      <c r="N56" s="33">
        <f t="shared" si="9"/>
        <v>148</v>
      </c>
    </row>
    <row r="57" spans="3:14">
      <c r="C57" s="25" t="s">
        <v>68</v>
      </c>
      <c r="D57" s="31">
        <v>18</v>
      </c>
      <c r="E57" s="31"/>
      <c r="F57" s="31">
        <v>0</v>
      </c>
      <c r="G57" s="30">
        <f t="shared" si="2"/>
        <v>18</v>
      </c>
      <c r="H57" s="39">
        <v>0</v>
      </c>
      <c r="I57" s="39">
        <v>2</v>
      </c>
      <c r="J57" s="39">
        <v>0</v>
      </c>
      <c r="K57" s="39">
        <v>0</v>
      </c>
      <c r="L57" s="39">
        <v>0</v>
      </c>
      <c r="M57" s="30">
        <f t="shared" si="3"/>
        <v>2</v>
      </c>
      <c r="N57" s="34">
        <v>30</v>
      </c>
    </row>
    <row r="58" spans="3:14">
      <c r="C58" s="25" t="s">
        <v>69</v>
      </c>
      <c r="D58" s="31">
        <v>26</v>
      </c>
      <c r="E58" s="31"/>
      <c r="F58" s="31">
        <v>1</v>
      </c>
      <c r="G58" s="30">
        <f t="shared" si="2"/>
        <v>27</v>
      </c>
      <c r="H58" s="39">
        <v>2</v>
      </c>
      <c r="I58" s="39">
        <v>4</v>
      </c>
      <c r="J58" s="39">
        <v>0</v>
      </c>
      <c r="K58" s="39">
        <v>0</v>
      </c>
      <c r="L58" s="39">
        <v>0</v>
      </c>
      <c r="M58" s="30">
        <f t="shared" si="3"/>
        <v>6</v>
      </c>
      <c r="N58" s="34">
        <v>61</v>
      </c>
    </row>
    <row r="59" spans="3:14">
      <c r="C59" s="25" t="s">
        <v>70</v>
      </c>
      <c r="D59" s="31">
        <v>20</v>
      </c>
      <c r="E59" s="31"/>
      <c r="F59" s="31">
        <v>0</v>
      </c>
      <c r="G59" s="30">
        <f t="shared" si="2"/>
        <v>20</v>
      </c>
      <c r="H59" s="39">
        <v>0</v>
      </c>
      <c r="I59" s="39">
        <v>2</v>
      </c>
      <c r="J59" s="39">
        <v>1</v>
      </c>
      <c r="K59" s="39">
        <v>0</v>
      </c>
      <c r="L59" s="39">
        <v>0</v>
      </c>
      <c r="M59" s="30">
        <f t="shared" si="3"/>
        <v>3</v>
      </c>
      <c r="N59" s="34">
        <v>34</v>
      </c>
    </row>
    <row r="60" spans="3:14">
      <c r="C60" s="25" t="s">
        <v>71</v>
      </c>
      <c r="D60" s="31">
        <v>4</v>
      </c>
      <c r="E60" s="31"/>
      <c r="F60" s="31">
        <v>0</v>
      </c>
      <c r="G60" s="30">
        <f t="shared" si="2"/>
        <v>4</v>
      </c>
      <c r="H60" s="39">
        <v>0</v>
      </c>
      <c r="I60" s="39">
        <v>0</v>
      </c>
      <c r="J60" s="39">
        <v>0</v>
      </c>
      <c r="K60" s="39">
        <v>0</v>
      </c>
      <c r="L60" s="39">
        <v>0</v>
      </c>
      <c r="M60" s="30">
        <f t="shared" si="3"/>
        <v>0</v>
      </c>
      <c r="N60" s="34">
        <v>2</v>
      </c>
    </row>
    <row r="61" spans="3:14">
      <c r="C61" s="25" t="s">
        <v>72</v>
      </c>
      <c r="D61" s="31">
        <v>24</v>
      </c>
      <c r="E61" s="31"/>
      <c r="F61" s="31">
        <v>0</v>
      </c>
      <c r="G61" s="30">
        <f t="shared" si="2"/>
        <v>24</v>
      </c>
      <c r="H61" s="40">
        <v>0</v>
      </c>
      <c r="I61" s="39">
        <v>0</v>
      </c>
      <c r="J61" s="39">
        <v>0</v>
      </c>
      <c r="K61" s="39">
        <v>0</v>
      </c>
      <c r="L61" s="39">
        <v>0</v>
      </c>
      <c r="M61" s="30">
        <f t="shared" si="3"/>
        <v>0</v>
      </c>
      <c r="N61" s="34">
        <v>21</v>
      </c>
    </row>
    <row r="62" spans="3:14">
      <c r="C62" s="35"/>
      <c r="D62" s="31"/>
      <c r="E62" s="31"/>
      <c r="F62" s="31"/>
      <c r="G62" s="30"/>
      <c r="H62" s="39"/>
      <c r="I62" s="39"/>
      <c r="J62" s="39"/>
      <c r="K62" s="39"/>
      <c r="L62" s="39"/>
      <c r="M62" s="30"/>
      <c r="N62" s="34"/>
    </row>
    <row r="63" spans="3:14">
      <c r="C63" s="24" t="s">
        <v>77</v>
      </c>
      <c r="D63" s="30">
        <f>SUM(D64:D66)</f>
        <v>36</v>
      </c>
      <c r="E63" s="30">
        <f t="shared" ref="E63:N63" si="10">SUM(E64:E66)</f>
        <v>0</v>
      </c>
      <c r="F63" s="30">
        <f t="shared" si="10"/>
        <v>0</v>
      </c>
      <c r="G63" s="30">
        <f>D63+F63</f>
        <v>36</v>
      </c>
      <c r="H63" s="30">
        <f t="shared" si="10"/>
        <v>0</v>
      </c>
      <c r="I63" s="30">
        <f t="shared" si="10"/>
        <v>0</v>
      </c>
      <c r="J63" s="30">
        <f>SUM(J64:J66)</f>
        <v>1</v>
      </c>
      <c r="K63" s="30">
        <f t="shared" si="10"/>
        <v>0</v>
      </c>
      <c r="L63" s="30">
        <f t="shared" si="10"/>
        <v>1</v>
      </c>
      <c r="M63" s="30">
        <f t="shared" si="3"/>
        <v>2</v>
      </c>
      <c r="N63" s="33">
        <f t="shared" si="10"/>
        <v>14</v>
      </c>
    </row>
    <row r="64" spans="3:14">
      <c r="C64" s="25" t="s">
        <v>74</v>
      </c>
      <c r="D64" s="31">
        <v>9</v>
      </c>
      <c r="E64" s="31"/>
      <c r="F64" s="31">
        <v>0</v>
      </c>
      <c r="G64" s="30">
        <f>D64+F64</f>
        <v>9</v>
      </c>
      <c r="H64" s="39">
        <v>0</v>
      </c>
      <c r="I64" s="39">
        <v>0</v>
      </c>
      <c r="J64" s="39">
        <v>0</v>
      </c>
      <c r="K64" s="39">
        <v>0</v>
      </c>
      <c r="L64" s="39">
        <v>0</v>
      </c>
      <c r="M64" s="30">
        <f t="shared" si="3"/>
        <v>0</v>
      </c>
      <c r="N64" s="34">
        <v>2</v>
      </c>
    </row>
    <row r="65" spans="3:14">
      <c r="C65" s="25" t="s">
        <v>75</v>
      </c>
      <c r="D65" s="31">
        <v>7</v>
      </c>
      <c r="E65" s="31"/>
      <c r="F65" s="31">
        <v>0</v>
      </c>
      <c r="G65" s="30">
        <f t="shared" si="2"/>
        <v>7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  <c r="M65" s="30">
        <f t="shared" si="3"/>
        <v>0</v>
      </c>
      <c r="N65" s="34">
        <v>0</v>
      </c>
    </row>
    <row r="66" spans="3:14">
      <c r="C66" s="25" t="s">
        <v>76</v>
      </c>
      <c r="D66" s="31">
        <v>20</v>
      </c>
      <c r="E66" s="31"/>
      <c r="F66" s="31">
        <v>0</v>
      </c>
      <c r="G66" s="30">
        <f t="shared" si="2"/>
        <v>20</v>
      </c>
      <c r="H66" s="39">
        <v>0</v>
      </c>
      <c r="I66" s="39">
        <v>0</v>
      </c>
      <c r="J66" s="39">
        <v>1</v>
      </c>
      <c r="K66" s="39">
        <v>0</v>
      </c>
      <c r="L66" s="39">
        <v>1</v>
      </c>
      <c r="M66" s="30">
        <f t="shared" si="3"/>
        <v>2</v>
      </c>
      <c r="N66" s="34">
        <v>12</v>
      </c>
    </row>
    <row r="67" spans="3:14">
      <c r="C67" s="35"/>
      <c r="D67" s="31"/>
      <c r="E67" s="31"/>
      <c r="F67" s="31"/>
      <c r="G67" s="30"/>
      <c r="H67" s="39"/>
      <c r="I67" s="39"/>
      <c r="J67" s="39"/>
      <c r="K67" s="39"/>
      <c r="L67" s="39"/>
      <c r="M67" s="31"/>
      <c r="N67" s="34"/>
    </row>
    <row r="68" spans="3:14">
      <c r="C68" s="24" t="s">
        <v>78</v>
      </c>
      <c r="D68" s="30">
        <v>33</v>
      </c>
      <c r="E68" s="30"/>
      <c r="F68" s="30">
        <v>0</v>
      </c>
      <c r="G68" s="30">
        <f>D68+F68</f>
        <v>33</v>
      </c>
      <c r="H68" s="38">
        <v>0</v>
      </c>
      <c r="I68" s="38">
        <v>0</v>
      </c>
      <c r="J68" s="38">
        <v>0</v>
      </c>
      <c r="K68" s="38">
        <v>0</v>
      </c>
      <c r="L68" s="38">
        <v>0</v>
      </c>
      <c r="M68" s="30">
        <f t="shared" si="3"/>
        <v>0</v>
      </c>
      <c r="N68" s="33">
        <v>9</v>
      </c>
    </row>
    <row r="69" spans="3:14">
      <c r="C69" s="24" t="s">
        <v>81</v>
      </c>
      <c r="D69" s="30">
        <f>D70+D71</f>
        <v>27</v>
      </c>
      <c r="E69" s="30">
        <f t="shared" ref="E69:N69" si="11">E70+E71</f>
        <v>0</v>
      </c>
      <c r="F69" s="30">
        <f t="shared" si="11"/>
        <v>1</v>
      </c>
      <c r="G69" s="30">
        <f t="shared" ref="G69:G71" si="12">D69+F69</f>
        <v>28</v>
      </c>
      <c r="H69" s="30">
        <f t="shared" si="11"/>
        <v>0</v>
      </c>
      <c r="I69" s="30">
        <f t="shared" si="11"/>
        <v>0</v>
      </c>
      <c r="J69" s="30">
        <f t="shared" si="11"/>
        <v>0</v>
      </c>
      <c r="K69" s="30">
        <f t="shared" si="11"/>
        <v>0</v>
      </c>
      <c r="L69" s="30">
        <f t="shared" si="11"/>
        <v>0</v>
      </c>
      <c r="M69" s="30">
        <f t="shared" si="3"/>
        <v>0</v>
      </c>
      <c r="N69" s="33">
        <f t="shared" si="11"/>
        <v>19</v>
      </c>
    </row>
    <row r="70" spans="3:14">
      <c r="C70" s="25" t="s">
        <v>79</v>
      </c>
      <c r="D70" s="31">
        <v>23</v>
      </c>
      <c r="E70" s="31"/>
      <c r="F70" s="31">
        <v>0</v>
      </c>
      <c r="G70" s="30">
        <f t="shared" si="12"/>
        <v>23</v>
      </c>
      <c r="H70" s="39">
        <v>0</v>
      </c>
      <c r="I70" s="39">
        <v>0</v>
      </c>
      <c r="J70" s="39">
        <v>0</v>
      </c>
      <c r="K70" s="39">
        <v>0</v>
      </c>
      <c r="L70" s="39">
        <v>0</v>
      </c>
      <c r="M70" s="30">
        <f t="shared" si="3"/>
        <v>0</v>
      </c>
      <c r="N70" s="34">
        <v>12</v>
      </c>
    </row>
    <row r="71" spans="3:14">
      <c r="C71" s="25" t="s">
        <v>80</v>
      </c>
      <c r="D71" s="31">
        <v>4</v>
      </c>
      <c r="E71" s="31"/>
      <c r="F71" s="31">
        <v>1</v>
      </c>
      <c r="G71" s="30">
        <f t="shared" si="12"/>
        <v>5</v>
      </c>
      <c r="H71" s="39">
        <v>0</v>
      </c>
      <c r="I71" s="40">
        <v>0</v>
      </c>
      <c r="J71" s="39">
        <v>0</v>
      </c>
      <c r="K71" s="39">
        <v>0</v>
      </c>
      <c r="L71" s="39">
        <v>0</v>
      </c>
      <c r="M71" s="30">
        <f t="shared" si="3"/>
        <v>0</v>
      </c>
      <c r="N71" s="34">
        <v>7</v>
      </c>
    </row>
    <row r="72" spans="3:14">
      <c r="C72" s="35"/>
      <c r="D72" s="31"/>
      <c r="E72" s="31"/>
      <c r="F72" s="31"/>
      <c r="G72" s="30"/>
      <c r="H72" s="39"/>
      <c r="I72" s="39"/>
      <c r="J72" s="39"/>
      <c r="K72" s="39"/>
      <c r="L72" s="39"/>
      <c r="M72" s="31"/>
      <c r="N72" s="34"/>
    </row>
    <row r="73" spans="3:14">
      <c r="C73" s="24" t="s">
        <v>90</v>
      </c>
      <c r="D73" s="30">
        <f>SUM(D74:D81)</f>
        <v>217</v>
      </c>
      <c r="E73" s="30">
        <f t="shared" ref="E73:N73" si="13">SUM(E74:E81)</f>
        <v>0</v>
      </c>
      <c r="F73" s="30">
        <f t="shared" si="13"/>
        <v>15</v>
      </c>
      <c r="G73" s="30">
        <f t="shared" ref="G73:G81" si="14">D73+F73</f>
        <v>232</v>
      </c>
      <c r="H73" s="30">
        <f t="shared" si="13"/>
        <v>3</v>
      </c>
      <c r="I73" s="30">
        <f t="shared" si="13"/>
        <v>5</v>
      </c>
      <c r="J73" s="30">
        <f>SUM(J74:J81)</f>
        <v>10</v>
      </c>
      <c r="K73" s="30">
        <f t="shared" si="13"/>
        <v>0</v>
      </c>
      <c r="L73" s="30">
        <f t="shared" si="13"/>
        <v>1</v>
      </c>
      <c r="M73" s="30">
        <f t="shared" si="3"/>
        <v>19</v>
      </c>
      <c r="N73" s="33">
        <f t="shared" si="13"/>
        <v>108</v>
      </c>
    </row>
    <row r="74" spans="3:14">
      <c r="C74" s="25" t="s">
        <v>82</v>
      </c>
      <c r="D74" s="31">
        <v>13</v>
      </c>
      <c r="E74" s="31"/>
      <c r="F74" s="31">
        <v>1</v>
      </c>
      <c r="G74" s="30">
        <f t="shared" si="14"/>
        <v>14</v>
      </c>
      <c r="H74" s="40">
        <v>0</v>
      </c>
      <c r="I74" s="39">
        <v>0</v>
      </c>
      <c r="J74" s="39">
        <v>3</v>
      </c>
      <c r="K74" s="39">
        <v>0</v>
      </c>
      <c r="L74" s="39">
        <v>1</v>
      </c>
      <c r="M74" s="30">
        <f t="shared" si="3"/>
        <v>4</v>
      </c>
      <c r="N74" s="34">
        <v>1</v>
      </c>
    </row>
    <row r="75" spans="3:14">
      <c r="C75" s="25" t="s">
        <v>83</v>
      </c>
      <c r="D75" s="31">
        <v>22</v>
      </c>
      <c r="E75" s="31"/>
      <c r="F75" s="31">
        <v>1</v>
      </c>
      <c r="G75" s="30">
        <f t="shared" si="14"/>
        <v>23</v>
      </c>
      <c r="H75" s="40">
        <v>0</v>
      </c>
      <c r="I75" s="39">
        <v>0</v>
      </c>
      <c r="J75" s="39">
        <v>0</v>
      </c>
      <c r="K75" s="39">
        <v>0</v>
      </c>
      <c r="L75" s="39">
        <v>0</v>
      </c>
      <c r="M75" s="30">
        <f t="shared" si="3"/>
        <v>0</v>
      </c>
      <c r="N75" s="34">
        <v>5</v>
      </c>
    </row>
    <row r="76" spans="3:14">
      <c r="C76" s="25" t="s">
        <v>84</v>
      </c>
      <c r="D76" s="31">
        <v>40</v>
      </c>
      <c r="E76" s="31"/>
      <c r="F76" s="31">
        <v>6</v>
      </c>
      <c r="G76" s="30">
        <f t="shared" si="14"/>
        <v>46</v>
      </c>
      <c r="H76" s="40">
        <v>0</v>
      </c>
      <c r="I76" s="39">
        <v>0</v>
      </c>
      <c r="J76" s="39">
        <v>2</v>
      </c>
      <c r="K76" s="39">
        <v>0</v>
      </c>
      <c r="L76" s="39">
        <v>0</v>
      </c>
      <c r="M76" s="30">
        <f t="shared" si="3"/>
        <v>2</v>
      </c>
      <c r="N76" s="34">
        <v>15</v>
      </c>
    </row>
    <row r="77" spans="3:14">
      <c r="C77" s="25" t="s">
        <v>85</v>
      </c>
      <c r="D77" s="31">
        <v>26</v>
      </c>
      <c r="E77" s="31"/>
      <c r="F77" s="31">
        <v>2</v>
      </c>
      <c r="G77" s="30">
        <f t="shared" si="14"/>
        <v>28</v>
      </c>
      <c r="H77" s="40">
        <v>0</v>
      </c>
      <c r="I77" s="39">
        <v>0</v>
      </c>
      <c r="J77" s="39">
        <v>1</v>
      </c>
      <c r="K77" s="39">
        <v>0</v>
      </c>
      <c r="L77" s="39">
        <v>0</v>
      </c>
      <c r="M77" s="30">
        <f t="shared" si="3"/>
        <v>1</v>
      </c>
      <c r="N77" s="34">
        <v>8</v>
      </c>
    </row>
    <row r="78" spans="3:14">
      <c r="C78" s="25" t="s">
        <v>86</v>
      </c>
      <c r="D78" s="31">
        <v>29</v>
      </c>
      <c r="E78" s="31"/>
      <c r="F78" s="31">
        <v>1</v>
      </c>
      <c r="G78" s="30">
        <f t="shared" si="14"/>
        <v>30</v>
      </c>
      <c r="H78" s="40">
        <v>0</v>
      </c>
      <c r="I78" s="39">
        <v>1</v>
      </c>
      <c r="J78" s="40">
        <v>0</v>
      </c>
      <c r="K78" s="39">
        <v>0</v>
      </c>
      <c r="L78" s="39">
        <v>0</v>
      </c>
      <c r="M78" s="30">
        <f t="shared" si="3"/>
        <v>1</v>
      </c>
      <c r="N78" s="34">
        <v>4</v>
      </c>
    </row>
    <row r="79" spans="3:14">
      <c r="C79" s="25" t="s">
        <v>87</v>
      </c>
      <c r="D79" s="31">
        <v>23</v>
      </c>
      <c r="E79" s="31"/>
      <c r="F79" s="31">
        <v>4</v>
      </c>
      <c r="G79" s="30">
        <f t="shared" si="14"/>
        <v>27</v>
      </c>
      <c r="H79" s="40">
        <v>0</v>
      </c>
      <c r="I79" s="39">
        <v>2</v>
      </c>
      <c r="J79" s="39">
        <v>2</v>
      </c>
      <c r="K79" s="39">
        <v>0</v>
      </c>
      <c r="L79" s="39">
        <v>0</v>
      </c>
      <c r="M79" s="30">
        <f t="shared" si="3"/>
        <v>4</v>
      </c>
      <c r="N79" s="34">
        <v>35</v>
      </c>
    </row>
    <row r="80" spans="3:14">
      <c r="C80" s="25" t="s">
        <v>88</v>
      </c>
      <c r="D80" s="31">
        <v>20</v>
      </c>
      <c r="E80" s="31"/>
      <c r="F80" s="31">
        <v>0</v>
      </c>
      <c r="G80" s="30">
        <f t="shared" si="14"/>
        <v>20</v>
      </c>
      <c r="H80" s="40">
        <v>0</v>
      </c>
      <c r="I80" s="39">
        <v>1</v>
      </c>
      <c r="J80" s="39">
        <v>1</v>
      </c>
      <c r="K80" s="39">
        <v>0</v>
      </c>
      <c r="L80" s="39">
        <v>0</v>
      </c>
      <c r="M80" s="30">
        <f t="shared" ref="M80:M81" si="15">SUM(H80:L80)</f>
        <v>2</v>
      </c>
      <c r="N80" s="34">
        <v>18</v>
      </c>
    </row>
    <row r="81" spans="3:14">
      <c r="C81" s="25" t="s">
        <v>89</v>
      </c>
      <c r="D81" s="31">
        <v>44</v>
      </c>
      <c r="E81" s="31"/>
      <c r="F81" s="31">
        <v>0</v>
      </c>
      <c r="G81" s="30">
        <f t="shared" si="14"/>
        <v>44</v>
      </c>
      <c r="H81" s="40">
        <v>3</v>
      </c>
      <c r="I81" s="39">
        <v>1</v>
      </c>
      <c r="J81" s="39">
        <v>1</v>
      </c>
      <c r="K81" s="39">
        <v>0</v>
      </c>
      <c r="L81" s="39">
        <v>0</v>
      </c>
      <c r="M81" s="30">
        <f t="shared" si="15"/>
        <v>5</v>
      </c>
      <c r="N81" s="34">
        <v>22</v>
      </c>
    </row>
    <row r="82" spans="3:14">
      <c r="C82" s="35"/>
      <c r="D82" s="31"/>
      <c r="E82" s="31"/>
      <c r="F82" s="31"/>
      <c r="G82" s="30"/>
      <c r="H82" s="39"/>
      <c r="I82" s="39"/>
      <c r="J82" s="39"/>
      <c r="K82" s="39"/>
      <c r="L82" s="39"/>
      <c r="M82" s="30"/>
      <c r="N82" s="34"/>
    </row>
    <row r="83" spans="3:14">
      <c r="C83" s="24" t="s">
        <v>93</v>
      </c>
      <c r="D83" s="30">
        <f>D84+D85</f>
        <v>0</v>
      </c>
      <c r="E83" s="30">
        <f t="shared" ref="E83:N83" si="16">E84+E85</f>
        <v>0</v>
      </c>
      <c r="F83" s="30">
        <f t="shared" si="16"/>
        <v>0</v>
      </c>
      <c r="G83" s="30">
        <f t="shared" si="16"/>
        <v>0</v>
      </c>
      <c r="H83" s="30">
        <f t="shared" si="16"/>
        <v>0</v>
      </c>
      <c r="I83" s="30">
        <f t="shared" si="16"/>
        <v>0</v>
      </c>
      <c r="J83" s="30">
        <f t="shared" si="16"/>
        <v>0</v>
      </c>
      <c r="K83" s="30">
        <f t="shared" si="16"/>
        <v>0</v>
      </c>
      <c r="L83" s="30">
        <f t="shared" si="16"/>
        <v>0</v>
      </c>
      <c r="M83" s="30">
        <f t="shared" ref="M83:M85" si="17">SUM(H83:L83)</f>
        <v>0</v>
      </c>
      <c r="N83" s="33">
        <f t="shared" si="16"/>
        <v>0</v>
      </c>
    </row>
    <row r="84" spans="3:14">
      <c r="C84" s="25" t="s">
        <v>91</v>
      </c>
      <c r="D84" s="31">
        <v>0</v>
      </c>
      <c r="E84" s="31"/>
      <c r="F84" s="31">
        <v>0</v>
      </c>
      <c r="G84" s="30">
        <f t="shared" ref="G84" si="18">D84+F84</f>
        <v>0</v>
      </c>
      <c r="H84" s="39">
        <v>0</v>
      </c>
      <c r="I84" s="39">
        <v>0</v>
      </c>
      <c r="J84" s="39">
        <v>0</v>
      </c>
      <c r="K84" s="39">
        <v>0</v>
      </c>
      <c r="L84" s="39">
        <v>0</v>
      </c>
      <c r="M84" s="30">
        <f t="shared" si="17"/>
        <v>0</v>
      </c>
      <c r="N84" s="34">
        <v>0</v>
      </c>
    </row>
    <row r="85" spans="3:14">
      <c r="C85" s="25" t="s">
        <v>92</v>
      </c>
      <c r="D85" s="31">
        <v>0</v>
      </c>
      <c r="E85" s="31"/>
      <c r="F85" s="31">
        <v>0</v>
      </c>
      <c r="G85" s="30">
        <f>D85+F85</f>
        <v>0</v>
      </c>
      <c r="H85" s="39">
        <v>0</v>
      </c>
      <c r="I85" s="39">
        <v>0</v>
      </c>
      <c r="J85" s="39">
        <v>0</v>
      </c>
      <c r="K85" s="39">
        <v>0</v>
      </c>
      <c r="L85" s="39">
        <v>0</v>
      </c>
      <c r="M85" s="30">
        <f t="shared" si="17"/>
        <v>0</v>
      </c>
      <c r="N85" s="34">
        <v>0</v>
      </c>
    </row>
    <row r="86" spans="3:14">
      <c r="C86" s="35"/>
      <c r="D86" s="31"/>
      <c r="E86" s="31"/>
      <c r="F86" s="31"/>
      <c r="G86" s="30"/>
      <c r="H86" s="39"/>
      <c r="I86" s="39"/>
      <c r="J86" s="54"/>
      <c r="K86" s="39"/>
      <c r="L86" s="39"/>
      <c r="M86" s="31"/>
      <c r="N86" s="34"/>
    </row>
    <row r="87" spans="3:14" ht="13.5" thickBot="1">
      <c r="C87" s="26" t="s">
        <v>94</v>
      </c>
      <c r="D87" s="53">
        <f t="shared" ref="D87:I87" si="19">D15+D21+D23+D24+D29+D31+D32+D37+D43+D44+D55+D56+D63+D68+D69+D73+D83</f>
        <v>806</v>
      </c>
      <c r="E87" s="27">
        <f t="shared" si="19"/>
        <v>0</v>
      </c>
      <c r="F87" s="56">
        <f t="shared" si="19"/>
        <v>22</v>
      </c>
      <c r="G87" s="53">
        <f t="shared" si="19"/>
        <v>828</v>
      </c>
      <c r="H87" s="53">
        <f t="shared" si="19"/>
        <v>9</v>
      </c>
      <c r="I87" s="53">
        <f t="shared" si="19"/>
        <v>35</v>
      </c>
      <c r="J87" s="53">
        <f>J15+J21+J23+J24+J29+J32+J37+J43+J44+J55+J56+J63+J68+J69+J73+J83</f>
        <v>32</v>
      </c>
      <c r="K87" s="53">
        <f>K15+K21+K23+K24+K29+K31+K32+K37+K43+K44+K55+K63+K68+K69+K73+K83+K56</f>
        <v>3</v>
      </c>
      <c r="L87" s="53">
        <f>L15+L21+L23+L24+L29+L31+L32+L37+L43+L44+L55+L63+L68+L69+L73+L83+L56</f>
        <v>12</v>
      </c>
      <c r="M87" s="53">
        <f>M15+M21+M23+M24+M29+M31+M32+M37+M43+M44+M55+M63+M68+M69+M73+M83+M56</f>
        <v>91</v>
      </c>
      <c r="N87" s="55">
        <f>N15+N21+N23+N24+N29+N31+N32+N37+N43+N44+N55+N63+N68+N69+N73+N83+N56</f>
        <v>543</v>
      </c>
    </row>
    <row r="89" spans="3:14">
      <c r="C89" s="28" t="s">
        <v>98</v>
      </c>
    </row>
    <row r="90" spans="3:14">
      <c r="C90" s="28" t="s">
        <v>100</v>
      </c>
    </row>
    <row r="92" spans="3:14">
      <c r="I92" s="43"/>
    </row>
  </sheetData>
  <mergeCells count="5">
    <mergeCell ref="H11:I12"/>
    <mergeCell ref="D10:G10"/>
    <mergeCell ref="H10:M10"/>
    <mergeCell ref="D4:N4"/>
    <mergeCell ref="H6:J6"/>
  </mergeCells>
  <phoneticPr fontId="3" type="noConversion"/>
  <pageMargins left="0.11811023622047245" right="0.23622047244094491" top="0.98425196850393704" bottom="0.98425196850393704" header="0" footer="0"/>
  <pageSetup paperSize="9" scale="6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C3:M45"/>
  <sheetViews>
    <sheetView workbookViewId="0"/>
  </sheetViews>
  <sheetFormatPr baseColWidth="10" defaultRowHeight="12.75"/>
  <cols>
    <col min="1" max="1" width="13.140625" customWidth="1"/>
    <col min="3" max="3" width="15.85546875" customWidth="1"/>
    <col min="4" max="4" width="13" customWidth="1"/>
  </cols>
  <sheetData>
    <row r="3" spans="3:12" ht="18">
      <c r="D3" s="72" t="s">
        <v>11</v>
      </c>
      <c r="E3" s="72"/>
      <c r="F3" s="72"/>
      <c r="G3" s="72"/>
      <c r="H3" s="72"/>
      <c r="I3" s="72"/>
      <c r="J3" s="72"/>
      <c r="K3" s="72"/>
      <c r="L3" s="72"/>
    </row>
    <row r="4" spans="3:12" ht="18">
      <c r="D4" s="72" t="s">
        <v>102</v>
      </c>
      <c r="E4" s="72"/>
      <c r="F4" s="72"/>
      <c r="G4" s="72"/>
      <c r="H4" s="72"/>
      <c r="I4" s="72"/>
      <c r="J4" s="72"/>
      <c r="K4" s="72"/>
      <c r="L4" s="72"/>
    </row>
    <row r="5" spans="3:12">
      <c r="D5" s="73" t="s">
        <v>12</v>
      </c>
      <c r="E5" s="73"/>
      <c r="F5" s="73"/>
      <c r="G5" s="73"/>
      <c r="H5" s="73"/>
      <c r="I5" s="73"/>
      <c r="J5" s="73"/>
      <c r="K5" s="73"/>
      <c r="L5" s="73"/>
    </row>
    <row r="6" spans="3:12" ht="13.5" thickBot="1"/>
    <row r="7" spans="3:12">
      <c r="D7" s="1"/>
      <c r="E7" s="2"/>
      <c r="F7" s="3"/>
      <c r="G7" s="1"/>
      <c r="H7" s="2"/>
      <c r="I7" s="3"/>
      <c r="J7" s="1"/>
      <c r="K7" s="2"/>
      <c r="L7" s="3"/>
    </row>
    <row r="8" spans="3:12">
      <c r="D8" s="70" t="s">
        <v>0</v>
      </c>
      <c r="E8" s="69"/>
      <c r="F8" s="71"/>
      <c r="G8" s="70" t="s">
        <v>96</v>
      </c>
      <c r="H8" s="69"/>
      <c r="I8" s="71"/>
      <c r="J8" s="70" t="s">
        <v>9</v>
      </c>
      <c r="K8" s="69"/>
      <c r="L8" s="71"/>
    </row>
    <row r="9" spans="3:12" ht="13.5" thickBot="1">
      <c r="D9" s="7"/>
      <c r="E9" s="8"/>
      <c r="F9" s="9"/>
      <c r="G9" s="7"/>
      <c r="H9" s="8"/>
      <c r="I9" s="9"/>
      <c r="J9" s="7"/>
      <c r="K9" s="8"/>
      <c r="L9" s="9"/>
    </row>
    <row r="10" spans="3:12">
      <c r="D10" s="14"/>
      <c r="E10" s="14"/>
      <c r="F10" s="14"/>
      <c r="G10" s="14"/>
      <c r="H10" s="14"/>
      <c r="I10" s="14"/>
      <c r="J10" s="14"/>
      <c r="K10" s="14"/>
      <c r="L10" s="14"/>
    </row>
    <row r="11" spans="3:12">
      <c r="D11" s="11">
        <v>2013</v>
      </c>
      <c r="E11" s="11">
        <v>2014</v>
      </c>
      <c r="F11" s="11">
        <v>2015</v>
      </c>
      <c r="G11" s="11">
        <v>2013</v>
      </c>
      <c r="H11" s="11">
        <v>2014</v>
      </c>
      <c r="I11" s="11">
        <v>2015</v>
      </c>
      <c r="J11" s="11">
        <v>2013</v>
      </c>
      <c r="K11" s="11">
        <v>2014</v>
      </c>
      <c r="L11" s="11">
        <v>2015</v>
      </c>
    </row>
    <row r="12" spans="3:12" ht="13.5" thickBot="1">
      <c r="D12" s="15"/>
      <c r="E12" s="15"/>
      <c r="F12" s="15"/>
      <c r="G12" s="15"/>
      <c r="H12" s="15"/>
      <c r="I12" s="15"/>
      <c r="J12" s="15"/>
      <c r="K12" s="15"/>
      <c r="L12" s="15"/>
    </row>
    <row r="14" spans="3:12">
      <c r="C14" t="s">
        <v>13</v>
      </c>
      <c r="D14" s="17">
        <v>582</v>
      </c>
      <c r="E14" s="17">
        <v>730</v>
      </c>
      <c r="F14">
        <v>570</v>
      </c>
      <c r="G14" s="17">
        <v>96</v>
      </c>
      <c r="H14" s="17">
        <v>63</v>
      </c>
      <c r="I14" s="17">
        <v>70</v>
      </c>
      <c r="J14" s="17">
        <v>220</v>
      </c>
      <c r="K14" s="17">
        <v>332</v>
      </c>
      <c r="L14" s="17">
        <v>245</v>
      </c>
    </row>
    <row r="15" spans="3:12">
      <c r="C15" t="s">
        <v>14</v>
      </c>
      <c r="D15" s="17">
        <v>617</v>
      </c>
      <c r="E15" s="17">
        <v>635</v>
      </c>
      <c r="F15">
        <v>704</v>
      </c>
      <c r="G15" s="17">
        <v>67</v>
      </c>
      <c r="H15" s="17">
        <v>59</v>
      </c>
      <c r="I15" s="17">
        <v>60</v>
      </c>
      <c r="J15" s="17">
        <v>244</v>
      </c>
      <c r="K15" s="17">
        <v>277</v>
      </c>
      <c r="L15" s="17">
        <v>235</v>
      </c>
    </row>
    <row r="16" spans="3:12">
      <c r="C16" t="s">
        <v>15</v>
      </c>
      <c r="D16" s="17">
        <v>587</v>
      </c>
      <c r="E16" s="17">
        <v>900</v>
      </c>
      <c r="F16">
        <v>837</v>
      </c>
      <c r="G16" s="17">
        <v>58</v>
      </c>
      <c r="H16" s="17">
        <v>63</v>
      </c>
      <c r="I16" s="17">
        <v>72</v>
      </c>
      <c r="J16" s="17">
        <v>264</v>
      </c>
      <c r="K16" s="17">
        <v>342</v>
      </c>
      <c r="L16" s="17">
        <v>318</v>
      </c>
    </row>
    <row r="17" spans="3:13">
      <c r="C17" t="s">
        <v>16</v>
      </c>
      <c r="D17" s="17">
        <v>669</v>
      </c>
      <c r="E17" s="17">
        <v>714</v>
      </c>
      <c r="F17">
        <v>732</v>
      </c>
      <c r="G17" s="17">
        <v>99</v>
      </c>
      <c r="H17" s="17">
        <v>74</v>
      </c>
      <c r="I17" s="57">
        <v>95</v>
      </c>
      <c r="J17" s="17">
        <v>380</v>
      </c>
      <c r="K17" s="17">
        <v>404</v>
      </c>
      <c r="L17" s="17">
        <v>372</v>
      </c>
    </row>
    <row r="18" spans="3:13">
      <c r="C18" t="s">
        <v>17</v>
      </c>
      <c r="D18" s="17">
        <v>706</v>
      </c>
      <c r="E18" s="17">
        <v>790</v>
      </c>
      <c r="F18">
        <v>794</v>
      </c>
      <c r="G18" s="17">
        <v>135</v>
      </c>
      <c r="H18" s="17">
        <v>187</v>
      </c>
      <c r="I18" s="57">
        <v>166</v>
      </c>
      <c r="J18" s="17">
        <v>589</v>
      </c>
      <c r="K18" s="17">
        <v>610</v>
      </c>
      <c r="L18" s="17">
        <v>552</v>
      </c>
    </row>
    <row r="19" spans="3:13">
      <c r="C19" t="s">
        <v>18</v>
      </c>
      <c r="D19" s="17">
        <v>807</v>
      </c>
      <c r="E19" s="17">
        <v>920</v>
      </c>
      <c r="F19">
        <v>952</v>
      </c>
      <c r="G19" s="17">
        <v>173</v>
      </c>
      <c r="H19" s="17">
        <v>145</v>
      </c>
      <c r="I19" s="57">
        <v>174</v>
      </c>
      <c r="J19" s="17">
        <v>793</v>
      </c>
      <c r="K19" s="17">
        <v>667</v>
      </c>
      <c r="L19" s="17">
        <v>676</v>
      </c>
    </row>
    <row r="20" spans="3:13">
      <c r="C20" t="s">
        <v>19</v>
      </c>
      <c r="D20" s="17">
        <v>693</v>
      </c>
      <c r="E20" s="17">
        <v>829</v>
      </c>
      <c r="F20">
        <v>924</v>
      </c>
      <c r="G20" s="17">
        <v>97</v>
      </c>
      <c r="H20" s="17">
        <v>83</v>
      </c>
      <c r="I20" s="57">
        <v>96</v>
      </c>
      <c r="J20" s="17">
        <v>632</v>
      </c>
      <c r="K20" s="17">
        <v>543</v>
      </c>
      <c r="L20" s="17">
        <v>528</v>
      </c>
      <c r="M20" s="17"/>
    </row>
    <row r="21" spans="3:13">
      <c r="C21" t="s">
        <v>20</v>
      </c>
      <c r="D21" s="17">
        <v>612</v>
      </c>
      <c r="E21" s="17">
        <v>694</v>
      </c>
      <c r="F21">
        <v>751</v>
      </c>
      <c r="G21" s="17">
        <v>64</v>
      </c>
      <c r="H21" s="17">
        <v>82</v>
      </c>
      <c r="I21" s="57">
        <v>94</v>
      </c>
      <c r="J21" s="17">
        <v>470</v>
      </c>
      <c r="K21" s="17">
        <v>498</v>
      </c>
      <c r="L21" s="17">
        <v>479</v>
      </c>
      <c r="M21" s="17"/>
    </row>
    <row r="22" spans="3:13">
      <c r="C22" t="s">
        <v>21</v>
      </c>
      <c r="D22" s="17">
        <v>735</v>
      </c>
      <c r="E22" s="17">
        <v>918</v>
      </c>
      <c r="F22">
        <v>828</v>
      </c>
      <c r="G22" s="17">
        <v>80</v>
      </c>
      <c r="H22" s="17">
        <v>89</v>
      </c>
      <c r="I22" s="57">
        <v>91</v>
      </c>
      <c r="J22" s="17">
        <v>542</v>
      </c>
      <c r="K22" s="17">
        <v>522</v>
      </c>
      <c r="L22" s="17">
        <v>543</v>
      </c>
    </row>
    <row r="23" spans="3:13">
      <c r="C23" t="s">
        <v>22</v>
      </c>
      <c r="D23" s="17">
        <v>1097</v>
      </c>
      <c r="E23" s="17">
        <v>1113</v>
      </c>
      <c r="G23" s="17">
        <v>87</v>
      </c>
      <c r="H23" s="17">
        <v>92</v>
      </c>
      <c r="J23" s="17">
        <v>564</v>
      </c>
      <c r="K23" s="17">
        <v>388</v>
      </c>
      <c r="L23" s="17"/>
    </row>
    <row r="24" spans="3:13">
      <c r="C24" t="s">
        <v>23</v>
      </c>
      <c r="D24" s="17">
        <v>798</v>
      </c>
      <c r="E24" s="17">
        <v>651</v>
      </c>
      <c r="G24" s="17">
        <v>60</v>
      </c>
      <c r="H24" s="17">
        <v>83</v>
      </c>
      <c r="J24" s="17">
        <v>500</v>
      </c>
      <c r="K24" s="17">
        <v>350</v>
      </c>
      <c r="L24" s="17"/>
    </row>
    <row r="25" spans="3:13">
      <c r="C25" t="s">
        <v>8</v>
      </c>
      <c r="D25" s="17">
        <v>956</v>
      </c>
      <c r="E25" s="17">
        <v>1109</v>
      </c>
      <c r="G25" s="17">
        <v>69</v>
      </c>
      <c r="H25" s="17">
        <v>52</v>
      </c>
      <c r="J25" s="17">
        <v>376</v>
      </c>
      <c r="K25" s="17">
        <v>316</v>
      </c>
      <c r="L25" s="17"/>
    </row>
    <row r="26" spans="3:13">
      <c r="D26" s="17"/>
      <c r="E26" s="17"/>
      <c r="F26" s="17"/>
      <c r="G26" s="17"/>
      <c r="H26" s="17"/>
      <c r="I26" s="17"/>
      <c r="J26" s="17"/>
      <c r="K26" s="17"/>
      <c r="L26" s="17"/>
    </row>
    <row r="27" spans="3:13">
      <c r="C27" s="18" t="s">
        <v>24</v>
      </c>
      <c r="D27" s="19">
        <f>SUM(D14:D25)</f>
        <v>8859</v>
      </c>
      <c r="E27" s="19">
        <f t="shared" ref="E27:K27" si="0">SUM(E14:E25)</f>
        <v>10003</v>
      </c>
      <c r="F27" s="19">
        <f t="shared" si="0"/>
        <v>7092</v>
      </c>
      <c r="G27" s="19">
        <f t="shared" si="0"/>
        <v>1085</v>
      </c>
      <c r="H27" s="19">
        <f t="shared" si="0"/>
        <v>1072</v>
      </c>
      <c r="I27" s="19">
        <f t="shared" si="0"/>
        <v>918</v>
      </c>
      <c r="J27" s="19">
        <f t="shared" si="0"/>
        <v>5574</v>
      </c>
      <c r="K27" s="19">
        <f t="shared" si="0"/>
        <v>5249</v>
      </c>
      <c r="L27" s="19">
        <f>SUM(L14:L25)</f>
        <v>3948</v>
      </c>
    </row>
    <row r="28" spans="3:13">
      <c r="C28" s="28" t="s">
        <v>100</v>
      </c>
    </row>
    <row r="29" spans="3:13">
      <c r="C29" s="28" t="s">
        <v>105</v>
      </c>
      <c r="K29" s="17"/>
    </row>
    <row r="30" spans="3:13">
      <c r="D30" s="17"/>
      <c r="E30" s="17"/>
      <c r="F30" s="17"/>
      <c r="G30" s="17"/>
      <c r="H30" s="17"/>
      <c r="I30" s="17"/>
      <c r="J30" s="17"/>
      <c r="K30" s="17"/>
      <c r="L30" s="17"/>
    </row>
    <row r="31" spans="3:13">
      <c r="E31" s="17"/>
      <c r="F31" s="17"/>
      <c r="H31" s="17"/>
      <c r="I31" s="17"/>
      <c r="J31" s="17"/>
      <c r="K31" s="17"/>
      <c r="L31" s="17"/>
    </row>
    <row r="32" spans="3:13">
      <c r="F32" s="17"/>
    </row>
    <row r="33" spans="4:12">
      <c r="D33" s="17"/>
      <c r="E33" s="17"/>
      <c r="F33" s="17"/>
      <c r="G33" s="17"/>
      <c r="H33" s="17"/>
      <c r="I33" s="17"/>
      <c r="J33" s="17"/>
      <c r="K33" s="17"/>
      <c r="L33" s="17"/>
    </row>
    <row r="34" spans="4:12">
      <c r="D34" s="17"/>
      <c r="E34" s="17"/>
      <c r="F34" s="17"/>
      <c r="G34" s="17"/>
      <c r="H34" s="17"/>
      <c r="I34" s="17"/>
      <c r="J34" s="17"/>
      <c r="K34" s="17"/>
      <c r="L34" s="17"/>
    </row>
    <row r="35" spans="4:12">
      <c r="D35" s="17"/>
      <c r="E35" s="17"/>
      <c r="F35" s="17"/>
      <c r="G35" s="17"/>
      <c r="H35" s="17"/>
      <c r="I35" s="17"/>
      <c r="J35" s="17"/>
      <c r="K35" s="17"/>
      <c r="L35" s="17"/>
    </row>
    <row r="36" spans="4:12">
      <c r="D36" s="17"/>
      <c r="E36" s="17"/>
      <c r="F36" s="17"/>
      <c r="G36" s="17"/>
      <c r="H36" s="17"/>
      <c r="I36" s="17"/>
      <c r="J36" s="17"/>
      <c r="K36" s="17"/>
      <c r="L36" s="17"/>
    </row>
    <row r="37" spans="4:12">
      <c r="D37" s="17"/>
      <c r="E37" s="17"/>
      <c r="F37" s="17"/>
      <c r="G37" s="17"/>
      <c r="H37" s="17"/>
      <c r="I37" s="17"/>
      <c r="J37" s="17"/>
      <c r="K37" s="17"/>
      <c r="L37" s="17"/>
    </row>
    <row r="38" spans="4:12">
      <c r="D38" s="17"/>
      <c r="E38" s="17"/>
      <c r="F38" s="17"/>
      <c r="G38" s="17"/>
      <c r="H38" s="17"/>
      <c r="I38" s="17"/>
      <c r="J38" s="17"/>
      <c r="K38" s="17"/>
      <c r="L38" s="17"/>
    </row>
    <row r="39" spans="4:12">
      <c r="D39" s="17"/>
      <c r="E39" s="17"/>
      <c r="F39" s="17"/>
      <c r="G39" s="17"/>
      <c r="H39" s="17"/>
      <c r="I39" s="17"/>
      <c r="J39" s="17"/>
      <c r="K39" s="17"/>
      <c r="L39" s="17"/>
    </row>
    <row r="40" spans="4:12">
      <c r="D40" s="17"/>
      <c r="E40" s="17"/>
      <c r="F40" s="17"/>
      <c r="G40" s="17"/>
      <c r="H40" s="17"/>
      <c r="I40" s="17"/>
      <c r="J40" s="17"/>
      <c r="K40" s="17"/>
      <c r="L40" s="17"/>
    </row>
    <row r="41" spans="4:12">
      <c r="D41" s="17"/>
      <c r="E41" s="17"/>
      <c r="F41" s="17"/>
      <c r="G41" s="17"/>
      <c r="H41" s="17"/>
      <c r="I41" s="17"/>
      <c r="J41" s="17"/>
      <c r="K41" s="17"/>
      <c r="L41" s="17"/>
    </row>
    <row r="42" spans="4:12">
      <c r="D42" s="17"/>
      <c r="E42" s="17"/>
      <c r="F42" s="17"/>
      <c r="G42" s="17"/>
      <c r="H42" s="17"/>
      <c r="I42" s="17"/>
      <c r="J42" s="17"/>
      <c r="K42" s="17"/>
      <c r="L42" s="17"/>
    </row>
    <row r="43" spans="4:12">
      <c r="D43" s="17"/>
      <c r="E43" s="17"/>
      <c r="F43" s="17"/>
      <c r="G43" s="17"/>
      <c r="H43" s="17"/>
      <c r="I43" s="17"/>
      <c r="J43" s="17"/>
      <c r="K43" s="17"/>
      <c r="L43" s="17"/>
    </row>
    <row r="44" spans="4:12">
      <c r="D44" s="17"/>
      <c r="E44" s="17"/>
      <c r="F44" s="17"/>
      <c r="G44" s="17"/>
      <c r="H44" s="17"/>
      <c r="I44" s="17"/>
      <c r="J44" s="17"/>
      <c r="K44" s="17"/>
      <c r="L44" s="17"/>
    </row>
    <row r="45" spans="4:12">
      <c r="D45" s="17"/>
      <c r="E45" s="17"/>
      <c r="F45" s="17"/>
      <c r="G45" s="17"/>
      <c r="H45" s="17"/>
      <c r="I45" s="17"/>
      <c r="J45" s="17"/>
      <c r="K45" s="17"/>
      <c r="L45" s="17"/>
    </row>
  </sheetData>
  <mergeCells count="6">
    <mergeCell ref="D8:F8"/>
    <mergeCell ref="G8:I8"/>
    <mergeCell ref="J8:L8"/>
    <mergeCell ref="D3:L3"/>
    <mergeCell ref="D4:L4"/>
    <mergeCell ref="D5:L5"/>
  </mergeCells>
  <phoneticPr fontId="3" type="noConversion"/>
  <pageMargins left="0.75" right="0.75" top="1" bottom="1" header="0" footer="0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C2:M39"/>
  <sheetViews>
    <sheetView workbookViewId="0"/>
  </sheetViews>
  <sheetFormatPr baseColWidth="10" defaultRowHeight="12.75"/>
  <cols>
    <col min="3" max="3" width="28.42578125" customWidth="1"/>
    <col min="4" max="4" width="12.28515625" bestFit="1" customWidth="1"/>
    <col min="8" max="8" width="11.85546875" customWidth="1"/>
    <col min="9" max="9" width="12.7109375" customWidth="1"/>
  </cols>
  <sheetData>
    <row r="2" spans="3:13" ht="18">
      <c r="C2" s="72" t="s">
        <v>103</v>
      </c>
      <c r="D2" s="72"/>
      <c r="E2" s="72"/>
      <c r="F2" s="72"/>
      <c r="G2" s="72"/>
      <c r="H2" s="72"/>
      <c r="I2" s="72"/>
    </row>
    <row r="4" spans="3:13">
      <c r="C4" s="73" t="s">
        <v>10</v>
      </c>
      <c r="D4" s="73"/>
      <c r="E4" s="73"/>
      <c r="F4" s="73"/>
      <c r="G4" s="73"/>
      <c r="H4" s="73"/>
      <c r="I4" s="73"/>
    </row>
    <row r="6" spans="3:13" ht="13.5" thickBot="1"/>
    <row r="7" spans="3:13">
      <c r="C7" s="10"/>
      <c r="D7" s="1" t="s">
        <v>7</v>
      </c>
      <c r="E7" s="2"/>
      <c r="F7" s="3"/>
      <c r="G7" s="1" t="s">
        <v>7</v>
      </c>
      <c r="H7" s="2"/>
      <c r="I7" s="3"/>
    </row>
    <row r="8" spans="3:13">
      <c r="C8" s="13"/>
      <c r="D8" s="4"/>
      <c r="E8" s="5"/>
      <c r="F8" s="6"/>
      <c r="G8" s="4"/>
      <c r="H8" s="5"/>
      <c r="I8" s="6"/>
    </row>
    <row r="9" spans="3:13" ht="13.5" thickBot="1">
      <c r="C9" s="59" t="s">
        <v>104</v>
      </c>
      <c r="D9" s="7"/>
      <c r="E9" s="41" t="s">
        <v>21</v>
      </c>
      <c r="F9" s="9"/>
      <c r="G9" s="7"/>
      <c r="H9" s="8" t="s">
        <v>108</v>
      </c>
      <c r="I9" s="9"/>
    </row>
    <row r="10" spans="3:13">
      <c r="C10" s="13"/>
      <c r="D10" s="10"/>
      <c r="E10" s="10"/>
      <c r="F10" s="10"/>
      <c r="G10" s="10"/>
      <c r="H10" s="10"/>
      <c r="I10" s="10"/>
    </row>
    <row r="11" spans="3:13">
      <c r="C11" s="13"/>
      <c r="D11" s="11">
        <v>2015</v>
      </c>
      <c r="E11" s="11">
        <v>2014</v>
      </c>
      <c r="F11" s="11" t="s">
        <v>6</v>
      </c>
      <c r="G11" s="11">
        <v>2015</v>
      </c>
      <c r="H11" s="11">
        <v>2014</v>
      </c>
      <c r="I11" s="11" t="s">
        <v>6</v>
      </c>
    </row>
    <row r="12" spans="3:13" ht="13.5" thickBot="1">
      <c r="C12" s="12"/>
      <c r="D12" s="12"/>
      <c r="E12" s="12"/>
      <c r="F12" s="12"/>
      <c r="G12" s="12"/>
      <c r="H12" s="12"/>
      <c r="I12" s="12"/>
    </row>
    <row r="14" spans="3:13">
      <c r="C14" s="29" t="s">
        <v>0</v>
      </c>
      <c r="D14" s="44">
        <v>828</v>
      </c>
      <c r="E14" s="44">
        <v>918</v>
      </c>
      <c r="F14" s="45">
        <f>(D14/E14*100)-100</f>
        <v>-9.8039215686274446</v>
      </c>
      <c r="G14" s="44">
        <v>7092</v>
      </c>
      <c r="H14" s="44">
        <v>7129</v>
      </c>
      <c r="I14" s="45">
        <f>(G14/H14*100)-100</f>
        <v>-0.51900687333427697</v>
      </c>
      <c r="K14" s="17"/>
    </row>
    <row r="15" spans="3:13">
      <c r="C15" s="29"/>
      <c r="D15" s="44"/>
      <c r="E15" s="44"/>
      <c r="F15" s="46"/>
      <c r="G15" s="44"/>
      <c r="H15" s="44"/>
      <c r="I15" s="45"/>
      <c r="K15" s="50"/>
      <c r="L15" s="51"/>
      <c r="M15" s="51"/>
    </row>
    <row r="16" spans="3:13">
      <c r="C16" s="29" t="s">
        <v>95</v>
      </c>
      <c r="D16" s="44">
        <v>91</v>
      </c>
      <c r="E16" s="44">
        <v>89</v>
      </c>
      <c r="F16" s="45">
        <f>(D16/E16*100)-100</f>
        <v>2.2471910112359552</v>
      </c>
      <c r="G16" s="44">
        <v>918</v>
      </c>
      <c r="H16" s="44">
        <v>845</v>
      </c>
      <c r="I16" s="45">
        <f>(G16/H16*100)-100</f>
        <v>8.6390532544378829</v>
      </c>
      <c r="K16" s="49"/>
      <c r="L16" s="49"/>
      <c r="M16" s="51"/>
    </row>
    <row r="17" spans="3:13">
      <c r="D17" s="47"/>
      <c r="E17" s="47"/>
      <c r="F17" s="36"/>
      <c r="G17" s="47"/>
      <c r="H17" s="47"/>
      <c r="I17" s="48"/>
      <c r="K17" s="49"/>
      <c r="L17" s="51"/>
      <c r="M17" s="51"/>
    </row>
    <row r="18" spans="3:13">
      <c r="C18" t="s">
        <v>1</v>
      </c>
      <c r="D18" s="47">
        <v>9</v>
      </c>
      <c r="E18" s="47">
        <v>25</v>
      </c>
      <c r="F18" s="48">
        <f>(D18/E18*100)-100</f>
        <v>-64</v>
      </c>
      <c r="G18">
        <v>287</v>
      </c>
      <c r="H18" s="47">
        <v>347</v>
      </c>
      <c r="I18" s="48">
        <f>(G18/H18*100)-100</f>
        <v>-17.291066282420758</v>
      </c>
      <c r="K18" s="49"/>
      <c r="L18" s="52"/>
      <c r="M18" s="50"/>
    </row>
    <row r="19" spans="3:13">
      <c r="D19" s="47"/>
      <c r="E19" s="47"/>
      <c r="F19" s="36"/>
      <c r="H19" s="47"/>
      <c r="I19" s="48"/>
      <c r="K19" s="49"/>
      <c r="L19" s="50"/>
      <c r="M19" s="51"/>
    </row>
    <row r="20" spans="3:13">
      <c r="C20" t="s">
        <v>5</v>
      </c>
      <c r="D20" s="47">
        <v>35</v>
      </c>
      <c r="E20" s="47">
        <v>39</v>
      </c>
      <c r="F20" s="48">
        <f>(D20/E20*100)-100</f>
        <v>-10.256410256410248</v>
      </c>
      <c r="G20">
        <v>217</v>
      </c>
      <c r="H20" s="47">
        <v>178</v>
      </c>
      <c r="I20" s="48">
        <f t="shared" ref="I20:I26" si="0">(G20/H20*100)-100</f>
        <v>21.910112359550567</v>
      </c>
      <c r="K20" s="49"/>
      <c r="L20" s="52"/>
      <c r="M20" s="50"/>
    </row>
    <row r="21" spans="3:13">
      <c r="D21" s="47"/>
      <c r="E21" s="47"/>
      <c r="F21" s="36"/>
      <c r="H21" s="47"/>
      <c r="I21" s="48"/>
      <c r="K21" s="49"/>
      <c r="L21" s="42"/>
      <c r="M21" s="51"/>
    </row>
    <row r="22" spans="3:13">
      <c r="C22" t="s">
        <v>2</v>
      </c>
      <c r="D22" s="47">
        <v>32</v>
      </c>
      <c r="E22" s="47">
        <v>22</v>
      </c>
      <c r="F22" s="48">
        <f>(D22/E22*100)-100</f>
        <v>45.454545454545467</v>
      </c>
      <c r="G22">
        <v>347</v>
      </c>
      <c r="H22" s="47">
        <v>243</v>
      </c>
      <c r="I22" s="48">
        <f t="shared" si="0"/>
        <v>42.798353909465021</v>
      </c>
      <c r="K22" s="49"/>
      <c r="L22" s="52"/>
      <c r="M22" s="50"/>
    </row>
    <row r="23" spans="3:13">
      <c r="D23" s="47"/>
      <c r="E23" s="47"/>
      <c r="F23" s="36"/>
      <c r="H23" s="47"/>
      <c r="I23" s="48"/>
      <c r="K23" s="49"/>
      <c r="L23" s="52"/>
      <c r="M23" s="51"/>
    </row>
    <row r="24" spans="3:13">
      <c r="C24" t="s">
        <v>3</v>
      </c>
      <c r="D24" s="47">
        <v>3</v>
      </c>
      <c r="E24" s="47">
        <v>1</v>
      </c>
      <c r="F24" s="48">
        <v>100</v>
      </c>
      <c r="G24">
        <v>19</v>
      </c>
      <c r="H24" s="47">
        <v>26</v>
      </c>
      <c r="I24" s="48">
        <f t="shared" si="0"/>
        <v>-26.923076923076934</v>
      </c>
      <c r="K24" s="49"/>
      <c r="L24" s="52"/>
      <c r="M24" s="50"/>
    </row>
    <row r="25" spans="3:13">
      <c r="D25" s="47"/>
      <c r="E25" s="47"/>
      <c r="F25" s="36"/>
      <c r="H25" s="47"/>
      <c r="I25" s="48"/>
      <c r="K25" s="49"/>
      <c r="L25" s="42"/>
      <c r="M25" s="51"/>
    </row>
    <row r="26" spans="3:13">
      <c r="C26" t="s">
        <v>4</v>
      </c>
      <c r="D26" s="47">
        <v>12</v>
      </c>
      <c r="E26" s="47">
        <v>2</v>
      </c>
      <c r="F26" s="48">
        <f>(D26/E26*100)-100</f>
        <v>500</v>
      </c>
      <c r="G26">
        <v>48</v>
      </c>
      <c r="H26" s="47">
        <v>51</v>
      </c>
      <c r="I26" s="48">
        <f t="shared" si="0"/>
        <v>-5.8823529411764781</v>
      </c>
      <c r="K26" s="49"/>
      <c r="L26" s="52"/>
      <c r="M26" s="50"/>
    </row>
    <row r="27" spans="3:13">
      <c r="D27" s="47"/>
      <c r="E27" s="47"/>
      <c r="F27" s="36"/>
      <c r="G27" s="47"/>
      <c r="H27" s="47"/>
      <c r="I27" s="48"/>
      <c r="K27" s="50"/>
      <c r="L27" s="51"/>
      <c r="M27" s="51"/>
    </row>
    <row r="28" spans="3:13">
      <c r="C28" s="29" t="s">
        <v>9</v>
      </c>
      <c r="D28" s="44">
        <v>543</v>
      </c>
      <c r="E28" s="44">
        <v>522</v>
      </c>
      <c r="F28" s="45">
        <f>(D28/E28*100)-100</f>
        <v>4.0229885057471222</v>
      </c>
      <c r="G28" s="44">
        <v>3948</v>
      </c>
      <c r="H28" s="44">
        <v>4194</v>
      </c>
      <c r="I28" s="45">
        <f>(G28/H28*100)-100</f>
        <v>-5.8655221745350588</v>
      </c>
      <c r="K28" s="50"/>
      <c r="L28" s="51"/>
      <c r="M28" s="51"/>
    </row>
    <row r="29" spans="3:13">
      <c r="H29" t="s">
        <v>99</v>
      </c>
      <c r="K29" s="51"/>
      <c r="L29" s="51"/>
      <c r="M29" s="51"/>
    </row>
    <row r="30" spans="3:13">
      <c r="C30" s="28" t="s">
        <v>98</v>
      </c>
      <c r="G30" s="17"/>
      <c r="H30" s="17"/>
      <c r="K30" s="51"/>
      <c r="L30" s="51"/>
      <c r="M30" s="51"/>
    </row>
    <row r="31" spans="3:13">
      <c r="C31" s="28" t="s">
        <v>100</v>
      </c>
      <c r="K31" s="51"/>
      <c r="L31" s="51"/>
      <c r="M31" s="51"/>
    </row>
    <row r="32" spans="3:13">
      <c r="C32" s="28" t="s">
        <v>106</v>
      </c>
      <c r="K32" s="51"/>
      <c r="L32" s="51"/>
      <c r="M32" s="51"/>
    </row>
    <row r="33" spans="4:13">
      <c r="G33" s="17"/>
      <c r="H33" s="17"/>
      <c r="K33" s="51"/>
      <c r="L33" s="51"/>
      <c r="M33" s="51"/>
    </row>
    <row r="34" spans="4:13">
      <c r="G34" s="17"/>
      <c r="H34" s="17"/>
      <c r="K34" s="51"/>
      <c r="L34" s="51"/>
      <c r="M34" s="51"/>
    </row>
    <row r="35" spans="4:13">
      <c r="G35" s="17"/>
      <c r="H35" s="17"/>
      <c r="K35" s="51"/>
      <c r="L35" s="51"/>
      <c r="M35" s="51"/>
    </row>
    <row r="36" spans="4:13">
      <c r="G36" s="17"/>
      <c r="H36" s="17"/>
      <c r="K36" s="51"/>
      <c r="L36" s="51"/>
      <c r="M36" s="51"/>
    </row>
    <row r="37" spans="4:13">
      <c r="D37" s="17"/>
      <c r="G37" s="17"/>
      <c r="H37" s="17"/>
    </row>
    <row r="39" spans="4:13">
      <c r="G39" s="17"/>
      <c r="H39" s="17"/>
    </row>
  </sheetData>
  <mergeCells count="2">
    <mergeCell ref="C2:I2"/>
    <mergeCell ref="C4:I4"/>
  </mergeCells>
  <phoneticPr fontId="3" type="noConversion"/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Maq_1 Septiembre 15</vt:lpstr>
      <vt:lpstr>Maq_2 Septiembre 15</vt:lpstr>
      <vt:lpstr>Maq_3 Septiembre 15 </vt:lpstr>
      <vt:lpstr>'Maq_1 Septiembre 15'!Área_de_impresión</vt:lpstr>
      <vt:lpstr>'Maq_2 Septiembre 15'!Área_de_impresión</vt:lpstr>
      <vt:lpstr>'Maq_3 Septiembre 15 '!Área_de_impresión</vt:lpstr>
    </vt:vector>
  </TitlesOfParts>
  <Company>Mapa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mora araujo</dc:creator>
  <cp:lastModifiedBy>rsabariz</cp:lastModifiedBy>
  <cp:lastPrinted>2015-09-22T08:00:45Z</cp:lastPrinted>
  <dcterms:created xsi:type="dcterms:W3CDTF">2011-02-21T08:34:17Z</dcterms:created>
  <dcterms:modified xsi:type="dcterms:W3CDTF">2015-10-27T16:08:40Z</dcterms:modified>
</cp:coreProperties>
</file>