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/>
  </bookViews>
  <sheets>
    <sheet name="Indice" sheetId="4" r:id="rId1"/>
    <sheet name="2022 (P)" sheetId="19" r:id="rId2"/>
    <sheet name="2021" sheetId="17" r:id="rId3"/>
    <sheet name="2020" sheetId="18" r:id="rId4"/>
    <sheet name="2019" sheetId="13" r:id="rId5"/>
    <sheet name="2018" sheetId="16" r:id="rId6"/>
    <sheet name="2017" sheetId="15" r:id="rId7"/>
    <sheet name="2016" sheetId="14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</sheets>
  <calcPr calcId="162913" calcMode="manual"/>
</workbook>
</file>

<file path=xl/calcChain.xml><?xml version="1.0" encoding="utf-8"?>
<calcChain xmlns="http://schemas.openxmlformats.org/spreadsheetml/2006/main">
  <c r="H13" i="12" l="1"/>
  <c r="I13" i="12" s="1"/>
  <c r="F13" i="12"/>
  <c r="J7" i="12"/>
  <c r="K37" i="12" s="1"/>
  <c r="H7" i="12"/>
  <c r="I35" i="12" s="1"/>
  <c r="F7" i="12"/>
  <c r="G37" i="12" s="1"/>
  <c r="G13" i="12" l="1"/>
  <c r="K9" i="12"/>
  <c r="J13" i="12"/>
  <c r="K13" i="12" s="1"/>
  <c r="G15" i="12"/>
  <c r="K15" i="12"/>
  <c r="I17" i="12"/>
  <c r="G19" i="12"/>
  <c r="K19" i="12"/>
  <c r="I21" i="12"/>
  <c r="G23" i="12"/>
  <c r="K23" i="12"/>
  <c r="I25" i="12"/>
  <c r="G27" i="12"/>
  <c r="K27" i="12"/>
  <c r="I31" i="12"/>
  <c r="G35" i="12"/>
  <c r="K35" i="12"/>
  <c r="I37" i="12"/>
  <c r="G9" i="12"/>
  <c r="I11" i="12"/>
  <c r="G7" i="12"/>
  <c r="I7" i="12"/>
  <c r="K7" i="12"/>
  <c r="I9" i="12"/>
  <c r="G11" i="12"/>
  <c r="K11" i="12"/>
  <c r="I15" i="12"/>
  <c r="G17" i="12"/>
  <c r="K17" i="12"/>
  <c r="I19" i="12"/>
  <c r="G21" i="12"/>
  <c r="K21" i="12"/>
  <c r="I23" i="12"/>
  <c r="G25" i="12"/>
  <c r="K25" i="12"/>
  <c r="I27" i="12"/>
  <c r="F29" i="12"/>
  <c r="H29" i="12"/>
  <c r="J29" i="12"/>
  <c r="G31" i="12"/>
  <c r="K31" i="12"/>
  <c r="J33" i="12" l="1"/>
  <c r="K29" i="12"/>
  <c r="F33" i="12"/>
  <c r="G29" i="12"/>
  <c r="H33" i="12"/>
  <c r="I29" i="12"/>
  <c r="G33" i="12" l="1"/>
  <c r="F39" i="12"/>
  <c r="G39" i="12" s="1"/>
  <c r="I33" i="12"/>
  <c r="H39" i="12"/>
  <c r="I39" i="12" s="1"/>
  <c r="K33" i="12"/>
  <c r="J39" i="12"/>
  <c r="K39" i="12" s="1"/>
</calcChain>
</file>

<file path=xl/sharedStrings.xml><?xml version="1.0" encoding="utf-8"?>
<sst xmlns="http://schemas.openxmlformats.org/spreadsheetml/2006/main" count="484" uniqueCount="75">
  <si>
    <t>Estadísticas pesqueras</t>
  </si>
  <si>
    <t>Encuesta Económica de Acuicultura</t>
  </si>
  <si>
    <t>Macromagnitudes de acuicultura. Valor y estructura, por tipos y total</t>
  </si>
  <si>
    <t xml:space="preserve">Tabla 1. </t>
  </si>
  <si>
    <t xml:space="preserve">Tabla 2. </t>
  </si>
  <si>
    <t>Año 2014. Macromagnitudes de acuicultura. Valor y estructura, por tipos y total</t>
  </si>
  <si>
    <t xml:space="preserve">Tabla 3. </t>
  </si>
  <si>
    <t>Año 2013. Macromagnitudes de acuicultura. Valor y estructura, por tipos y total</t>
  </si>
  <si>
    <t xml:space="preserve">Tabla 4. </t>
  </si>
  <si>
    <t>Año 2012. Macromagnitudes de acuicultura. Valor y estructura, por tipos y total</t>
  </si>
  <si>
    <t xml:space="preserve">Tabla 5. </t>
  </si>
  <si>
    <t>Año 2011. Macromagnitudes de acuicultura. Valor y estructura, por tipos y total</t>
  </si>
  <si>
    <t xml:space="preserve">Tabla 6. </t>
  </si>
  <si>
    <t>Año 2010. Macromagnitudes de acuicultura. Valor y estructura, por tipos y total</t>
  </si>
  <si>
    <t xml:space="preserve">Tabla 7. </t>
  </si>
  <si>
    <t>Año 2009. Macromagnitudes de acuicultura. Valor y estructura, por tipos y total</t>
  </si>
  <si>
    <t xml:space="preserve">Tabla 8. </t>
  </si>
  <si>
    <t>Año 2008. Macromagnitudes de acuicultura. Valor y estructura, por tipos y total</t>
  </si>
  <si>
    <t>MACROMAGNITUDES DE ACUICULTURA. Valor y estructura, por tipos y total</t>
  </si>
  <si>
    <t>(Valores a precios básicos en Miles de euros)</t>
  </si>
  <si>
    <t>Acuicultura MARINA</t>
  </si>
  <si>
    <t>Acuicultura CONTINENTAL</t>
  </si>
  <si>
    <t>TOTAL SECTOR</t>
  </si>
  <si>
    <t>Valor</t>
  </si>
  <si>
    <t>Estructura</t>
  </si>
  <si>
    <t>A.- PRODUCCIÓN ACUICOLA  precios básicos</t>
  </si>
  <si>
    <t>A.1 INGRESOS Acuicultura</t>
  </si>
  <si>
    <t>A.2 SUBVENCIONES a los Productos</t>
  </si>
  <si>
    <t>B.- CONSUMOS INTERMEDIOS a precios de adquisición</t>
  </si>
  <si>
    <t>B.1 Huevos y Alevines</t>
  </si>
  <si>
    <t>B.2 Alimento y Piensos</t>
  </si>
  <si>
    <t>B.3 Otros Aprovisionamientos</t>
  </si>
  <si>
    <t>B.4 Variación de Existencias de Materias Primas</t>
  </si>
  <si>
    <t>B.5 Gastos en Reparaciones y Conservación</t>
  </si>
  <si>
    <t>B.6 Suministros</t>
  </si>
  <si>
    <t>B.7 Otros Servicios Exteriores</t>
  </si>
  <si>
    <t>C = (A-B) VALOR AÑADIDO BRUTO a precios básicos</t>
  </si>
  <si>
    <t>D.- CONSUMOS DE CAPITAL FIJO (AMORTIZACIONES)</t>
  </si>
  <si>
    <t>E = (C-D) VALOR AÑADIDO NETO a precios básicos</t>
  </si>
  <si>
    <t>F.- OTRAS SUBVENCIONES a la Producción</t>
  </si>
  <si>
    <t>G.- OTROS IMPUESTOS sobre la Producción</t>
  </si>
  <si>
    <t>H = (E+F-G) RENTA DE LA ACUICULTURA</t>
  </si>
  <si>
    <t>FUENTES:   Encuesta Económica de Acuicultura</t>
  </si>
  <si>
    <t>NOTA:   (P) Provisional</t>
  </si>
  <si>
    <t>Año 2014</t>
  </si>
  <si>
    <t>Año 2013</t>
  </si>
  <si>
    <t>Año 2012</t>
  </si>
  <si>
    <t>Año 2011</t>
  </si>
  <si>
    <t>Año 2010</t>
  </si>
  <si>
    <t>Año 2009</t>
  </si>
  <si>
    <t>FUENTES:   MARM-SGE: Encuesta  Económica de Acuicultura</t>
  </si>
  <si>
    <t>Año 2008</t>
  </si>
  <si>
    <t>Año 2015</t>
  </si>
  <si>
    <t xml:space="preserve">Tabla 9. </t>
  </si>
  <si>
    <t>Año 2015. Macromagnitudes de acuicultura. Valor y estructura, por tipos y total</t>
  </si>
  <si>
    <t>Año 2016</t>
  </si>
  <si>
    <t xml:space="preserve">Tabla 10. </t>
  </si>
  <si>
    <t>Año 2016. Macromagnitudes de acuicultura. Valor y estructura, por tipos y total</t>
  </si>
  <si>
    <t>Año 2017</t>
  </si>
  <si>
    <t xml:space="preserve">Tabla 11. </t>
  </si>
  <si>
    <t>Año 2017. Macromagnitudes de acuicultura. Valor y estructura, por tipos y total</t>
  </si>
  <si>
    <t>Año 2018</t>
  </si>
  <si>
    <t xml:space="preserve">Tabla 12. </t>
  </si>
  <si>
    <t>Año 2018. Macromagnitudes de acuicultura. Valor y estructura, por tipos y total</t>
  </si>
  <si>
    <t>Año 2019</t>
  </si>
  <si>
    <t xml:space="preserve">Tabla 13. </t>
  </si>
  <si>
    <t>Año 2019. Macromagnitudes de acuicultura. Valor y estructura, por tipos y total</t>
  </si>
  <si>
    <t>Año 2020</t>
  </si>
  <si>
    <t xml:space="preserve">Tabla 14. </t>
  </si>
  <si>
    <t>Año 2020. Macromagnitudes de acuicultura. Valor y estructura, por tipos y total</t>
  </si>
  <si>
    <t>Año 2021</t>
  </si>
  <si>
    <t>Año 2022 (P)</t>
  </si>
  <si>
    <t xml:space="preserve">Tabla 15. </t>
  </si>
  <si>
    <t>Año 2021. Macromagnitudes de acuicultura. Valor y estructura, por tipos y total</t>
  </si>
  <si>
    <t>Año 2022 (P). Macromagnitudes de acuicultura. Valor y estructura, por tipos 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</si>
</sst>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1"/>
      <name val="Cambria"/>
      <family val="1"/>
    </font>
    <font>
      <sz val="10"/>
      <name val="Cambria"/>
      <family val="1"/>
    </font>
    <font>
      <sz val="10"/>
      <name val="Arial"/>
      <family val="2"/>
    </font>
    <font>
      <sz val="12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10"/>
      <color indexed="34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2" applyFont="1"/>
    <xf numFmtId="0" fontId="3" fillId="0" borderId="0" xfId="1" applyFont="1" applyAlignment="1">
      <alignment vertical="center"/>
    </xf>
    <xf numFmtId="0" fontId="7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3" applyFont="1" applyFill="1" applyBorder="1" applyAlignment="1">
      <alignment vertical="center"/>
    </xf>
    <xf numFmtId="0" fontId="4" fillId="0" borderId="0" xfId="3" applyFill="1"/>
    <xf numFmtId="0" fontId="4" fillId="0" borderId="0" xfId="3" applyFill="1" applyBorder="1"/>
    <xf numFmtId="0" fontId="10" fillId="0" borderId="0" xfId="2" applyFont="1"/>
    <xf numFmtId="0" fontId="10" fillId="0" borderId="0" xfId="2" applyFont="1" applyFill="1"/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9" fillId="0" borderId="3" xfId="2" applyFont="1" applyFill="1" applyBorder="1"/>
    <xf numFmtId="0" fontId="10" fillId="0" borderId="7" xfId="2" applyFont="1" applyFill="1" applyBorder="1"/>
    <xf numFmtId="4" fontId="9" fillId="0" borderId="3" xfId="2" applyNumberFormat="1" applyFont="1" applyFill="1" applyBorder="1"/>
    <xf numFmtId="10" fontId="9" fillId="0" borderId="4" xfId="5" applyNumberFormat="1" applyFont="1" applyFill="1" applyBorder="1"/>
    <xf numFmtId="0" fontId="10" fillId="0" borderId="5" xfId="2" applyFont="1" applyBorder="1"/>
    <xf numFmtId="0" fontId="10" fillId="0" borderId="0" xfId="2" applyFont="1" applyBorder="1"/>
    <xf numFmtId="4" fontId="10" fillId="0" borderId="5" xfId="2" applyNumberFormat="1" applyFont="1" applyBorder="1"/>
    <xf numFmtId="0" fontId="10" fillId="0" borderId="6" xfId="2" applyFont="1" applyBorder="1"/>
    <xf numFmtId="10" fontId="10" fillId="0" borderId="6" xfId="5" applyNumberFormat="1" applyFont="1" applyBorder="1"/>
    <xf numFmtId="0" fontId="10" fillId="0" borderId="8" xfId="2" applyFont="1" applyBorder="1"/>
    <xf numFmtId="0" fontId="10" fillId="0" borderId="9" xfId="2" applyFont="1" applyBorder="1"/>
    <xf numFmtId="4" fontId="10" fillId="0" borderId="8" xfId="2" applyNumberFormat="1" applyFont="1" applyBorder="1"/>
    <xf numFmtId="10" fontId="10" fillId="0" borderId="10" xfId="5" applyNumberFormat="1" applyFont="1" applyBorder="1"/>
    <xf numFmtId="0" fontId="10" fillId="0" borderId="11" xfId="2" applyFont="1" applyFill="1" applyBorder="1"/>
    <xf numFmtId="4" fontId="10" fillId="0" borderId="11" xfId="2" applyNumberFormat="1" applyFont="1" applyFill="1" applyBorder="1"/>
    <xf numFmtId="0" fontId="10" fillId="0" borderId="5" xfId="2" applyFont="1" applyFill="1" applyBorder="1"/>
    <xf numFmtId="0" fontId="10" fillId="0" borderId="0" xfId="2" applyFont="1" applyFill="1" applyBorder="1"/>
    <xf numFmtId="4" fontId="10" fillId="0" borderId="5" xfId="2" applyNumberFormat="1" applyFont="1" applyFill="1" applyBorder="1"/>
    <xf numFmtId="0" fontId="10" fillId="0" borderId="6" xfId="2" applyFont="1" applyFill="1" applyBorder="1"/>
    <xf numFmtId="0" fontId="9" fillId="5" borderId="12" xfId="2" applyFont="1" applyFill="1" applyBorder="1"/>
    <xf numFmtId="0" fontId="10" fillId="5" borderId="11" xfId="2" applyFont="1" applyFill="1" applyBorder="1"/>
    <xf numFmtId="4" fontId="9" fillId="5" borderId="12" xfId="2" applyNumberFormat="1" applyFont="1" applyFill="1" applyBorder="1"/>
    <xf numFmtId="10" fontId="9" fillId="5" borderId="13" xfId="5" applyNumberFormat="1" applyFont="1" applyFill="1" applyBorder="1"/>
    <xf numFmtId="4" fontId="9" fillId="0" borderId="11" xfId="2" applyNumberFormat="1" applyFont="1" applyFill="1" applyBorder="1"/>
    <xf numFmtId="0" fontId="9" fillId="0" borderId="11" xfId="2" applyFont="1" applyFill="1" applyBorder="1"/>
    <xf numFmtId="0" fontId="9" fillId="6" borderId="12" xfId="2" applyFont="1" applyFill="1" applyBorder="1"/>
    <xf numFmtId="0" fontId="10" fillId="6" borderId="11" xfId="2" applyFont="1" applyFill="1" applyBorder="1"/>
    <xf numFmtId="4" fontId="9" fillId="6" borderId="12" xfId="2" applyNumberFormat="1" applyFont="1" applyFill="1" applyBorder="1"/>
    <xf numFmtId="10" fontId="9" fillId="6" borderId="13" xfId="5" applyNumberFormat="1" applyFont="1" applyFill="1" applyBorder="1"/>
    <xf numFmtId="0" fontId="9" fillId="0" borderId="0" xfId="2" applyFont="1" applyFill="1"/>
    <xf numFmtId="0" fontId="11" fillId="7" borderId="7" xfId="2" applyFont="1" applyFill="1" applyBorder="1"/>
    <xf numFmtId="0" fontId="12" fillId="7" borderId="7" xfId="2" applyFont="1" applyFill="1" applyBorder="1"/>
    <xf numFmtId="4" fontId="11" fillId="7" borderId="7" xfId="2" applyNumberFormat="1" applyFont="1" applyFill="1" applyBorder="1"/>
    <xf numFmtId="10" fontId="11" fillId="7" borderId="7" xfId="5" applyNumberFormat="1" applyFont="1" applyFill="1" applyBorder="1"/>
    <xf numFmtId="2" fontId="11" fillId="7" borderId="7" xfId="2" applyNumberFormat="1" applyFont="1" applyFill="1" applyBorder="1"/>
    <xf numFmtId="0" fontId="10" fillId="0" borderId="0" xfId="2" applyFont="1" applyFill="1" applyBorder="1" applyAlignment="1">
      <alignment vertical="center"/>
    </xf>
    <xf numFmtId="2" fontId="10" fillId="0" borderId="0" xfId="2" applyNumberFormat="1" applyFont="1"/>
    <xf numFmtId="4" fontId="4" fillId="0" borderId="0" xfId="2" applyNumberFormat="1" applyFont="1"/>
    <xf numFmtId="0" fontId="4" fillId="0" borderId="0" xfId="2" applyFont="1"/>
    <xf numFmtId="0" fontId="14" fillId="0" borderId="0" xfId="2" applyFont="1" applyFill="1" applyBorder="1" applyAlignment="1">
      <alignment vertical="center"/>
    </xf>
    <xf numFmtId="0" fontId="10" fillId="0" borderId="0" xfId="1" applyFont="1"/>
    <xf numFmtId="0" fontId="10" fillId="0" borderId="0" xfId="1" applyFont="1" applyFill="1"/>
    <xf numFmtId="0" fontId="10" fillId="4" borderId="5" xfId="1" applyFont="1" applyFill="1" applyBorder="1" applyAlignment="1">
      <alignment horizontal="center"/>
    </xf>
    <xf numFmtId="0" fontId="10" fillId="4" borderId="6" xfId="1" applyFont="1" applyFill="1" applyBorder="1" applyAlignment="1">
      <alignment horizontal="center"/>
    </xf>
    <xf numFmtId="0" fontId="9" fillId="0" borderId="3" xfId="1" applyFont="1" applyFill="1" applyBorder="1"/>
    <xf numFmtId="0" fontId="10" fillId="0" borderId="7" xfId="1" applyFont="1" applyFill="1" applyBorder="1"/>
    <xf numFmtId="4" fontId="9" fillId="0" borderId="3" xfId="1" applyNumberFormat="1" applyFont="1" applyFill="1" applyBorder="1"/>
    <xf numFmtId="10" fontId="9" fillId="0" borderId="4" xfId="6" applyNumberFormat="1" applyFont="1" applyFill="1" applyBorder="1"/>
    <xf numFmtId="0" fontId="10" fillId="0" borderId="5" xfId="1" applyFont="1" applyBorder="1"/>
    <xf numFmtId="0" fontId="10" fillId="0" borderId="0" xfId="1" applyFont="1" applyBorder="1"/>
    <xf numFmtId="4" fontId="10" fillId="0" borderId="5" xfId="1" applyNumberFormat="1" applyFont="1" applyBorder="1"/>
    <xf numFmtId="0" fontId="10" fillId="0" borderId="6" xfId="1" applyFont="1" applyBorder="1"/>
    <xf numFmtId="10" fontId="10" fillId="0" borderId="6" xfId="6" applyNumberFormat="1" applyFont="1" applyBorder="1"/>
    <xf numFmtId="0" fontId="10" fillId="0" borderId="8" xfId="1" applyFont="1" applyBorder="1"/>
    <xf numFmtId="0" fontId="10" fillId="0" borderId="9" xfId="1" applyFont="1" applyBorder="1"/>
    <xf numFmtId="4" fontId="10" fillId="0" borderId="8" xfId="1" applyNumberFormat="1" applyFont="1" applyBorder="1"/>
    <xf numFmtId="10" fontId="10" fillId="0" borderId="10" xfId="6" applyNumberFormat="1" applyFont="1" applyBorder="1"/>
    <xf numFmtId="0" fontId="10" fillId="0" borderId="11" xfId="1" applyFont="1" applyFill="1" applyBorder="1"/>
    <xf numFmtId="4" fontId="10" fillId="0" borderId="11" xfId="1" applyNumberFormat="1" applyFont="1" applyFill="1" applyBorder="1"/>
    <xf numFmtId="0" fontId="10" fillId="0" borderId="5" xfId="1" applyFont="1" applyFill="1" applyBorder="1"/>
    <xf numFmtId="0" fontId="10" fillId="0" borderId="0" xfId="1" applyFont="1" applyFill="1" applyBorder="1"/>
    <xf numFmtId="4" fontId="10" fillId="0" borderId="5" xfId="1" applyNumberFormat="1" applyFont="1" applyFill="1" applyBorder="1"/>
    <xf numFmtId="0" fontId="10" fillId="0" borderId="6" xfId="1" applyFont="1" applyFill="1" applyBorder="1"/>
    <xf numFmtId="0" fontId="9" fillId="5" borderId="12" xfId="1" applyFont="1" applyFill="1" applyBorder="1"/>
    <xf numFmtId="0" fontId="10" fillId="5" borderId="11" xfId="1" applyFont="1" applyFill="1" applyBorder="1"/>
    <xf numFmtId="4" fontId="9" fillId="5" borderId="12" xfId="1" applyNumberFormat="1" applyFont="1" applyFill="1" applyBorder="1"/>
    <xf numFmtId="10" fontId="9" fillId="5" borderId="13" xfId="6" applyNumberFormat="1" applyFont="1" applyFill="1" applyBorder="1"/>
    <xf numFmtId="4" fontId="9" fillId="0" borderId="11" xfId="1" applyNumberFormat="1" applyFont="1" applyFill="1" applyBorder="1"/>
    <xf numFmtId="0" fontId="9" fillId="0" borderId="11" xfId="1" applyFont="1" applyFill="1" applyBorder="1"/>
    <xf numFmtId="0" fontId="9" fillId="6" borderId="12" xfId="1" applyFont="1" applyFill="1" applyBorder="1"/>
    <xf numFmtId="0" fontId="10" fillId="6" borderId="11" xfId="1" applyFont="1" applyFill="1" applyBorder="1"/>
    <xf numFmtId="4" fontId="9" fillId="6" borderId="12" xfId="1" applyNumberFormat="1" applyFont="1" applyFill="1" applyBorder="1"/>
    <xf numFmtId="10" fontId="9" fillId="6" borderId="13" xfId="6" applyNumberFormat="1" applyFont="1" applyFill="1" applyBorder="1"/>
    <xf numFmtId="0" fontId="9" fillId="0" borderId="0" xfId="1" applyFont="1" applyFill="1"/>
    <xf numFmtId="0" fontId="11" fillId="7" borderId="7" xfId="1" applyFont="1" applyFill="1" applyBorder="1"/>
    <xf numFmtId="0" fontId="12" fillId="7" borderId="7" xfId="1" applyFont="1" applyFill="1" applyBorder="1"/>
    <xf numFmtId="4" fontId="11" fillId="7" borderId="7" xfId="1" applyNumberFormat="1" applyFont="1" applyFill="1" applyBorder="1"/>
    <xf numFmtId="10" fontId="11" fillId="7" borderId="7" xfId="6" applyNumberFormat="1" applyFont="1" applyFill="1" applyBorder="1"/>
    <xf numFmtId="2" fontId="11" fillId="7" borderId="7" xfId="1" applyNumberFormat="1" applyFont="1" applyFill="1" applyBorder="1"/>
    <xf numFmtId="0" fontId="14" fillId="0" borderId="0" xfId="1" applyFont="1" applyFill="1" applyBorder="1" applyAlignment="1">
      <alignment vertical="center"/>
    </xf>
    <xf numFmtId="2" fontId="10" fillId="0" borderId="0" xfId="1" applyNumberFormat="1" applyFont="1"/>
    <xf numFmtId="4" fontId="4" fillId="0" borderId="0" xfId="1" applyNumberFormat="1" applyFont="1"/>
    <xf numFmtId="0" fontId="4" fillId="0" borderId="0" xfId="1" applyFont="1"/>
    <xf numFmtId="10" fontId="9" fillId="0" borderId="4" xfId="7" applyNumberFormat="1" applyFont="1" applyFill="1" applyBorder="1"/>
    <xf numFmtId="10" fontId="10" fillId="0" borderId="6" xfId="7" applyNumberFormat="1" applyFont="1" applyBorder="1"/>
    <xf numFmtId="10" fontId="10" fillId="0" borderId="10" xfId="7" applyNumberFormat="1" applyFont="1" applyBorder="1"/>
    <xf numFmtId="10" fontId="9" fillId="5" borderId="13" xfId="7" applyNumberFormat="1" applyFont="1" applyFill="1" applyBorder="1"/>
    <xf numFmtId="10" fontId="9" fillId="6" borderId="13" xfId="7" applyNumberFormat="1" applyFont="1" applyFill="1" applyBorder="1"/>
    <xf numFmtId="10" fontId="11" fillId="7" borderId="7" xfId="7" applyNumberFormat="1" applyFont="1" applyFill="1" applyBorder="1"/>
    <xf numFmtId="0" fontId="9" fillId="3" borderId="0" xfId="1" applyFont="1" applyFill="1"/>
    <xf numFmtId="0" fontId="10" fillId="3" borderId="0" xfId="1" applyFont="1" applyFill="1" applyAlignment="1">
      <alignment horizontal="left"/>
    </xf>
    <xf numFmtId="0" fontId="10" fillId="3" borderId="0" xfId="1" applyFont="1" applyFill="1" applyAlignment="1">
      <alignment horizontal="center"/>
    </xf>
    <xf numFmtId="0" fontId="10" fillId="3" borderId="0" xfId="1" applyFont="1" applyFill="1"/>
    <xf numFmtId="10" fontId="9" fillId="0" borderId="4" xfId="8" applyNumberFormat="1" applyFont="1" applyFill="1" applyBorder="1"/>
    <xf numFmtId="10" fontId="10" fillId="0" borderId="6" xfId="8" applyNumberFormat="1" applyFont="1" applyBorder="1"/>
    <xf numFmtId="10" fontId="10" fillId="0" borderId="10" xfId="8" applyNumberFormat="1" applyFont="1" applyBorder="1"/>
    <xf numFmtId="10" fontId="9" fillId="5" borderId="13" xfId="8" applyNumberFormat="1" applyFont="1" applyFill="1" applyBorder="1"/>
    <xf numFmtId="10" fontId="9" fillId="6" borderId="13" xfId="8" applyNumberFormat="1" applyFont="1" applyFill="1" applyBorder="1"/>
    <xf numFmtId="10" fontId="11" fillId="7" borderId="7" xfId="8" applyNumberFormat="1" applyFont="1" applyFill="1" applyBorder="1"/>
    <xf numFmtId="0" fontId="15" fillId="0" borderId="0" xfId="1" applyFont="1" applyFill="1"/>
    <xf numFmtId="0" fontId="16" fillId="0" borderId="2" xfId="4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16" fillId="0" borderId="1" xfId="4" applyFont="1" applyBorder="1" applyAlignment="1" applyProtection="1">
      <alignment vertical="center"/>
    </xf>
    <xf numFmtId="0" fontId="13" fillId="0" borderId="0" xfId="2" applyFont="1" applyFill="1" applyBorder="1" applyAlignment="1">
      <alignment wrapText="1"/>
    </xf>
    <xf numFmtId="0" fontId="9" fillId="3" borderId="0" xfId="2" applyFont="1" applyFill="1"/>
    <xf numFmtId="0" fontId="10" fillId="3" borderId="0" xfId="2" applyFont="1" applyFill="1" applyAlignment="1">
      <alignment horizontal="left"/>
    </xf>
    <xf numFmtId="0" fontId="10" fillId="4" borderId="3" xfId="2" applyFont="1" applyFill="1" applyBorder="1" applyAlignment="1">
      <alignment horizontal="center"/>
    </xf>
    <xf numFmtId="0" fontId="10" fillId="4" borderId="4" xfId="2" applyFont="1" applyFill="1" applyBorder="1" applyAlignment="1">
      <alignment horizontal="center"/>
    </xf>
    <xf numFmtId="0" fontId="13" fillId="0" borderId="0" xfId="1" applyFont="1" applyFill="1" applyBorder="1" applyAlignment="1">
      <alignment wrapText="1"/>
    </xf>
    <xf numFmtId="0" fontId="9" fillId="3" borderId="0" xfId="1" applyFont="1" applyFill="1"/>
    <xf numFmtId="0" fontId="10" fillId="3" borderId="0" xfId="1" applyFont="1" applyFill="1" applyAlignment="1">
      <alignment horizontal="left"/>
    </xf>
    <xf numFmtId="0" fontId="10" fillId="4" borderId="3" xfId="1" applyFont="1" applyFill="1" applyBorder="1" applyAlignment="1">
      <alignment horizontal="center"/>
    </xf>
    <xf numFmtId="0" fontId="10" fillId="4" borderId="4" xfId="1" applyFont="1" applyFill="1" applyBorder="1" applyAlignment="1">
      <alignment horizontal="center"/>
    </xf>
  </cellXfs>
  <cellStyles count="9">
    <cellStyle name="Hipervínculo" xfId="4" builtinId="8"/>
    <cellStyle name="Normal" xfId="0" builtinId="0"/>
    <cellStyle name="Normal 2" xfId="1"/>
    <cellStyle name="Normal 2 2" xfId="2"/>
    <cellStyle name="Normal_Lista Tablas_1" xfId="3"/>
    <cellStyle name="Porcentaje 2" xfId="5"/>
    <cellStyle name="Porcentaje 3" xfId="8"/>
    <cellStyle name="Porcentual 2" xfId="7"/>
    <cellStyle name="Porcentual 3" xfId="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FFFFFF"/>
      <rgbColor rgb="009BBB59"/>
      <rgbColor rgb="00F2F6EA"/>
      <rgbColor rgb="00D6E3BC"/>
      <rgbColor rgb="0092CDDC"/>
      <rgbColor rgb="00388194"/>
      <rgbColor rgb="00255663"/>
      <rgbColor rgb="00FFFFFF"/>
      <rgbColor rgb="00FFFFFF"/>
      <rgbColor rgb="00C2D69B"/>
      <rgbColor rgb="00748C42"/>
      <rgbColor rgb="004D5D2C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28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20.85546875" style="1" customWidth="1"/>
    <col min="9" max="256" width="11.42578125" style="1"/>
    <col min="257" max="258" width="3.140625" style="1" customWidth="1"/>
    <col min="259" max="263" width="11.42578125" style="1"/>
    <col min="264" max="264" width="20.85546875" style="1" customWidth="1"/>
    <col min="265" max="512" width="11.42578125" style="1"/>
    <col min="513" max="514" width="3.140625" style="1" customWidth="1"/>
    <col min="515" max="519" width="11.42578125" style="1"/>
    <col min="520" max="520" width="20.85546875" style="1" customWidth="1"/>
    <col min="521" max="768" width="11.42578125" style="1"/>
    <col min="769" max="770" width="3.140625" style="1" customWidth="1"/>
    <col min="771" max="775" width="11.42578125" style="1"/>
    <col min="776" max="776" width="20.85546875" style="1" customWidth="1"/>
    <col min="777" max="1024" width="11.42578125" style="1"/>
    <col min="1025" max="1026" width="3.140625" style="1" customWidth="1"/>
    <col min="1027" max="1031" width="11.42578125" style="1"/>
    <col min="1032" max="1032" width="20.85546875" style="1" customWidth="1"/>
    <col min="1033" max="1280" width="11.42578125" style="1"/>
    <col min="1281" max="1282" width="3.140625" style="1" customWidth="1"/>
    <col min="1283" max="1287" width="11.42578125" style="1"/>
    <col min="1288" max="1288" width="20.85546875" style="1" customWidth="1"/>
    <col min="1289" max="1536" width="11.42578125" style="1"/>
    <col min="1537" max="1538" width="3.140625" style="1" customWidth="1"/>
    <col min="1539" max="1543" width="11.42578125" style="1"/>
    <col min="1544" max="1544" width="20.85546875" style="1" customWidth="1"/>
    <col min="1545" max="1792" width="11.42578125" style="1"/>
    <col min="1793" max="1794" width="3.140625" style="1" customWidth="1"/>
    <col min="1795" max="1799" width="11.42578125" style="1"/>
    <col min="1800" max="1800" width="20.85546875" style="1" customWidth="1"/>
    <col min="1801" max="2048" width="11.42578125" style="1"/>
    <col min="2049" max="2050" width="3.140625" style="1" customWidth="1"/>
    <col min="2051" max="2055" width="11.42578125" style="1"/>
    <col min="2056" max="2056" width="20.85546875" style="1" customWidth="1"/>
    <col min="2057" max="2304" width="11.42578125" style="1"/>
    <col min="2305" max="2306" width="3.140625" style="1" customWidth="1"/>
    <col min="2307" max="2311" width="11.42578125" style="1"/>
    <col min="2312" max="2312" width="20.85546875" style="1" customWidth="1"/>
    <col min="2313" max="2560" width="11.42578125" style="1"/>
    <col min="2561" max="2562" width="3.140625" style="1" customWidth="1"/>
    <col min="2563" max="2567" width="11.42578125" style="1"/>
    <col min="2568" max="2568" width="20.85546875" style="1" customWidth="1"/>
    <col min="2569" max="2816" width="11.42578125" style="1"/>
    <col min="2817" max="2818" width="3.140625" style="1" customWidth="1"/>
    <col min="2819" max="2823" width="11.42578125" style="1"/>
    <col min="2824" max="2824" width="20.85546875" style="1" customWidth="1"/>
    <col min="2825" max="3072" width="11.42578125" style="1"/>
    <col min="3073" max="3074" width="3.140625" style="1" customWidth="1"/>
    <col min="3075" max="3079" width="11.42578125" style="1"/>
    <col min="3080" max="3080" width="20.85546875" style="1" customWidth="1"/>
    <col min="3081" max="3328" width="11.42578125" style="1"/>
    <col min="3329" max="3330" width="3.140625" style="1" customWidth="1"/>
    <col min="3331" max="3335" width="11.42578125" style="1"/>
    <col min="3336" max="3336" width="20.85546875" style="1" customWidth="1"/>
    <col min="3337" max="3584" width="11.42578125" style="1"/>
    <col min="3585" max="3586" width="3.140625" style="1" customWidth="1"/>
    <col min="3587" max="3591" width="11.42578125" style="1"/>
    <col min="3592" max="3592" width="20.85546875" style="1" customWidth="1"/>
    <col min="3593" max="3840" width="11.42578125" style="1"/>
    <col min="3841" max="3842" width="3.140625" style="1" customWidth="1"/>
    <col min="3843" max="3847" width="11.42578125" style="1"/>
    <col min="3848" max="3848" width="20.85546875" style="1" customWidth="1"/>
    <col min="3849" max="4096" width="11.42578125" style="1"/>
    <col min="4097" max="4098" width="3.140625" style="1" customWidth="1"/>
    <col min="4099" max="4103" width="11.42578125" style="1"/>
    <col min="4104" max="4104" width="20.85546875" style="1" customWidth="1"/>
    <col min="4105" max="4352" width="11.42578125" style="1"/>
    <col min="4353" max="4354" width="3.140625" style="1" customWidth="1"/>
    <col min="4355" max="4359" width="11.42578125" style="1"/>
    <col min="4360" max="4360" width="20.85546875" style="1" customWidth="1"/>
    <col min="4361" max="4608" width="11.42578125" style="1"/>
    <col min="4609" max="4610" width="3.140625" style="1" customWidth="1"/>
    <col min="4611" max="4615" width="11.42578125" style="1"/>
    <col min="4616" max="4616" width="20.85546875" style="1" customWidth="1"/>
    <col min="4617" max="4864" width="11.42578125" style="1"/>
    <col min="4865" max="4866" width="3.140625" style="1" customWidth="1"/>
    <col min="4867" max="4871" width="11.42578125" style="1"/>
    <col min="4872" max="4872" width="20.85546875" style="1" customWidth="1"/>
    <col min="4873" max="5120" width="11.42578125" style="1"/>
    <col min="5121" max="5122" width="3.140625" style="1" customWidth="1"/>
    <col min="5123" max="5127" width="11.42578125" style="1"/>
    <col min="5128" max="5128" width="20.85546875" style="1" customWidth="1"/>
    <col min="5129" max="5376" width="11.42578125" style="1"/>
    <col min="5377" max="5378" width="3.140625" style="1" customWidth="1"/>
    <col min="5379" max="5383" width="11.42578125" style="1"/>
    <col min="5384" max="5384" width="20.85546875" style="1" customWidth="1"/>
    <col min="5385" max="5632" width="11.42578125" style="1"/>
    <col min="5633" max="5634" width="3.140625" style="1" customWidth="1"/>
    <col min="5635" max="5639" width="11.42578125" style="1"/>
    <col min="5640" max="5640" width="20.85546875" style="1" customWidth="1"/>
    <col min="5641" max="5888" width="11.42578125" style="1"/>
    <col min="5889" max="5890" width="3.140625" style="1" customWidth="1"/>
    <col min="5891" max="5895" width="11.42578125" style="1"/>
    <col min="5896" max="5896" width="20.85546875" style="1" customWidth="1"/>
    <col min="5897" max="6144" width="11.42578125" style="1"/>
    <col min="6145" max="6146" width="3.140625" style="1" customWidth="1"/>
    <col min="6147" max="6151" width="11.42578125" style="1"/>
    <col min="6152" max="6152" width="20.85546875" style="1" customWidth="1"/>
    <col min="6153" max="6400" width="11.42578125" style="1"/>
    <col min="6401" max="6402" width="3.140625" style="1" customWidth="1"/>
    <col min="6403" max="6407" width="11.42578125" style="1"/>
    <col min="6408" max="6408" width="20.85546875" style="1" customWidth="1"/>
    <col min="6409" max="6656" width="11.42578125" style="1"/>
    <col min="6657" max="6658" width="3.140625" style="1" customWidth="1"/>
    <col min="6659" max="6663" width="11.42578125" style="1"/>
    <col min="6664" max="6664" width="20.85546875" style="1" customWidth="1"/>
    <col min="6665" max="6912" width="11.42578125" style="1"/>
    <col min="6913" max="6914" width="3.140625" style="1" customWidth="1"/>
    <col min="6915" max="6919" width="11.42578125" style="1"/>
    <col min="6920" max="6920" width="20.85546875" style="1" customWidth="1"/>
    <col min="6921" max="7168" width="11.42578125" style="1"/>
    <col min="7169" max="7170" width="3.140625" style="1" customWidth="1"/>
    <col min="7171" max="7175" width="11.42578125" style="1"/>
    <col min="7176" max="7176" width="20.85546875" style="1" customWidth="1"/>
    <col min="7177" max="7424" width="11.42578125" style="1"/>
    <col min="7425" max="7426" width="3.140625" style="1" customWidth="1"/>
    <col min="7427" max="7431" width="11.42578125" style="1"/>
    <col min="7432" max="7432" width="20.85546875" style="1" customWidth="1"/>
    <col min="7433" max="7680" width="11.42578125" style="1"/>
    <col min="7681" max="7682" width="3.140625" style="1" customWidth="1"/>
    <col min="7683" max="7687" width="11.42578125" style="1"/>
    <col min="7688" max="7688" width="20.85546875" style="1" customWidth="1"/>
    <col min="7689" max="7936" width="11.42578125" style="1"/>
    <col min="7937" max="7938" width="3.140625" style="1" customWidth="1"/>
    <col min="7939" max="7943" width="11.42578125" style="1"/>
    <col min="7944" max="7944" width="20.85546875" style="1" customWidth="1"/>
    <col min="7945" max="8192" width="11.42578125" style="1"/>
    <col min="8193" max="8194" width="3.140625" style="1" customWidth="1"/>
    <col min="8195" max="8199" width="11.42578125" style="1"/>
    <col min="8200" max="8200" width="20.85546875" style="1" customWidth="1"/>
    <col min="8201" max="8448" width="11.42578125" style="1"/>
    <col min="8449" max="8450" width="3.140625" style="1" customWidth="1"/>
    <col min="8451" max="8455" width="11.42578125" style="1"/>
    <col min="8456" max="8456" width="20.85546875" style="1" customWidth="1"/>
    <col min="8457" max="8704" width="11.42578125" style="1"/>
    <col min="8705" max="8706" width="3.140625" style="1" customWidth="1"/>
    <col min="8707" max="8711" width="11.42578125" style="1"/>
    <col min="8712" max="8712" width="20.85546875" style="1" customWidth="1"/>
    <col min="8713" max="8960" width="11.42578125" style="1"/>
    <col min="8961" max="8962" width="3.140625" style="1" customWidth="1"/>
    <col min="8963" max="8967" width="11.42578125" style="1"/>
    <col min="8968" max="8968" width="20.85546875" style="1" customWidth="1"/>
    <col min="8969" max="9216" width="11.42578125" style="1"/>
    <col min="9217" max="9218" width="3.140625" style="1" customWidth="1"/>
    <col min="9219" max="9223" width="11.42578125" style="1"/>
    <col min="9224" max="9224" width="20.85546875" style="1" customWidth="1"/>
    <col min="9225" max="9472" width="11.42578125" style="1"/>
    <col min="9473" max="9474" width="3.140625" style="1" customWidth="1"/>
    <col min="9475" max="9479" width="11.42578125" style="1"/>
    <col min="9480" max="9480" width="20.85546875" style="1" customWidth="1"/>
    <col min="9481" max="9728" width="11.42578125" style="1"/>
    <col min="9729" max="9730" width="3.140625" style="1" customWidth="1"/>
    <col min="9731" max="9735" width="11.42578125" style="1"/>
    <col min="9736" max="9736" width="20.85546875" style="1" customWidth="1"/>
    <col min="9737" max="9984" width="11.42578125" style="1"/>
    <col min="9985" max="9986" width="3.140625" style="1" customWidth="1"/>
    <col min="9987" max="9991" width="11.42578125" style="1"/>
    <col min="9992" max="9992" width="20.85546875" style="1" customWidth="1"/>
    <col min="9993" max="10240" width="11.42578125" style="1"/>
    <col min="10241" max="10242" width="3.140625" style="1" customWidth="1"/>
    <col min="10243" max="10247" width="11.42578125" style="1"/>
    <col min="10248" max="10248" width="20.85546875" style="1" customWidth="1"/>
    <col min="10249" max="10496" width="11.42578125" style="1"/>
    <col min="10497" max="10498" width="3.140625" style="1" customWidth="1"/>
    <col min="10499" max="10503" width="11.42578125" style="1"/>
    <col min="10504" max="10504" width="20.85546875" style="1" customWidth="1"/>
    <col min="10505" max="10752" width="11.42578125" style="1"/>
    <col min="10753" max="10754" width="3.140625" style="1" customWidth="1"/>
    <col min="10755" max="10759" width="11.42578125" style="1"/>
    <col min="10760" max="10760" width="20.85546875" style="1" customWidth="1"/>
    <col min="10761" max="11008" width="11.42578125" style="1"/>
    <col min="11009" max="11010" width="3.140625" style="1" customWidth="1"/>
    <col min="11011" max="11015" width="11.42578125" style="1"/>
    <col min="11016" max="11016" width="20.85546875" style="1" customWidth="1"/>
    <col min="11017" max="11264" width="11.42578125" style="1"/>
    <col min="11265" max="11266" width="3.140625" style="1" customWidth="1"/>
    <col min="11267" max="11271" width="11.42578125" style="1"/>
    <col min="11272" max="11272" width="20.85546875" style="1" customWidth="1"/>
    <col min="11273" max="11520" width="11.42578125" style="1"/>
    <col min="11521" max="11522" width="3.140625" style="1" customWidth="1"/>
    <col min="11523" max="11527" width="11.42578125" style="1"/>
    <col min="11528" max="11528" width="20.85546875" style="1" customWidth="1"/>
    <col min="11529" max="11776" width="11.42578125" style="1"/>
    <col min="11777" max="11778" width="3.140625" style="1" customWidth="1"/>
    <col min="11779" max="11783" width="11.42578125" style="1"/>
    <col min="11784" max="11784" width="20.85546875" style="1" customWidth="1"/>
    <col min="11785" max="12032" width="11.42578125" style="1"/>
    <col min="12033" max="12034" width="3.140625" style="1" customWidth="1"/>
    <col min="12035" max="12039" width="11.42578125" style="1"/>
    <col min="12040" max="12040" width="20.85546875" style="1" customWidth="1"/>
    <col min="12041" max="12288" width="11.42578125" style="1"/>
    <col min="12289" max="12290" width="3.140625" style="1" customWidth="1"/>
    <col min="12291" max="12295" width="11.42578125" style="1"/>
    <col min="12296" max="12296" width="20.85546875" style="1" customWidth="1"/>
    <col min="12297" max="12544" width="11.42578125" style="1"/>
    <col min="12545" max="12546" width="3.140625" style="1" customWidth="1"/>
    <col min="12547" max="12551" width="11.42578125" style="1"/>
    <col min="12552" max="12552" width="20.85546875" style="1" customWidth="1"/>
    <col min="12553" max="12800" width="11.42578125" style="1"/>
    <col min="12801" max="12802" width="3.140625" style="1" customWidth="1"/>
    <col min="12803" max="12807" width="11.42578125" style="1"/>
    <col min="12808" max="12808" width="20.85546875" style="1" customWidth="1"/>
    <col min="12809" max="13056" width="11.42578125" style="1"/>
    <col min="13057" max="13058" width="3.140625" style="1" customWidth="1"/>
    <col min="13059" max="13063" width="11.42578125" style="1"/>
    <col min="13064" max="13064" width="20.85546875" style="1" customWidth="1"/>
    <col min="13065" max="13312" width="11.42578125" style="1"/>
    <col min="13313" max="13314" width="3.140625" style="1" customWidth="1"/>
    <col min="13315" max="13319" width="11.42578125" style="1"/>
    <col min="13320" max="13320" width="20.85546875" style="1" customWidth="1"/>
    <col min="13321" max="13568" width="11.42578125" style="1"/>
    <col min="13569" max="13570" width="3.140625" style="1" customWidth="1"/>
    <col min="13571" max="13575" width="11.42578125" style="1"/>
    <col min="13576" max="13576" width="20.85546875" style="1" customWidth="1"/>
    <col min="13577" max="13824" width="11.42578125" style="1"/>
    <col min="13825" max="13826" width="3.140625" style="1" customWidth="1"/>
    <col min="13827" max="13831" width="11.42578125" style="1"/>
    <col min="13832" max="13832" width="20.85546875" style="1" customWidth="1"/>
    <col min="13833" max="14080" width="11.42578125" style="1"/>
    <col min="14081" max="14082" width="3.140625" style="1" customWidth="1"/>
    <col min="14083" max="14087" width="11.42578125" style="1"/>
    <col min="14088" max="14088" width="20.85546875" style="1" customWidth="1"/>
    <col min="14089" max="14336" width="11.42578125" style="1"/>
    <col min="14337" max="14338" width="3.140625" style="1" customWidth="1"/>
    <col min="14339" max="14343" width="11.42578125" style="1"/>
    <col min="14344" max="14344" width="20.85546875" style="1" customWidth="1"/>
    <col min="14345" max="14592" width="11.42578125" style="1"/>
    <col min="14593" max="14594" width="3.140625" style="1" customWidth="1"/>
    <col min="14595" max="14599" width="11.42578125" style="1"/>
    <col min="14600" max="14600" width="20.85546875" style="1" customWidth="1"/>
    <col min="14601" max="14848" width="11.42578125" style="1"/>
    <col min="14849" max="14850" width="3.140625" style="1" customWidth="1"/>
    <col min="14851" max="14855" width="11.42578125" style="1"/>
    <col min="14856" max="14856" width="20.85546875" style="1" customWidth="1"/>
    <col min="14857" max="15104" width="11.42578125" style="1"/>
    <col min="15105" max="15106" width="3.140625" style="1" customWidth="1"/>
    <col min="15107" max="15111" width="11.42578125" style="1"/>
    <col min="15112" max="15112" width="20.85546875" style="1" customWidth="1"/>
    <col min="15113" max="15360" width="11.42578125" style="1"/>
    <col min="15361" max="15362" width="3.140625" style="1" customWidth="1"/>
    <col min="15363" max="15367" width="11.42578125" style="1"/>
    <col min="15368" max="15368" width="20.85546875" style="1" customWidth="1"/>
    <col min="15369" max="15616" width="11.42578125" style="1"/>
    <col min="15617" max="15618" width="3.140625" style="1" customWidth="1"/>
    <col min="15619" max="15623" width="11.42578125" style="1"/>
    <col min="15624" max="15624" width="20.85546875" style="1" customWidth="1"/>
    <col min="15625" max="15872" width="11.42578125" style="1"/>
    <col min="15873" max="15874" width="3.140625" style="1" customWidth="1"/>
    <col min="15875" max="15879" width="11.42578125" style="1"/>
    <col min="15880" max="15880" width="20.85546875" style="1" customWidth="1"/>
    <col min="15881" max="16128" width="11.42578125" style="1"/>
    <col min="16129" max="16130" width="3.140625" style="1" customWidth="1"/>
    <col min="16131" max="16135" width="11.42578125" style="1"/>
    <col min="16136" max="16136" width="20.85546875" style="1" customWidth="1"/>
    <col min="16137" max="16384" width="11.42578125" style="1"/>
  </cols>
  <sheetData>
    <row r="7" spans="2:8" ht="15.75" x14ac:dyDescent="0.2">
      <c r="B7" s="115" t="s">
        <v>0</v>
      </c>
      <c r="C7" s="115"/>
      <c r="D7" s="115"/>
      <c r="E7" s="115"/>
      <c r="F7" s="115"/>
      <c r="G7" s="115"/>
      <c r="H7" s="115"/>
    </row>
    <row r="8" spans="2:8" x14ac:dyDescent="0.2">
      <c r="B8" s="2"/>
      <c r="C8" s="2"/>
      <c r="D8" s="2"/>
      <c r="E8" s="2"/>
      <c r="F8" s="2"/>
      <c r="G8" s="2"/>
      <c r="H8" s="2"/>
    </row>
    <row r="9" spans="2:8" ht="15.7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ht="24" customHeight="1" x14ac:dyDescent="0.2">
      <c r="B11" s="2"/>
      <c r="C11" s="116" t="s">
        <v>2</v>
      </c>
      <c r="D11" s="116"/>
      <c r="E11" s="116"/>
      <c r="F11" s="116"/>
      <c r="G11" s="116"/>
      <c r="H11" s="116"/>
    </row>
    <row r="12" spans="2:8" x14ac:dyDescent="0.2">
      <c r="B12" s="2"/>
      <c r="C12" s="2"/>
      <c r="D12" s="2"/>
      <c r="E12" s="2"/>
      <c r="F12" s="2"/>
      <c r="G12" s="2"/>
      <c r="H12" s="2"/>
    </row>
    <row r="13" spans="2:8" s="6" customFormat="1" ht="24.75" customHeight="1" thickBot="1" x14ac:dyDescent="0.3">
      <c r="B13" s="4"/>
      <c r="C13" s="5" t="s">
        <v>3</v>
      </c>
      <c r="D13" s="117" t="s">
        <v>74</v>
      </c>
      <c r="E13" s="117"/>
      <c r="F13" s="117"/>
      <c r="G13" s="117"/>
      <c r="H13" s="117"/>
    </row>
    <row r="14" spans="2:8" s="6" customFormat="1" ht="24.75" customHeight="1" thickBot="1" x14ac:dyDescent="0.3">
      <c r="B14" s="4"/>
      <c r="C14" s="5" t="s">
        <v>4</v>
      </c>
      <c r="D14" s="114" t="s">
        <v>73</v>
      </c>
      <c r="E14" s="114"/>
      <c r="F14" s="114"/>
      <c r="G14" s="114"/>
      <c r="H14" s="114"/>
    </row>
    <row r="15" spans="2:8" s="6" customFormat="1" ht="24.75" customHeight="1" thickBot="1" x14ac:dyDescent="0.3">
      <c r="B15" s="4"/>
      <c r="C15" s="5" t="s">
        <v>6</v>
      </c>
      <c r="D15" s="114" t="s">
        <v>69</v>
      </c>
      <c r="E15" s="114"/>
      <c r="F15" s="114"/>
      <c r="G15" s="114"/>
      <c r="H15" s="114"/>
    </row>
    <row r="16" spans="2:8" s="6" customFormat="1" ht="24.75" customHeight="1" thickBot="1" x14ac:dyDescent="0.3">
      <c r="B16" s="4"/>
      <c r="C16" s="5" t="s">
        <v>8</v>
      </c>
      <c r="D16" s="114" t="s">
        <v>66</v>
      </c>
      <c r="E16" s="114"/>
      <c r="F16" s="114"/>
      <c r="G16" s="114"/>
      <c r="H16" s="114"/>
    </row>
    <row r="17" spans="2:8" s="6" customFormat="1" ht="24.75" customHeight="1" thickBot="1" x14ac:dyDescent="0.3">
      <c r="B17" s="4"/>
      <c r="C17" s="5" t="s">
        <v>10</v>
      </c>
      <c r="D17" s="114" t="s">
        <v>63</v>
      </c>
      <c r="E17" s="114"/>
      <c r="F17" s="114"/>
      <c r="G17" s="114"/>
      <c r="H17" s="114"/>
    </row>
    <row r="18" spans="2:8" s="6" customFormat="1" ht="24.75" customHeight="1" thickBot="1" x14ac:dyDescent="0.3">
      <c r="B18" s="4"/>
      <c r="C18" s="7" t="s">
        <v>12</v>
      </c>
      <c r="D18" s="114" t="s">
        <v>60</v>
      </c>
      <c r="E18" s="114"/>
      <c r="F18" s="114"/>
      <c r="G18" s="114"/>
      <c r="H18" s="114"/>
    </row>
    <row r="19" spans="2:8" s="6" customFormat="1" ht="24.75" customHeight="1" thickBot="1" x14ac:dyDescent="0.3">
      <c r="B19" s="4"/>
      <c r="C19" s="5" t="s">
        <v>14</v>
      </c>
      <c r="D19" s="114" t="s">
        <v>57</v>
      </c>
      <c r="E19" s="114"/>
      <c r="F19" s="114"/>
      <c r="G19" s="114"/>
      <c r="H19" s="114"/>
    </row>
    <row r="20" spans="2:8" s="6" customFormat="1" ht="24.75" customHeight="1" thickBot="1" x14ac:dyDescent="0.3">
      <c r="B20" s="4"/>
      <c r="C20" s="7" t="s">
        <v>16</v>
      </c>
      <c r="D20" s="114" t="s">
        <v>54</v>
      </c>
      <c r="E20" s="114"/>
      <c r="F20" s="114"/>
      <c r="G20" s="114"/>
      <c r="H20" s="114"/>
    </row>
    <row r="21" spans="2:8" s="6" customFormat="1" ht="24.75" customHeight="1" thickBot="1" x14ac:dyDescent="0.3">
      <c r="B21" s="4"/>
      <c r="C21" s="7" t="s">
        <v>53</v>
      </c>
      <c r="D21" s="114" t="s">
        <v>5</v>
      </c>
      <c r="E21" s="114"/>
      <c r="F21" s="114"/>
      <c r="G21" s="114"/>
      <c r="H21" s="114"/>
    </row>
    <row r="22" spans="2:8" s="6" customFormat="1" ht="24.75" customHeight="1" thickBot="1" x14ac:dyDescent="0.3">
      <c r="B22" s="4"/>
      <c r="C22" s="7" t="s">
        <v>56</v>
      </c>
      <c r="D22" s="114" t="s">
        <v>7</v>
      </c>
      <c r="E22" s="114"/>
      <c r="F22" s="114"/>
      <c r="G22" s="114"/>
      <c r="H22" s="114"/>
    </row>
    <row r="23" spans="2:8" s="6" customFormat="1" ht="24.75" customHeight="1" thickBot="1" x14ac:dyDescent="0.3">
      <c r="B23" s="4"/>
      <c r="C23" s="7" t="s">
        <v>59</v>
      </c>
      <c r="D23" s="114" t="s">
        <v>9</v>
      </c>
      <c r="E23" s="114"/>
      <c r="F23" s="114"/>
      <c r="G23" s="114"/>
      <c r="H23" s="114"/>
    </row>
    <row r="24" spans="2:8" s="6" customFormat="1" ht="24.75" customHeight="1" thickBot="1" x14ac:dyDescent="0.3">
      <c r="B24" s="4"/>
      <c r="C24" s="7" t="s">
        <v>62</v>
      </c>
      <c r="D24" s="114" t="s">
        <v>11</v>
      </c>
      <c r="E24" s="114"/>
      <c r="F24" s="114"/>
      <c r="G24" s="114"/>
      <c r="H24" s="114"/>
    </row>
    <row r="25" spans="2:8" s="6" customFormat="1" ht="24.75" customHeight="1" thickBot="1" x14ac:dyDescent="0.3">
      <c r="B25" s="4"/>
      <c r="C25" s="7" t="s">
        <v>65</v>
      </c>
      <c r="D25" s="114" t="s">
        <v>13</v>
      </c>
      <c r="E25" s="114"/>
      <c r="F25" s="114"/>
      <c r="G25" s="114"/>
      <c r="H25" s="114"/>
    </row>
    <row r="26" spans="2:8" s="6" customFormat="1" ht="24.75" customHeight="1" thickBot="1" x14ac:dyDescent="0.3">
      <c r="B26" s="4"/>
      <c r="C26" s="7" t="s">
        <v>68</v>
      </c>
      <c r="D26" s="114" t="s">
        <v>15</v>
      </c>
      <c r="E26" s="114"/>
      <c r="F26" s="114"/>
      <c r="G26" s="114"/>
      <c r="H26" s="114"/>
    </row>
    <row r="27" spans="2:8" s="6" customFormat="1" ht="24.75" customHeight="1" thickBot="1" x14ac:dyDescent="0.3">
      <c r="B27" s="4"/>
      <c r="C27" s="7" t="s">
        <v>72</v>
      </c>
      <c r="D27" s="114" t="s">
        <v>17</v>
      </c>
      <c r="E27" s="114"/>
      <c r="F27" s="114"/>
      <c r="G27" s="114"/>
      <c r="H27" s="114"/>
    </row>
    <row r="28" spans="2:8" x14ac:dyDescent="0.2">
      <c r="C28" s="8"/>
      <c r="D28" s="8"/>
      <c r="E28" s="8"/>
      <c r="F28" s="8"/>
      <c r="G28" s="8"/>
      <c r="H28" s="9"/>
    </row>
  </sheetData>
  <mergeCells count="17">
    <mergeCell ref="D13:H13"/>
    <mergeCell ref="D24:H24"/>
    <mergeCell ref="D25:H25"/>
    <mergeCell ref="D26:H26"/>
    <mergeCell ref="D27:H27"/>
    <mergeCell ref="B7:H7"/>
    <mergeCell ref="C11:H11"/>
    <mergeCell ref="D20:H20"/>
    <mergeCell ref="D21:H21"/>
    <mergeCell ref="D22:H22"/>
    <mergeCell ref="D23:H23"/>
    <mergeCell ref="D18:H18"/>
    <mergeCell ref="D19:H19"/>
    <mergeCell ref="D14:H14"/>
    <mergeCell ref="D17:H17"/>
    <mergeCell ref="D16:H16"/>
    <mergeCell ref="D15:H15"/>
  </mergeCells>
  <hyperlinks>
    <hyperlink ref="D27:H27" location="'2008'!A1" display="Año 2008. Macromagnitudes de acuicultura. Valor y estructura, por tipos y total"/>
    <hyperlink ref="D26:H26" location="'2009'!A1" display="Año 2009. Macromagnitudes de acuicultura. Valor y estructura, por tipos y total"/>
    <hyperlink ref="D25:H25" location="'2010'!A1" display="Año 2010. Macromagnitudes de acuicultura. Valor y estructura, por tipos y total"/>
    <hyperlink ref="D24:H24" location="'2011'!A1" display="Año 2011. Macromagnitudes de acuicultura. Valor y estructura, por tipos y total"/>
    <hyperlink ref="D23:H23" location="'2012'!A1" display="Año 2012. Macromagnitudes de acuicultura. Valor y estructura, por tipos y total"/>
    <hyperlink ref="D20:H20" location="'2015'!A1" display="Año 2015. Macromagnitudes de acuicultura. Valor y estructura, por tipos y total"/>
    <hyperlink ref="D22:H22" location="'2013'!A1" display="Año 2013. Macromagnitudes de acuicultura. Valor y estructura, por tipos y total"/>
    <hyperlink ref="D21:H21" location="'2014'!A1" display="Año 2014. Macromagnitudes de acuicultura. Valor y estructura, por tipos y total"/>
    <hyperlink ref="D18:H18" location="'2017'!A1" display="Año 2017. Macromagnitudes de acuicultura. Valor y estructura, por tipos y total"/>
    <hyperlink ref="D19:H19" location="'2016'!A1" display="Año 2016. Macromagnitudes de acuicultura. Valor y estructura, por tipos y total"/>
    <hyperlink ref="D14:H14" location="'2021'!A1" display="Año 2021. Macromagnitudes de acuicultura. Valor y estructura, por tipos y total"/>
    <hyperlink ref="D17:H17" location="'2018'!A1" display="Año 2018. Macromagnitudes de acuicultura. Valor y estructura, por tipos y total"/>
    <hyperlink ref="D16:H16" location="'2019'!A1" display="Año 2019. Macromagnitudes de acuicultura. Valor y estructura, por tipos y total"/>
    <hyperlink ref="D15:H15" location="'2020'!A1" display="Año 2020. Macromagnitudes de acuicultura. Valor y estructura, por tipos y total"/>
    <hyperlink ref="D13:H13" location="'2022 (P)'!A1" display="Año 2022 (P). Macromagnitudes de acuicultura. Valor y estructura, por tipos y total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523174.68548807327</v>
      </c>
      <c r="G7" s="17">
        <v>1</v>
      </c>
      <c r="H7" s="16">
        <v>79842.569217515163</v>
      </c>
      <c r="I7" s="17">
        <v>1</v>
      </c>
      <c r="J7" s="16">
        <v>603017.25470558845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523174.68548807327</v>
      </c>
      <c r="G9" s="22">
        <v>1</v>
      </c>
      <c r="H9" s="20">
        <v>79842.569217515163</v>
      </c>
      <c r="I9" s="22">
        <v>1</v>
      </c>
      <c r="J9" s="20">
        <v>603017.25470558845</v>
      </c>
      <c r="K9" s="22">
        <v>1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0</v>
      </c>
      <c r="G11" s="26">
        <v>0</v>
      </c>
      <c r="H11" s="25">
        <v>0</v>
      </c>
      <c r="I11" s="26">
        <v>0</v>
      </c>
      <c r="J11" s="20">
        <v>0</v>
      </c>
      <c r="K11" s="26">
        <v>0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320755.33942008263</v>
      </c>
      <c r="G13" s="17">
        <v>0.61309415061022643</v>
      </c>
      <c r="H13" s="16">
        <v>57548.566270841853</v>
      </c>
      <c r="I13" s="17">
        <v>0.72077548148610115</v>
      </c>
      <c r="J13" s="16">
        <v>378303.90569092461</v>
      </c>
      <c r="K13" s="17">
        <v>0.62735170965484932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41697.792325342365</v>
      </c>
      <c r="G15" s="22">
        <v>7.9701471577207916E-2</v>
      </c>
      <c r="H15" s="20">
        <v>8901.8663717459604</v>
      </c>
      <c r="I15" s="22">
        <v>0.11149273450225029</v>
      </c>
      <c r="J15" s="20">
        <v>50599.658697088322</v>
      </c>
      <c r="K15" s="22">
        <v>8.3910797414565905E-2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132482.05276931945</v>
      </c>
      <c r="G17" s="22">
        <v>0.25322718480869544</v>
      </c>
      <c r="H17" s="20">
        <v>29139.910332368785</v>
      </c>
      <c r="I17" s="22">
        <v>0.36496709234121599</v>
      </c>
      <c r="J17" s="20">
        <v>161621.96310168828</v>
      </c>
      <c r="K17" s="22">
        <v>0.26802212016403593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53857.991058527179</v>
      </c>
      <c r="G19" s="22">
        <v>0.10294456622701974</v>
      </c>
      <c r="H19" s="20">
        <v>6738.315453028019</v>
      </c>
      <c r="I19" s="22">
        <v>8.4395022843902004E-2</v>
      </c>
      <c r="J19" s="20">
        <v>60596.306511555202</v>
      </c>
      <c r="K19" s="22">
        <v>0.10048851179414456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1978.7075175202388</v>
      </c>
      <c r="G21" s="22">
        <v>3.7821163225324806E-3</v>
      </c>
      <c r="H21" s="20">
        <v>193.090126349983</v>
      </c>
      <c r="I21" s="22">
        <v>2.4183856837565864E-3</v>
      </c>
      <c r="J21" s="20">
        <v>2171.7976438702212</v>
      </c>
      <c r="K21" s="22">
        <v>3.6015514098855423E-3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11779.563410117737</v>
      </c>
      <c r="G23" s="22">
        <v>2.251554545137921E-2</v>
      </c>
      <c r="H23" s="20">
        <v>1251.9423413602221</v>
      </c>
      <c r="I23" s="22">
        <v>1.5680135967939043E-2</v>
      </c>
      <c r="J23" s="20">
        <v>13031.505751477958</v>
      </c>
      <c r="K23" s="22">
        <v>2.1610502269691006E-2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21074.366306163425</v>
      </c>
      <c r="G25" s="22">
        <v>4.0281701104293688E-2</v>
      </c>
      <c r="H25" s="20">
        <v>2944.1825492364146</v>
      </c>
      <c r="I25" s="22">
        <v>3.6874847316292841E-2</v>
      </c>
      <c r="J25" s="20">
        <v>24018.548855399844</v>
      </c>
      <c r="K25" s="22">
        <v>3.9830616235229349E-2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57884.866033092272</v>
      </c>
      <c r="G27" s="26">
        <v>0.11064156511909799</v>
      </c>
      <c r="H27" s="20">
        <v>8379.2590967524757</v>
      </c>
      <c r="I27" s="26">
        <v>0.10494726283074451</v>
      </c>
      <c r="J27" s="20">
        <v>66264.125129844761</v>
      </c>
      <c r="K27" s="26">
        <v>0.10988761036729694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202419.34606799064</v>
      </c>
      <c r="G29" s="36">
        <v>0.38690584938977357</v>
      </c>
      <c r="H29" s="35">
        <v>22294.00294667331</v>
      </c>
      <c r="I29" s="36">
        <v>0.27922451851389879</v>
      </c>
      <c r="J29" s="35">
        <v>224713.34901466384</v>
      </c>
      <c r="K29" s="36">
        <v>0.37264829034515073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28966.105252628189</v>
      </c>
      <c r="G31" s="42">
        <v>5.5366029848339299E-2</v>
      </c>
      <c r="H31" s="41">
        <v>3164.9457851830357</v>
      </c>
      <c r="I31" s="42">
        <v>3.9639828930864839E-2</v>
      </c>
      <c r="J31" s="41">
        <v>32131.051037811227</v>
      </c>
      <c r="K31" s="42">
        <v>5.3283800400535125E-2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173453.24081536246</v>
      </c>
      <c r="G33" s="36">
        <v>0.3315398195414343</v>
      </c>
      <c r="H33" s="35">
        <v>19129.057161490273</v>
      </c>
      <c r="I33" s="36">
        <v>0.23958468958303394</v>
      </c>
      <c r="J33" s="35">
        <v>192582.2979768526</v>
      </c>
      <c r="K33" s="36">
        <v>0.31936448994461558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5113.1706377599157</v>
      </c>
      <c r="G35" s="42">
        <v>9.7733525332744323E-3</v>
      </c>
      <c r="H35" s="41">
        <v>183.85086000000001</v>
      </c>
      <c r="I35" s="42">
        <v>2.3026671336080756E-3</v>
      </c>
      <c r="J35" s="41">
        <v>5297.0214977599162</v>
      </c>
      <c r="K35" s="42">
        <v>8.7841955705663596E-3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2856.124517208093</v>
      </c>
      <c r="G37" s="42">
        <v>5.4592177267590745E-3</v>
      </c>
      <c r="H37" s="41">
        <v>255.26571978109078</v>
      </c>
      <c r="I37" s="42">
        <v>3.1971130473728896E-3</v>
      </c>
      <c r="J37" s="41">
        <v>3111.3902369891839</v>
      </c>
      <c r="K37" s="42">
        <v>5.1597034955629256E-3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175710.28693591428</v>
      </c>
      <c r="G39" s="36">
        <v>0.33585395434794968</v>
      </c>
      <c r="H39" s="35">
        <v>19057.64230170918</v>
      </c>
      <c r="I39" s="36">
        <v>0.23869024366926911</v>
      </c>
      <c r="J39" s="35">
        <v>194767.92923762332</v>
      </c>
      <c r="K39" s="36">
        <v>0.32298898201961901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53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443004.14256901131</v>
      </c>
      <c r="G7" s="17">
        <v>1</v>
      </c>
      <c r="H7" s="16">
        <v>93253.28008916667</v>
      </c>
      <c r="I7" s="17">
        <v>1</v>
      </c>
      <c r="J7" s="16">
        <v>536257.42265817802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442880.19147157541</v>
      </c>
      <c r="G9" s="22">
        <v>0.99972020329941591</v>
      </c>
      <c r="H9" s="20">
        <v>93253.28008916667</v>
      </c>
      <c r="I9" s="22">
        <v>1</v>
      </c>
      <c r="J9" s="20">
        <v>536133.47156074212</v>
      </c>
      <c r="K9" s="22">
        <v>0.99976885896176226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123.95109743589744</v>
      </c>
      <c r="G11" s="26">
        <v>2.7979670058409959E-4</v>
      </c>
      <c r="H11" s="25">
        <v>0</v>
      </c>
      <c r="I11" s="26">
        <v>0</v>
      </c>
      <c r="J11" s="20">
        <v>123.95109743589744</v>
      </c>
      <c r="K11" s="26">
        <v>2.3114103823772435E-4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306793.28729089326</v>
      </c>
      <c r="G13" s="17">
        <v>0.69252916126647934</v>
      </c>
      <c r="H13" s="16">
        <v>62118.972421666665</v>
      </c>
      <c r="I13" s="17">
        <v>0.66613176890153258</v>
      </c>
      <c r="J13" s="16">
        <v>368912.25971256004</v>
      </c>
      <c r="K13" s="17">
        <v>0.68793874755876827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44328.5343998842</v>
      </c>
      <c r="G15" s="22">
        <v>0.10006347602715406</v>
      </c>
      <c r="H15" s="20">
        <v>8444.5782266666665</v>
      </c>
      <c r="I15" s="22">
        <v>9.0555294340232878E-2</v>
      </c>
      <c r="J15" s="20">
        <v>52773.112626550879</v>
      </c>
      <c r="K15" s="22">
        <v>9.8410036666643205E-2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120504.11160543148</v>
      </c>
      <c r="G17" s="22">
        <v>0.2720157669556314</v>
      </c>
      <c r="H17" s="20">
        <v>34089.05144625</v>
      </c>
      <c r="I17" s="22">
        <v>0.36555337692845574</v>
      </c>
      <c r="J17" s="20">
        <v>154593.16305168148</v>
      </c>
      <c r="K17" s="22">
        <v>0.28828162841155203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53305.450945626675</v>
      </c>
      <c r="G19" s="22">
        <v>0.12032720650534941</v>
      </c>
      <c r="H19" s="20">
        <v>6173.2072066666669</v>
      </c>
      <c r="I19" s="22">
        <v>6.6198284937151658E-2</v>
      </c>
      <c r="J19" s="20">
        <v>59478.658152293348</v>
      </c>
      <c r="K19" s="22">
        <v>0.11091437738514311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9648.9726610968355</v>
      </c>
      <c r="G21" s="22">
        <v>2.1780772985872734E-2</v>
      </c>
      <c r="H21" s="20">
        <v>-830.64339000000007</v>
      </c>
      <c r="I21" s="22">
        <v>-8.9073905947947112E-3</v>
      </c>
      <c r="J21" s="20">
        <v>8818.3292710968344</v>
      </c>
      <c r="K21" s="22">
        <v>1.6444209251939484E-2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10990.677179201826</v>
      </c>
      <c r="G23" s="22">
        <v>2.4809423034886622E-2</v>
      </c>
      <c r="H23" s="20">
        <v>1438.9888237499999</v>
      </c>
      <c r="I23" s="22">
        <v>1.5430972748348063E-2</v>
      </c>
      <c r="J23" s="20">
        <v>12429.666002951826</v>
      </c>
      <c r="K23" s="22">
        <v>2.3178543508711041E-2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19163.368649472184</v>
      </c>
      <c r="G25" s="22">
        <v>4.3257763998193109E-2</v>
      </c>
      <c r="H25" s="20">
        <v>3490.0345850000008</v>
      </c>
      <c r="I25" s="22">
        <v>3.7425327899060591E-2</v>
      </c>
      <c r="J25" s="20">
        <v>22653.403234472182</v>
      </c>
      <c r="K25" s="22">
        <v>4.2243523869900719E-2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48852.171850180064</v>
      </c>
      <c r="G27" s="26">
        <v>0.1102747517593921</v>
      </c>
      <c r="H27" s="20">
        <v>9313.7555233333333</v>
      </c>
      <c r="I27" s="26">
        <v>9.9875902643078412E-2</v>
      </c>
      <c r="J27" s="20">
        <v>58165.927373513397</v>
      </c>
      <c r="K27" s="26">
        <v>0.10846642846487853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136210.85527811805</v>
      </c>
      <c r="G29" s="36">
        <v>0.3074708387335206</v>
      </c>
      <c r="H29" s="35">
        <v>31134.307667500005</v>
      </c>
      <c r="I29" s="36">
        <v>0.33386823109846736</v>
      </c>
      <c r="J29" s="35">
        <v>167345.16294561798</v>
      </c>
      <c r="K29" s="36">
        <v>0.31206125244123173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22343.619000152397</v>
      </c>
      <c r="G31" s="42">
        <v>5.0436591564539834E-2</v>
      </c>
      <c r="H31" s="41">
        <v>4009.1780500000004</v>
      </c>
      <c r="I31" s="42">
        <v>4.2992354222462906E-2</v>
      </c>
      <c r="J31" s="41">
        <v>26352.7970501524</v>
      </c>
      <c r="K31" s="42">
        <v>4.9142064867883868E-2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113867.23627796565</v>
      </c>
      <c r="G33" s="36">
        <v>0.25703424716898077</v>
      </c>
      <c r="H33" s="35">
        <v>27125.129617500002</v>
      </c>
      <c r="I33" s="36">
        <v>0.29087587687600447</v>
      </c>
      <c r="J33" s="35">
        <v>140992.36589546557</v>
      </c>
      <c r="K33" s="36">
        <v>0.26291918757334781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2324.1395356959947</v>
      </c>
      <c r="G35" s="42">
        <v>5.2463155812001007E-3</v>
      </c>
      <c r="H35" s="41">
        <v>413.73591999999996</v>
      </c>
      <c r="I35" s="42">
        <v>4.4366902655262642E-3</v>
      </c>
      <c r="J35" s="41">
        <v>2737.8754556959948</v>
      </c>
      <c r="K35" s="42">
        <v>5.1055245857942657E-3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2593.8233953263089</v>
      </c>
      <c r="G37" s="42">
        <v>5.8550770660620683E-3</v>
      </c>
      <c r="H37" s="41">
        <v>857.32392625</v>
      </c>
      <c r="I37" s="42">
        <v>9.1934988820794976E-3</v>
      </c>
      <c r="J37" s="41">
        <v>3451.147321576309</v>
      </c>
      <c r="K37" s="42">
        <v>6.4356168805445963E-3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113597.55241833534</v>
      </c>
      <c r="G39" s="36">
        <v>0.25642548568411883</v>
      </c>
      <c r="H39" s="35">
        <v>26681.541611250002</v>
      </c>
      <c r="I39" s="36">
        <v>0.28611906825945121</v>
      </c>
      <c r="J39" s="35">
        <v>140279.09402958525</v>
      </c>
      <c r="K39" s="36">
        <v>0.26158909527859747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53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" right="0.23" top="0.62" bottom="1" header="0" footer="0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96" customWidth="1"/>
    <col min="3" max="3" width="20.42578125" style="96" customWidth="1"/>
    <col min="4" max="4" width="13.28515625" style="96" customWidth="1"/>
    <col min="5" max="5" width="13.140625" style="96" customWidth="1"/>
    <col min="6" max="11" width="9.28515625" style="96" customWidth="1"/>
    <col min="12" max="12" width="2.85546875" style="96" customWidth="1"/>
    <col min="13" max="256" width="11.42578125" style="96"/>
    <col min="257" max="258" width="2.85546875" style="96" customWidth="1"/>
    <col min="259" max="259" width="20.42578125" style="96" customWidth="1"/>
    <col min="260" max="260" width="13.28515625" style="96" customWidth="1"/>
    <col min="261" max="261" width="13.140625" style="96" customWidth="1"/>
    <col min="262" max="267" width="9.28515625" style="96" customWidth="1"/>
    <col min="268" max="268" width="2.85546875" style="96" customWidth="1"/>
    <col min="269" max="512" width="11.42578125" style="96"/>
    <col min="513" max="514" width="2.85546875" style="96" customWidth="1"/>
    <col min="515" max="515" width="20.42578125" style="96" customWidth="1"/>
    <col min="516" max="516" width="13.28515625" style="96" customWidth="1"/>
    <col min="517" max="517" width="13.140625" style="96" customWidth="1"/>
    <col min="518" max="523" width="9.28515625" style="96" customWidth="1"/>
    <col min="524" max="524" width="2.85546875" style="96" customWidth="1"/>
    <col min="525" max="768" width="11.42578125" style="96"/>
    <col min="769" max="770" width="2.85546875" style="96" customWidth="1"/>
    <col min="771" max="771" width="20.42578125" style="96" customWidth="1"/>
    <col min="772" max="772" width="13.28515625" style="96" customWidth="1"/>
    <col min="773" max="773" width="13.140625" style="96" customWidth="1"/>
    <col min="774" max="779" width="9.28515625" style="96" customWidth="1"/>
    <col min="780" max="780" width="2.85546875" style="96" customWidth="1"/>
    <col min="781" max="1024" width="11.42578125" style="96"/>
    <col min="1025" max="1026" width="2.85546875" style="96" customWidth="1"/>
    <col min="1027" max="1027" width="20.42578125" style="96" customWidth="1"/>
    <col min="1028" max="1028" width="13.28515625" style="96" customWidth="1"/>
    <col min="1029" max="1029" width="13.140625" style="96" customWidth="1"/>
    <col min="1030" max="1035" width="9.28515625" style="96" customWidth="1"/>
    <col min="1036" max="1036" width="2.85546875" style="96" customWidth="1"/>
    <col min="1037" max="1280" width="11.42578125" style="96"/>
    <col min="1281" max="1282" width="2.85546875" style="96" customWidth="1"/>
    <col min="1283" max="1283" width="20.42578125" style="96" customWidth="1"/>
    <col min="1284" max="1284" width="13.28515625" style="96" customWidth="1"/>
    <col min="1285" max="1285" width="13.140625" style="96" customWidth="1"/>
    <col min="1286" max="1291" width="9.28515625" style="96" customWidth="1"/>
    <col min="1292" max="1292" width="2.85546875" style="96" customWidth="1"/>
    <col min="1293" max="1536" width="11.42578125" style="96"/>
    <col min="1537" max="1538" width="2.85546875" style="96" customWidth="1"/>
    <col min="1539" max="1539" width="20.42578125" style="96" customWidth="1"/>
    <col min="1540" max="1540" width="13.28515625" style="96" customWidth="1"/>
    <col min="1541" max="1541" width="13.140625" style="96" customWidth="1"/>
    <col min="1542" max="1547" width="9.28515625" style="96" customWidth="1"/>
    <col min="1548" max="1548" width="2.85546875" style="96" customWidth="1"/>
    <col min="1549" max="1792" width="11.42578125" style="96"/>
    <col min="1793" max="1794" width="2.85546875" style="96" customWidth="1"/>
    <col min="1795" max="1795" width="20.42578125" style="96" customWidth="1"/>
    <col min="1796" max="1796" width="13.28515625" style="96" customWidth="1"/>
    <col min="1797" max="1797" width="13.140625" style="96" customWidth="1"/>
    <col min="1798" max="1803" width="9.28515625" style="96" customWidth="1"/>
    <col min="1804" max="1804" width="2.85546875" style="96" customWidth="1"/>
    <col min="1805" max="2048" width="11.42578125" style="96"/>
    <col min="2049" max="2050" width="2.85546875" style="96" customWidth="1"/>
    <col min="2051" max="2051" width="20.42578125" style="96" customWidth="1"/>
    <col min="2052" max="2052" width="13.28515625" style="96" customWidth="1"/>
    <col min="2053" max="2053" width="13.140625" style="96" customWidth="1"/>
    <col min="2054" max="2059" width="9.28515625" style="96" customWidth="1"/>
    <col min="2060" max="2060" width="2.85546875" style="96" customWidth="1"/>
    <col min="2061" max="2304" width="11.42578125" style="96"/>
    <col min="2305" max="2306" width="2.85546875" style="96" customWidth="1"/>
    <col min="2307" max="2307" width="20.42578125" style="96" customWidth="1"/>
    <col min="2308" max="2308" width="13.28515625" style="96" customWidth="1"/>
    <col min="2309" max="2309" width="13.140625" style="96" customWidth="1"/>
    <col min="2310" max="2315" width="9.28515625" style="96" customWidth="1"/>
    <col min="2316" max="2316" width="2.85546875" style="96" customWidth="1"/>
    <col min="2317" max="2560" width="11.42578125" style="96"/>
    <col min="2561" max="2562" width="2.85546875" style="96" customWidth="1"/>
    <col min="2563" max="2563" width="20.42578125" style="96" customWidth="1"/>
    <col min="2564" max="2564" width="13.28515625" style="96" customWidth="1"/>
    <col min="2565" max="2565" width="13.140625" style="96" customWidth="1"/>
    <col min="2566" max="2571" width="9.28515625" style="96" customWidth="1"/>
    <col min="2572" max="2572" width="2.85546875" style="96" customWidth="1"/>
    <col min="2573" max="2816" width="11.42578125" style="96"/>
    <col min="2817" max="2818" width="2.85546875" style="96" customWidth="1"/>
    <col min="2819" max="2819" width="20.42578125" style="96" customWidth="1"/>
    <col min="2820" max="2820" width="13.28515625" style="96" customWidth="1"/>
    <col min="2821" max="2821" width="13.140625" style="96" customWidth="1"/>
    <col min="2822" max="2827" width="9.28515625" style="96" customWidth="1"/>
    <col min="2828" max="2828" width="2.85546875" style="96" customWidth="1"/>
    <col min="2829" max="3072" width="11.42578125" style="96"/>
    <col min="3073" max="3074" width="2.85546875" style="96" customWidth="1"/>
    <col min="3075" max="3075" width="20.42578125" style="96" customWidth="1"/>
    <col min="3076" max="3076" width="13.28515625" style="96" customWidth="1"/>
    <col min="3077" max="3077" width="13.140625" style="96" customWidth="1"/>
    <col min="3078" max="3083" width="9.28515625" style="96" customWidth="1"/>
    <col min="3084" max="3084" width="2.85546875" style="96" customWidth="1"/>
    <col min="3085" max="3328" width="11.42578125" style="96"/>
    <col min="3329" max="3330" width="2.85546875" style="96" customWidth="1"/>
    <col min="3331" max="3331" width="20.42578125" style="96" customWidth="1"/>
    <col min="3332" max="3332" width="13.28515625" style="96" customWidth="1"/>
    <col min="3333" max="3333" width="13.140625" style="96" customWidth="1"/>
    <col min="3334" max="3339" width="9.28515625" style="96" customWidth="1"/>
    <col min="3340" max="3340" width="2.85546875" style="96" customWidth="1"/>
    <col min="3341" max="3584" width="11.42578125" style="96"/>
    <col min="3585" max="3586" width="2.85546875" style="96" customWidth="1"/>
    <col min="3587" max="3587" width="20.42578125" style="96" customWidth="1"/>
    <col min="3588" max="3588" width="13.28515625" style="96" customWidth="1"/>
    <col min="3589" max="3589" width="13.140625" style="96" customWidth="1"/>
    <col min="3590" max="3595" width="9.28515625" style="96" customWidth="1"/>
    <col min="3596" max="3596" width="2.85546875" style="96" customWidth="1"/>
    <col min="3597" max="3840" width="11.42578125" style="96"/>
    <col min="3841" max="3842" width="2.85546875" style="96" customWidth="1"/>
    <col min="3843" max="3843" width="20.42578125" style="96" customWidth="1"/>
    <col min="3844" max="3844" width="13.28515625" style="96" customWidth="1"/>
    <col min="3845" max="3845" width="13.140625" style="96" customWidth="1"/>
    <col min="3846" max="3851" width="9.28515625" style="96" customWidth="1"/>
    <col min="3852" max="3852" width="2.85546875" style="96" customWidth="1"/>
    <col min="3853" max="4096" width="11.42578125" style="96"/>
    <col min="4097" max="4098" width="2.85546875" style="96" customWidth="1"/>
    <col min="4099" max="4099" width="20.42578125" style="96" customWidth="1"/>
    <col min="4100" max="4100" width="13.28515625" style="96" customWidth="1"/>
    <col min="4101" max="4101" width="13.140625" style="96" customWidth="1"/>
    <col min="4102" max="4107" width="9.28515625" style="96" customWidth="1"/>
    <col min="4108" max="4108" width="2.85546875" style="96" customWidth="1"/>
    <col min="4109" max="4352" width="11.42578125" style="96"/>
    <col min="4353" max="4354" width="2.85546875" style="96" customWidth="1"/>
    <col min="4355" max="4355" width="20.42578125" style="96" customWidth="1"/>
    <col min="4356" max="4356" width="13.28515625" style="96" customWidth="1"/>
    <col min="4357" max="4357" width="13.140625" style="96" customWidth="1"/>
    <col min="4358" max="4363" width="9.28515625" style="96" customWidth="1"/>
    <col min="4364" max="4364" width="2.85546875" style="96" customWidth="1"/>
    <col min="4365" max="4608" width="11.42578125" style="96"/>
    <col min="4609" max="4610" width="2.85546875" style="96" customWidth="1"/>
    <col min="4611" max="4611" width="20.42578125" style="96" customWidth="1"/>
    <col min="4612" max="4612" width="13.28515625" style="96" customWidth="1"/>
    <col min="4613" max="4613" width="13.140625" style="96" customWidth="1"/>
    <col min="4614" max="4619" width="9.28515625" style="96" customWidth="1"/>
    <col min="4620" max="4620" width="2.85546875" style="96" customWidth="1"/>
    <col min="4621" max="4864" width="11.42578125" style="96"/>
    <col min="4865" max="4866" width="2.85546875" style="96" customWidth="1"/>
    <col min="4867" max="4867" width="20.42578125" style="96" customWidth="1"/>
    <col min="4868" max="4868" width="13.28515625" style="96" customWidth="1"/>
    <col min="4869" max="4869" width="13.140625" style="96" customWidth="1"/>
    <col min="4870" max="4875" width="9.28515625" style="96" customWidth="1"/>
    <col min="4876" max="4876" width="2.85546875" style="96" customWidth="1"/>
    <col min="4877" max="5120" width="11.42578125" style="96"/>
    <col min="5121" max="5122" width="2.85546875" style="96" customWidth="1"/>
    <col min="5123" max="5123" width="20.42578125" style="96" customWidth="1"/>
    <col min="5124" max="5124" width="13.28515625" style="96" customWidth="1"/>
    <col min="5125" max="5125" width="13.140625" style="96" customWidth="1"/>
    <col min="5126" max="5131" width="9.28515625" style="96" customWidth="1"/>
    <col min="5132" max="5132" width="2.85546875" style="96" customWidth="1"/>
    <col min="5133" max="5376" width="11.42578125" style="96"/>
    <col min="5377" max="5378" width="2.85546875" style="96" customWidth="1"/>
    <col min="5379" max="5379" width="20.42578125" style="96" customWidth="1"/>
    <col min="5380" max="5380" width="13.28515625" style="96" customWidth="1"/>
    <col min="5381" max="5381" width="13.140625" style="96" customWidth="1"/>
    <col min="5382" max="5387" width="9.28515625" style="96" customWidth="1"/>
    <col min="5388" max="5388" width="2.85546875" style="96" customWidth="1"/>
    <col min="5389" max="5632" width="11.42578125" style="96"/>
    <col min="5633" max="5634" width="2.85546875" style="96" customWidth="1"/>
    <col min="5635" max="5635" width="20.42578125" style="96" customWidth="1"/>
    <col min="5636" max="5636" width="13.28515625" style="96" customWidth="1"/>
    <col min="5637" max="5637" width="13.140625" style="96" customWidth="1"/>
    <col min="5638" max="5643" width="9.28515625" style="96" customWidth="1"/>
    <col min="5644" max="5644" width="2.85546875" style="96" customWidth="1"/>
    <col min="5645" max="5888" width="11.42578125" style="96"/>
    <col min="5889" max="5890" width="2.85546875" style="96" customWidth="1"/>
    <col min="5891" max="5891" width="20.42578125" style="96" customWidth="1"/>
    <col min="5892" max="5892" width="13.28515625" style="96" customWidth="1"/>
    <col min="5893" max="5893" width="13.140625" style="96" customWidth="1"/>
    <col min="5894" max="5899" width="9.28515625" style="96" customWidth="1"/>
    <col min="5900" max="5900" width="2.85546875" style="96" customWidth="1"/>
    <col min="5901" max="6144" width="11.42578125" style="96"/>
    <col min="6145" max="6146" width="2.85546875" style="96" customWidth="1"/>
    <col min="6147" max="6147" width="20.42578125" style="96" customWidth="1"/>
    <col min="6148" max="6148" width="13.28515625" style="96" customWidth="1"/>
    <col min="6149" max="6149" width="13.140625" style="96" customWidth="1"/>
    <col min="6150" max="6155" width="9.28515625" style="96" customWidth="1"/>
    <col min="6156" max="6156" width="2.85546875" style="96" customWidth="1"/>
    <col min="6157" max="6400" width="11.42578125" style="96"/>
    <col min="6401" max="6402" width="2.85546875" style="96" customWidth="1"/>
    <col min="6403" max="6403" width="20.42578125" style="96" customWidth="1"/>
    <col min="6404" max="6404" width="13.28515625" style="96" customWidth="1"/>
    <col min="6405" max="6405" width="13.140625" style="96" customWidth="1"/>
    <col min="6406" max="6411" width="9.28515625" style="96" customWidth="1"/>
    <col min="6412" max="6412" width="2.85546875" style="96" customWidth="1"/>
    <col min="6413" max="6656" width="11.42578125" style="96"/>
    <col min="6657" max="6658" width="2.85546875" style="96" customWidth="1"/>
    <col min="6659" max="6659" width="20.42578125" style="96" customWidth="1"/>
    <col min="6660" max="6660" width="13.28515625" style="96" customWidth="1"/>
    <col min="6661" max="6661" width="13.140625" style="96" customWidth="1"/>
    <col min="6662" max="6667" width="9.28515625" style="96" customWidth="1"/>
    <col min="6668" max="6668" width="2.85546875" style="96" customWidth="1"/>
    <col min="6669" max="6912" width="11.42578125" style="96"/>
    <col min="6913" max="6914" width="2.85546875" style="96" customWidth="1"/>
    <col min="6915" max="6915" width="20.42578125" style="96" customWidth="1"/>
    <col min="6916" max="6916" width="13.28515625" style="96" customWidth="1"/>
    <col min="6917" max="6917" width="13.140625" style="96" customWidth="1"/>
    <col min="6918" max="6923" width="9.28515625" style="96" customWidth="1"/>
    <col min="6924" max="6924" width="2.85546875" style="96" customWidth="1"/>
    <col min="6925" max="7168" width="11.42578125" style="96"/>
    <col min="7169" max="7170" width="2.85546875" style="96" customWidth="1"/>
    <col min="7171" max="7171" width="20.42578125" style="96" customWidth="1"/>
    <col min="7172" max="7172" width="13.28515625" style="96" customWidth="1"/>
    <col min="7173" max="7173" width="13.140625" style="96" customWidth="1"/>
    <col min="7174" max="7179" width="9.28515625" style="96" customWidth="1"/>
    <col min="7180" max="7180" width="2.85546875" style="96" customWidth="1"/>
    <col min="7181" max="7424" width="11.42578125" style="96"/>
    <col min="7425" max="7426" width="2.85546875" style="96" customWidth="1"/>
    <col min="7427" max="7427" width="20.42578125" style="96" customWidth="1"/>
    <col min="7428" max="7428" width="13.28515625" style="96" customWidth="1"/>
    <col min="7429" max="7429" width="13.140625" style="96" customWidth="1"/>
    <col min="7430" max="7435" width="9.28515625" style="96" customWidth="1"/>
    <col min="7436" max="7436" width="2.85546875" style="96" customWidth="1"/>
    <col min="7437" max="7680" width="11.42578125" style="96"/>
    <col min="7681" max="7682" width="2.85546875" style="96" customWidth="1"/>
    <col min="7683" max="7683" width="20.42578125" style="96" customWidth="1"/>
    <col min="7684" max="7684" width="13.28515625" style="96" customWidth="1"/>
    <col min="7685" max="7685" width="13.140625" style="96" customWidth="1"/>
    <col min="7686" max="7691" width="9.28515625" style="96" customWidth="1"/>
    <col min="7692" max="7692" width="2.85546875" style="96" customWidth="1"/>
    <col min="7693" max="7936" width="11.42578125" style="96"/>
    <col min="7937" max="7938" width="2.85546875" style="96" customWidth="1"/>
    <col min="7939" max="7939" width="20.42578125" style="96" customWidth="1"/>
    <col min="7940" max="7940" width="13.28515625" style="96" customWidth="1"/>
    <col min="7941" max="7941" width="13.140625" style="96" customWidth="1"/>
    <col min="7942" max="7947" width="9.28515625" style="96" customWidth="1"/>
    <col min="7948" max="7948" width="2.85546875" style="96" customWidth="1"/>
    <col min="7949" max="8192" width="11.42578125" style="96"/>
    <col min="8193" max="8194" width="2.85546875" style="96" customWidth="1"/>
    <col min="8195" max="8195" width="20.42578125" style="96" customWidth="1"/>
    <col min="8196" max="8196" width="13.28515625" style="96" customWidth="1"/>
    <col min="8197" max="8197" width="13.140625" style="96" customWidth="1"/>
    <col min="8198" max="8203" width="9.28515625" style="96" customWidth="1"/>
    <col min="8204" max="8204" width="2.85546875" style="96" customWidth="1"/>
    <col min="8205" max="8448" width="11.42578125" style="96"/>
    <col min="8449" max="8450" width="2.85546875" style="96" customWidth="1"/>
    <col min="8451" max="8451" width="20.42578125" style="96" customWidth="1"/>
    <col min="8452" max="8452" width="13.28515625" style="96" customWidth="1"/>
    <col min="8453" max="8453" width="13.140625" style="96" customWidth="1"/>
    <col min="8454" max="8459" width="9.28515625" style="96" customWidth="1"/>
    <col min="8460" max="8460" width="2.85546875" style="96" customWidth="1"/>
    <col min="8461" max="8704" width="11.42578125" style="96"/>
    <col min="8705" max="8706" width="2.85546875" style="96" customWidth="1"/>
    <col min="8707" max="8707" width="20.42578125" style="96" customWidth="1"/>
    <col min="8708" max="8708" width="13.28515625" style="96" customWidth="1"/>
    <col min="8709" max="8709" width="13.140625" style="96" customWidth="1"/>
    <col min="8710" max="8715" width="9.28515625" style="96" customWidth="1"/>
    <col min="8716" max="8716" width="2.85546875" style="96" customWidth="1"/>
    <col min="8717" max="8960" width="11.42578125" style="96"/>
    <col min="8961" max="8962" width="2.85546875" style="96" customWidth="1"/>
    <col min="8963" max="8963" width="20.42578125" style="96" customWidth="1"/>
    <col min="8964" max="8964" width="13.28515625" style="96" customWidth="1"/>
    <col min="8965" max="8965" width="13.140625" style="96" customWidth="1"/>
    <col min="8966" max="8971" width="9.28515625" style="96" customWidth="1"/>
    <col min="8972" max="8972" width="2.85546875" style="96" customWidth="1"/>
    <col min="8973" max="9216" width="11.42578125" style="96"/>
    <col min="9217" max="9218" width="2.85546875" style="96" customWidth="1"/>
    <col min="9219" max="9219" width="20.42578125" style="96" customWidth="1"/>
    <col min="9220" max="9220" width="13.28515625" style="96" customWidth="1"/>
    <col min="9221" max="9221" width="13.140625" style="96" customWidth="1"/>
    <col min="9222" max="9227" width="9.28515625" style="96" customWidth="1"/>
    <col min="9228" max="9228" width="2.85546875" style="96" customWidth="1"/>
    <col min="9229" max="9472" width="11.42578125" style="96"/>
    <col min="9473" max="9474" width="2.85546875" style="96" customWidth="1"/>
    <col min="9475" max="9475" width="20.42578125" style="96" customWidth="1"/>
    <col min="9476" max="9476" width="13.28515625" style="96" customWidth="1"/>
    <col min="9477" max="9477" width="13.140625" style="96" customWidth="1"/>
    <col min="9478" max="9483" width="9.28515625" style="96" customWidth="1"/>
    <col min="9484" max="9484" width="2.85546875" style="96" customWidth="1"/>
    <col min="9485" max="9728" width="11.42578125" style="96"/>
    <col min="9729" max="9730" width="2.85546875" style="96" customWidth="1"/>
    <col min="9731" max="9731" width="20.42578125" style="96" customWidth="1"/>
    <col min="9732" max="9732" width="13.28515625" style="96" customWidth="1"/>
    <col min="9733" max="9733" width="13.140625" style="96" customWidth="1"/>
    <col min="9734" max="9739" width="9.28515625" style="96" customWidth="1"/>
    <col min="9740" max="9740" width="2.85546875" style="96" customWidth="1"/>
    <col min="9741" max="9984" width="11.42578125" style="96"/>
    <col min="9985" max="9986" width="2.85546875" style="96" customWidth="1"/>
    <col min="9987" max="9987" width="20.42578125" style="96" customWidth="1"/>
    <col min="9988" max="9988" width="13.28515625" style="96" customWidth="1"/>
    <col min="9989" max="9989" width="13.140625" style="96" customWidth="1"/>
    <col min="9990" max="9995" width="9.28515625" style="96" customWidth="1"/>
    <col min="9996" max="9996" width="2.85546875" style="96" customWidth="1"/>
    <col min="9997" max="10240" width="11.42578125" style="96"/>
    <col min="10241" max="10242" width="2.85546875" style="96" customWidth="1"/>
    <col min="10243" max="10243" width="20.42578125" style="96" customWidth="1"/>
    <col min="10244" max="10244" width="13.28515625" style="96" customWidth="1"/>
    <col min="10245" max="10245" width="13.140625" style="96" customWidth="1"/>
    <col min="10246" max="10251" width="9.28515625" style="96" customWidth="1"/>
    <col min="10252" max="10252" width="2.85546875" style="96" customWidth="1"/>
    <col min="10253" max="10496" width="11.42578125" style="96"/>
    <col min="10497" max="10498" width="2.85546875" style="96" customWidth="1"/>
    <col min="10499" max="10499" width="20.42578125" style="96" customWidth="1"/>
    <col min="10500" max="10500" width="13.28515625" style="96" customWidth="1"/>
    <col min="10501" max="10501" width="13.140625" style="96" customWidth="1"/>
    <col min="10502" max="10507" width="9.28515625" style="96" customWidth="1"/>
    <col min="10508" max="10508" width="2.85546875" style="96" customWidth="1"/>
    <col min="10509" max="10752" width="11.42578125" style="96"/>
    <col min="10753" max="10754" width="2.85546875" style="96" customWidth="1"/>
    <col min="10755" max="10755" width="20.42578125" style="96" customWidth="1"/>
    <col min="10756" max="10756" width="13.28515625" style="96" customWidth="1"/>
    <col min="10757" max="10757" width="13.140625" style="96" customWidth="1"/>
    <col min="10758" max="10763" width="9.28515625" style="96" customWidth="1"/>
    <col min="10764" max="10764" width="2.85546875" style="96" customWidth="1"/>
    <col min="10765" max="11008" width="11.42578125" style="96"/>
    <col min="11009" max="11010" width="2.85546875" style="96" customWidth="1"/>
    <col min="11011" max="11011" width="20.42578125" style="96" customWidth="1"/>
    <col min="11012" max="11012" width="13.28515625" style="96" customWidth="1"/>
    <col min="11013" max="11013" width="13.140625" style="96" customWidth="1"/>
    <col min="11014" max="11019" width="9.28515625" style="96" customWidth="1"/>
    <col min="11020" max="11020" width="2.85546875" style="96" customWidth="1"/>
    <col min="11021" max="11264" width="11.42578125" style="96"/>
    <col min="11265" max="11266" width="2.85546875" style="96" customWidth="1"/>
    <col min="11267" max="11267" width="20.42578125" style="96" customWidth="1"/>
    <col min="11268" max="11268" width="13.28515625" style="96" customWidth="1"/>
    <col min="11269" max="11269" width="13.140625" style="96" customWidth="1"/>
    <col min="11270" max="11275" width="9.28515625" style="96" customWidth="1"/>
    <col min="11276" max="11276" width="2.85546875" style="96" customWidth="1"/>
    <col min="11277" max="11520" width="11.42578125" style="96"/>
    <col min="11521" max="11522" width="2.85546875" style="96" customWidth="1"/>
    <col min="11523" max="11523" width="20.42578125" style="96" customWidth="1"/>
    <col min="11524" max="11524" width="13.28515625" style="96" customWidth="1"/>
    <col min="11525" max="11525" width="13.140625" style="96" customWidth="1"/>
    <col min="11526" max="11531" width="9.28515625" style="96" customWidth="1"/>
    <col min="11532" max="11532" width="2.85546875" style="96" customWidth="1"/>
    <col min="11533" max="11776" width="11.42578125" style="96"/>
    <col min="11777" max="11778" width="2.85546875" style="96" customWidth="1"/>
    <col min="11779" max="11779" width="20.42578125" style="96" customWidth="1"/>
    <col min="11780" max="11780" width="13.28515625" style="96" customWidth="1"/>
    <col min="11781" max="11781" width="13.140625" style="96" customWidth="1"/>
    <col min="11782" max="11787" width="9.28515625" style="96" customWidth="1"/>
    <col min="11788" max="11788" width="2.85546875" style="96" customWidth="1"/>
    <col min="11789" max="12032" width="11.42578125" style="96"/>
    <col min="12033" max="12034" width="2.85546875" style="96" customWidth="1"/>
    <col min="12035" max="12035" width="20.42578125" style="96" customWidth="1"/>
    <col min="12036" max="12036" width="13.28515625" style="96" customWidth="1"/>
    <col min="12037" max="12037" width="13.140625" style="96" customWidth="1"/>
    <col min="12038" max="12043" width="9.28515625" style="96" customWidth="1"/>
    <col min="12044" max="12044" width="2.85546875" style="96" customWidth="1"/>
    <col min="12045" max="12288" width="11.42578125" style="96"/>
    <col min="12289" max="12290" width="2.85546875" style="96" customWidth="1"/>
    <col min="12291" max="12291" width="20.42578125" style="96" customWidth="1"/>
    <col min="12292" max="12292" width="13.28515625" style="96" customWidth="1"/>
    <col min="12293" max="12293" width="13.140625" style="96" customWidth="1"/>
    <col min="12294" max="12299" width="9.28515625" style="96" customWidth="1"/>
    <col min="12300" max="12300" width="2.85546875" style="96" customWidth="1"/>
    <col min="12301" max="12544" width="11.42578125" style="96"/>
    <col min="12545" max="12546" width="2.85546875" style="96" customWidth="1"/>
    <col min="12547" max="12547" width="20.42578125" style="96" customWidth="1"/>
    <col min="12548" max="12548" width="13.28515625" style="96" customWidth="1"/>
    <col min="12549" max="12549" width="13.140625" style="96" customWidth="1"/>
    <col min="12550" max="12555" width="9.28515625" style="96" customWidth="1"/>
    <col min="12556" max="12556" width="2.85546875" style="96" customWidth="1"/>
    <col min="12557" max="12800" width="11.42578125" style="96"/>
    <col min="12801" max="12802" width="2.85546875" style="96" customWidth="1"/>
    <col min="12803" max="12803" width="20.42578125" style="96" customWidth="1"/>
    <col min="12804" max="12804" width="13.28515625" style="96" customWidth="1"/>
    <col min="12805" max="12805" width="13.140625" style="96" customWidth="1"/>
    <col min="12806" max="12811" width="9.28515625" style="96" customWidth="1"/>
    <col min="12812" max="12812" width="2.85546875" style="96" customWidth="1"/>
    <col min="12813" max="13056" width="11.42578125" style="96"/>
    <col min="13057" max="13058" width="2.85546875" style="96" customWidth="1"/>
    <col min="13059" max="13059" width="20.42578125" style="96" customWidth="1"/>
    <col min="13060" max="13060" width="13.28515625" style="96" customWidth="1"/>
    <col min="13061" max="13061" width="13.140625" style="96" customWidth="1"/>
    <col min="13062" max="13067" width="9.28515625" style="96" customWidth="1"/>
    <col min="13068" max="13068" width="2.85546875" style="96" customWidth="1"/>
    <col min="13069" max="13312" width="11.42578125" style="96"/>
    <col min="13313" max="13314" width="2.85546875" style="96" customWidth="1"/>
    <col min="13315" max="13315" width="20.42578125" style="96" customWidth="1"/>
    <col min="13316" max="13316" width="13.28515625" style="96" customWidth="1"/>
    <col min="13317" max="13317" width="13.140625" style="96" customWidth="1"/>
    <col min="13318" max="13323" width="9.28515625" style="96" customWidth="1"/>
    <col min="13324" max="13324" width="2.85546875" style="96" customWidth="1"/>
    <col min="13325" max="13568" width="11.42578125" style="96"/>
    <col min="13569" max="13570" width="2.85546875" style="96" customWidth="1"/>
    <col min="13571" max="13571" width="20.42578125" style="96" customWidth="1"/>
    <col min="13572" max="13572" width="13.28515625" style="96" customWidth="1"/>
    <col min="13573" max="13573" width="13.140625" style="96" customWidth="1"/>
    <col min="13574" max="13579" width="9.28515625" style="96" customWidth="1"/>
    <col min="13580" max="13580" width="2.85546875" style="96" customWidth="1"/>
    <col min="13581" max="13824" width="11.42578125" style="96"/>
    <col min="13825" max="13826" width="2.85546875" style="96" customWidth="1"/>
    <col min="13827" max="13827" width="20.42578125" style="96" customWidth="1"/>
    <col min="13828" max="13828" width="13.28515625" style="96" customWidth="1"/>
    <col min="13829" max="13829" width="13.140625" style="96" customWidth="1"/>
    <col min="13830" max="13835" width="9.28515625" style="96" customWidth="1"/>
    <col min="13836" max="13836" width="2.85546875" style="96" customWidth="1"/>
    <col min="13837" max="14080" width="11.42578125" style="96"/>
    <col min="14081" max="14082" width="2.85546875" style="96" customWidth="1"/>
    <col min="14083" max="14083" width="20.42578125" style="96" customWidth="1"/>
    <col min="14084" max="14084" width="13.28515625" style="96" customWidth="1"/>
    <col min="14085" max="14085" width="13.140625" style="96" customWidth="1"/>
    <col min="14086" max="14091" width="9.28515625" style="96" customWidth="1"/>
    <col min="14092" max="14092" width="2.85546875" style="96" customWidth="1"/>
    <col min="14093" max="14336" width="11.42578125" style="96"/>
    <col min="14337" max="14338" width="2.85546875" style="96" customWidth="1"/>
    <col min="14339" max="14339" width="20.42578125" style="96" customWidth="1"/>
    <col min="14340" max="14340" width="13.28515625" style="96" customWidth="1"/>
    <col min="14341" max="14341" width="13.140625" style="96" customWidth="1"/>
    <col min="14342" max="14347" width="9.28515625" style="96" customWidth="1"/>
    <col min="14348" max="14348" width="2.85546875" style="96" customWidth="1"/>
    <col min="14349" max="14592" width="11.42578125" style="96"/>
    <col min="14593" max="14594" width="2.85546875" style="96" customWidth="1"/>
    <col min="14595" max="14595" width="20.42578125" style="96" customWidth="1"/>
    <col min="14596" max="14596" width="13.28515625" style="96" customWidth="1"/>
    <col min="14597" max="14597" width="13.140625" style="96" customWidth="1"/>
    <col min="14598" max="14603" width="9.28515625" style="96" customWidth="1"/>
    <col min="14604" max="14604" width="2.85546875" style="96" customWidth="1"/>
    <col min="14605" max="14848" width="11.42578125" style="96"/>
    <col min="14849" max="14850" width="2.85546875" style="96" customWidth="1"/>
    <col min="14851" max="14851" width="20.42578125" style="96" customWidth="1"/>
    <col min="14852" max="14852" width="13.28515625" style="96" customWidth="1"/>
    <col min="14853" max="14853" width="13.140625" style="96" customWidth="1"/>
    <col min="14854" max="14859" width="9.28515625" style="96" customWidth="1"/>
    <col min="14860" max="14860" width="2.85546875" style="96" customWidth="1"/>
    <col min="14861" max="15104" width="11.42578125" style="96"/>
    <col min="15105" max="15106" width="2.85546875" style="96" customWidth="1"/>
    <col min="15107" max="15107" width="20.42578125" style="96" customWidth="1"/>
    <col min="15108" max="15108" width="13.28515625" style="96" customWidth="1"/>
    <col min="15109" max="15109" width="13.140625" style="96" customWidth="1"/>
    <col min="15110" max="15115" width="9.28515625" style="96" customWidth="1"/>
    <col min="15116" max="15116" width="2.85546875" style="96" customWidth="1"/>
    <col min="15117" max="15360" width="11.42578125" style="96"/>
    <col min="15361" max="15362" width="2.85546875" style="96" customWidth="1"/>
    <col min="15363" max="15363" width="20.42578125" style="96" customWidth="1"/>
    <col min="15364" max="15364" width="13.28515625" style="96" customWidth="1"/>
    <col min="15365" max="15365" width="13.140625" style="96" customWidth="1"/>
    <col min="15366" max="15371" width="9.28515625" style="96" customWidth="1"/>
    <col min="15372" max="15372" width="2.85546875" style="96" customWidth="1"/>
    <col min="15373" max="15616" width="11.42578125" style="96"/>
    <col min="15617" max="15618" width="2.85546875" style="96" customWidth="1"/>
    <col min="15619" max="15619" width="20.42578125" style="96" customWidth="1"/>
    <col min="15620" max="15620" width="13.28515625" style="96" customWidth="1"/>
    <col min="15621" max="15621" width="13.140625" style="96" customWidth="1"/>
    <col min="15622" max="15627" width="9.28515625" style="96" customWidth="1"/>
    <col min="15628" max="15628" width="2.85546875" style="96" customWidth="1"/>
    <col min="15629" max="15872" width="11.42578125" style="96"/>
    <col min="15873" max="15874" width="2.85546875" style="96" customWidth="1"/>
    <col min="15875" max="15875" width="20.42578125" style="96" customWidth="1"/>
    <col min="15876" max="15876" width="13.28515625" style="96" customWidth="1"/>
    <col min="15877" max="15877" width="13.140625" style="96" customWidth="1"/>
    <col min="15878" max="15883" width="9.28515625" style="96" customWidth="1"/>
    <col min="15884" max="15884" width="2.85546875" style="96" customWidth="1"/>
    <col min="15885" max="16128" width="11.42578125" style="96"/>
    <col min="16129" max="16130" width="2.85546875" style="96" customWidth="1"/>
    <col min="16131" max="16131" width="20.42578125" style="96" customWidth="1"/>
    <col min="16132" max="16132" width="13.28515625" style="96" customWidth="1"/>
    <col min="16133" max="16133" width="13.140625" style="96" customWidth="1"/>
    <col min="16134" max="16139" width="9.28515625" style="96" customWidth="1"/>
    <col min="16140" max="16140" width="2.85546875" style="96" customWidth="1"/>
    <col min="16141" max="16384" width="11.42578125" style="96"/>
  </cols>
  <sheetData>
    <row r="1" spans="1:12" s="54" customFormat="1" ht="11.25" x14ac:dyDescent="0.2">
      <c r="A1" s="124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54" customFormat="1" ht="11.25" x14ac:dyDescent="0.2">
      <c r="A2" s="124" t="s">
        <v>46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s="54" customFormat="1" ht="11.25" x14ac:dyDescent="0.2">
      <c r="A3" s="125" t="s">
        <v>19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s="54" customFormat="1" ht="11.25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s="54" customFormat="1" ht="11.25" x14ac:dyDescent="0.2">
      <c r="A5" s="55"/>
      <c r="B5" s="55"/>
      <c r="C5" s="55"/>
      <c r="D5" s="55"/>
      <c r="E5" s="55"/>
      <c r="F5" s="126" t="s">
        <v>20</v>
      </c>
      <c r="G5" s="127"/>
      <c r="H5" s="126" t="s">
        <v>21</v>
      </c>
      <c r="I5" s="127"/>
      <c r="J5" s="126" t="s">
        <v>22</v>
      </c>
      <c r="K5" s="127"/>
      <c r="L5" s="55"/>
    </row>
    <row r="6" spans="1:12" s="54" customFormat="1" ht="11.25" x14ac:dyDescent="0.2">
      <c r="A6" s="55"/>
      <c r="B6" s="55"/>
      <c r="C6" s="55"/>
      <c r="D6" s="55"/>
      <c r="E6" s="55"/>
      <c r="F6" s="56" t="s">
        <v>23</v>
      </c>
      <c r="G6" s="57" t="s">
        <v>24</v>
      </c>
      <c r="H6" s="56" t="s">
        <v>23</v>
      </c>
      <c r="I6" s="57" t="s">
        <v>24</v>
      </c>
      <c r="J6" s="56" t="s">
        <v>23</v>
      </c>
      <c r="K6" s="57" t="s">
        <v>24</v>
      </c>
      <c r="L6" s="55"/>
    </row>
    <row r="7" spans="1:12" s="54" customFormat="1" ht="11.25" x14ac:dyDescent="0.2">
      <c r="A7" s="55"/>
      <c r="B7" s="58" t="s">
        <v>25</v>
      </c>
      <c r="C7" s="59"/>
      <c r="D7" s="59"/>
      <c r="E7" s="59"/>
      <c r="F7" s="60">
        <v>487342.50491999998</v>
      </c>
      <c r="G7" s="61">
        <v>1</v>
      </c>
      <c r="H7" s="60">
        <v>63326.546439999998</v>
      </c>
      <c r="I7" s="61">
        <v>1</v>
      </c>
      <c r="J7" s="60">
        <v>550669.05137</v>
      </c>
      <c r="K7" s="61">
        <v>1</v>
      </c>
      <c r="L7" s="55"/>
    </row>
    <row r="8" spans="1:12" s="54" customFormat="1" ht="11.25" x14ac:dyDescent="0.2">
      <c r="A8" s="55"/>
      <c r="B8" s="62"/>
      <c r="C8" s="63"/>
      <c r="D8" s="63"/>
      <c r="E8" s="63"/>
      <c r="F8" s="64"/>
      <c r="G8" s="65"/>
      <c r="H8" s="64"/>
      <c r="I8" s="65"/>
      <c r="J8" s="64"/>
      <c r="K8" s="65"/>
      <c r="L8" s="55"/>
    </row>
    <row r="9" spans="1:12" s="54" customFormat="1" ht="11.25" x14ac:dyDescent="0.2">
      <c r="A9" s="55"/>
      <c r="B9" s="62"/>
      <c r="C9" s="63" t="s">
        <v>26</v>
      </c>
      <c r="D9" s="63"/>
      <c r="E9" s="63"/>
      <c r="F9" s="64">
        <v>487206.15870999999</v>
      </c>
      <c r="G9" s="66">
        <v>0.99972022508067016</v>
      </c>
      <c r="H9" s="64">
        <v>63326.546439999998</v>
      </c>
      <c r="I9" s="66">
        <v>1</v>
      </c>
      <c r="J9" s="64">
        <v>550532.70516000001</v>
      </c>
      <c r="K9" s="66">
        <v>0.99975239899598356</v>
      </c>
      <c r="L9" s="55"/>
    </row>
    <row r="10" spans="1:12" s="54" customFormat="1" ht="11.25" x14ac:dyDescent="0.2">
      <c r="A10" s="55"/>
      <c r="B10" s="62"/>
      <c r="C10" s="63"/>
      <c r="D10" s="63"/>
      <c r="E10" s="63"/>
      <c r="F10" s="64"/>
      <c r="G10" s="65"/>
      <c r="H10" s="64"/>
      <c r="I10" s="65"/>
      <c r="J10" s="64"/>
      <c r="K10" s="65"/>
      <c r="L10" s="55"/>
    </row>
    <row r="11" spans="1:12" s="54" customFormat="1" ht="11.25" x14ac:dyDescent="0.2">
      <c r="A11" s="55"/>
      <c r="B11" s="67"/>
      <c r="C11" s="68" t="s">
        <v>27</v>
      </c>
      <c r="D11" s="68"/>
      <c r="E11" s="68"/>
      <c r="F11" s="69">
        <v>136.34620999999999</v>
      </c>
      <c r="G11" s="70">
        <v>2.7977491932984993E-4</v>
      </c>
      <c r="H11" s="69">
        <v>0</v>
      </c>
      <c r="I11" s="70">
        <v>0</v>
      </c>
      <c r="J11" s="64">
        <v>136.34620999999999</v>
      </c>
      <c r="K11" s="70">
        <v>2.4760100401645347E-4</v>
      </c>
      <c r="L11" s="55"/>
    </row>
    <row r="12" spans="1:12" s="55" customFormat="1" ht="11.25" x14ac:dyDescent="0.2">
      <c r="B12" s="71"/>
      <c r="C12" s="71"/>
      <c r="D12" s="71"/>
      <c r="E12" s="71"/>
      <c r="F12" s="72"/>
      <c r="G12" s="71"/>
      <c r="H12" s="72"/>
      <c r="I12" s="71"/>
      <c r="J12" s="72"/>
      <c r="K12" s="71"/>
    </row>
    <row r="13" spans="1:12" s="54" customFormat="1" ht="11.25" x14ac:dyDescent="0.2">
      <c r="A13" s="55"/>
      <c r="B13" s="58" t="s">
        <v>28</v>
      </c>
      <c r="C13" s="59"/>
      <c r="D13" s="59"/>
      <c r="E13" s="59"/>
      <c r="F13" s="60">
        <v>322560.56248999998</v>
      </c>
      <c r="G13" s="61">
        <v>0.66187652263770858</v>
      </c>
      <c r="H13" s="60">
        <v>45850.442450000002</v>
      </c>
      <c r="I13" s="61">
        <v>0.72403194280366956</v>
      </c>
      <c r="J13" s="60">
        <v>368411.00492999994</v>
      </c>
      <c r="K13" s="61">
        <v>0.66902435140205641</v>
      </c>
      <c r="L13" s="55"/>
    </row>
    <row r="14" spans="1:12" s="54" customFormat="1" ht="11.25" x14ac:dyDescent="0.2">
      <c r="A14" s="55"/>
      <c r="B14" s="73"/>
      <c r="C14" s="74"/>
      <c r="D14" s="74"/>
      <c r="E14" s="74"/>
      <c r="F14" s="75"/>
      <c r="G14" s="76"/>
      <c r="H14" s="75"/>
      <c r="I14" s="76"/>
      <c r="J14" s="75"/>
      <c r="K14" s="76"/>
      <c r="L14" s="55"/>
    </row>
    <row r="15" spans="1:12" s="54" customFormat="1" ht="11.25" x14ac:dyDescent="0.2">
      <c r="A15" s="55"/>
      <c r="B15" s="62"/>
      <c r="C15" s="63" t="s">
        <v>29</v>
      </c>
      <c r="D15" s="63"/>
      <c r="E15" s="63"/>
      <c r="F15" s="64">
        <v>55417.174479999994</v>
      </c>
      <c r="G15" s="66">
        <v>0.11371299223960987</v>
      </c>
      <c r="H15" s="64">
        <v>8303.5608400000001</v>
      </c>
      <c r="I15" s="66">
        <v>0.13112290669233598</v>
      </c>
      <c r="J15" s="64">
        <v>63720.735329999996</v>
      </c>
      <c r="K15" s="66">
        <v>0.11571511994630947</v>
      </c>
      <c r="L15" s="55"/>
    </row>
    <row r="16" spans="1:12" s="54" customFormat="1" ht="11.25" x14ac:dyDescent="0.2">
      <c r="A16" s="55"/>
      <c r="B16" s="62"/>
      <c r="C16" s="63"/>
      <c r="D16" s="63"/>
      <c r="E16" s="63"/>
      <c r="F16" s="64"/>
      <c r="G16" s="65"/>
      <c r="H16" s="64"/>
      <c r="I16" s="65"/>
      <c r="J16" s="64"/>
      <c r="K16" s="65"/>
      <c r="L16" s="55"/>
    </row>
    <row r="17" spans="1:12" s="54" customFormat="1" ht="11.25" x14ac:dyDescent="0.2">
      <c r="A17" s="55"/>
      <c r="B17" s="62"/>
      <c r="C17" s="63" t="s">
        <v>30</v>
      </c>
      <c r="D17" s="63"/>
      <c r="E17" s="63"/>
      <c r="F17" s="64">
        <v>113016.62379000001</v>
      </c>
      <c r="G17" s="66">
        <v>0.231903892332462</v>
      </c>
      <c r="H17" s="64">
        <v>19317.845499999999</v>
      </c>
      <c r="I17" s="66">
        <v>0.30505130290506333</v>
      </c>
      <c r="J17" s="64">
        <v>132334.46927999999</v>
      </c>
      <c r="K17" s="66">
        <v>0.24031579212735371</v>
      </c>
      <c r="L17" s="55"/>
    </row>
    <row r="18" spans="1:12" s="54" customFormat="1" ht="11.25" x14ac:dyDescent="0.2">
      <c r="A18" s="55"/>
      <c r="B18" s="62"/>
      <c r="C18" s="63"/>
      <c r="D18" s="63"/>
      <c r="E18" s="63"/>
      <c r="F18" s="64"/>
      <c r="G18" s="65"/>
      <c r="H18" s="64"/>
      <c r="I18" s="65"/>
      <c r="J18" s="64"/>
      <c r="K18" s="65"/>
      <c r="L18" s="55"/>
    </row>
    <row r="19" spans="1:12" s="54" customFormat="1" ht="11.25" x14ac:dyDescent="0.2">
      <c r="A19" s="55"/>
      <c r="B19" s="62"/>
      <c r="C19" s="63" t="s">
        <v>31</v>
      </c>
      <c r="D19" s="63"/>
      <c r="E19" s="63"/>
      <c r="F19" s="64">
        <v>52492.518710000004</v>
      </c>
      <c r="G19" s="66">
        <v>0.10771175955320571</v>
      </c>
      <c r="H19" s="64">
        <v>3727.6253299999998</v>
      </c>
      <c r="I19" s="66">
        <v>5.8863549957391299E-2</v>
      </c>
      <c r="J19" s="64">
        <v>56220.144030000003</v>
      </c>
      <c r="K19" s="66">
        <v>0.10209425042161145</v>
      </c>
      <c r="L19" s="55"/>
    </row>
    <row r="20" spans="1:12" s="54" customFormat="1" ht="11.25" x14ac:dyDescent="0.2">
      <c r="A20" s="55"/>
      <c r="B20" s="62"/>
      <c r="C20" s="63"/>
      <c r="D20" s="63"/>
      <c r="E20" s="63"/>
      <c r="F20" s="64"/>
      <c r="G20" s="65"/>
      <c r="H20" s="64"/>
      <c r="I20" s="65"/>
      <c r="J20" s="64"/>
      <c r="K20" s="65"/>
      <c r="L20" s="55"/>
    </row>
    <row r="21" spans="1:12" s="54" customFormat="1" ht="11.25" x14ac:dyDescent="0.2">
      <c r="A21" s="55"/>
      <c r="B21" s="62"/>
      <c r="C21" s="63" t="s">
        <v>32</v>
      </c>
      <c r="D21" s="63"/>
      <c r="E21" s="63"/>
      <c r="F21" s="64">
        <v>11679.08973</v>
      </c>
      <c r="G21" s="66">
        <v>2.3964849386402667E-2</v>
      </c>
      <c r="H21" s="64">
        <v>1325.84816</v>
      </c>
      <c r="I21" s="66">
        <v>2.0936688237944593E-2</v>
      </c>
      <c r="J21" s="64">
        <v>13004.937890000001</v>
      </c>
      <c r="K21" s="66">
        <v>2.3616613023094798E-2</v>
      </c>
      <c r="L21" s="55"/>
    </row>
    <row r="22" spans="1:12" s="54" customFormat="1" ht="11.25" x14ac:dyDescent="0.2">
      <c r="A22" s="55"/>
      <c r="B22" s="62"/>
      <c r="C22" s="63"/>
      <c r="D22" s="63"/>
      <c r="E22" s="63"/>
      <c r="F22" s="64"/>
      <c r="G22" s="65"/>
      <c r="H22" s="64"/>
      <c r="I22" s="65"/>
      <c r="J22" s="64"/>
      <c r="K22" s="65"/>
      <c r="L22" s="55"/>
    </row>
    <row r="23" spans="1:12" s="54" customFormat="1" ht="11.25" x14ac:dyDescent="0.2">
      <c r="A23" s="55"/>
      <c r="B23" s="62"/>
      <c r="C23" s="63" t="s">
        <v>33</v>
      </c>
      <c r="D23" s="63"/>
      <c r="E23" s="63"/>
      <c r="F23" s="64">
        <v>12164.57741</v>
      </c>
      <c r="G23" s="66">
        <v>2.4961043387744075E-2</v>
      </c>
      <c r="H23" s="64">
        <v>1317.14903</v>
      </c>
      <c r="I23" s="66">
        <v>2.0799318833026197E-2</v>
      </c>
      <c r="J23" s="64">
        <v>13481.72644</v>
      </c>
      <c r="K23" s="66">
        <v>2.4482448044717688E-2</v>
      </c>
      <c r="L23" s="55"/>
    </row>
    <row r="24" spans="1:12" s="54" customFormat="1" ht="11.25" x14ac:dyDescent="0.2">
      <c r="A24" s="55"/>
      <c r="B24" s="62"/>
      <c r="C24" s="63"/>
      <c r="D24" s="63"/>
      <c r="E24" s="63"/>
      <c r="F24" s="64"/>
      <c r="G24" s="65"/>
      <c r="H24" s="64"/>
      <c r="I24" s="65"/>
      <c r="J24" s="64"/>
      <c r="K24" s="65"/>
      <c r="L24" s="55"/>
    </row>
    <row r="25" spans="1:12" s="54" customFormat="1" ht="11.25" x14ac:dyDescent="0.2">
      <c r="A25" s="55"/>
      <c r="B25" s="62"/>
      <c r="C25" s="63" t="s">
        <v>34</v>
      </c>
      <c r="D25" s="63"/>
      <c r="E25" s="63"/>
      <c r="F25" s="64">
        <v>21606.362739999997</v>
      </c>
      <c r="G25" s="66">
        <v>4.4335067271726696E-2</v>
      </c>
      <c r="H25" s="64">
        <v>3499.1573699999999</v>
      </c>
      <c r="I25" s="66">
        <v>5.5255774500751378E-2</v>
      </c>
      <c r="J25" s="64">
        <v>25105.520109999998</v>
      </c>
      <c r="K25" s="66">
        <v>4.5590940779294584E-2</v>
      </c>
      <c r="L25" s="55"/>
    </row>
    <row r="26" spans="1:12" s="54" customFormat="1" ht="11.25" x14ac:dyDescent="0.2">
      <c r="A26" s="55"/>
      <c r="B26" s="62"/>
      <c r="C26" s="63"/>
      <c r="D26" s="63"/>
      <c r="E26" s="63"/>
      <c r="F26" s="64"/>
      <c r="G26" s="66"/>
      <c r="H26" s="64"/>
      <c r="I26" s="66"/>
      <c r="J26" s="64"/>
      <c r="K26" s="66"/>
      <c r="L26" s="55"/>
    </row>
    <row r="27" spans="1:12" s="54" customFormat="1" ht="11.25" x14ac:dyDescent="0.2">
      <c r="A27" s="55"/>
      <c r="B27" s="67"/>
      <c r="C27" s="68" t="s">
        <v>35</v>
      </c>
      <c r="D27" s="68"/>
      <c r="E27" s="68"/>
      <c r="F27" s="64">
        <v>56184.215630000006</v>
      </c>
      <c r="G27" s="70">
        <v>0.11528691846655764</v>
      </c>
      <c r="H27" s="64">
        <v>8359.2562199999993</v>
      </c>
      <c r="I27" s="70">
        <v>0.13200240167715674</v>
      </c>
      <c r="J27" s="64">
        <v>64543.471850000002</v>
      </c>
      <c r="K27" s="70">
        <v>0.1172091870596748</v>
      </c>
      <c r="L27" s="55"/>
    </row>
    <row r="28" spans="1:12" s="55" customFormat="1" ht="11.25" x14ac:dyDescent="0.2">
      <c r="B28" s="71"/>
      <c r="C28" s="71"/>
      <c r="D28" s="71"/>
      <c r="E28" s="71"/>
      <c r="F28" s="72"/>
      <c r="G28" s="71"/>
      <c r="H28" s="72"/>
      <c r="I28" s="71"/>
      <c r="J28" s="72"/>
      <c r="K28" s="71"/>
    </row>
    <row r="29" spans="1:12" s="54" customFormat="1" ht="11.25" x14ac:dyDescent="0.2">
      <c r="A29" s="55"/>
      <c r="B29" s="77" t="s">
        <v>36</v>
      </c>
      <c r="C29" s="78"/>
      <c r="D29" s="78"/>
      <c r="E29" s="78"/>
      <c r="F29" s="79">
        <v>164781.94243</v>
      </c>
      <c r="G29" s="80">
        <v>0.33812347736229137</v>
      </c>
      <c r="H29" s="79">
        <v>17476.103989999996</v>
      </c>
      <c r="I29" s="80">
        <v>0.27596805719633044</v>
      </c>
      <c r="J29" s="79">
        <v>182258.04644000006</v>
      </c>
      <c r="K29" s="80">
        <v>0.33097564859794359</v>
      </c>
      <c r="L29" s="55"/>
    </row>
    <row r="30" spans="1:12" s="55" customFormat="1" ht="11.25" x14ac:dyDescent="0.2">
      <c r="F30" s="81"/>
      <c r="G30" s="82"/>
      <c r="H30" s="81"/>
      <c r="I30" s="82"/>
      <c r="J30" s="81"/>
      <c r="K30" s="82"/>
    </row>
    <row r="31" spans="1:12" s="54" customFormat="1" ht="11.25" x14ac:dyDescent="0.2">
      <c r="A31" s="55"/>
      <c r="B31" s="83" t="s">
        <v>37</v>
      </c>
      <c r="C31" s="84"/>
      <c r="D31" s="84"/>
      <c r="E31" s="84"/>
      <c r="F31" s="85">
        <v>31934.768960000001</v>
      </c>
      <c r="G31" s="86">
        <v>6.5528388428262113E-2</v>
      </c>
      <c r="H31" s="85">
        <v>3690.9379100000001</v>
      </c>
      <c r="I31" s="86">
        <v>5.8284212822138547E-2</v>
      </c>
      <c r="J31" s="85">
        <v>35625.706869999995</v>
      </c>
      <c r="K31" s="86">
        <v>6.4695313421677531E-2</v>
      </c>
      <c r="L31" s="55"/>
    </row>
    <row r="32" spans="1:12" s="55" customFormat="1" ht="11.25" x14ac:dyDescent="0.2">
      <c r="B32" s="87"/>
      <c r="F32" s="81"/>
      <c r="G32" s="82"/>
      <c r="H32" s="81"/>
      <c r="I32" s="82"/>
      <c r="J32" s="81"/>
      <c r="K32" s="82"/>
    </row>
    <row r="33" spans="1:12" s="54" customFormat="1" ht="11.25" x14ac:dyDescent="0.2">
      <c r="A33" s="55"/>
      <c r="B33" s="77" t="s">
        <v>38</v>
      </c>
      <c r="C33" s="78"/>
      <c r="D33" s="78"/>
      <c r="E33" s="78"/>
      <c r="F33" s="79">
        <v>132847.17346999998</v>
      </c>
      <c r="G33" s="80">
        <v>0.27259508893402923</v>
      </c>
      <c r="H33" s="79">
        <v>13785.166079999995</v>
      </c>
      <c r="I33" s="80">
        <v>0.21768384437419189</v>
      </c>
      <c r="J33" s="79">
        <v>146632.33957000007</v>
      </c>
      <c r="K33" s="80">
        <v>0.26628033517626604</v>
      </c>
      <c r="L33" s="55"/>
    </row>
    <row r="34" spans="1:12" s="55" customFormat="1" ht="11.25" x14ac:dyDescent="0.2">
      <c r="F34" s="81"/>
      <c r="G34" s="82"/>
      <c r="H34" s="81"/>
      <c r="I34" s="82"/>
      <c r="J34" s="81"/>
      <c r="K34" s="82"/>
    </row>
    <row r="35" spans="1:12" s="54" customFormat="1" ht="11.25" x14ac:dyDescent="0.2">
      <c r="A35" s="55"/>
      <c r="B35" s="83" t="s">
        <v>39</v>
      </c>
      <c r="C35" s="84"/>
      <c r="D35" s="84"/>
      <c r="E35" s="84"/>
      <c r="F35" s="85">
        <v>4200.2949000000008</v>
      </c>
      <c r="G35" s="86">
        <v>8.6187739784558768E-3</v>
      </c>
      <c r="H35" s="85">
        <v>469.26875000000001</v>
      </c>
      <c r="I35" s="86">
        <v>7.410300677688433E-3</v>
      </c>
      <c r="J35" s="85">
        <v>4669.5636500000001</v>
      </c>
      <c r="K35" s="86">
        <v>8.4798004143916816E-3</v>
      </c>
      <c r="L35" s="55"/>
    </row>
    <row r="36" spans="1:12" s="55" customFormat="1" ht="11.25" x14ac:dyDescent="0.2">
      <c r="B36" s="71"/>
      <c r="C36" s="71"/>
      <c r="D36" s="71"/>
      <c r="E36" s="71"/>
      <c r="F36" s="81"/>
      <c r="G36" s="82"/>
      <c r="H36" s="81"/>
      <c r="I36" s="82"/>
      <c r="J36" s="81"/>
      <c r="K36" s="82"/>
    </row>
    <row r="37" spans="1:12" s="54" customFormat="1" ht="11.25" x14ac:dyDescent="0.2">
      <c r="A37" s="55"/>
      <c r="B37" s="83" t="s">
        <v>40</v>
      </c>
      <c r="C37" s="84"/>
      <c r="D37" s="84"/>
      <c r="E37" s="84"/>
      <c r="F37" s="85">
        <v>2172.9812000000002</v>
      </c>
      <c r="G37" s="86">
        <v>4.4588378359419053E-3</v>
      </c>
      <c r="H37" s="85">
        <v>519.98824000000002</v>
      </c>
      <c r="I37" s="86">
        <v>8.2112205580746975E-3</v>
      </c>
      <c r="J37" s="85">
        <v>2692.9694300000001</v>
      </c>
      <c r="K37" s="86">
        <v>4.8903591427559038E-3</v>
      </c>
      <c r="L37" s="55"/>
    </row>
    <row r="38" spans="1:12" s="55" customFormat="1" ht="11.25" x14ac:dyDescent="0.2">
      <c r="F38" s="72"/>
      <c r="G38" s="71"/>
      <c r="H38" s="72"/>
      <c r="I38" s="71"/>
      <c r="J38" s="72"/>
      <c r="K38" s="71"/>
    </row>
    <row r="39" spans="1:12" s="54" customFormat="1" ht="11.25" x14ac:dyDescent="0.2">
      <c r="A39" s="55"/>
      <c r="B39" s="77" t="s">
        <v>41</v>
      </c>
      <c r="C39" s="78"/>
      <c r="D39" s="78"/>
      <c r="E39" s="78"/>
      <c r="F39" s="79">
        <v>134874.48716999998</v>
      </c>
      <c r="G39" s="80">
        <v>0.2767550250765432</v>
      </c>
      <c r="H39" s="79">
        <v>13734.446589999994</v>
      </c>
      <c r="I39" s="80">
        <v>0.21688292449380561</v>
      </c>
      <c r="J39" s="79">
        <v>148608.93379000007</v>
      </c>
      <c r="K39" s="80">
        <v>0.26986977644790183</v>
      </c>
      <c r="L39" s="55"/>
    </row>
    <row r="40" spans="1:12" s="54" customFormat="1" ht="2.25" customHeight="1" x14ac:dyDescent="0.2">
      <c r="A40" s="55"/>
      <c r="B40" s="88"/>
      <c r="C40" s="89"/>
      <c r="D40" s="89"/>
      <c r="E40" s="89"/>
      <c r="F40" s="90"/>
      <c r="G40" s="91"/>
      <c r="H40" s="92"/>
      <c r="I40" s="91"/>
      <c r="J40" s="92"/>
      <c r="K40" s="91"/>
      <c r="L40" s="55"/>
    </row>
    <row r="41" spans="1:12" s="54" customFormat="1" ht="15" customHeight="1" x14ac:dyDescent="0.2">
      <c r="A41" s="55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55"/>
    </row>
    <row r="42" spans="1:12" s="54" customFormat="1" ht="11.25" x14ac:dyDescent="0.2">
      <c r="A42" s="55"/>
      <c r="B42" s="93" t="s">
        <v>42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54" customFormat="1" ht="11.25" customHeight="1" x14ac:dyDescent="0.2"/>
    <row r="44" spans="1:12" s="54" customFormat="1" ht="11.25" x14ac:dyDescent="0.2">
      <c r="E44" s="94"/>
    </row>
    <row r="45" spans="1:12" s="54" customFormat="1" ht="11.25" x14ac:dyDescent="0.2">
      <c r="E45" s="94"/>
    </row>
    <row r="46" spans="1:12" s="54" customFormat="1" ht="11.25" x14ac:dyDescent="0.2">
      <c r="E46" s="94"/>
    </row>
    <row r="47" spans="1:12" s="54" customFormat="1" ht="11.25" x14ac:dyDescent="0.2"/>
    <row r="48" spans="1:12" s="54" customFormat="1" ht="11.25" x14ac:dyDescent="0.2"/>
    <row r="49" spans="6:6" s="54" customFormat="1" ht="11.25" x14ac:dyDescent="0.2"/>
    <row r="50" spans="6:6" s="54" customFormat="1" ht="11.25" x14ac:dyDescent="0.2"/>
    <row r="51" spans="6:6" s="54" customFormat="1" ht="11.25" x14ac:dyDescent="0.2"/>
    <row r="52" spans="6:6" s="54" customFormat="1" ht="11.25" x14ac:dyDescent="0.2"/>
    <row r="53" spans="6:6" s="54" customFormat="1" ht="11.25" x14ac:dyDescent="0.2"/>
    <row r="54" spans="6:6" s="54" customFormat="1" ht="11.25" x14ac:dyDescent="0.2"/>
    <row r="56" spans="6:6" x14ac:dyDescent="0.2">
      <c r="F56" s="95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" right="0.23" top="0.62" bottom="1" header="0" footer="0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47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492581.35031000001</v>
      </c>
      <c r="G7" s="97">
        <v>1</v>
      </c>
      <c r="H7" s="16">
        <v>62455.803599999999</v>
      </c>
      <c r="I7" s="97">
        <v>1</v>
      </c>
      <c r="J7" s="16">
        <v>555037.15390000003</v>
      </c>
      <c r="K7" s="9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492237.83650999999</v>
      </c>
      <c r="G9" s="98">
        <v>0.99930262524193447</v>
      </c>
      <c r="H9" s="20">
        <v>62455.803599999999</v>
      </c>
      <c r="I9" s="98">
        <v>1</v>
      </c>
      <c r="J9" s="20">
        <v>554693.64010000008</v>
      </c>
      <c r="K9" s="98">
        <v>0.99938109764799299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343.5138</v>
      </c>
      <c r="G11" s="99">
        <v>6.9737475806547244E-4</v>
      </c>
      <c r="H11" s="25">
        <v>0</v>
      </c>
      <c r="I11" s="99">
        <v>0</v>
      </c>
      <c r="J11" s="20">
        <v>343.5138</v>
      </c>
      <c r="K11" s="99">
        <v>6.1890235200703382E-4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307126.49563999998</v>
      </c>
      <c r="G13" s="97">
        <v>0.62350410840100567</v>
      </c>
      <c r="H13" s="16">
        <v>44085.826399999998</v>
      </c>
      <c r="I13" s="97">
        <v>0.70587237468512853</v>
      </c>
      <c r="J13" s="16">
        <v>351212.32204</v>
      </c>
      <c r="K13" s="97">
        <v>0.63277263435823472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60633.528899999998</v>
      </c>
      <c r="G15" s="98">
        <v>0.12309343190082417</v>
      </c>
      <c r="H15" s="20">
        <v>9077.2528899999998</v>
      </c>
      <c r="I15" s="98">
        <v>0.14533882148303667</v>
      </c>
      <c r="J15" s="20">
        <v>69710.781790000008</v>
      </c>
      <c r="K15" s="98">
        <v>0.125596604299682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100711.8392</v>
      </c>
      <c r="G17" s="98">
        <v>0.20445727215741774</v>
      </c>
      <c r="H17" s="20">
        <v>18013.012790000001</v>
      </c>
      <c r="I17" s="98">
        <v>0.28841215310213381</v>
      </c>
      <c r="J17" s="20">
        <v>118724.85199</v>
      </c>
      <c r="K17" s="98">
        <v>0.21390433263029887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50058.594929999999</v>
      </c>
      <c r="G19" s="98">
        <v>0.10162503086748258</v>
      </c>
      <c r="H19" s="20">
        <v>5262.1774400000004</v>
      </c>
      <c r="I19" s="98">
        <v>8.4254418912000043E-2</v>
      </c>
      <c r="J19" s="20">
        <v>55320.772369999999</v>
      </c>
      <c r="K19" s="98">
        <v>9.9670395002002032E-2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9838.1039299999993</v>
      </c>
      <c r="G21" s="98">
        <v>1.997254651197921E-2</v>
      </c>
      <c r="H21" s="20">
        <v>691.72536000000002</v>
      </c>
      <c r="I21" s="98">
        <v>1.1075437671576129E-2</v>
      </c>
      <c r="J21" s="20">
        <v>10529.82929</v>
      </c>
      <c r="K21" s="98">
        <v>1.8971395366979591E-2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12680.398499999999</v>
      </c>
      <c r="G23" s="98">
        <v>2.5742749886936943E-2</v>
      </c>
      <c r="H23" s="20">
        <v>1255.0407299999999</v>
      </c>
      <c r="I23" s="98">
        <v>2.009486160866562E-2</v>
      </c>
      <c r="J23" s="20">
        <v>13935.43924</v>
      </c>
      <c r="K23" s="98">
        <v>2.5107218754783975E-2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24155.760429999998</v>
      </c>
      <c r="G25" s="98">
        <v>4.9039129099788019E-2</v>
      </c>
      <c r="H25" s="20">
        <v>3053.3073899999999</v>
      </c>
      <c r="I25" s="98">
        <v>4.8887488656058214E-2</v>
      </c>
      <c r="J25" s="20">
        <v>27209.06782</v>
      </c>
      <c r="K25" s="98">
        <v>4.9022065692024296E-2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98"/>
      <c r="H26" s="20"/>
      <c r="I26" s="98"/>
      <c r="J26" s="20"/>
      <c r="K26" s="98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49048.269749999999</v>
      </c>
      <c r="G27" s="99">
        <v>9.957394797657701E-2</v>
      </c>
      <c r="H27" s="20">
        <v>6733.3097900000002</v>
      </c>
      <c r="I27" s="99">
        <v>0.10780919309154482</v>
      </c>
      <c r="J27" s="20">
        <v>55781.579539999999</v>
      </c>
      <c r="K27" s="99">
        <v>0.10050062261246399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185454.85465999998</v>
      </c>
      <c r="G29" s="100">
        <v>0.37649589157869306</v>
      </c>
      <c r="H29" s="35">
        <v>18369.977199999998</v>
      </c>
      <c r="I29" s="100">
        <v>0.29412762531487141</v>
      </c>
      <c r="J29" s="35">
        <v>203824.83186000001</v>
      </c>
      <c r="K29" s="100">
        <v>0.36722736564176517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36176.831290000002</v>
      </c>
      <c r="G31" s="101">
        <v>7.3443363755514815E-2</v>
      </c>
      <c r="H31" s="41">
        <v>3272.1548900000003</v>
      </c>
      <c r="I31" s="101">
        <v>5.2391526509795804E-2</v>
      </c>
      <c r="J31" s="41">
        <v>39448.98618</v>
      </c>
      <c r="K31" s="101">
        <v>7.1074496369854634E-2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149278.02338</v>
      </c>
      <c r="G33" s="100">
        <v>0.30305252784347947</v>
      </c>
      <c r="H33" s="35">
        <v>15097.822310000001</v>
      </c>
      <c r="I33" s="100">
        <v>0.24173609880507568</v>
      </c>
      <c r="J33" s="35">
        <v>164375.84568</v>
      </c>
      <c r="K33" s="100">
        <v>0.29615286927191053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3604.0477799999999</v>
      </c>
      <c r="G35" s="101">
        <v>7.3166549601032128E-3</v>
      </c>
      <c r="H35" s="41">
        <v>382.85586999999998</v>
      </c>
      <c r="I35" s="101">
        <v>6.1300287232234092E-3</v>
      </c>
      <c r="J35" s="41">
        <v>3986.9036499999997</v>
      </c>
      <c r="K35" s="101">
        <v>7.1831293130302995E-3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1960.3454400000001</v>
      </c>
      <c r="G37" s="101">
        <v>3.9797394659101095E-3</v>
      </c>
      <c r="H37" s="41">
        <v>310.30804999999998</v>
      </c>
      <c r="I37" s="101">
        <v>4.9684421961388387E-3</v>
      </c>
      <c r="J37" s="41">
        <v>2270.6534900000001</v>
      </c>
      <c r="K37" s="101">
        <v>4.0909936822159107E-3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150921.72571999999</v>
      </c>
      <c r="G39" s="100">
        <v>0.30638944333767254</v>
      </c>
      <c r="H39" s="35">
        <v>15170.37012</v>
      </c>
      <c r="I39" s="100">
        <v>0.24289768517204699</v>
      </c>
      <c r="J39" s="35">
        <v>166092.09583999999</v>
      </c>
      <c r="K39" s="100">
        <v>0.29924500490272493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102"/>
      <c r="H40" s="48"/>
      <c r="I40" s="102"/>
      <c r="J40" s="48"/>
      <c r="K40" s="102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53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" right="0.23" top="0.62" bottom="1" header="0" footer="0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96" customWidth="1"/>
    <col min="3" max="3" width="20.42578125" style="96" customWidth="1"/>
    <col min="4" max="4" width="13.28515625" style="96" customWidth="1"/>
    <col min="5" max="5" width="13.140625" style="96" customWidth="1"/>
    <col min="6" max="11" width="9.28515625" style="96" customWidth="1"/>
    <col min="12" max="12" width="2.85546875" style="96" customWidth="1"/>
    <col min="13" max="256" width="11.42578125" style="96"/>
    <col min="257" max="258" width="2.85546875" style="96" customWidth="1"/>
    <col min="259" max="259" width="20.42578125" style="96" customWidth="1"/>
    <col min="260" max="260" width="13.28515625" style="96" customWidth="1"/>
    <col min="261" max="261" width="13.140625" style="96" customWidth="1"/>
    <col min="262" max="267" width="9.28515625" style="96" customWidth="1"/>
    <col min="268" max="268" width="2.85546875" style="96" customWidth="1"/>
    <col min="269" max="512" width="11.42578125" style="96"/>
    <col min="513" max="514" width="2.85546875" style="96" customWidth="1"/>
    <col min="515" max="515" width="20.42578125" style="96" customWidth="1"/>
    <col min="516" max="516" width="13.28515625" style="96" customWidth="1"/>
    <col min="517" max="517" width="13.140625" style="96" customWidth="1"/>
    <col min="518" max="523" width="9.28515625" style="96" customWidth="1"/>
    <col min="524" max="524" width="2.85546875" style="96" customWidth="1"/>
    <col min="525" max="768" width="11.42578125" style="96"/>
    <col min="769" max="770" width="2.85546875" style="96" customWidth="1"/>
    <col min="771" max="771" width="20.42578125" style="96" customWidth="1"/>
    <col min="772" max="772" width="13.28515625" style="96" customWidth="1"/>
    <col min="773" max="773" width="13.140625" style="96" customWidth="1"/>
    <col min="774" max="779" width="9.28515625" style="96" customWidth="1"/>
    <col min="780" max="780" width="2.85546875" style="96" customWidth="1"/>
    <col min="781" max="1024" width="11.42578125" style="96"/>
    <col min="1025" max="1026" width="2.85546875" style="96" customWidth="1"/>
    <col min="1027" max="1027" width="20.42578125" style="96" customWidth="1"/>
    <col min="1028" max="1028" width="13.28515625" style="96" customWidth="1"/>
    <col min="1029" max="1029" width="13.140625" style="96" customWidth="1"/>
    <col min="1030" max="1035" width="9.28515625" style="96" customWidth="1"/>
    <col min="1036" max="1036" width="2.85546875" style="96" customWidth="1"/>
    <col min="1037" max="1280" width="11.42578125" style="96"/>
    <col min="1281" max="1282" width="2.85546875" style="96" customWidth="1"/>
    <col min="1283" max="1283" width="20.42578125" style="96" customWidth="1"/>
    <col min="1284" max="1284" width="13.28515625" style="96" customWidth="1"/>
    <col min="1285" max="1285" width="13.140625" style="96" customWidth="1"/>
    <col min="1286" max="1291" width="9.28515625" style="96" customWidth="1"/>
    <col min="1292" max="1292" width="2.85546875" style="96" customWidth="1"/>
    <col min="1293" max="1536" width="11.42578125" style="96"/>
    <col min="1537" max="1538" width="2.85546875" style="96" customWidth="1"/>
    <col min="1539" max="1539" width="20.42578125" style="96" customWidth="1"/>
    <col min="1540" max="1540" width="13.28515625" style="96" customWidth="1"/>
    <col min="1541" max="1541" width="13.140625" style="96" customWidth="1"/>
    <col min="1542" max="1547" width="9.28515625" style="96" customWidth="1"/>
    <col min="1548" max="1548" width="2.85546875" style="96" customWidth="1"/>
    <col min="1549" max="1792" width="11.42578125" style="96"/>
    <col min="1793" max="1794" width="2.85546875" style="96" customWidth="1"/>
    <col min="1795" max="1795" width="20.42578125" style="96" customWidth="1"/>
    <col min="1796" max="1796" width="13.28515625" style="96" customWidth="1"/>
    <col min="1797" max="1797" width="13.140625" style="96" customWidth="1"/>
    <col min="1798" max="1803" width="9.28515625" style="96" customWidth="1"/>
    <col min="1804" max="1804" width="2.85546875" style="96" customWidth="1"/>
    <col min="1805" max="2048" width="11.42578125" style="96"/>
    <col min="2049" max="2050" width="2.85546875" style="96" customWidth="1"/>
    <col min="2051" max="2051" width="20.42578125" style="96" customWidth="1"/>
    <col min="2052" max="2052" width="13.28515625" style="96" customWidth="1"/>
    <col min="2053" max="2053" width="13.140625" style="96" customWidth="1"/>
    <col min="2054" max="2059" width="9.28515625" style="96" customWidth="1"/>
    <col min="2060" max="2060" width="2.85546875" style="96" customWidth="1"/>
    <col min="2061" max="2304" width="11.42578125" style="96"/>
    <col min="2305" max="2306" width="2.85546875" style="96" customWidth="1"/>
    <col min="2307" max="2307" width="20.42578125" style="96" customWidth="1"/>
    <col min="2308" max="2308" width="13.28515625" style="96" customWidth="1"/>
    <col min="2309" max="2309" width="13.140625" style="96" customWidth="1"/>
    <col min="2310" max="2315" width="9.28515625" style="96" customWidth="1"/>
    <col min="2316" max="2316" width="2.85546875" style="96" customWidth="1"/>
    <col min="2317" max="2560" width="11.42578125" style="96"/>
    <col min="2561" max="2562" width="2.85546875" style="96" customWidth="1"/>
    <col min="2563" max="2563" width="20.42578125" style="96" customWidth="1"/>
    <col min="2564" max="2564" width="13.28515625" style="96" customWidth="1"/>
    <col min="2565" max="2565" width="13.140625" style="96" customWidth="1"/>
    <col min="2566" max="2571" width="9.28515625" style="96" customWidth="1"/>
    <col min="2572" max="2572" width="2.85546875" style="96" customWidth="1"/>
    <col min="2573" max="2816" width="11.42578125" style="96"/>
    <col min="2817" max="2818" width="2.85546875" style="96" customWidth="1"/>
    <col min="2819" max="2819" width="20.42578125" style="96" customWidth="1"/>
    <col min="2820" max="2820" width="13.28515625" style="96" customWidth="1"/>
    <col min="2821" max="2821" width="13.140625" style="96" customWidth="1"/>
    <col min="2822" max="2827" width="9.28515625" style="96" customWidth="1"/>
    <col min="2828" max="2828" width="2.85546875" style="96" customWidth="1"/>
    <col min="2829" max="3072" width="11.42578125" style="96"/>
    <col min="3073" max="3074" width="2.85546875" style="96" customWidth="1"/>
    <col min="3075" max="3075" width="20.42578125" style="96" customWidth="1"/>
    <col min="3076" max="3076" width="13.28515625" style="96" customWidth="1"/>
    <col min="3077" max="3077" width="13.140625" style="96" customWidth="1"/>
    <col min="3078" max="3083" width="9.28515625" style="96" customWidth="1"/>
    <col min="3084" max="3084" width="2.85546875" style="96" customWidth="1"/>
    <col min="3085" max="3328" width="11.42578125" style="96"/>
    <col min="3329" max="3330" width="2.85546875" style="96" customWidth="1"/>
    <col min="3331" max="3331" width="20.42578125" style="96" customWidth="1"/>
    <col min="3332" max="3332" width="13.28515625" style="96" customWidth="1"/>
    <col min="3333" max="3333" width="13.140625" style="96" customWidth="1"/>
    <col min="3334" max="3339" width="9.28515625" style="96" customWidth="1"/>
    <col min="3340" max="3340" width="2.85546875" style="96" customWidth="1"/>
    <col min="3341" max="3584" width="11.42578125" style="96"/>
    <col min="3585" max="3586" width="2.85546875" style="96" customWidth="1"/>
    <col min="3587" max="3587" width="20.42578125" style="96" customWidth="1"/>
    <col min="3588" max="3588" width="13.28515625" style="96" customWidth="1"/>
    <col min="3589" max="3589" width="13.140625" style="96" customWidth="1"/>
    <col min="3590" max="3595" width="9.28515625" style="96" customWidth="1"/>
    <col min="3596" max="3596" width="2.85546875" style="96" customWidth="1"/>
    <col min="3597" max="3840" width="11.42578125" style="96"/>
    <col min="3841" max="3842" width="2.85546875" style="96" customWidth="1"/>
    <col min="3843" max="3843" width="20.42578125" style="96" customWidth="1"/>
    <col min="3844" max="3844" width="13.28515625" style="96" customWidth="1"/>
    <col min="3845" max="3845" width="13.140625" style="96" customWidth="1"/>
    <col min="3846" max="3851" width="9.28515625" style="96" customWidth="1"/>
    <col min="3852" max="3852" width="2.85546875" style="96" customWidth="1"/>
    <col min="3853" max="4096" width="11.42578125" style="96"/>
    <col min="4097" max="4098" width="2.85546875" style="96" customWidth="1"/>
    <col min="4099" max="4099" width="20.42578125" style="96" customWidth="1"/>
    <col min="4100" max="4100" width="13.28515625" style="96" customWidth="1"/>
    <col min="4101" max="4101" width="13.140625" style="96" customWidth="1"/>
    <col min="4102" max="4107" width="9.28515625" style="96" customWidth="1"/>
    <col min="4108" max="4108" width="2.85546875" style="96" customWidth="1"/>
    <col min="4109" max="4352" width="11.42578125" style="96"/>
    <col min="4353" max="4354" width="2.85546875" style="96" customWidth="1"/>
    <col min="4355" max="4355" width="20.42578125" style="96" customWidth="1"/>
    <col min="4356" max="4356" width="13.28515625" style="96" customWidth="1"/>
    <col min="4357" max="4357" width="13.140625" style="96" customWidth="1"/>
    <col min="4358" max="4363" width="9.28515625" style="96" customWidth="1"/>
    <col min="4364" max="4364" width="2.85546875" style="96" customWidth="1"/>
    <col min="4365" max="4608" width="11.42578125" style="96"/>
    <col min="4609" max="4610" width="2.85546875" style="96" customWidth="1"/>
    <col min="4611" max="4611" width="20.42578125" style="96" customWidth="1"/>
    <col min="4612" max="4612" width="13.28515625" style="96" customWidth="1"/>
    <col min="4613" max="4613" width="13.140625" style="96" customWidth="1"/>
    <col min="4614" max="4619" width="9.28515625" style="96" customWidth="1"/>
    <col min="4620" max="4620" width="2.85546875" style="96" customWidth="1"/>
    <col min="4621" max="4864" width="11.42578125" style="96"/>
    <col min="4865" max="4866" width="2.85546875" style="96" customWidth="1"/>
    <col min="4867" max="4867" width="20.42578125" style="96" customWidth="1"/>
    <col min="4868" max="4868" width="13.28515625" style="96" customWidth="1"/>
    <col min="4869" max="4869" width="13.140625" style="96" customWidth="1"/>
    <col min="4870" max="4875" width="9.28515625" style="96" customWidth="1"/>
    <col min="4876" max="4876" width="2.85546875" style="96" customWidth="1"/>
    <col min="4877" max="5120" width="11.42578125" style="96"/>
    <col min="5121" max="5122" width="2.85546875" style="96" customWidth="1"/>
    <col min="5123" max="5123" width="20.42578125" style="96" customWidth="1"/>
    <col min="5124" max="5124" width="13.28515625" style="96" customWidth="1"/>
    <col min="5125" max="5125" width="13.140625" style="96" customWidth="1"/>
    <col min="5126" max="5131" width="9.28515625" style="96" customWidth="1"/>
    <col min="5132" max="5132" width="2.85546875" style="96" customWidth="1"/>
    <col min="5133" max="5376" width="11.42578125" style="96"/>
    <col min="5377" max="5378" width="2.85546875" style="96" customWidth="1"/>
    <col min="5379" max="5379" width="20.42578125" style="96" customWidth="1"/>
    <col min="5380" max="5380" width="13.28515625" style="96" customWidth="1"/>
    <col min="5381" max="5381" width="13.140625" style="96" customWidth="1"/>
    <col min="5382" max="5387" width="9.28515625" style="96" customWidth="1"/>
    <col min="5388" max="5388" width="2.85546875" style="96" customWidth="1"/>
    <col min="5389" max="5632" width="11.42578125" style="96"/>
    <col min="5633" max="5634" width="2.85546875" style="96" customWidth="1"/>
    <col min="5635" max="5635" width="20.42578125" style="96" customWidth="1"/>
    <col min="5636" max="5636" width="13.28515625" style="96" customWidth="1"/>
    <col min="5637" max="5637" width="13.140625" style="96" customWidth="1"/>
    <col min="5638" max="5643" width="9.28515625" style="96" customWidth="1"/>
    <col min="5644" max="5644" width="2.85546875" style="96" customWidth="1"/>
    <col min="5645" max="5888" width="11.42578125" style="96"/>
    <col min="5889" max="5890" width="2.85546875" style="96" customWidth="1"/>
    <col min="5891" max="5891" width="20.42578125" style="96" customWidth="1"/>
    <col min="5892" max="5892" width="13.28515625" style="96" customWidth="1"/>
    <col min="5893" max="5893" width="13.140625" style="96" customWidth="1"/>
    <col min="5894" max="5899" width="9.28515625" style="96" customWidth="1"/>
    <col min="5900" max="5900" width="2.85546875" style="96" customWidth="1"/>
    <col min="5901" max="6144" width="11.42578125" style="96"/>
    <col min="6145" max="6146" width="2.85546875" style="96" customWidth="1"/>
    <col min="6147" max="6147" width="20.42578125" style="96" customWidth="1"/>
    <col min="6148" max="6148" width="13.28515625" style="96" customWidth="1"/>
    <col min="6149" max="6149" width="13.140625" style="96" customWidth="1"/>
    <col min="6150" max="6155" width="9.28515625" style="96" customWidth="1"/>
    <col min="6156" max="6156" width="2.85546875" style="96" customWidth="1"/>
    <col min="6157" max="6400" width="11.42578125" style="96"/>
    <col min="6401" max="6402" width="2.85546875" style="96" customWidth="1"/>
    <col min="6403" max="6403" width="20.42578125" style="96" customWidth="1"/>
    <col min="6404" max="6404" width="13.28515625" style="96" customWidth="1"/>
    <col min="6405" max="6405" width="13.140625" style="96" customWidth="1"/>
    <col min="6406" max="6411" width="9.28515625" style="96" customWidth="1"/>
    <col min="6412" max="6412" width="2.85546875" style="96" customWidth="1"/>
    <col min="6413" max="6656" width="11.42578125" style="96"/>
    <col min="6657" max="6658" width="2.85546875" style="96" customWidth="1"/>
    <col min="6659" max="6659" width="20.42578125" style="96" customWidth="1"/>
    <col min="6660" max="6660" width="13.28515625" style="96" customWidth="1"/>
    <col min="6661" max="6661" width="13.140625" style="96" customWidth="1"/>
    <col min="6662" max="6667" width="9.28515625" style="96" customWidth="1"/>
    <col min="6668" max="6668" width="2.85546875" style="96" customWidth="1"/>
    <col min="6669" max="6912" width="11.42578125" style="96"/>
    <col min="6913" max="6914" width="2.85546875" style="96" customWidth="1"/>
    <col min="6915" max="6915" width="20.42578125" style="96" customWidth="1"/>
    <col min="6916" max="6916" width="13.28515625" style="96" customWidth="1"/>
    <col min="6917" max="6917" width="13.140625" style="96" customWidth="1"/>
    <col min="6918" max="6923" width="9.28515625" style="96" customWidth="1"/>
    <col min="6924" max="6924" width="2.85546875" style="96" customWidth="1"/>
    <col min="6925" max="7168" width="11.42578125" style="96"/>
    <col min="7169" max="7170" width="2.85546875" style="96" customWidth="1"/>
    <col min="7171" max="7171" width="20.42578125" style="96" customWidth="1"/>
    <col min="7172" max="7172" width="13.28515625" style="96" customWidth="1"/>
    <col min="7173" max="7173" width="13.140625" style="96" customWidth="1"/>
    <col min="7174" max="7179" width="9.28515625" style="96" customWidth="1"/>
    <col min="7180" max="7180" width="2.85546875" style="96" customWidth="1"/>
    <col min="7181" max="7424" width="11.42578125" style="96"/>
    <col min="7425" max="7426" width="2.85546875" style="96" customWidth="1"/>
    <col min="7427" max="7427" width="20.42578125" style="96" customWidth="1"/>
    <col min="7428" max="7428" width="13.28515625" style="96" customWidth="1"/>
    <col min="7429" max="7429" width="13.140625" style="96" customWidth="1"/>
    <col min="7430" max="7435" width="9.28515625" style="96" customWidth="1"/>
    <col min="7436" max="7436" width="2.85546875" style="96" customWidth="1"/>
    <col min="7437" max="7680" width="11.42578125" style="96"/>
    <col min="7681" max="7682" width="2.85546875" style="96" customWidth="1"/>
    <col min="7683" max="7683" width="20.42578125" style="96" customWidth="1"/>
    <col min="7684" max="7684" width="13.28515625" style="96" customWidth="1"/>
    <col min="7685" max="7685" width="13.140625" style="96" customWidth="1"/>
    <col min="7686" max="7691" width="9.28515625" style="96" customWidth="1"/>
    <col min="7692" max="7692" width="2.85546875" style="96" customWidth="1"/>
    <col min="7693" max="7936" width="11.42578125" style="96"/>
    <col min="7937" max="7938" width="2.85546875" style="96" customWidth="1"/>
    <col min="7939" max="7939" width="20.42578125" style="96" customWidth="1"/>
    <col min="7940" max="7940" width="13.28515625" style="96" customWidth="1"/>
    <col min="7941" max="7941" width="13.140625" style="96" customWidth="1"/>
    <col min="7942" max="7947" width="9.28515625" style="96" customWidth="1"/>
    <col min="7948" max="7948" width="2.85546875" style="96" customWidth="1"/>
    <col min="7949" max="8192" width="11.42578125" style="96"/>
    <col min="8193" max="8194" width="2.85546875" style="96" customWidth="1"/>
    <col min="8195" max="8195" width="20.42578125" style="96" customWidth="1"/>
    <col min="8196" max="8196" width="13.28515625" style="96" customWidth="1"/>
    <col min="8197" max="8197" width="13.140625" style="96" customWidth="1"/>
    <col min="8198" max="8203" width="9.28515625" style="96" customWidth="1"/>
    <col min="8204" max="8204" width="2.85546875" style="96" customWidth="1"/>
    <col min="8205" max="8448" width="11.42578125" style="96"/>
    <col min="8449" max="8450" width="2.85546875" style="96" customWidth="1"/>
    <col min="8451" max="8451" width="20.42578125" style="96" customWidth="1"/>
    <col min="8452" max="8452" width="13.28515625" style="96" customWidth="1"/>
    <col min="8453" max="8453" width="13.140625" style="96" customWidth="1"/>
    <col min="8454" max="8459" width="9.28515625" style="96" customWidth="1"/>
    <col min="8460" max="8460" width="2.85546875" style="96" customWidth="1"/>
    <col min="8461" max="8704" width="11.42578125" style="96"/>
    <col min="8705" max="8706" width="2.85546875" style="96" customWidth="1"/>
    <col min="8707" max="8707" width="20.42578125" style="96" customWidth="1"/>
    <col min="8708" max="8708" width="13.28515625" style="96" customWidth="1"/>
    <col min="8709" max="8709" width="13.140625" style="96" customWidth="1"/>
    <col min="8710" max="8715" width="9.28515625" style="96" customWidth="1"/>
    <col min="8716" max="8716" width="2.85546875" style="96" customWidth="1"/>
    <col min="8717" max="8960" width="11.42578125" style="96"/>
    <col min="8961" max="8962" width="2.85546875" style="96" customWidth="1"/>
    <col min="8963" max="8963" width="20.42578125" style="96" customWidth="1"/>
    <col min="8964" max="8964" width="13.28515625" style="96" customWidth="1"/>
    <col min="8965" max="8965" width="13.140625" style="96" customWidth="1"/>
    <col min="8966" max="8971" width="9.28515625" style="96" customWidth="1"/>
    <col min="8972" max="8972" width="2.85546875" style="96" customWidth="1"/>
    <col min="8973" max="9216" width="11.42578125" style="96"/>
    <col min="9217" max="9218" width="2.85546875" style="96" customWidth="1"/>
    <col min="9219" max="9219" width="20.42578125" style="96" customWidth="1"/>
    <col min="9220" max="9220" width="13.28515625" style="96" customWidth="1"/>
    <col min="9221" max="9221" width="13.140625" style="96" customWidth="1"/>
    <col min="9222" max="9227" width="9.28515625" style="96" customWidth="1"/>
    <col min="9228" max="9228" width="2.85546875" style="96" customWidth="1"/>
    <col min="9229" max="9472" width="11.42578125" style="96"/>
    <col min="9473" max="9474" width="2.85546875" style="96" customWidth="1"/>
    <col min="9475" max="9475" width="20.42578125" style="96" customWidth="1"/>
    <col min="9476" max="9476" width="13.28515625" style="96" customWidth="1"/>
    <col min="9477" max="9477" width="13.140625" style="96" customWidth="1"/>
    <col min="9478" max="9483" width="9.28515625" style="96" customWidth="1"/>
    <col min="9484" max="9484" width="2.85546875" style="96" customWidth="1"/>
    <col min="9485" max="9728" width="11.42578125" style="96"/>
    <col min="9729" max="9730" width="2.85546875" style="96" customWidth="1"/>
    <col min="9731" max="9731" width="20.42578125" style="96" customWidth="1"/>
    <col min="9732" max="9732" width="13.28515625" style="96" customWidth="1"/>
    <col min="9733" max="9733" width="13.140625" style="96" customWidth="1"/>
    <col min="9734" max="9739" width="9.28515625" style="96" customWidth="1"/>
    <col min="9740" max="9740" width="2.85546875" style="96" customWidth="1"/>
    <col min="9741" max="9984" width="11.42578125" style="96"/>
    <col min="9985" max="9986" width="2.85546875" style="96" customWidth="1"/>
    <col min="9987" max="9987" width="20.42578125" style="96" customWidth="1"/>
    <col min="9988" max="9988" width="13.28515625" style="96" customWidth="1"/>
    <col min="9989" max="9989" width="13.140625" style="96" customWidth="1"/>
    <col min="9990" max="9995" width="9.28515625" style="96" customWidth="1"/>
    <col min="9996" max="9996" width="2.85546875" style="96" customWidth="1"/>
    <col min="9997" max="10240" width="11.42578125" style="96"/>
    <col min="10241" max="10242" width="2.85546875" style="96" customWidth="1"/>
    <col min="10243" max="10243" width="20.42578125" style="96" customWidth="1"/>
    <col min="10244" max="10244" width="13.28515625" style="96" customWidth="1"/>
    <col min="10245" max="10245" width="13.140625" style="96" customWidth="1"/>
    <col min="10246" max="10251" width="9.28515625" style="96" customWidth="1"/>
    <col min="10252" max="10252" width="2.85546875" style="96" customWidth="1"/>
    <col min="10253" max="10496" width="11.42578125" style="96"/>
    <col min="10497" max="10498" width="2.85546875" style="96" customWidth="1"/>
    <col min="10499" max="10499" width="20.42578125" style="96" customWidth="1"/>
    <col min="10500" max="10500" width="13.28515625" style="96" customWidth="1"/>
    <col min="10501" max="10501" width="13.140625" style="96" customWidth="1"/>
    <col min="10502" max="10507" width="9.28515625" style="96" customWidth="1"/>
    <col min="10508" max="10508" width="2.85546875" style="96" customWidth="1"/>
    <col min="10509" max="10752" width="11.42578125" style="96"/>
    <col min="10753" max="10754" width="2.85546875" style="96" customWidth="1"/>
    <col min="10755" max="10755" width="20.42578125" style="96" customWidth="1"/>
    <col min="10756" max="10756" width="13.28515625" style="96" customWidth="1"/>
    <col min="10757" max="10757" width="13.140625" style="96" customWidth="1"/>
    <col min="10758" max="10763" width="9.28515625" style="96" customWidth="1"/>
    <col min="10764" max="10764" width="2.85546875" style="96" customWidth="1"/>
    <col min="10765" max="11008" width="11.42578125" style="96"/>
    <col min="11009" max="11010" width="2.85546875" style="96" customWidth="1"/>
    <col min="11011" max="11011" width="20.42578125" style="96" customWidth="1"/>
    <col min="11012" max="11012" width="13.28515625" style="96" customWidth="1"/>
    <col min="11013" max="11013" width="13.140625" style="96" customWidth="1"/>
    <col min="11014" max="11019" width="9.28515625" style="96" customWidth="1"/>
    <col min="11020" max="11020" width="2.85546875" style="96" customWidth="1"/>
    <col min="11021" max="11264" width="11.42578125" style="96"/>
    <col min="11265" max="11266" width="2.85546875" style="96" customWidth="1"/>
    <col min="11267" max="11267" width="20.42578125" style="96" customWidth="1"/>
    <col min="11268" max="11268" width="13.28515625" style="96" customWidth="1"/>
    <col min="11269" max="11269" width="13.140625" style="96" customWidth="1"/>
    <col min="11270" max="11275" width="9.28515625" style="96" customWidth="1"/>
    <col min="11276" max="11276" width="2.85546875" style="96" customWidth="1"/>
    <col min="11277" max="11520" width="11.42578125" style="96"/>
    <col min="11521" max="11522" width="2.85546875" style="96" customWidth="1"/>
    <col min="11523" max="11523" width="20.42578125" style="96" customWidth="1"/>
    <col min="11524" max="11524" width="13.28515625" style="96" customWidth="1"/>
    <col min="11525" max="11525" width="13.140625" style="96" customWidth="1"/>
    <col min="11526" max="11531" width="9.28515625" style="96" customWidth="1"/>
    <col min="11532" max="11532" width="2.85546875" style="96" customWidth="1"/>
    <col min="11533" max="11776" width="11.42578125" style="96"/>
    <col min="11777" max="11778" width="2.85546875" style="96" customWidth="1"/>
    <col min="11779" max="11779" width="20.42578125" style="96" customWidth="1"/>
    <col min="11780" max="11780" width="13.28515625" style="96" customWidth="1"/>
    <col min="11781" max="11781" width="13.140625" style="96" customWidth="1"/>
    <col min="11782" max="11787" width="9.28515625" style="96" customWidth="1"/>
    <col min="11788" max="11788" width="2.85546875" style="96" customWidth="1"/>
    <col min="11789" max="12032" width="11.42578125" style="96"/>
    <col min="12033" max="12034" width="2.85546875" style="96" customWidth="1"/>
    <col min="12035" max="12035" width="20.42578125" style="96" customWidth="1"/>
    <col min="12036" max="12036" width="13.28515625" style="96" customWidth="1"/>
    <col min="12037" max="12037" width="13.140625" style="96" customWidth="1"/>
    <col min="12038" max="12043" width="9.28515625" style="96" customWidth="1"/>
    <col min="12044" max="12044" width="2.85546875" style="96" customWidth="1"/>
    <col min="12045" max="12288" width="11.42578125" style="96"/>
    <col min="12289" max="12290" width="2.85546875" style="96" customWidth="1"/>
    <col min="12291" max="12291" width="20.42578125" style="96" customWidth="1"/>
    <col min="12292" max="12292" width="13.28515625" style="96" customWidth="1"/>
    <col min="12293" max="12293" width="13.140625" style="96" customWidth="1"/>
    <col min="12294" max="12299" width="9.28515625" style="96" customWidth="1"/>
    <col min="12300" max="12300" width="2.85546875" style="96" customWidth="1"/>
    <col min="12301" max="12544" width="11.42578125" style="96"/>
    <col min="12545" max="12546" width="2.85546875" style="96" customWidth="1"/>
    <col min="12547" max="12547" width="20.42578125" style="96" customWidth="1"/>
    <col min="12548" max="12548" width="13.28515625" style="96" customWidth="1"/>
    <col min="12549" max="12549" width="13.140625" style="96" customWidth="1"/>
    <col min="12550" max="12555" width="9.28515625" style="96" customWidth="1"/>
    <col min="12556" max="12556" width="2.85546875" style="96" customWidth="1"/>
    <col min="12557" max="12800" width="11.42578125" style="96"/>
    <col min="12801" max="12802" width="2.85546875" style="96" customWidth="1"/>
    <col min="12803" max="12803" width="20.42578125" style="96" customWidth="1"/>
    <col min="12804" max="12804" width="13.28515625" style="96" customWidth="1"/>
    <col min="12805" max="12805" width="13.140625" style="96" customWidth="1"/>
    <col min="12806" max="12811" width="9.28515625" style="96" customWidth="1"/>
    <col min="12812" max="12812" width="2.85546875" style="96" customWidth="1"/>
    <col min="12813" max="13056" width="11.42578125" style="96"/>
    <col min="13057" max="13058" width="2.85546875" style="96" customWidth="1"/>
    <col min="13059" max="13059" width="20.42578125" style="96" customWidth="1"/>
    <col min="13060" max="13060" width="13.28515625" style="96" customWidth="1"/>
    <col min="13061" max="13061" width="13.140625" style="96" customWidth="1"/>
    <col min="13062" max="13067" width="9.28515625" style="96" customWidth="1"/>
    <col min="13068" max="13068" width="2.85546875" style="96" customWidth="1"/>
    <col min="13069" max="13312" width="11.42578125" style="96"/>
    <col min="13313" max="13314" width="2.85546875" style="96" customWidth="1"/>
    <col min="13315" max="13315" width="20.42578125" style="96" customWidth="1"/>
    <col min="13316" max="13316" width="13.28515625" style="96" customWidth="1"/>
    <col min="13317" max="13317" width="13.140625" style="96" customWidth="1"/>
    <col min="13318" max="13323" width="9.28515625" style="96" customWidth="1"/>
    <col min="13324" max="13324" width="2.85546875" style="96" customWidth="1"/>
    <col min="13325" max="13568" width="11.42578125" style="96"/>
    <col min="13569" max="13570" width="2.85546875" style="96" customWidth="1"/>
    <col min="13571" max="13571" width="20.42578125" style="96" customWidth="1"/>
    <col min="13572" max="13572" width="13.28515625" style="96" customWidth="1"/>
    <col min="13573" max="13573" width="13.140625" style="96" customWidth="1"/>
    <col min="13574" max="13579" width="9.28515625" style="96" customWidth="1"/>
    <col min="13580" max="13580" width="2.85546875" style="96" customWidth="1"/>
    <col min="13581" max="13824" width="11.42578125" style="96"/>
    <col min="13825" max="13826" width="2.85546875" style="96" customWidth="1"/>
    <col min="13827" max="13827" width="20.42578125" style="96" customWidth="1"/>
    <col min="13828" max="13828" width="13.28515625" style="96" customWidth="1"/>
    <col min="13829" max="13829" width="13.140625" style="96" customWidth="1"/>
    <col min="13830" max="13835" width="9.28515625" style="96" customWidth="1"/>
    <col min="13836" max="13836" width="2.85546875" style="96" customWidth="1"/>
    <col min="13837" max="14080" width="11.42578125" style="96"/>
    <col min="14081" max="14082" width="2.85546875" style="96" customWidth="1"/>
    <col min="14083" max="14083" width="20.42578125" style="96" customWidth="1"/>
    <col min="14084" max="14084" width="13.28515625" style="96" customWidth="1"/>
    <col min="14085" max="14085" width="13.140625" style="96" customWidth="1"/>
    <col min="14086" max="14091" width="9.28515625" style="96" customWidth="1"/>
    <col min="14092" max="14092" width="2.85546875" style="96" customWidth="1"/>
    <col min="14093" max="14336" width="11.42578125" style="96"/>
    <col min="14337" max="14338" width="2.85546875" style="96" customWidth="1"/>
    <col min="14339" max="14339" width="20.42578125" style="96" customWidth="1"/>
    <col min="14340" max="14340" width="13.28515625" style="96" customWidth="1"/>
    <col min="14341" max="14341" width="13.140625" style="96" customWidth="1"/>
    <col min="14342" max="14347" width="9.28515625" style="96" customWidth="1"/>
    <col min="14348" max="14348" width="2.85546875" style="96" customWidth="1"/>
    <col min="14349" max="14592" width="11.42578125" style="96"/>
    <col min="14593" max="14594" width="2.85546875" style="96" customWidth="1"/>
    <col min="14595" max="14595" width="20.42578125" style="96" customWidth="1"/>
    <col min="14596" max="14596" width="13.28515625" style="96" customWidth="1"/>
    <col min="14597" max="14597" width="13.140625" style="96" customWidth="1"/>
    <col min="14598" max="14603" width="9.28515625" style="96" customWidth="1"/>
    <col min="14604" max="14604" width="2.85546875" style="96" customWidth="1"/>
    <col min="14605" max="14848" width="11.42578125" style="96"/>
    <col min="14849" max="14850" width="2.85546875" style="96" customWidth="1"/>
    <col min="14851" max="14851" width="20.42578125" style="96" customWidth="1"/>
    <col min="14852" max="14852" width="13.28515625" style="96" customWidth="1"/>
    <col min="14853" max="14853" width="13.140625" style="96" customWidth="1"/>
    <col min="14854" max="14859" width="9.28515625" style="96" customWidth="1"/>
    <col min="14860" max="14860" width="2.85546875" style="96" customWidth="1"/>
    <col min="14861" max="15104" width="11.42578125" style="96"/>
    <col min="15105" max="15106" width="2.85546875" style="96" customWidth="1"/>
    <col min="15107" max="15107" width="20.42578125" style="96" customWidth="1"/>
    <col min="15108" max="15108" width="13.28515625" style="96" customWidth="1"/>
    <col min="15109" max="15109" width="13.140625" style="96" customWidth="1"/>
    <col min="15110" max="15115" width="9.28515625" style="96" customWidth="1"/>
    <col min="15116" max="15116" width="2.85546875" style="96" customWidth="1"/>
    <col min="15117" max="15360" width="11.42578125" style="96"/>
    <col min="15361" max="15362" width="2.85546875" style="96" customWidth="1"/>
    <col min="15363" max="15363" width="20.42578125" style="96" customWidth="1"/>
    <col min="15364" max="15364" width="13.28515625" style="96" customWidth="1"/>
    <col min="15365" max="15365" width="13.140625" style="96" customWidth="1"/>
    <col min="15366" max="15371" width="9.28515625" style="96" customWidth="1"/>
    <col min="15372" max="15372" width="2.85546875" style="96" customWidth="1"/>
    <col min="15373" max="15616" width="11.42578125" style="96"/>
    <col min="15617" max="15618" width="2.85546875" style="96" customWidth="1"/>
    <col min="15619" max="15619" width="20.42578125" style="96" customWidth="1"/>
    <col min="15620" max="15620" width="13.28515625" style="96" customWidth="1"/>
    <col min="15621" max="15621" width="13.140625" style="96" customWidth="1"/>
    <col min="15622" max="15627" width="9.28515625" style="96" customWidth="1"/>
    <col min="15628" max="15628" width="2.85546875" style="96" customWidth="1"/>
    <col min="15629" max="15872" width="11.42578125" style="96"/>
    <col min="15873" max="15874" width="2.85546875" style="96" customWidth="1"/>
    <col min="15875" max="15875" width="20.42578125" style="96" customWidth="1"/>
    <col min="15876" max="15876" width="13.28515625" style="96" customWidth="1"/>
    <col min="15877" max="15877" width="13.140625" style="96" customWidth="1"/>
    <col min="15878" max="15883" width="9.28515625" style="96" customWidth="1"/>
    <col min="15884" max="15884" width="2.85546875" style="96" customWidth="1"/>
    <col min="15885" max="16128" width="11.42578125" style="96"/>
    <col min="16129" max="16130" width="2.85546875" style="96" customWidth="1"/>
    <col min="16131" max="16131" width="20.42578125" style="96" customWidth="1"/>
    <col min="16132" max="16132" width="13.28515625" style="96" customWidth="1"/>
    <col min="16133" max="16133" width="13.140625" style="96" customWidth="1"/>
    <col min="16134" max="16139" width="9.28515625" style="96" customWidth="1"/>
    <col min="16140" max="16140" width="2.85546875" style="96" customWidth="1"/>
    <col min="16141" max="16384" width="11.42578125" style="96"/>
  </cols>
  <sheetData>
    <row r="1" spans="1:12" s="54" customFormat="1" ht="11.25" x14ac:dyDescent="0.2">
      <c r="A1" s="124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54" customFormat="1" ht="11.25" x14ac:dyDescent="0.2">
      <c r="A2" s="103" t="s">
        <v>48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s="54" customFormat="1" ht="11.25" x14ac:dyDescent="0.2">
      <c r="A3" s="104" t="s">
        <v>19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s="54" customFormat="1" ht="11.25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s="54" customFormat="1" ht="11.25" x14ac:dyDescent="0.2">
      <c r="A5" s="55"/>
      <c r="B5" s="55"/>
      <c r="C5" s="55"/>
      <c r="D5" s="55"/>
      <c r="E5" s="55"/>
      <c r="F5" s="126" t="s">
        <v>20</v>
      </c>
      <c r="G5" s="127"/>
      <c r="H5" s="126" t="s">
        <v>21</v>
      </c>
      <c r="I5" s="127"/>
      <c r="J5" s="126" t="s">
        <v>22</v>
      </c>
      <c r="K5" s="127"/>
      <c r="L5" s="55"/>
    </row>
    <row r="6" spans="1:12" s="54" customFormat="1" ht="11.25" x14ac:dyDescent="0.2">
      <c r="A6" s="55"/>
      <c r="B6" s="55"/>
      <c r="C6" s="55"/>
      <c r="D6" s="55"/>
      <c r="E6" s="55"/>
      <c r="F6" s="56" t="s">
        <v>23</v>
      </c>
      <c r="G6" s="57" t="s">
        <v>24</v>
      </c>
      <c r="H6" s="56" t="s">
        <v>23</v>
      </c>
      <c r="I6" s="57" t="s">
        <v>24</v>
      </c>
      <c r="J6" s="56" t="s">
        <v>23</v>
      </c>
      <c r="K6" s="57" t="s">
        <v>24</v>
      </c>
      <c r="L6" s="55"/>
    </row>
    <row r="7" spans="1:12" s="54" customFormat="1" ht="11.25" x14ac:dyDescent="0.2">
      <c r="A7" s="55"/>
      <c r="B7" s="58" t="s">
        <v>25</v>
      </c>
      <c r="C7" s="59"/>
      <c r="D7" s="59"/>
      <c r="E7" s="59"/>
      <c r="F7" s="60">
        <v>430148.00921000005</v>
      </c>
      <c r="G7" s="107">
        <v>1</v>
      </c>
      <c r="H7" s="60">
        <v>76057.376829999994</v>
      </c>
      <c r="I7" s="107">
        <v>1</v>
      </c>
      <c r="J7" s="60">
        <v>506205.38604000007</v>
      </c>
      <c r="K7" s="107">
        <v>1</v>
      </c>
      <c r="L7" s="55"/>
    </row>
    <row r="8" spans="1:12" s="54" customFormat="1" ht="11.25" x14ac:dyDescent="0.2">
      <c r="A8" s="55"/>
      <c r="B8" s="62"/>
      <c r="C8" s="63"/>
      <c r="D8" s="63"/>
      <c r="E8" s="63"/>
      <c r="F8" s="64"/>
      <c r="G8" s="65"/>
      <c r="H8" s="64"/>
      <c r="I8" s="65"/>
      <c r="J8" s="64"/>
      <c r="K8" s="65"/>
      <c r="L8" s="55"/>
    </row>
    <row r="9" spans="1:12" s="54" customFormat="1" ht="11.25" x14ac:dyDescent="0.2">
      <c r="A9" s="55"/>
      <c r="B9" s="62"/>
      <c r="C9" s="63" t="s">
        <v>26</v>
      </c>
      <c r="D9" s="63"/>
      <c r="E9" s="63"/>
      <c r="F9" s="64">
        <v>429969.25448000006</v>
      </c>
      <c r="G9" s="108">
        <v>0.99958443436637479</v>
      </c>
      <c r="H9" s="64">
        <v>76057.376829999994</v>
      </c>
      <c r="I9" s="108">
        <v>1</v>
      </c>
      <c r="J9" s="64">
        <v>506026.63131000008</v>
      </c>
      <c r="K9" s="108">
        <v>0.99964687311725708</v>
      </c>
      <c r="L9" s="55"/>
    </row>
    <row r="10" spans="1:12" s="54" customFormat="1" ht="11.25" x14ac:dyDescent="0.2">
      <c r="A10" s="55"/>
      <c r="B10" s="62"/>
      <c r="C10" s="63"/>
      <c r="D10" s="63"/>
      <c r="E10" s="63"/>
      <c r="F10" s="64"/>
      <c r="G10" s="65"/>
      <c r="H10" s="64"/>
      <c r="I10" s="65"/>
      <c r="J10" s="64"/>
      <c r="K10" s="65"/>
      <c r="L10" s="55"/>
    </row>
    <row r="11" spans="1:12" s="54" customFormat="1" ht="11.25" x14ac:dyDescent="0.2">
      <c r="A11" s="55"/>
      <c r="B11" s="67"/>
      <c r="C11" s="68" t="s">
        <v>27</v>
      </c>
      <c r="D11" s="68"/>
      <c r="E11" s="68"/>
      <c r="F11" s="69">
        <v>178.75473000000002</v>
      </c>
      <c r="G11" s="109">
        <v>4.1556563362526506E-4</v>
      </c>
      <c r="H11" s="69">
        <v>0</v>
      </c>
      <c r="I11" s="109">
        <v>0</v>
      </c>
      <c r="J11" s="64">
        <v>178.75473000000002</v>
      </c>
      <c r="K11" s="109">
        <v>3.5312688274295631E-4</v>
      </c>
      <c r="L11" s="55"/>
    </row>
    <row r="12" spans="1:12" s="55" customFormat="1" ht="11.25" x14ac:dyDescent="0.2">
      <c r="B12" s="71"/>
      <c r="C12" s="71"/>
      <c r="D12" s="71"/>
      <c r="E12" s="71"/>
      <c r="F12" s="72"/>
      <c r="G12" s="71"/>
      <c r="H12" s="72"/>
      <c r="I12" s="71"/>
      <c r="J12" s="72"/>
      <c r="K12" s="71"/>
    </row>
    <row r="13" spans="1:12" s="54" customFormat="1" ht="11.25" x14ac:dyDescent="0.2">
      <c r="A13" s="55"/>
      <c r="B13" s="58" t="s">
        <v>28</v>
      </c>
      <c r="C13" s="59"/>
      <c r="D13" s="59"/>
      <c r="E13" s="59"/>
      <c r="F13" s="60">
        <v>292910.11710999999</v>
      </c>
      <c r="G13" s="107">
        <v>0.68095193012273147</v>
      </c>
      <c r="H13" s="60">
        <v>50164.552349999991</v>
      </c>
      <c r="I13" s="107">
        <v>0.65956195757481262</v>
      </c>
      <c r="J13" s="60">
        <v>343074.66946</v>
      </c>
      <c r="K13" s="107">
        <v>0.67773808600466068</v>
      </c>
      <c r="L13" s="55"/>
    </row>
    <row r="14" spans="1:12" s="54" customFormat="1" ht="11.25" x14ac:dyDescent="0.2">
      <c r="A14" s="55"/>
      <c r="B14" s="73"/>
      <c r="C14" s="74"/>
      <c r="D14" s="74"/>
      <c r="E14" s="74"/>
      <c r="F14" s="75"/>
      <c r="G14" s="76"/>
      <c r="H14" s="75"/>
      <c r="I14" s="76"/>
      <c r="J14" s="75"/>
      <c r="K14" s="76"/>
      <c r="L14" s="55"/>
    </row>
    <row r="15" spans="1:12" s="54" customFormat="1" ht="11.25" x14ac:dyDescent="0.2">
      <c r="A15" s="55"/>
      <c r="B15" s="62"/>
      <c r="C15" s="63" t="s">
        <v>29</v>
      </c>
      <c r="D15" s="63"/>
      <c r="E15" s="63"/>
      <c r="F15" s="64">
        <v>49990.56014999999</v>
      </c>
      <c r="G15" s="108">
        <v>0.11621711382975247</v>
      </c>
      <c r="H15" s="64">
        <v>7666.4545299999991</v>
      </c>
      <c r="I15" s="108">
        <v>0.10079830319596364</v>
      </c>
      <c r="J15" s="64">
        <v>57657.014679999993</v>
      </c>
      <c r="K15" s="108">
        <v>0.11390043699662249</v>
      </c>
      <c r="L15" s="55"/>
    </row>
    <row r="16" spans="1:12" s="54" customFormat="1" ht="11.25" x14ac:dyDescent="0.2">
      <c r="A16" s="55"/>
      <c r="B16" s="62"/>
      <c r="C16" s="63"/>
      <c r="D16" s="63"/>
      <c r="E16" s="63"/>
      <c r="F16" s="64"/>
      <c r="G16" s="65"/>
      <c r="H16" s="64"/>
      <c r="I16" s="65"/>
      <c r="J16" s="64"/>
      <c r="K16" s="65"/>
      <c r="L16" s="55"/>
    </row>
    <row r="17" spans="1:12" s="54" customFormat="1" ht="11.25" x14ac:dyDescent="0.2">
      <c r="A17" s="55"/>
      <c r="B17" s="62"/>
      <c r="C17" s="63" t="s">
        <v>30</v>
      </c>
      <c r="D17" s="63"/>
      <c r="E17" s="63"/>
      <c r="F17" s="64">
        <v>87186.611070000014</v>
      </c>
      <c r="G17" s="108">
        <v>0.20268979328795439</v>
      </c>
      <c r="H17" s="64">
        <v>23422.802689999997</v>
      </c>
      <c r="I17" s="108">
        <v>0.3079622735655686</v>
      </c>
      <c r="J17" s="64">
        <v>110609.41376000001</v>
      </c>
      <c r="K17" s="108">
        <v>0.21850698710515046</v>
      </c>
      <c r="L17" s="55"/>
    </row>
    <row r="18" spans="1:12" s="54" customFormat="1" ht="11.25" x14ac:dyDescent="0.2">
      <c r="A18" s="55"/>
      <c r="B18" s="62"/>
      <c r="C18" s="63"/>
      <c r="D18" s="63"/>
      <c r="E18" s="63"/>
      <c r="F18" s="64"/>
      <c r="G18" s="65"/>
      <c r="H18" s="64"/>
      <c r="I18" s="65"/>
      <c r="J18" s="64"/>
      <c r="K18" s="65"/>
      <c r="L18" s="55"/>
    </row>
    <row r="19" spans="1:12" s="54" customFormat="1" ht="11.25" x14ac:dyDescent="0.2">
      <c r="A19" s="55"/>
      <c r="B19" s="62"/>
      <c r="C19" s="63" t="s">
        <v>31</v>
      </c>
      <c r="D19" s="63"/>
      <c r="E19" s="63"/>
      <c r="F19" s="64">
        <v>44013.352919999998</v>
      </c>
      <c r="G19" s="108">
        <v>0.10232141490282359</v>
      </c>
      <c r="H19" s="64">
        <v>5378.2070599999997</v>
      </c>
      <c r="I19" s="108">
        <v>7.0712497382352857E-2</v>
      </c>
      <c r="J19" s="64">
        <v>49391.559979999998</v>
      </c>
      <c r="K19" s="108">
        <v>9.7572173947783919E-2</v>
      </c>
      <c r="L19" s="55"/>
    </row>
    <row r="20" spans="1:12" s="54" customFormat="1" ht="11.25" x14ac:dyDescent="0.2">
      <c r="A20" s="55"/>
      <c r="B20" s="62"/>
      <c r="C20" s="63"/>
      <c r="D20" s="63"/>
      <c r="E20" s="63"/>
      <c r="F20" s="64"/>
      <c r="G20" s="65"/>
      <c r="H20" s="64"/>
      <c r="I20" s="65"/>
      <c r="J20" s="64"/>
      <c r="K20" s="65"/>
      <c r="L20" s="55"/>
    </row>
    <row r="21" spans="1:12" s="54" customFormat="1" ht="11.25" x14ac:dyDescent="0.2">
      <c r="A21" s="55"/>
      <c r="B21" s="62"/>
      <c r="C21" s="63" t="s">
        <v>32</v>
      </c>
      <c r="D21" s="63"/>
      <c r="E21" s="63"/>
      <c r="F21" s="64">
        <v>18827.217979999998</v>
      </c>
      <c r="G21" s="108">
        <v>4.3769162188098079E-2</v>
      </c>
      <c r="H21" s="64">
        <v>-317.55784</v>
      </c>
      <c r="I21" s="108">
        <v>-4.175240499153565E-3</v>
      </c>
      <c r="J21" s="64">
        <v>18509.660139999996</v>
      </c>
      <c r="K21" s="108">
        <v>3.656551401951573E-2</v>
      </c>
      <c r="L21" s="55"/>
    </row>
    <row r="22" spans="1:12" s="54" customFormat="1" ht="11.25" x14ac:dyDescent="0.2">
      <c r="A22" s="55"/>
      <c r="B22" s="62"/>
      <c r="C22" s="63"/>
      <c r="D22" s="63"/>
      <c r="E22" s="63"/>
      <c r="F22" s="64"/>
      <c r="G22" s="65"/>
      <c r="H22" s="64"/>
      <c r="I22" s="65"/>
      <c r="J22" s="64"/>
      <c r="K22" s="65"/>
      <c r="L22" s="55"/>
    </row>
    <row r="23" spans="1:12" s="54" customFormat="1" ht="11.25" x14ac:dyDescent="0.2">
      <c r="A23" s="55"/>
      <c r="B23" s="62"/>
      <c r="C23" s="63" t="s">
        <v>33</v>
      </c>
      <c r="D23" s="63"/>
      <c r="E23" s="63"/>
      <c r="F23" s="64">
        <v>15390.08598</v>
      </c>
      <c r="G23" s="108">
        <v>3.577858237276299E-2</v>
      </c>
      <c r="H23" s="64">
        <v>1569.1947600000001</v>
      </c>
      <c r="I23" s="108">
        <v>2.0631723383090023E-2</v>
      </c>
      <c r="J23" s="64">
        <v>16959.280740000002</v>
      </c>
      <c r="K23" s="108">
        <v>3.3502766283604671E-2</v>
      </c>
      <c r="L23" s="55"/>
    </row>
    <row r="24" spans="1:12" s="54" customFormat="1" ht="11.25" x14ac:dyDescent="0.2">
      <c r="A24" s="55"/>
      <c r="B24" s="62"/>
      <c r="C24" s="63"/>
      <c r="D24" s="63"/>
      <c r="E24" s="63"/>
      <c r="F24" s="64"/>
      <c r="G24" s="65"/>
      <c r="H24" s="64"/>
      <c r="I24" s="65"/>
      <c r="J24" s="64"/>
      <c r="K24" s="65"/>
      <c r="L24" s="55"/>
    </row>
    <row r="25" spans="1:12" s="54" customFormat="1" ht="11.25" x14ac:dyDescent="0.2">
      <c r="A25" s="55"/>
      <c r="B25" s="62"/>
      <c r="C25" s="63" t="s">
        <v>34</v>
      </c>
      <c r="D25" s="63"/>
      <c r="E25" s="63"/>
      <c r="F25" s="64">
        <v>22565.188929999993</v>
      </c>
      <c r="G25" s="108">
        <v>5.2459126735103806E-2</v>
      </c>
      <c r="H25" s="64">
        <v>2841.7855800000002</v>
      </c>
      <c r="I25" s="108">
        <v>3.7363707485624051E-2</v>
      </c>
      <c r="J25" s="64">
        <v>25406.974509999989</v>
      </c>
      <c r="K25" s="108">
        <v>5.0191039468695707E-2</v>
      </c>
      <c r="L25" s="55"/>
    </row>
    <row r="26" spans="1:12" s="54" customFormat="1" ht="11.25" x14ac:dyDescent="0.2">
      <c r="A26" s="55"/>
      <c r="B26" s="62"/>
      <c r="C26" s="63"/>
      <c r="D26" s="63"/>
      <c r="E26" s="63"/>
      <c r="F26" s="64"/>
      <c r="G26" s="108"/>
      <c r="H26" s="64"/>
      <c r="I26" s="108"/>
      <c r="J26" s="64"/>
      <c r="K26" s="108"/>
      <c r="L26" s="55"/>
    </row>
    <row r="27" spans="1:12" s="54" customFormat="1" ht="11.25" x14ac:dyDescent="0.2">
      <c r="A27" s="55"/>
      <c r="B27" s="67"/>
      <c r="C27" s="68" t="s">
        <v>35</v>
      </c>
      <c r="D27" s="68"/>
      <c r="E27" s="68"/>
      <c r="F27" s="64">
        <v>54937.100079999997</v>
      </c>
      <c r="G27" s="109">
        <v>0.1277167368062361</v>
      </c>
      <c r="H27" s="64">
        <v>9603.6655699999992</v>
      </c>
      <c r="I27" s="109">
        <v>0.12626869306136704</v>
      </c>
      <c r="J27" s="64">
        <v>64540.765650000001</v>
      </c>
      <c r="K27" s="109">
        <v>0.1274991681832876</v>
      </c>
      <c r="L27" s="55"/>
    </row>
    <row r="28" spans="1:12" s="55" customFormat="1" ht="11.25" x14ac:dyDescent="0.2">
      <c r="B28" s="71"/>
      <c r="C28" s="71"/>
      <c r="D28" s="71"/>
      <c r="E28" s="71"/>
      <c r="F28" s="72"/>
      <c r="G28" s="71"/>
      <c r="H28" s="72"/>
      <c r="I28" s="71"/>
      <c r="J28" s="72"/>
      <c r="K28" s="71"/>
    </row>
    <row r="29" spans="1:12" s="54" customFormat="1" ht="11.25" x14ac:dyDescent="0.2">
      <c r="A29" s="55"/>
      <c r="B29" s="77" t="s">
        <v>36</v>
      </c>
      <c r="C29" s="78"/>
      <c r="D29" s="78"/>
      <c r="E29" s="78"/>
      <c r="F29" s="79">
        <v>137237.89210000006</v>
      </c>
      <c r="G29" s="110">
        <v>0.31904806987726858</v>
      </c>
      <c r="H29" s="79">
        <v>25892.824480000003</v>
      </c>
      <c r="I29" s="110">
        <v>0.34043804242518738</v>
      </c>
      <c r="J29" s="79">
        <v>163130.71658000007</v>
      </c>
      <c r="K29" s="110">
        <v>0.32226191399533938</v>
      </c>
      <c r="L29" s="55"/>
    </row>
    <row r="30" spans="1:12" s="55" customFormat="1" ht="11.25" x14ac:dyDescent="0.2">
      <c r="F30" s="81"/>
      <c r="G30" s="82"/>
      <c r="H30" s="81"/>
      <c r="I30" s="82"/>
      <c r="J30" s="81"/>
      <c r="K30" s="82"/>
    </row>
    <row r="31" spans="1:12" s="54" customFormat="1" ht="11.25" x14ac:dyDescent="0.2">
      <c r="A31" s="55"/>
      <c r="B31" s="83" t="s">
        <v>37</v>
      </c>
      <c r="C31" s="84"/>
      <c r="D31" s="84"/>
      <c r="E31" s="84"/>
      <c r="F31" s="85">
        <v>37883.681650000006</v>
      </c>
      <c r="G31" s="111">
        <v>8.8071270443809108E-2</v>
      </c>
      <c r="H31" s="85">
        <v>4400.8063000000002</v>
      </c>
      <c r="I31" s="111">
        <v>5.7861662910574513E-2</v>
      </c>
      <c r="J31" s="85">
        <v>42284.487950000002</v>
      </c>
      <c r="K31" s="111">
        <v>8.3532275862941346E-2</v>
      </c>
      <c r="L31" s="55"/>
    </row>
    <row r="32" spans="1:12" s="55" customFormat="1" ht="11.25" x14ac:dyDescent="0.2">
      <c r="B32" s="87"/>
      <c r="F32" s="81"/>
      <c r="G32" s="82"/>
      <c r="H32" s="81"/>
      <c r="I32" s="82"/>
      <c r="J32" s="81"/>
      <c r="K32" s="82"/>
    </row>
    <row r="33" spans="1:12" s="54" customFormat="1" ht="11.25" x14ac:dyDescent="0.2">
      <c r="A33" s="55"/>
      <c r="B33" s="77" t="s">
        <v>38</v>
      </c>
      <c r="C33" s="78"/>
      <c r="D33" s="78"/>
      <c r="E33" s="78"/>
      <c r="F33" s="79">
        <v>99354.210450000042</v>
      </c>
      <c r="G33" s="110">
        <v>0.23097679943345945</v>
      </c>
      <c r="H33" s="79">
        <v>21492.018180000003</v>
      </c>
      <c r="I33" s="110">
        <v>0.2825763795146129</v>
      </c>
      <c r="J33" s="79">
        <v>120846.22863000006</v>
      </c>
      <c r="K33" s="110">
        <v>0.238729638132398</v>
      </c>
      <c r="L33" s="55"/>
    </row>
    <row r="34" spans="1:12" s="55" customFormat="1" ht="11.25" x14ac:dyDescent="0.2">
      <c r="F34" s="81"/>
      <c r="G34" s="82"/>
      <c r="H34" s="81"/>
      <c r="I34" s="82"/>
      <c r="J34" s="81"/>
      <c r="K34" s="82"/>
    </row>
    <row r="35" spans="1:12" s="54" customFormat="1" ht="11.25" x14ac:dyDescent="0.2">
      <c r="A35" s="55"/>
      <c r="B35" s="83" t="s">
        <v>39</v>
      </c>
      <c r="C35" s="84"/>
      <c r="D35" s="84"/>
      <c r="E35" s="84"/>
      <c r="F35" s="85">
        <v>3614.0324999999998</v>
      </c>
      <c r="G35" s="111">
        <v>8.4018347699375585E-3</v>
      </c>
      <c r="H35" s="85">
        <v>374.12049000000002</v>
      </c>
      <c r="I35" s="111">
        <v>4.9189244435318509E-3</v>
      </c>
      <c r="J35" s="85">
        <v>3988.15299</v>
      </c>
      <c r="K35" s="111">
        <v>7.8785273724544264E-3</v>
      </c>
      <c r="L35" s="55"/>
    </row>
    <row r="36" spans="1:12" s="55" customFormat="1" ht="11.25" x14ac:dyDescent="0.2">
      <c r="B36" s="71"/>
      <c r="C36" s="71"/>
      <c r="D36" s="71"/>
      <c r="E36" s="71"/>
      <c r="F36" s="81"/>
      <c r="G36" s="82"/>
      <c r="H36" s="81"/>
      <c r="I36" s="82"/>
      <c r="J36" s="81"/>
      <c r="K36" s="82"/>
    </row>
    <row r="37" spans="1:12" s="54" customFormat="1" ht="11.25" x14ac:dyDescent="0.2">
      <c r="A37" s="55"/>
      <c r="B37" s="83" t="s">
        <v>40</v>
      </c>
      <c r="C37" s="84"/>
      <c r="D37" s="84"/>
      <c r="E37" s="84"/>
      <c r="F37" s="85">
        <v>1292.0046499999999</v>
      </c>
      <c r="G37" s="111">
        <v>3.0036281055278295E-3</v>
      </c>
      <c r="H37" s="85">
        <v>200.87182999999999</v>
      </c>
      <c r="I37" s="111">
        <v>2.6410565072337378E-3</v>
      </c>
      <c r="J37" s="85">
        <v>1492.8764799999999</v>
      </c>
      <c r="K37" s="111">
        <v>2.949151710294196E-3</v>
      </c>
      <c r="L37" s="55"/>
    </row>
    <row r="38" spans="1:12" s="55" customFormat="1" ht="11.25" x14ac:dyDescent="0.2">
      <c r="F38" s="72"/>
      <c r="G38" s="71"/>
      <c r="H38" s="72"/>
      <c r="I38" s="71"/>
      <c r="J38" s="72"/>
      <c r="K38" s="71"/>
    </row>
    <row r="39" spans="1:12" s="54" customFormat="1" ht="11.25" x14ac:dyDescent="0.2">
      <c r="A39" s="55"/>
      <c r="B39" s="77" t="s">
        <v>41</v>
      </c>
      <c r="C39" s="78"/>
      <c r="D39" s="78"/>
      <c r="E39" s="78"/>
      <c r="F39" s="79">
        <v>101676.23830000004</v>
      </c>
      <c r="G39" s="110">
        <v>0.23637500609786916</v>
      </c>
      <c r="H39" s="79">
        <v>21665.266840000004</v>
      </c>
      <c r="I39" s="110">
        <v>0.28485424745091104</v>
      </c>
      <c r="J39" s="79">
        <v>123341.50514000005</v>
      </c>
      <c r="K39" s="110">
        <v>0.24365901379455823</v>
      </c>
      <c r="L39" s="55"/>
    </row>
    <row r="40" spans="1:12" s="54" customFormat="1" ht="2.25" customHeight="1" x14ac:dyDescent="0.2">
      <c r="A40" s="55"/>
      <c r="B40" s="88"/>
      <c r="C40" s="89"/>
      <c r="D40" s="89"/>
      <c r="E40" s="89"/>
      <c r="F40" s="90"/>
      <c r="G40" s="112"/>
      <c r="H40" s="92"/>
      <c r="I40" s="112"/>
      <c r="J40" s="92"/>
      <c r="K40" s="112"/>
      <c r="L40" s="55"/>
    </row>
    <row r="41" spans="1:12" s="54" customFormat="1" ht="15" customHeight="1" x14ac:dyDescent="0.2">
      <c r="A41" s="55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55"/>
    </row>
    <row r="42" spans="1:12" s="54" customFormat="1" ht="11.25" x14ac:dyDescent="0.2">
      <c r="A42" s="55"/>
      <c r="B42" s="93" t="s">
        <v>42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54" customFormat="1" ht="11.25" customHeight="1" x14ac:dyDescent="0.2"/>
    <row r="44" spans="1:12" s="54" customFormat="1" ht="11.25" x14ac:dyDescent="0.2">
      <c r="E44" s="94"/>
    </row>
    <row r="45" spans="1:12" s="54" customFormat="1" ht="11.25" x14ac:dyDescent="0.2">
      <c r="E45" s="94"/>
    </row>
    <row r="46" spans="1:12" s="54" customFormat="1" ht="11.25" x14ac:dyDescent="0.2">
      <c r="E46" s="94"/>
    </row>
    <row r="47" spans="1:12" s="54" customFormat="1" ht="11.25" x14ac:dyDescent="0.2"/>
    <row r="48" spans="1:12" s="54" customFormat="1" ht="11.25" x14ac:dyDescent="0.2"/>
    <row r="49" spans="6:6" s="54" customFormat="1" ht="11.25" x14ac:dyDescent="0.2"/>
    <row r="50" spans="6:6" s="54" customFormat="1" ht="11.25" x14ac:dyDescent="0.2"/>
    <row r="51" spans="6:6" s="54" customFormat="1" ht="11.25" x14ac:dyDescent="0.2"/>
    <row r="52" spans="6:6" s="54" customFormat="1" ht="11.25" x14ac:dyDescent="0.2"/>
    <row r="53" spans="6:6" s="54" customFormat="1" ht="11.25" x14ac:dyDescent="0.2"/>
    <row r="54" spans="6:6" s="54" customFormat="1" ht="11.25" x14ac:dyDescent="0.2"/>
    <row r="56" spans="6:6" x14ac:dyDescent="0.2">
      <c r="F56" s="95"/>
    </row>
  </sheetData>
  <mergeCells count="5">
    <mergeCell ref="A1:L1"/>
    <mergeCell ref="F5:G5"/>
    <mergeCell ref="H5:I5"/>
    <mergeCell ref="J5:K5"/>
    <mergeCell ref="B41:K41"/>
  </mergeCells>
  <pageMargins left="0.3" right="0.23" top="0.62" bottom="1" header="0" footer="0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96" customWidth="1"/>
    <col min="3" max="3" width="20.42578125" style="96" customWidth="1"/>
    <col min="4" max="4" width="13.28515625" style="96" customWidth="1"/>
    <col min="5" max="5" width="13.140625" style="96" customWidth="1"/>
    <col min="6" max="11" width="9.28515625" style="96" customWidth="1"/>
    <col min="12" max="12" width="2.85546875" style="96" customWidth="1"/>
    <col min="13" max="256" width="11.42578125" style="96"/>
    <col min="257" max="258" width="2.85546875" style="96" customWidth="1"/>
    <col min="259" max="259" width="20.42578125" style="96" customWidth="1"/>
    <col min="260" max="260" width="13.28515625" style="96" customWidth="1"/>
    <col min="261" max="261" width="13.140625" style="96" customWidth="1"/>
    <col min="262" max="267" width="9.28515625" style="96" customWidth="1"/>
    <col min="268" max="268" width="2.85546875" style="96" customWidth="1"/>
    <col min="269" max="512" width="11.42578125" style="96"/>
    <col min="513" max="514" width="2.85546875" style="96" customWidth="1"/>
    <col min="515" max="515" width="20.42578125" style="96" customWidth="1"/>
    <col min="516" max="516" width="13.28515625" style="96" customWidth="1"/>
    <col min="517" max="517" width="13.140625" style="96" customWidth="1"/>
    <col min="518" max="523" width="9.28515625" style="96" customWidth="1"/>
    <col min="524" max="524" width="2.85546875" style="96" customWidth="1"/>
    <col min="525" max="768" width="11.42578125" style="96"/>
    <col min="769" max="770" width="2.85546875" style="96" customWidth="1"/>
    <col min="771" max="771" width="20.42578125" style="96" customWidth="1"/>
    <col min="772" max="772" width="13.28515625" style="96" customWidth="1"/>
    <col min="773" max="773" width="13.140625" style="96" customWidth="1"/>
    <col min="774" max="779" width="9.28515625" style="96" customWidth="1"/>
    <col min="780" max="780" width="2.85546875" style="96" customWidth="1"/>
    <col min="781" max="1024" width="11.42578125" style="96"/>
    <col min="1025" max="1026" width="2.85546875" style="96" customWidth="1"/>
    <col min="1027" max="1027" width="20.42578125" style="96" customWidth="1"/>
    <col min="1028" max="1028" width="13.28515625" style="96" customWidth="1"/>
    <col min="1029" max="1029" width="13.140625" style="96" customWidth="1"/>
    <col min="1030" max="1035" width="9.28515625" style="96" customWidth="1"/>
    <col min="1036" max="1036" width="2.85546875" style="96" customWidth="1"/>
    <col min="1037" max="1280" width="11.42578125" style="96"/>
    <col min="1281" max="1282" width="2.85546875" style="96" customWidth="1"/>
    <col min="1283" max="1283" width="20.42578125" style="96" customWidth="1"/>
    <col min="1284" max="1284" width="13.28515625" style="96" customWidth="1"/>
    <col min="1285" max="1285" width="13.140625" style="96" customWidth="1"/>
    <col min="1286" max="1291" width="9.28515625" style="96" customWidth="1"/>
    <col min="1292" max="1292" width="2.85546875" style="96" customWidth="1"/>
    <col min="1293" max="1536" width="11.42578125" style="96"/>
    <col min="1537" max="1538" width="2.85546875" style="96" customWidth="1"/>
    <col min="1539" max="1539" width="20.42578125" style="96" customWidth="1"/>
    <col min="1540" max="1540" width="13.28515625" style="96" customWidth="1"/>
    <col min="1541" max="1541" width="13.140625" style="96" customWidth="1"/>
    <col min="1542" max="1547" width="9.28515625" style="96" customWidth="1"/>
    <col min="1548" max="1548" width="2.85546875" style="96" customWidth="1"/>
    <col min="1549" max="1792" width="11.42578125" style="96"/>
    <col min="1793" max="1794" width="2.85546875" style="96" customWidth="1"/>
    <col min="1795" max="1795" width="20.42578125" style="96" customWidth="1"/>
    <col min="1796" max="1796" width="13.28515625" style="96" customWidth="1"/>
    <col min="1797" max="1797" width="13.140625" style="96" customWidth="1"/>
    <col min="1798" max="1803" width="9.28515625" style="96" customWidth="1"/>
    <col min="1804" max="1804" width="2.85546875" style="96" customWidth="1"/>
    <col min="1805" max="2048" width="11.42578125" style="96"/>
    <col min="2049" max="2050" width="2.85546875" style="96" customWidth="1"/>
    <col min="2051" max="2051" width="20.42578125" style="96" customWidth="1"/>
    <col min="2052" max="2052" width="13.28515625" style="96" customWidth="1"/>
    <col min="2053" max="2053" width="13.140625" style="96" customWidth="1"/>
    <col min="2054" max="2059" width="9.28515625" style="96" customWidth="1"/>
    <col min="2060" max="2060" width="2.85546875" style="96" customWidth="1"/>
    <col min="2061" max="2304" width="11.42578125" style="96"/>
    <col min="2305" max="2306" width="2.85546875" style="96" customWidth="1"/>
    <col min="2307" max="2307" width="20.42578125" style="96" customWidth="1"/>
    <col min="2308" max="2308" width="13.28515625" style="96" customWidth="1"/>
    <col min="2309" max="2309" width="13.140625" style="96" customWidth="1"/>
    <col min="2310" max="2315" width="9.28515625" style="96" customWidth="1"/>
    <col min="2316" max="2316" width="2.85546875" style="96" customWidth="1"/>
    <col min="2317" max="2560" width="11.42578125" style="96"/>
    <col min="2561" max="2562" width="2.85546875" style="96" customWidth="1"/>
    <col min="2563" max="2563" width="20.42578125" style="96" customWidth="1"/>
    <col min="2564" max="2564" width="13.28515625" style="96" customWidth="1"/>
    <col min="2565" max="2565" width="13.140625" style="96" customWidth="1"/>
    <col min="2566" max="2571" width="9.28515625" style="96" customWidth="1"/>
    <col min="2572" max="2572" width="2.85546875" style="96" customWidth="1"/>
    <col min="2573" max="2816" width="11.42578125" style="96"/>
    <col min="2817" max="2818" width="2.85546875" style="96" customWidth="1"/>
    <col min="2819" max="2819" width="20.42578125" style="96" customWidth="1"/>
    <col min="2820" max="2820" width="13.28515625" style="96" customWidth="1"/>
    <col min="2821" max="2821" width="13.140625" style="96" customWidth="1"/>
    <col min="2822" max="2827" width="9.28515625" style="96" customWidth="1"/>
    <col min="2828" max="2828" width="2.85546875" style="96" customWidth="1"/>
    <col min="2829" max="3072" width="11.42578125" style="96"/>
    <col min="3073" max="3074" width="2.85546875" style="96" customWidth="1"/>
    <col min="3075" max="3075" width="20.42578125" style="96" customWidth="1"/>
    <col min="3076" max="3076" width="13.28515625" style="96" customWidth="1"/>
    <col min="3077" max="3077" width="13.140625" style="96" customWidth="1"/>
    <col min="3078" max="3083" width="9.28515625" style="96" customWidth="1"/>
    <col min="3084" max="3084" width="2.85546875" style="96" customWidth="1"/>
    <col min="3085" max="3328" width="11.42578125" style="96"/>
    <col min="3329" max="3330" width="2.85546875" style="96" customWidth="1"/>
    <col min="3331" max="3331" width="20.42578125" style="96" customWidth="1"/>
    <col min="3332" max="3332" width="13.28515625" style="96" customWidth="1"/>
    <col min="3333" max="3333" width="13.140625" style="96" customWidth="1"/>
    <col min="3334" max="3339" width="9.28515625" style="96" customWidth="1"/>
    <col min="3340" max="3340" width="2.85546875" style="96" customWidth="1"/>
    <col min="3341" max="3584" width="11.42578125" style="96"/>
    <col min="3585" max="3586" width="2.85546875" style="96" customWidth="1"/>
    <col min="3587" max="3587" width="20.42578125" style="96" customWidth="1"/>
    <col min="3588" max="3588" width="13.28515625" style="96" customWidth="1"/>
    <col min="3589" max="3589" width="13.140625" style="96" customWidth="1"/>
    <col min="3590" max="3595" width="9.28515625" style="96" customWidth="1"/>
    <col min="3596" max="3596" width="2.85546875" style="96" customWidth="1"/>
    <col min="3597" max="3840" width="11.42578125" style="96"/>
    <col min="3841" max="3842" width="2.85546875" style="96" customWidth="1"/>
    <col min="3843" max="3843" width="20.42578125" style="96" customWidth="1"/>
    <col min="3844" max="3844" width="13.28515625" style="96" customWidth="1"/>
    <col min="3845" max="3845" width="13.140625" style="96" customWidth="1"/>
    <col min="3846" max="3851" width="9.28515625" style="96" customWidth="1"/>
    <col min="3852" max="3852" width="2.85546875" style="96" customWidth="1"/>
    <col min="3853" max="4096" width="11.42578125" style="96"/>
    <col min="4097" max="4098" width="2.85546875" style="96" customWidth="1"/>
    <col min="4099" max="4099" width="20.42578125" style="96" customWidth="1"/>
    <col min="4100" max="4100" width="13.28515625" style="96" customWidth="1"/>
    <col min="4101" max="4101" width="13.140625" style="96" customWidth="1"/>
    <col min="4102" max="4107" width="9.28515625" style="96" customWidth="1"/>
    <col min="4108" max="4108" width="2.85546875" style="96" customWidth="1"/>
    <col min="4109" max="4352" width="11.42578125" style="96"/>
    <col min="4353" max="4354" width="2.85546875" style="96" customWidth="1"/>
    <col min="4355" max="4355" width="20.42578125" style="96" customWidth="1"/>
    <col min="4356" max="4356" width="13.28515625" style="96" customWidth="1"/>
    <col min="4357" max="4357" width="13.140625" style="96" customWidth="1"/>
    <col min="4358" max="4363" width="9.28515625" style="96" customWidth="1"/>
    <col min="4364" max="4364" width="2.85546875" style="96" customWidth="1"/>
    <col min="4365" max="4608" width="11.42578125" style="96"/>
    <col min="4609" max="4610" width="2.85546875" style="96" customWidth="1"/>
    <col min="4611" max="4611" width="20.42578125" style="96" customWidth="1"/>
    <col min="4612" max="4612" width="13.28515625" style="96" customWidth="1"/>
    <col min="4613" max="4613" width="13.140625" style="96" customWidth="1"/>
    <col min="4614" max="4619" width="9.28515625" style="96" customWidth="1"/>
    <col min="4620" max="4620" width="2.85546875" style="96" customWidth="1"/>
    <col min="4621" max="4864" width="11.42578125" style="96"/>
    <col min="4865" max="4866" width="2.85546875" style="96" customWidth="1"/>
    <col min="4867" max="4867" width="20.42578125" style="96" customWidth="1"/>
    <col min="4868" max="4868" width="13.28515625" style="96" customWidth="1"/>
    <col min="4869" max="4869" width="13.140625" style="96" customWidth="1"/>
    <col min="4870" max="4875" width="9.28515625" style="96" customWidth="1"/>
    <col min="4876" max="4876" width="2.85546875" style="96" customWidth="1"/>
    <col min="4877" max="5120" width="11.42578125" style="96"/>
    <col min="5121" max="5122" width="2.85546875" style="96" customWidth="1"/>
    <col min="5123" max="5123" width="20.42578125" style="96" customWidth="1"/>
    <col min="5124" max="5124" width="13.28515625" style="96" customWidth="1"/>
    <col min="5125" max="5125" width="13.140625" style="96" customWidth="1"/>
    <col min="5126" max="5131" width="9.28515625" style="96" customWidth="1"/>
    <col min="5132" max="5132" width="2.85546875" style="96" customWidth="1"/>
    <col min="5133" max="5376" width="11.42578125" style="96"/>
    <col min="5377" max="5378" width="2.85546875" style="96" customWidth="1"/>
    <col min="5379" max="5379" width="20.42578125" style="96" customWidth="1"/>
    <col min="5380" max="5380" width="13.28515625" style="96" customWidth="1"/>
    <col min="5381" max="5381" width="13.140625" style="96" customWidth="1"/>
    <col min="5382" max="5387" width="9.28515625" style="96" customWidth="1"/>
    <col min="5388" max="5388" width="2.85546875" style="96" customWidth="1"/>
    <col min="5389" max="5632" width="11.42578125" style="96"/>
    <col min="5633" max="5634" width="2.85546875" style="96" customWidth="1"/>
    <col min="5635" max="5635" width="20.42578125" style="96" customWidth="1"/>
    <col min="5636" max="5636" width="13.28515625" style="96" customWidth="1"/>
    <col min="5637" max="5637" width="13.140625" style="96" customWidth="1"/>
    <col min="5638" max="5643" width="9.28515625" style="96" customWidth="1"/>
    <col min="5644" max="5644" width="2.85546875" style="96" customWidth="1"/>
    <col min="5645" max="5888" width="11.42578125" style="96"/>
    <col min="5889" max="5890" width="2.85546875" style="96" customWidth="1"/>
    <col min="5891" max="5891" width="20.42578125" style="96" customWidth="1"/>
    <col min="5892" max="5892" width="13.28515625" style="96" customWidth="1"/>
    <col min="5893" max="5893" width="13.140625" style="96" customWidth="1"/>
    <col min="5894" max="5899" width="9.28515625" style="96" customWidth="1"/>
    <col min="5900" max="5900" width="2.85546875" style="96" customWidth="1"/>
    <col min="5901" max="6144" width="11.42578125" style="96"/>
    <col min="6145" max="6146" width="2.85546875" style="96" customWidth="1"/>
    <col min="6147" max="6147" width="20.42578125" style="96" customWidth="1"/>
    <col min="6148" max="6148" width="13.28515625" style="96" customWidth="1"/>
    <col min="6149" max="6149" width="13.140625" style="96" customWidth="1"/>
    <col min="6150" max="6155" width="9.28515625" style="96" customWidth="1"/>
    <col min="6156" max="6156" width="2.85546875" style="96" customWidth="1"/>
    <col min="6157" max="6400" width="11.42578125" style="96"/>
    <col min="6401" max="6402" width="2.85546875" style="96" customWidth="1"/>
    <col min="6403" max="6403" width="20.42578125" style="96" customWidth="1"/>
    <col min="6404" max="6404" width="13.28515625" style="96" customWidth="1"/>
    <col min="6405" max="6405" width="13.140625" style="96" customWidth="1"/>
    <col min="6406" max="6411" width="9.28515625" style="96" customWidth="1"/>
    <col min="6412" max="6412" width="2.85546875" style="96" customWidth="1"/>
    <col min="6413" max="6656" width="11.42578125" style="96"/>
    <col min="6657" max="6658" width="2.85546875" style="96" customWidth="1"/>
    <col min="6659" max="6659" width="20.42578125" style="96" customWidth="1"/>
    <col min="6660" max="6660" width="13.28515625" style="96" customWidth="1"/>
    <col min="6661" max="6661" width="13.140625" style="96" customWidth="1"/>
    <col min="6662" max="6667" width="9.28515625" style="96" customWidth="1"/>
    <col min="6668" max="6668" width="2.85546875" style="96" customWidth="1"/>
    <col min="6669" max="6912" width="11.42578125" style="96"/>
    <col min="6913" max="6914" width="2.85546875" style="96" customWidth="1"/>
    <col min="6915" max="6915" width="20.42578125" style="96" customWidth="1"/>
    <col min="6916" max="6916" width="13.28515625" style="96" customWidth="1"/>
    <col min="6917" max="6917" width="13.140625" style="96" customWidth="1"/>
    <col min="6918" max="6923" width="9.28515625" style="96" customWidth="1"/>
    <col min="6924" max="6924" width="2.85546875" style="96" customWidth="1"/>
    <col min="6925" max="7168" width="11.42578125" style="96"/>
    <col min="7169" max="7170" width="2.85546875" style="96" customWidth="1"/>
    <col min="7171" max="7171" width="20.42578125" style="96" customWidth="1"/>
    <col min="7172" max="7172" width="13.28515625" style="96" customWidth="1"/>
    <col min="7173" max="7173" width="13.140625" style="96" customWidth="1"/>
    <col min="7174" max="7179" width="9.28515625" style="96" customWidth="1"/>
    <col min="7180" max="7180" width="2.85546875" style="96" customWidth="1"/>
    <col min="7181" max="7424" width="11.42578125" style="96"/>
    <col min="7425" max="7426" width="2.85546875" style="96" customWidth="1"/>
    <col min="7427" max="7427" width="20.42578125" style="96" customWidth="1"/>
    <col min="7428" max="7428" width="13.28515625" style="96" customWidth="1"/>
    <col min="7429" max="7429" width="13.140625" style="96" customWidth="1"/>
    <col min="7430" max="7435" width="9.28515625" style="96" customWidth="1"/>
    <col min="7436" max="7436" width="2.85546875" style="96" customWidth="1"/>
    <col min="7437" max="7680" width="11.42578125" style="96"/>
    <col min="7681" max="7682" width="2.85546875" style="96" customWidth="1"/>
    <col min="7683" max="7683" width="20.42578125" style="96" customWidth="1"/>
    <col min="7684" max="7684" width="13.28515625" style="96" customWidth="1"/>
    <col min="7685" max="7685" width="13.140625" style="96" customWidth="1"/>
    <col min="7686" max="7691" width="9.28515625" style="96" customWidth="1"/>
    <col min="7692" max="7692" width="2.85546875" style="96" customWidth="1"/>
    <col min="7693" max="7936" width="11.42578125" style="96"/>
    <col min="7937" max="7938" width="2.85546875" style="96" customWidth="1"/>
    <col min="7939" max="7939" width="20.42578125" style="96" customWidth="1"/>
    <col min="7940" max="7940" width="13.28515625" style="96" customWidth="1"/>
    <col min="7941" max="7941" width="13.140625" style="96" customWidth="1"/>
    <col min="7942" max="7947" width="9.28515625" style="96" customWidth="1"/>
    <col min="7948" max="7948" width="2.85546875" style="96" customWidth="1"/>
    <col min="7949" max="8192" width="11.42578125" style="96"/>
    <col min="8193" max="8194" width="2.85546875" style="96" customWidth="1"/>
    <col min="8195" max="8195" width="20.42578125" style="96" customWidth="1"/>
    <col min="8196" max="8196" width="13.28515625" style="96" customWidth="1"/>
    <col min="8197" max="8197" width="13.140625" style="96" customWidth="1"/>
    <col min="8198" max="8203" width="9.28515625" style="96" customWidth="1"/>
    <col min="8204" max="8204" width="2.85546875" style="96" customWidth="1"/>
    <col min="8205" max="8448" width="11.42578125" style="96"/>
    <col min="8449" max="8450" width="2.85546875" style="96" customWidth="1"/>
    <col min="8451" max="8451" width="20.42578125" style="96" customWidth="1"/>
    <col min="8452" max="8452" width="13.28515625" style="96" customWidth="1"/>
    <col min="8453" max="8453" width="13.140625" style="96" customWidth="1"/>
    <col min="8454" max="8459" width="9.28515625" style="96" customWidth="1"/>
    <col min="8460" max="8460" width="2.85546875" style="96" customWidth="1"/>
    <col min="8461" max="8704" width="11.42578125" style="96"/>
    <col min="8705" max="8706" width="2.85546875" style="96" customWidth="1"/>
    <col min="8707" max="8707" width="20.42578125" style="96" customWidth="1"/>
    <col min="8708" max="8708" width="13.28515625" style="96" customWidth="1"/>
    <col min="8709" max="8709" width="13.140625" style="96" customWidth="1"/>
    <col min="8710" max="8715" width="9.28515625" style="96" customWidth="1"/>
    <col min="8716" max="8716" width="2.85546875" style="96" customWidth="1"/>
    <col min="8717" max="8960" width="11.42578125" style="96"/>
    <col min="8961" max="8962" width="2.85546875" style="96" customWidth="1"/>
    <col min="8963" max="8963" width="20.42578125" style="96" customWidth="1"/>
    <col min="8964" max="8964" width="13.28515625" style="96" customWidth="1"/>
    <col min="8965" max="8965" width="13.140625" style="96" customWidth="1"/>
    <col min="8966" max="8971" width="9.28515625" style="96" customWidth="1"/>
    <col min="8972" max="8972" width="2.85546875" style="96" customWidth="1"/>
    <col min="8973" max="9216" width="11.42578125" style="96"/>
    <col min="9217" max="9218" width="2.85546875" style="96" customWidth="1"/>
    <col min="9219" max="9219" width="20.42578125" style="96" customWidth="1"/>
    <col min="9220" max="9220" width="13.28515625" style="96" customWidth="1"/>
    <col min="9221" max="9221" width="13.140625" style="96" customWidth="1"/>
    <col min="9222" max="9227" width="9.28515625" style="96" customWidth="1"/>
    <col min="9228" max="9228" width="2.85546875" style="96" customWidth="1"/>
    <col min="9229" max="9472" width="11.42578125" style="96"/>
    <col min="9473" max="9474" width="2.85546875" style="96" customWidth="1"/>
    <col min="9475" max="9475" width="20.42578125" style="96" customWidth="1"/>
    <col min="9476" max="9476" width="13.28515625" style="96" customWidth="1"/>
    <col min="9477" max="9477" width="13.140625" style="96" customWidth="1"/>
    <col min="9478" max="9483" width="9.28515625" style="96" customWidth="1"/>
    <col min="9484" max="9484" width="2.85546875" style="96" customWidth="1"/>
    <col min="9485" max="9728" width="11.42578125" style="96"/>
    <col min="9729" max="9730" width="2.85546875" style="96" customWidth="1"/>
    <col min="9731" max="9731" width="20.42578125" style="96" customWidth="1"/>
    <col min="9732" max="9732" width="13.28515625" style="96" customWidth="1"/>
    <col min="9733" max="9733" width="13.140625" style="96" customWidth="1"/>
    <col min="9734" max="9739" width="9.28515625" style="96" customWidth="1"/>
    <col min="9740" max="9740" width="2.85546875" style="96" customWidth="1"/>
    <col min="9741" max="9984" width="11.42578125" style="96"/>
    <col min="9985" max="9986" width="2.85546875" style="96" customWidth="1"/>
    <col min="9987" max="9987" width="20.42578125" style="96" customWidth="1"/>
    <col min="9988" max="9988" width="13.28515625" style="96" customWidth="1"/>
    <col min="9989" max="9989" width="13.140625" style="96" customWidth="1"/>
    <col min="9990" max="9995" width="9.28515625" style="96" customWidth="1"/>
    <col min="9996" max="9996" width="2.85546875" style="96" customWidth="1"/>
    <col min="9997" max="10240" width="11.42578125" style="96"/>
    <col min="10241" max="10242" width="2.85546875" style="96" customWidth="1"/>
    <col min="10243" max="10243" width="20.42578125" style="96" customWidth="1"/>
    <col min="10244" max="10244" width="13.28515625" style="96" customWidth="1"/>
    <col min="10245" max="10245" width="13.140625" style="96" customWidth="1"/>
    <col min="10246" max="10251" width="9.28515625" style="96" customWidth="1"/>
    <col min="10252" max="10252" width="2.85546875" style="96" customWidth="1"/>
    <col min="10253" max="10496" width="11.42578125" style="96"/>
    <col min="10497" max="10498" width="2.85546875" style="96" customWidth="1"/>
    <col min="10499" max="10499" width="20.42578125" style="96" customWidth="1"/>
    <col min="10500" max="10500" width="13.28515625" style="96" customWidth="1"/>
    <col min="10501" max="10501" width="13.140625" style="96" customWidth="1"/>
    <col min="10502" max="10507" width="9.28515625" style="96" customWidth="1"/>
    <col min="10508" max="10508" width="2.85546875" style="96" customWidth="1"/>
    <col min="10509" max="10752" width="11.42578125" style="96"/>
    <col min="10753" max="10754" width="2.85546875" style="96" customWidth="1"/>
    <col min="10755" max="10755" width="20.42578125" style="96" customWidth="1"/>
    <col min="10756" max="10756" width="13.28515625" style="96" customWidth="1"/>
    <col min="10757" max="10757" width="13.140625" style="96" customWidth="1"/>
    <col min="10758" max="10763" width="9.28515625" style="96" customWidth="1"/>
    <col min="10764" max="10764" width="2.85546875" style="96" customWidth="1"/>
    <col min="10765" max="11008" width="11.42578125" style="96"/>
    <col min="11009" max="11010" width="2.85546875" style="96" customWidth="1"/>
    <col min="11011" max="11011" width="20.42578125" style="96" customWidth="1"/>
    <col min="11012" max="11012" width="13.28515625" style="96" customWidth="1"/>
    <col min="11013" max="11013" width="13.140625" style="96" customWidth="1"/>
    <col min="11014" max="11019" width="9.28515625" style="96" customWidth="1"/>
    <col min="11020" max="11020" width="2.85546875" style="96" customWidth="1"/>
    <col min="11021" max="11264" width="11.42578125" style="96"/>
    <col min="11265" max="11266" width="2.85546875" style="96" customWidth="1"/>
    <col min="11267" max="11267" width="20.42578125" style="96" customWidth="1"/>
    <col min="11268" max="11268" width="13.28515625" style="96" customWidth="1"/>
    <col min="11269" max="11269" width="13.140625" style="96" customWidth="1"/>
    <col min="11270" max="11275" width="9.28515625" style="96" customWidth="1"/>
    <col min="11276" max="11276" width="2.85546875" style="96" customWidth="1"/>
    <col min="11277" max="11520" width="11.42578125" style="96"/>
    <col min="11521" max="11522" width="2.85546875" style="96" customWidth="1"/>
    <col min="11523" max="11523" width="20.42578125" style="96" customWidth="1"/>
    <col min="11524" max="11524" width="13.28515625" style="96" customWidth="1"/>
    <col min="11525" max="11525" width="13.140625" style="96" customWidth="1"/>
    <col min="11526" max="11531" width="9.28515625" style="96" customWidth="1"/>
    <col min="11532" max="11532" width="2.85546875" style="96" customWidth="1"/>
    <col min="11533" max="11776" width="11.42578125" style="96"/>
    <col min="11777" max="11778" width="2.85546875" style="96" customWidth="1"/>
    <col min="11779" max="11779" width="20.42578125" style="96" customWidth="1"/>
    <col min="11780" max="11780" width="13.28515625" style="96" customWidth="1"/>
    <col min="11781" max="11781" width="13.140625" style="96" customWidth="1"/>
    <col min="11782" max="11787" width="9.28515625" style="96" customWidth="1"/>
    <col min="11788" max="11788" width="2.85546875" style="96" customWidth="1"/>
    <col min="11789" max="12032" width="11.42578125" style="96"/>
    <col min="12033" max="12034" width="2.85546875" style="96" customWidth="1"/>
    <col min="12035" max="12035" width="20.42578125" style="96" customWidth="1"/>
    <col min="12036" max="12036" width="13.28515625" style="96" customWidth="1"/>
    <col min="12037" max="12037" width="13.140625" style="96" customWidth="1"/>
    <col min="12038" max="12043" width="9.28515625" style="96" customWidth="1"/>
    <col min="12044" max="12044" width="2.85546875" style="96" customWidth="1"/>
    <col min="12045" max="12288" width="11.42578125" style="96"/>
    <col min="12289" max="12290" width="2.85546875" style="96" customWidth="1"/>
    <col min="12291" max="12291" width="20.42578125" style="96" customWidth="1"/>
    <col min="12292" max="12292" width="13.28515625" style="96" customWidth="1"/>
    <col min="12293" max="12293" width="13.140625" style="96" customWidth="1"/>
    <col min="12294" max="12299" width="9.28515625" style="96" customWidth="1"/>
    <col min="12300" max="12300" width="2.85546875" style="96" customWidth="1"/>
    <col min="12301" max="12544" width="11.42578125" style="96"/>
    <col min="12545" max="12546" width="2.85546875" style="96" customWidth="1"/>
    <col min="12547" max="12547" width="20.42578125" style="96" customWidth="1"/>
    <col min="12548" max="12548" width="13.28515625" style="96" customWidth="1"/>
    <col min="12549" max="12549" width="13.140625" style="96" customWidth="1"/>
    <col min="12550" max="12555" width="9.28515625" style="96" customWidth="1"/>
    <col min="12556" max="12556" width="2.85546875" style="96" customWidth="1"/>
    <col min="12557" max="12800" width="11.42578125" style="96"/>
    <col min="12801" max="12802" width="2.85546875" style="96" customWidth="1"/>
    <col min="12803" max="12803" width="20.42578125" style="96" customWidth="1"/>
    <col min="12804" max="12804" width="13.28515625" style="96" customWidth="1"/>
    <col min="12805" max="12805" width="13.140625" style="96" customWidth="1"/>
    <col min="12806" max="12811" width="9.28515625" style="96" customWidth="1"/>
    <col min="12812" max="12812" width="2.85546875" style="96" customWidth="1"/>
    <col min="12813" max="13056" width="11.42578125" style="96"/>
    <col min="13057" max="13058" width="2.85546875" style="96" customWidth="1"/>
    <col min="13059" max="13059" width="20.42578125" style="96" customWidth="1"/>
    <col min="13060" max="13060" width="13.28515625" style="96" customWidth="1"/>
    <col min="13061" max="13061" width="13.140625" style="96" customWidth="1"/>
    <col min="13062" max="13067" width="9.28515625" style="96" customWidth="1"/>
    <col min="13068" max="13068" width="2.85546875" style="96" customWidth="1"/>
    <col min="13069" max="13312" width="11.42578125" style="96"/>
    <col min="13313" max="13314" width="2.85546875" style="96" customWidth="1"/>
    <col min="13315" max="13315" width="20.42578125" style="96" customWidth="1"/>
    <col min="13316" max="13316" width="13.28515625" style="96" customWidth="1"/>
    <col min="13317" max="13317" width="13.140625" style="96" customWidth="1"/>
    <col min="13318" max="13323" width="9.28515625" style="96" customWidth="1"/>
    <col min="13324" max="13324" width="2.85546875" style="96" customWidth="1"/>
    <col min="13325" max="13568" width="11.42578125" style="96"/>
    <col min="13569" max="13570" width="2.85546875" style="96" customWidth="1"/>
    <col min="13571" max="13571" width="20.42578125" style="96" customWidth="1"/>
    <col min="13572" max="13572" width="13.28515625" style="96" customWidth="1"/>
    <col min="13573" max="13573" width="13.140625" style="96" customWidth="1"/>
    <col min="13574" max="13579" width="9.28515625" style="96" customWidth="1"/>
    <col min="13580" max="13580" width="2.85546875" style="96" customWidth="1"/>
    <col min="13581" max="13824" width="11.42578125" style="96"/>
    <col min="13825" max="13826" width="2.85546875" style="96" customWidth="1"/>
    <col min="13827" max="13827" width="20.42578125" style="96" customWidth="1"/>
    <col min="13828" max="13828" width="13.28515625" style="96" customWidth="1"/>
    <col min="13829" max="13829" width="13.140625" style="96" customWidth="1"/>
    <col min="13830" max="13835" width="9.28515625" style="96" customWidth="1"/>
    <col min="13836" max="13836" width="2.85546875" style="96" customWidth="1"/>
    <col min="13837" max="14080" width="11.42578125" style="96"/>
    <col min="14081" max="14082" width="2.85546875" style="96" customWidth="1"/>
    <col min="14083" max="14083" width="20.42578125" style="96" customWidth="1"/>
    <col min="14084" max="14084" width="13.28515625" style="96" customWidth="1"/>
    <col min="14085" max="14085" width="13.140625" style="96" customWidth="1"/>
    <col min="14086" max="14091" width="9.28515625" style="96" customWidth="1"/>
    <col min="14092" max="14092" width="2.85546875" style="96" customWidth="1"/>
    <col min="14093" max="14336" width="11.42578125" style="96"/>
    <col min="14337" max="14338" width="2.85546875" style="96" customWidth="1"/>
    <col min="14339" max="14339" width="20.42578125" style="96" customWidth="1"/>
    <col min="14340" max="14340" width="13.28515625" style="96" customWidth="1"/>
    <col min="14341" max="14341" width="13.140625" style="96" customWidth="1"/>
    <col min="14342" max="14347" width="9.28515625" style="96" customWidth="1"/>
    <col min="14348" max="14348" width="2.85546875" style="96" customWidth="1"/>
    <col min="14349" max="14592" width="11.42578125" style="96"/>
    <col min="14593" max="14594" width="2.85546875" style="96" customWidth="1"/>
    <col min="14595" max="14595" width="20.42578125" style="96" customWidth="1"/>
    <col min="14596" max="14596" width="13.28515625" style="96" customWidth="1"/>
    <col min="14597" max="14597" width="13.140625" style="96" customWidth="1"/>
    <col min="14598" max="14603" width="9.28515625" style="96" customWidth="1"/>
    <col min="14604" max="14604" width="2.85546875" style="96" customWidth="1"/>
    <col min="14605" max="14848" width="11.42578125" style="96"/>
    <col min="14849" max="14850" width="2.85546875" style="96" customWidth="1"/>
    <col min="14851" max="14851" width="20.42578125" style="96" customWidth="1"/>
    <col min="14852" max="14852" width="13.28515625" style="96" customWidth="1"/>
    <col min="14853" max="14853" width="13.140625" style="96" customWidth="1"/>
    <col min="14854" max="14859" width="9.28515625" style="96" customWidth="1"/>
    <col min="14860" max="14860" width="2.85546875" style="96" customWidth="1"/>
    <col min="14861" max="15104" width="11.42578125" style="96"/>
    <col min="15105" max="15106" width="2.85546875" style="96" customWidth="1"/>
    <col min="15107" max="15107" width="20.42578125" style="96" customWidth="1"/>
    <col min="15108" max="15108" width="13.28515625" style="96" customWidth="1"/>
    <col min="15109" max="15109" width="13.140625" style="96" customWidth="1"/>
    <col min="15110" max="15115" width="9.28515625" style="96" customWidth="1"/>
    <col min="15116" max="15116" width="2.85546875" style="96" customWidth="1"/>
    <col min="15117" max="15360" width="11.42578125" style="96"/>
    <col min="15361" max="15362" width="2.85546875" style="96" customWidth="1"/>
    <col min="15363" max="15363" width="20.42578125" style="96" customWidth="1"/>
    <col min="15364" max="15364" width="13.28515625" style="96" customWidth="1"/>
    <col min="15365" max="15365" width="13.140625" style="96" customWidth="1"/>
    <col min="15366" max="15371" width="9.28515625" style="96" customWidth="1"/>
    <col min="15372" max="15372" width="2.85546875" style="96" customWidth="1"/>
    <col min="15373" max="15616" width="11.42578125" style="96"/>
    <col min="15617" max="15618" width="2.85546875" style="96" customWidth="1"/>
    <col min="15619" max="15619" width="20.42578125" style="96" customWidth="1"/>
    <col min="15620" max="15620" width="13.28515625" style="96" customWidth="1"/>
    <col min="15621" max="15621" width="13.140625" style="96" customWidth="1"/>
    <col min="15622" max="15627" width="9.28515625" style="96" customWidth="1"/>
    <col min="15628" max="15628" width="2.85546875" style="96" customWidth="1"/>
    <col min="15629" max="15872" width="11.42578125" style="96"/>
    <col min="15873" max="15874" width="2.85546875" style="96" customWidth="1"/>
    <col min="15875" max="15875" width="20.42578125" style="96" customWidth="1"/>
    <col min="15876" max="15876" width="13.28515625" style="96" customWidth="1"/>
    <col min="15877" max="15877" width="13.140625" style="96" customWidth="1"/>
    <col min="15878" max="15883" width="9.28515625" style="96" customWidth="1"/>
    <col min="15884" max="15884" width="2.85546875" style="96" customWidth="1"/>
    <col min="15885" max="16128" width="11.42578125" style="96"/>
    <col min="16129" max="16130" width="2.85546875" style="96" customWidth="1"/>
    <col min="16131" max="16131" width="20.42578125" style="96" customWidth="1"/>
    <col min="16132" max="16132" width="13.28515625" style="96" customWidth="1"/>
    <col min="16133" max="16133" width="13.140625" style="96" customWidth="1"/>
    <col min="16134" max="16139" width="9.28515625" style="96" customWidth="1"/>
    <col min="16140" max="16140" width="2.85546875" style="96" customWidth="1"/>
    <col min="16141" max="16384" width="11.42578125" style="96"/>
  </cols>
  <sheetData>
    <row r="1" spans="1:12" s="54" customFormat="1" ht="11.25" x14ac:dyDescent="0.2">
      <c r="A1" s="124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54" customFormat="1" ht="11.25" x14ac:dyDescent="0.2">
      <c r="A2" s="103" t="s">
        <v>49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s="54" customFormat="1" ht="11.25" x14ac:dyDescent="0.2">
      <c r="A3" s="104" t="s">
        <v>19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s="54" customFormat="1" ht="11.25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s="54" customFormat="1" ht="11.25" x14ac:dyDescent="0.2">
      <c r="A5" s="55"/>
      <c r="B5" s="55"/>
      <c r="C5" s="55"/>
      <c r="D5" s="55"/>
      <c r="E5" s="55"/>
      <c r="F5" s="126" t="s">
        <v>20</v>
      </c>
      <c r="G5" s="127"/>
      <c r="H5" s="126" t="s">
        <v>21</v>
      </c>
      <c r="I5" s="127"/>
      <c r="J5" s="126" t="s">
        <v>22</v>
      </c>
      <c r="K5" s="127"/>
      <c r="L5" s="55"/>
    </row>
    <row r="6" spans="1:12" s="54" customFormat="1" ht="11.25" x14ac:dyDescent="0.2">
      <c r="A6" s="55"/>
      <c r="B6" s="55"/>
      <c r="C6" s="55"/>
      <c r="D6" s="55"/>
      <c r="E6" s="55"/>
      <c r="F6" s="56" t="s">
        <v>23</v>
      </c>
      <c r="G6" s="57" t="s">
        <v>24</v>
      </c>
      <c r="H6" s="56" t="s">
        <v>23</v>
      </c>
      <c r="I6" s="57" t="s">
        <v>24</v>
      </c>
      <c r="J6" s="56" t="s">
        <v>23</v>
      </c>
      <c r="K6" s="57" t="s">
        <v>24</v>
      </c>
      <c r="L6" s="55"/>
    </row>
    <row r="7" spans="1:12" s="54" customFormat="1" ht="11.25" x14ac:dyDescent="0.2">
      <c r="A7" s="55"/>
      <c r="B7" s="58" t="s">
        <v>25</v>
      </c>
      <c r="C7" s="59"/>
      <c r="D7" s="59"/>
      <c r="E7" s="59"/>
      <c r="F7" s="60">
        <v>425323.21141999995</v>
      </c>
      <c r="G7" s="107">
        <v>1</v>
      </c>
      <c r="H7" s="60">
        <v>80954.308119999987</v>
      </c>
      <c r="I7" s="107">
        <v>1</v>
      </c>
      <c r="J7" s="60">
        <v>506277.51953999995</v>
      </c>
      <c r="K7" s="107">
        <v>1</v>
      </c>
      <c r="L7" s="55"/>
    </row>
    <row r="8" spans="1:12" s="54" customFormat="1" ht="11.25" x14ac:dyDescent="0.2">
      <c r="A8" s="55"/>
      <c r="B8" s="62"/>
      <c r="C8" s="63"/>
      <c r="D8" s="63"/>
      <c r="E8" s="63"/>
      <c r="F8" s="64"/>
      <c r="G8" s="65"/>
      <c r="H8" s="64"/>
      <c r="I8" s="65"/>
      <c r="J8" s="64"/>
      <c r="K8" s="65"/>
      <c r="L8" s="55"/>
    </row>
    <row r="9" spans="1:12" s="54" customFormat="1" ht="11.25" x14ac:dyDescent="0.2">
      <c r="A9" s="55"/>
      <c r="B9" s="62"/>
      <c r="C9" s="63" t="s">
        <v>26</v>
      </c>
      <c r="D9" s="63"/>
      <c r="E9" s="63"/>
      <c r="F9" s="64">
        <v>425323.21141999995</v>
      </c>
      <c r="G9" s="108">
        <v>1</v>
      </c>
      <c r="H9" s="64">
        <v>80954.308119999987</v>
      </c>
      <c r="I9" s="108">
        <v>1</v>
      </c>
      <c r="J9" s="64">
        <v>506277.51953999995</v>
      </c>
      <c r="K9" s="108">
        <v>1</v>
      </c>
      <c r="L9" s="55"/>
    </row>
    <row r="10" spans="1:12" s="54" customFormat="1" ht="11.25" x14ac:dyDescent="0.2">
      <c r="A10" s="55"/>
      <c r="B10" s="62"/>
      <c r="C10" s="63"/>
      <c r="D10" s="63"/>
      <c r="E10" s="63"/>
      <c r="F10" s="64"/>
      <c r="G10" s="65"/>
      <c r="H10" s="64"/>
      <c r="I10" s="65"/>
      <c r="J10" s="64"/>
      <c r="K10" s="65"/>
      <c r="L10" s="55"/>
    </row>
    <row r="11" spans="1:12" s="54" customFormat="1" ht="11.25" x14ac:dyDescent="0.2">
      <c r="A11" s="55"/>
      <c r="B11" s="67"/>
      <c r="C11" s="68" t="s">
        <v>27</v>
      </c>
      <c r="D11" s="68"/>
      <c r="E11" s="68"/>
      <c r="F11" s="69">
        <v>0</v>
      </c>
      <c r="G11" s="109">
        <v>0</v>
      </c>
      <c r="H11" s="69">
        <v>0</v>
      </c>
      <c r="I11" s="109">
        <v>0</v>
      </c>
      <c r="J11" s="64">
        <v>0</v>
      </c>
      <c r="K11" s="109">
        <v>0</v>
      </c>
      <c r="L11" s="55"/>
    </row>
    <row r="12" spans="1:12" s="55" customFormat="1" ht="11.25" x14ac:dyDescent="0.2">
      <c r="B12" s="71"/>
      <c r="C12" s="71"/>
      <c r="D12" s="71"/>
      <c r="E12" s="71"/>
      <c r="F12" s="72"/>
      <c r="G12" s="71"/>
      <c r="H12" s="72"/>
      <c r="I12" s="71"/>
      <c r="J12" s="72"/>
      <c r="K12" s="71"/>
    </row>
    <row r="13" spans="1:12" s="54" customFormat="1" ht="11.25" x14ac:dyDescent="0.2">
      <c r="A13" s="55"/>
      <c r="B13" s="58" t="s">
        <v>28</v>
      </c>
      <c r="C13" s="59"/>
      <c r="D13" s="59"/>
      <c r="E13" s="59"/>
      <c r="F13" s="60">
        <v>310551.54347000003</v>
      </c>
      <c r="G13" s="107">
        <v>0.73015423360785103</v>
      </c>
      <c r="H13" s="60">
        <v>61459.192790000001</v>
      </c>
      <c r="I13" s="107">
        <v>0.75918372001769152</v>
      </c>
      <c r="J13" s="60">
        <v>372010.73626000003</v>
      </c>
      <c r="K13" s="107">
        <v>0.73479607903192357</v>
      </c>
      <c r="L13" s="55"/>
    </row>
    <row r="14" spans="1:12" s="54" customFormat="1" ht="11.25" x14ac:dyDescent="0.2">
      <c r="A14" s="55"/>
      <c r="B14" s="73"/>
      <c r="C14" s="74"/>
      <c r="D14" s="74"/>
      <c r="E14" s="74"/>
      <c r="F14" s="75"/>
      <c r="G14" s="76"/>
      <c r="H14" s="75"/>
      <c r="I14" s="76"/>
      <c r="J14" s="75"/>
      <c r="K14" s="76"/>
      <c r="L14" s="55"/>
    </row>
    <row r="15" spans="1:12" s="54" customFormat="1" ht="11.25" x14ac:dyDescent="0.2">
      <c r="A15" s="55"/>
      <c r="B15" s="62"/>
      <c r="C15" s="63" t="s">
        <v>29</v>
      </c>
      <c r="D15" s="63"/>
      <c r="E15" s="63"/>
      <c r="F15" s="64">
        <v>100602.88933000001</v>
      </c>
      <c r="G15" s="108">
        <v>0.23653279818452289</v>
      </c>
      <c r="H15" s="64">
        <v>9812.029489999999</v>
      </c>
      <c r="I15" s="108">
        <v>0.1212045376937254</v>
      </c>
      <c r="J15" s="64">
        <v>110414.91881999999</v>
      </c>
      <c r="K15" s="108">
        <v>0.21809168797445752</v>
      </c>
      <c r="L15" s="55"/>
    </row>
    <row r="16" spans="1:12" s="54" customFormat="1" ht="11.25" x14ac:dyDescent="0.2">
      <c r="A16" s="55"/>
      <c r="B16" s="62"/>
      <c r="C16" s="63"/>
      <c r="D16" s="63"/>
      <c r="E16" s="63"/>
      <c r="F16" s="64"/>
      <c r="G16" s="65"/>
      <c r="H16" s="64"/>
      <c r="I16" s="65"/>
      <c r="J16" s="64"/>
      <c r="K16" s="65"/>
      <c r="L16" s="55"/>
    </row>
    <row r="17" spans="1:12" s="54" customFormat="1" ht="11.25" x14ac:dyDescent="0.2">
      <c r="A17" s="55"/>
      <c r="B17" s="62"/>
      <c r="C17" s="63" t="s">
        <v>30</v>
      </c>
      <c r="D17" s="63"/>
      <c r="E17" s="63"/>
      <c r="F17" s="64">
        <v>92184.301990000007</v>
      </c>
      <c r="G17" s="108">
        <v>0.21673941020578222</v>
      </c>
      <c r="H17" s="64">
        <v>26500.163390000005</v>
      </c>
      <c r="I17" s="108">
        <v>0.32734716663526231</v>
      </c>
      <c r="J17" s="64">
        <v>118684.46538000001</v>
      </c>
      <c r="K17" s="108">
        <v>0.23442570684915232</v>
      </c>
      <c r="L17" s="55"/>
    </row>
    <row r="18" spans="1:12" s="54" customFormat="1" ht="11.25" x14ac:dyDescent="0.2">
      <c r="A18" s="55"/>
      <c r="B18" s="62"/>
      <c r="C18" s="63"/>
      <c r="D18" s="63"/>
      <c r="E18" s="63"/>
      <c r="F18" s="64"/>
      <c r="G18" s="65"/>
      <c r="H18" s="64"/>
      <c r="I18" s="65"/>
      <c r="J18" s="64"/>
      <c r="K18" s="65"/>
      <c r="L18" s="55"/>
    </row>
    <row r="19" spans="1:12" s="54" customFormat="1" ht="11.25" x14ac:dyDescent="0.2">
      <c r="A19" s="55"/>
      <c r="B19" s="62"/>
      <c r="C19" s="63" t="s">
        <v>31</v>
      </c>
      <c r="D19" s="63"/>
      <c r="E19" s="63"/>
      <c r="F19" s="64">
        <v>32851.93937</v>
      </c>
      <c r="G19" s="108">
        <v>7.7239940092428266E-2</v>
      </c>
      <c r="H19" s="64">
        <v>6246.7244500000006</v>
      </c>
      <c r="I19" s="108">
        <v>7.7163582705695802E-2</v>
      </c>
      <c r="J19" s="64">
        <v>39098.663820000002</v>
      </c>
      <c r="K19" s="108">
        <v>7.722773046594042E-2</v>
      </c>
      <c r="L19" s="55"/>
    </row>
    <row r="20" spans="1:12" s="54" customFormat="1" ht="11.25" x14ac:dyDescent="0.2">
      <c r="A20" s="55"/>
      <c r="B20" s="62"/>
      <c r="C20" s="63"/>
      <c r="D20" s="63"/>
      <c r="E20" s="63"/>
      <c r="F20" s="64"/>
      <c r="G20" s="65"/>
      <c r="H20" s="64"/>
      <c r="I20" s="65"/>
      <c r="J20" s="64"/>
      <c r="K20" s="65"/>
      <c r="L20" s="55"/>
    </row>
    <row r="21" spans="1:12" s="54" customFormat="1" ht="11.25" x14ac:dyDescent="0.2">
      <c r="A21" s="55"/>
      <c r="B21" s="62"/>
      <c r="C21" s="63" t="s">
        <v>32</v>
      </c>
      <c r="D21" s="63"/>
      <c r="E21" s="63"/>
      <c r="F21" s="64">
        <v>-1677.34863</v>
      </c>
      <c r="G21" s="108">
        <v>-3.9437034823468515E-3</v>
      </c>
      <c r="H21" s="64">
        <v>-1087.4944399999999</v>
      </c>
      <c r="I21" s="108">
        <v>-1.3433435048175421E-2</v>
      </c>
      <c r="J21" s="64">
        <v>-2764.8430699999999</v>
      </c>
      <c r="K21" s="108">
        <v>-5.4611215455746803E-3</v>
      </c>
      <c r="L21" s="55"/>
    </row>
    <row r="22" spans="1:12" s="54" customFormat="1" ht="11.25" x14ac:dyDescent="0.2">
      <c r="A22" s="55"/>
      <c r="B22" s="62"/>
      <c r="C22" s="63"/>
      <c r="D22" s="63"/>
      <c r="E22" s="63"/>
      <c r="F22" s="64"/>
      <c r="G22" s="65"/>
      <c r="H22" s="64"/>
      <c r="I22" s="65"/>
      <c r="J22" s="64"/>
      <c r="K22" s="65"/>
      <c r="L22" s="55"/>
    </row>
    <row r="23" spans="1:12" s="54" customFormat="1" ht="11.25" x14ac:dyDescent="0.2">
      <c r="A23" s="55"/>
      <c r="B23" s="62"/>
      <c r="C23" s="63" t="s">
        <v>33</v>
      </c>
      <c r="D23" s="63"/>
      <c r="E23" s="63"/>
      <c r="F23" s="64">
        <v>13025.623439999999</v>
      </c>
      <c r="G23" s="108">
        <v>3.0625235327534011E-2</v>
      </c>
      <c r="H23" s="64">
        <v>2386.9458100000002</v>
      </c>
      <c r="I23" s="108">
        <v>2.9485099254529957E-2</v>
      </c>
      <c r="J23" s="64">
        <v>15412.56925</v>
      </c>
      <c r="K23" s="108">
        <v>3.0442926369718622E-2</v>
      </c>
      <c r="L23" s="55"/>
    </row>
    <row r="24" spans="1:12" s="54" customFormat="1" ht="11.25" x14ac:dyDescent="0.2">
      <c r="A24" s="55"/>
      <c r="B24" s="62"/>
      <c r="C24" s="63"/>
      <c r="D24" s="63"/>
      <c r="E24" s="63"/>
      <c r="F24" s="64"/>
      <c r="G24" s="65"/>
      <c r="H24" s="64"/>
      <c r="I24" s="65"/>
      <c r="J24" s="64"/>
      <c r="K24" s="65"/>
      <c r="L24" s="55"/>
    </row>
    <row r="25" spans="1:12" s="54" customFormat="1" ht="11.25" x14ac:dyDescent="0.2">
      <c r="A25" s="55"/>
      <c r="B25" s="62"/>
      <c r="C25" s="63" t="s">
        <v>34</v>
      </c>
      <c r="D25" s="63"/>
      <c r="E25" s="63"/>
      <c r="F25" s="64">
        <v>21728.386300000002</v>
      </c>
      <c r="G25" s="108">
        <v>5.1086763469731171E-2</v>
      </c>
      <c r="H25" s="64">
        <v>4951.2102199999999</v>
      </c>
      <c r="I25" s="108">
        <v>6.1160552600372231E-2</v>
      </c>
      <c r="J25" s="64">
        <v>26679.596519999999</v>
      </c>
      <c r="K25" s="108">
        <v>5.2697572952164429E-2</v>
      </c>
      <c r="L25" s="55"/>
    </row>
    <row r="26" spans="1:12" s="54" customFormat="1" ht="11.25" x14ac:dyDescent="0.2">
      <c r="A26" s="55"/>
      <c r="B26" s="62"/>
      <c r="C26" s="63"/>
      <c r="D26" s="63"/>
      <c r="E26" s="63"/>
      <c r="F26" s="64"/>
      <c r="G26" s="108"/>
      <c r="H26" s="64"/>
      <c r="I26" s="108"/>
      <c r="J26" s="64"/>
      <c r="K26" s="108"/>
      <c r="L26" s="55"/>
    </row>
    <row r="27" spans="1:12" s="54" customFormat="1" ht="11.25" x14ac:dyDescent="0.2">
      <c r="A27" s="55"/>
      <c r="B27" s="67"/>
      <c r="C27" s="68" t="s">
        <v>35</v>
      </c>
      <c r="D27" s="68"/>
      <c r="E27" s="68"/>
      <c r="F27" s="64">
        <v>51835.751669999998</v>
      </c>
      <c r="G27" s="109">
        <v>0.12187378981019922</v>
      </c>
      <c r="H27" s="64">
        <v>12649.613870000001</v>
      </c>
      <c r="I27" s="109">
        <v>0.15625621617628127</v>
      </c>
      <c r="J27" s="64">
        <v>64485.365539999992</v>
      </c>
      <c r="K27" s="109">
        <v>0.12737157596606485</v>
      </c>
      <c r="L27" s="55"/>
    </row>
    <row r="28" spans="1:12" s="55" customFormat="1" ht="11.25" x14ac:dyDescent="0.2">
      <c r="B28" s="71"/>
      <c r="C28" s="71"/>
      <c r="D28" s="71"/>
      <c r="E28" s="71"/>
      <c r="F28" s="72"/>
      <c r="G28" s="71"/>
      <c r="H28" s="72"/>
      <c r="I28" s="71"/>
      <c r="J28" s="72"/>
      <c r="K28" s="71"/>
    </row>
    <row r="29" spans="1:12" s="54" customFormat="1" ht="11.25" x14ac:dyDescent="0.2">
      <c r="A29" s="113"/>
      <c r="B29" s="77" t="s">
        <v>36</v>
      </c>
      <c r="C29" s="78"/>
      <c r="D29" s="78"/>
      <c r="E29" s="78"/>
      <c r="F29" s="79">
        <v>114771.66794999992</v>
      </c>
      <c r="G29" s="110">
        <v>0.26984576639214902</v>
      </c>
      <c r="H29" s="79">
        <v>19495.115329999986</v>
      </c>
      <c r="I29" s="110">
        <v>0.24081627998230848</v>
      </c>
      <c r="J29" s="79">
        <v>134266.78327999992</v>
      </c>
      <c r="K29" s="110">
        <v>0.26520392096807643</v>
      </c>
      <c r="L29" s="55"/>
    </row>
    <row r="30" spans="1:12" s="55" customFormat="1" ht="11.25" x14ac:dyDescent="0.2">
      <c r="F30" s="81"/>
      <c r="G30" s="82"/>
      <c r="H30" s="81"/>
      <c r="I30" s="82"/>
      <c r="J30" s="81"/>
      <c r="K30" s="82"/>
    </row>
    <row r="31" spans="1:12" s="54" customFormat="1" ht="11.25" x14ac:dyDescent="0.2">
      <c r="A31" s="55"/>
      <c r="B31" s="83" t="s">
        <v>37</v>
      </c>
      <c r="C31" s="84"/>
      <c r="D31" s="84"/>
      <c r="E31" s="84"/>
      <c r="F31" s="85">
        <v>32036.580169999994</v>
      </c>
      <c r="G31" s="111">
        <v>7.5322905756874808E-2</v>
      </c>
      <c r="H31" s="85">
        <v>11447.6333</v>
      </c>
      <c r="I31" s="111">
        <v>0.14140857436556648</v>
      </c>
      <c r="J31" s="85">
        <v>43484.213469999988</v>
      </c>
      <c r="K31" s="111">
        <v>8.5890073708011813E-2</v>
      </c>
      <c r="L31" s="55"/>
    </row>
    <row r="32" spans="1:12" s="55" customFormat="1" ht="11.25" x14ac:dyDescent="0.2">
      <c r="B32" s="87"/>
      <c r="F32" s="81"/>
      <c r="G32" s="82"/>
      <c r="H32" s="81"/>
      <c r="I32" s="82"/>
      <c r="J32" s="81"/>
      <c r="K32" s="82"/>
    </row>
    <row r="33" spans="1:12" s="54" customFormat="1" ht="11.25" x14ac:dyDescent="0.2">
      <c r="A33" s="55"/>
      <c r="B33" s="77" t="s">
        <v>38</v>
      </c>
      <c r="C33" s="78"/>
      <c r="D33" s="78"/>
      <c r="E33" s="78"/>
      <c r="F33" s="79">
        <v>82735.087779999914</v>
      </c>
      <c r="G33" s="110">
        <v>0.19452286063527421</v>
      </c>
      <c r="H33" s="79">
        <v>8047.4820299999865</v>
      </c>
      <c r="I33" s="110">
        <v>9.9407705616742018E-2</v>
      </c>
      <c r="J33" s="79">
        <v>90782.569809999928</v>
      </c>
      <c r="K33" s="110">
        <v>0.17931384726006461</v>
      </c>
      <c r="L33" s="55"/>
    </row>
    <row r="34" spans="1:12" s="55" customFormat="1" ht="11.25" x14ac:dyDescent="0.2">
      <c r="F34" s="81"/>
      <c r="G34" s="82"/>
      <c r="H34" s="81"/>
      <c r="I34" s="82"/>
      <c r="J34" s="81"/>
      <c r="K34" s="82"/>
    </row>
    <row r="35" spans="1:12" s="54" customFormat="1" ht="11.25" x14ac:dyDescent="0.2">
      <c r="A35" s="55"/>
      <c r="B35" s="83" t="s">
        <v>39</v>
      </c>
      <c r="C35" s="84"/>
      <c r="D35" s="84"/>
      <c r="E35" s="84"/>
      <c r="F35" s="85">
        <v>2705.5060699999999</v>
      </c>
      <c r="G35" s="111">
        <v>6.3610590660389691E-3</v>
      </c>
      <c r="H35" s="85">
        <v>1102.2141799999999</v>
      </c>
      <c r="I35" s="111">
        <v>1.3615262801902631E-2</v>
      </c>
      <c r="J35" s="85">
        <v>3807.7202499999999</v>
      </c>
      <c r="K35" s="111">
        <v>7.5210138768548656E-3</v>
      </c>
      <c r="L35" s="55"/>
    </row>
    <row r="36" spans="1:12" s="55" customFormat="1" ht="11.25" x14ac:dyDescent="0.2">
      <c r="B36" s="71"/>
      <c r="C36" s="71"/>
      <c r="D36" s="71"/>
      <c r="E36" s="71"/>
      <c r="F36" s="81"/>
      <c r="G36" s="82"/>
      <c r="H36" s="81"/>
      <c r="I36" s="82"/>
      <c r="J36" s="81"/>
      <c r="K36" s="82"/>
    </row>
    <row r="37" spans="1:12" s="54" customFormat="1" ht="11.25" x14ac:dyDescent="0.2">
      <c r="A37" s="55"/>
      <c r="B37" s="83" t="s">
        <v>40</v>
      </c>
      <c r="C37" s="84"/>
      <c r="D37" s="84"/>
      <c r="E37" s="84"/>
      <c r="F37" s="85">
        <v>1229.55331</v>
      </c>
      <c r="G37" s="111">
        <v>2.8908681139102835E-3</v>
      </c>
      <c r="H37" s="85">
        <v>512.51568999999995</v>
      </c>
      <c r="I37" s="111">
        <v>6.3309254553851413E-3</v>
      </c>
      <c r="J37" s="85">
        <v>1742.069</v>
      </c>
      <c r="K37" s="111">
        <v>3.4409369027146044E-3</v>
      </c>
      <c r="L37" s="55"/>
    </row>
    <row r="38" spans="1:12" s="55" customFormat="1" ht="11.25" x14ac:dyDescent="0.2">
      <c r="F38" s="72"/>
      <c r="G38" s="71"/>
      <c r="H38" s="72"/>
      <c r="I38" s="71"/>
      <c r="J38" s="72"/>
      <c r="K38" s="71"/>
    </row>
    <row r="39" spans="1:12" s="54" customFormat="1" ht="11.25" x14ac:dyDescent="0.2">
      <c r="A39" s="55"/>
      <c r="B39" s="77" t="s">
        <v>41</v>
      </c>
      <c r="C39" s="78"/>
      <c r="D39" s="78"/>
      <c r="E39" s="78"/>
      <c r="F39" s="79">
        <v>84211.040539999914</v>
      </c>
      <c r="G39" s="110">
        <v>0.19799305158740288</v>
      </c>
      <c r="H39" s="79">
        <v>8637.1805199999872</v>
      </c>
      <c r="I39" s="110">
        <v>0.10669204296325951</v>
      </c>
      <c r="J39" s="79">
        <v>92848.221059999923</v>
      </c>
      <c r="K39" s="110">
        <v>0.18339392423420486</v>
      </c>
      <c r="L39" s="55"/>
    </row>
    <row r="40" spans="1:12" s="54" customFormat="1" ht="2.25" customHeight="1" x14ac:dyDescent="0.2">
      <c r="A40" s="55"/>
      <c r="B40" s="88"/>
      <c r="C40" s="89"/>
      <c r="D40" s="89"/>
      <c r="E40" s="89"/>
      <c r="F40" s="90"/>
      <c r="G40" s="112"/>
      <c r="H40" s="92"/>
      <c r="I40" s="112"/>
      <c r="J40" s="92"/>
      <c r="K40" s="112"/>
      <c r="L40" s="55"/>
    </row>
    <row r="41" spans="1:12" s="54" customFormat="1" ht="15" customHeight="1" x14ac:dyDescent="0.2">
      <c r="A41" s="55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55"/>
    </row>
    <row r="42" spans="1:12" s="54" customFormat="1" ht="11.25" x14ac:dyDescent="0.2">
      <c r="A42" s="55"/>
      <c r="B42" s="93" t="s">
        <v>50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54" customFormat="1" ht="11.25" customHeight="1" x14ac:dyDescent="0.2"/>
    <row r="44" spans="1:12" s="54" customFormat="1" ht="11.25" x14ac:dyDescent="0.2">
      <c r="E44" s="94"/>
    </row>
    <row r="45" spans="1:12" s="54" customFormat="1" ht="11.25" x14ac:dyDescent="0.2">
      <c r="E45" s="94"/>
    </row>
    <row r="46" spans="1:12" s="54" customFormat="1" ht="11.25" x14ac:dyDescent="0.2">
      <c r="E46" s="94"/>
    </row>
    <row r="47" spans="1:12" s="54" customFormat="1" ht="11.25" x14ac:dyDescent="0.2"/>
    <row r="48" spans="1:12" s="54" customFormat="1" ht="11.25" x14ac:dyDescent="0.2"/>
    <row r="49" spans="6:6" s="54" customFormat="1" ht="11.25" x14ac:dyDescent="0.2"/>
    <row r="50" spans="6:6" s="54" customFormat="1" ht="11.25" x14ac:dyDescent="0.2"/>
    <row r="51" spans="6:6" s="54" customFormat="1" ht="11.25" x14ac:dyDescent="0.2"/>
    <row r="52" spans="6:6" s="54" customFormat="1" ht="11.25" x14ac:dyDescent="0.2"/>
    <row r="53" spans="6:6" s="54" customFormat="1" ht="11.25" x14ac:dyDescent="0.2"/>
    <row r="54" spans="6:6" s="54" customFormat="1" ht="11.25" x14ac:dyDescent="0.2"/>
    <row r="56" spans="6:6" x14ac:dyDescent="0.2">
      <c r="F56" s="95"/>
    </row>
  </sheetData>
  <mergeCells count="5">
    <mergeCell ref="A1:L1"/>
    <mergeCell ref="F5:G5"/>
    <mergeCell ref="H5:I5"/>
    <mergeCell ref="J5:K5"/>
    <mergeCell ref="B41:K41"/>
  </mergeCells>
  <pageMargins left="0.3" right="0.23" top="0.62" bottom="1" header="0" footer="0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96" customWidth="1"/>
    <col min="3" max="3" width="20.42578125" style="96" customWidth="1"/>
    <col min="4" max="4" width="13.28515625" style="96" customWidth="1"/>
    <col min="5" max="5" width="13.140625" style="96" customWidth="1"/>
    <col min="6" max="11" width="9.28515625" style="96" customWidth="1"/>
    <col min="12" max="12" width="2.85546875" style="96" customWidth="1"/>
    <col min="13" max="256" width="11.42578125" style="96"/>
    <col min="257" max="258" width="2.85546875" style="96" customWidth="1"/>
    <col min="259" max="259" width="20.42578125" style="96" customWidth="1"/>
    <col min="260" max="260" width="13.28515625" style="96" customWidth="1"/>
    <col min="261" max="261" width="13.140625" style="96" customWidth="1"/>
    <col min="262" max="267" width="9.28515625" style="96" customWidth="1"/>
    <col min="268" max="268" width="2.85546875" style="96" customWidth="1"/>
    <col min="269" max="512" width="11.42578125" style="96"/>
    <col min="513" max="514" width="2.85546875" style="96" customWidth="1"/>
    <col min="515" max="515" width="20.42578125" style="96" customWidth="1"/>
    <col min="516" max="516" width="13.28515625" style="96" customWidth="1"/>
    <col min="517" max="517" width="13.140625" style="96" customWidth="1"/>
    <col min="518" max="523" width="9.28515625" style="96" customWidth="1"/>
    <col min="524" max="524" width="2.85546875" style="96" customWidth="1"/>
    <col min="525" max="768" width="11.42578125" style="96"/>
    <col min="769" max="770" width="2.85546875" style="96" customWidth="1"/>
    <col min="771" max="771" width="20.42578125" style="96" customWidth="1"/>
    <col min="772" max="772" width="13.28515625" style="96" customWidth="1"/>
    <col min="773" max="773" width="13.140625" style="96" customWidth="1"/>
    <col min="774" max="779" width="9.28515625" style="96" customWidth="1"/>
    <col min="780" max="780" width="2.85546875" style="96" customWidth="1"/>
    <col min="781" max="1024" width="11.42578125" style="96"/>
    <col min="1025" max="1026" width="2.85546875" style="96" customWidth="1"/>
    <col min="1027" max="1027" width="20.42578125" style="96" customWidth="1"/>
    <col min="1028" max="1028" width="13.28515625" style="96" customWidth="1"/>
    <col min="1029" max="1029" width="13.140625" style="96" customWidth="1"/>
    <col min="1030" max="1035" width="9.28515625" style="96" customWidth="1"/>
    <col min="1036" max="1036" width="2.85546875" style="96" customWidth="1"/>
    <col min="1037" max="1280" width="11.42578125" style="96"/>
    <col min="1281" max="1282" width="2.85546875" style="96" customWidth="1"/>
    <col min="1283" max="1283" width="20.42578125" style="96" customWidth="1"/>
    <col min="1284" max="1284" width="13.28515625" style="96" customWidth="1"/>
    <col min="1285" max="1285" width="13.140625" style="96" customWidth="1"/>
    <col min="1286" max="1291" width="9.28515625" style="96" customWidth="1"/>
    <col min="1292" max="1292" width="2.85546875" style="96" customWidth="1"/>
    <col min="1293" max="1536" width="11.42578125" style="96"/>
    <col min="1537" max="1538" width="2.85546875" style="96" customWidth="1"/>
    <col min="1539" max="1539" width="20.42578125" style="96" customWidth="1"/>
    <col min="1540" max="1540" width="13.28515625" style="96" customWidth="1"/>
    <col min="1541" max="1541" width="13.140625" style="96" customWidth="1"/>
    <col min="1542" max="1547" width="9.28515625" style="96" customWidth="1"/>
    <col min="1548" max="1548" width="2.85546875" style="96" customWidth="1"/>
    <col min="1549" max="1792" width="11.42578125" style="96"/>
    <col min="1793" max="1794" width="2.85546875" style="96" customWidth="1"/>
    <col min="1795" max="1795" width="20.42578125" style="96" customWidth="1"/>
    <col min="1796" max="1796" width="13.28515625" style="96" customWidth="1"/>
    <col min="1797" max="1797" width="13.140625" style="96" customWidth="1"/>
    <col min="1798" max="1803" width="9.28515625" style="96" customWidth="1"/>
    <col min="1804" max="1804" width="2.85546875" style="96" customWidth="1"/>
    <col min="1805" max="2048" width="11.42578125" style="96"/>
    <col min="2049" max="2050" width="2.85546875" style="96" customWidth="1"/>
    <col min="2051" max="2051" width="20.42578125" style="96" customWidth="1"/>
    <col min="2052" max="2052" width="13.28515625" style="96" customWidth="1"/>
    <col min="2053" max="2053" width="13.140625" style="96" customWidth="1"/>
    <col min="2054" max="2059" width="9.28515625" style="96" customWidth="1"/>
    <col min="2060" max="2060" width="2.85546875" style="96" customWidth="1"/>
    <col min="2061" max="2304" width="11.42578125" style="96"/>
    <col min="2305" max="2306" width="2.85546875" style="96" customWidth="1"/>
    <col min="2307" max="2307" width="20.42578125" style="96" customWidth="1"/>
    <col min="2308" max="2308" width="13.28515625" style="96" customWidth="1"/>
    <col min="2309" max="2309" width="13.140625" style="96" customWidth="1"/>
    <col min="2310" max="2315" width="9.28515625" style="96" customWidth="1"/>
    <col min="2316" max="2316" width="2.85546875" style="96" customWidth="1"/>
    <col min="2317" max="2560" width="11.42578125" style="96"/>
    <col min="2561" max="2562" width="2.85546875" style="96" customWidth="1"/>
    <col min="2563" max="2563" width="20.42578125" style="96" customWidth="1"/>
    <col min="2564" max="2564" width="13.28515625" style="96" customWidth="1"/>
    <col min="2565" max="2565" width="13.140625" style="96" customWidth="1"/>
    <col min="2566" max="2571" width="9.28515625" style="96" customWidth="1"/>
    <col min="2572" max="2572" width="2.85546875" style="96" customWidth="1"/>
    <col min="2573" max="2816" width="11.42578125" style="96"/>
    <col min="2817" max="2818" width="2.85546875" style="96" customWidth="1"/>
    <col min="2819" max="2819" width="20.42578125" style="96" customWidth="1"/>
    <col min="2820" max="2820" width="13.28515625" style="96" customWidth="1"/>
    <col min="2821" max="2821" width="13.140625" style="96" customWidth="1"/>
    <col min="2822" max="2827" width="9.28515625" style="96" customWidth="1"/>
    <col min="2828" max="2828" width="2.85546875" style="96" customWidth="1"/>
    <col min="2829" max="3072" width="11.42578125" style="96"/>
    <col min="3073" max="3074" width="2.85546875" style="96" customWidth="1"/>
    <col min="3075" max="3075" width="20.42578125" style="96" customWidth="1"/>
    <col min="3076" max="3076" width="13.28515625" style="96" customWidth="1"/>
    <col min="3077" max="3077" width="13.140625" style="96" customWidth="1"/>
    <col min="3078" max="3083" width="9.28515625" style="96" customWidth="1"/>
    <col min="3084" max="3084" width="2.85546875" style="96" customWidth="1"/>
    <col min="3085" max="3328" width="11.42578125" style="96"/>
    <col min="3329" max="3330" width="2.85546875" style="96" customWidth="1"/>
    <col min="3331" max="3331" width="20.42578125" style="96" customWidth="1"/>
    <col min="3332" max="3332" width="13.28515625" style="96" customWidth="1"/>
    <col min="3333" max="3333" width="13.140625" style="96" customWidth="1"/>
    <col min="3334" max="3339" width="9.28515625" style="96" customWidth="1"/>
    <col min="3340" max="3340" width="2.85546875" style="96" customWidth="1"/>
    <col min="3341" max="3584" width="11.42578125" style="96"/>
    <col min="3585" max="3586" width="2.85546875" style="96" customWidth="1"/>
    <col min="3587" max="3587" width="20.42578125" style="96" customWidth="1"/>
    <col min="3588" max="3588" width="13.28515625" style="96" customWidth="1"/>
    <col min="3589" max="3589" width="13.140625" style="96" customWidth="1"/>
    <col min="3590" max="3595" width="9.28515625" style="96" customWidth="1"/>
    <col min="3596" max="3596" width="2.85546875" style="96" customWidth="1"/>
    <col min="3597" max="3840" width="11.42578125" style="96"/>
    <col min="3841" max="3842" width="2.85546875" style="96" customWidth="1"/>
    <col min="3843" max="3843" width="20.42578125" style="96" customWidth="1"/>
    <col min="3844" max="3844" width="13.28515625" style="96" customWidth="1"/>
    <col min="3845" max="3845" width="13.140625" style="96" customWidth="1"/>
    <col min="3846" max="3851" width="9.28515625" style="96" customWidth="1"/>
    <col min="3852" max="3852" width="2.85546875" style="96" customWidth="1"/>
    <col min="3853" max="4096" width="11.42578125" style="96"/>
    <col min="4097" max="4098" width="2.85546875" style="96" customWidth="1"/>
    <col min="4099" max="4099" width="20.42578125" style="96" customWidth="1"/>
    <col min="4100" max="4100" width="13.28515625" style="96" customWidth="1"/>
    <col min="4101" max="4101" width="13.140625" style="96" customWidth="1"/>
    <col min="4102" max="4107" width="9.28515625" style="96" customWidth="1"/>
    <col min="4108" max="4108" width="2.85546875" style="96" customWidth="1"/>
    <col min="4109" max="4352" width="11.42578125" style="96"/>
    <col min="4353" max="4354" width="2.85546875" style="96" customWidth="1"/>
    <col min="4355" max="4355" width="20.42578125" style="96" customWidth="1"/>
    <col min="4356" max="4356" width="13.28515625" style="96" customWidth="1"/>
    <col min="4357" max="4357" width="13.140625" style="96" customWidth="1"/>
    <col min="4358" max="4363" width="9.28515625" style="96" customWidth="1"/>
    <col min="4364" max="4364" width="2.85546875" style="96" customWidth="1"/>
    <col min="4365" max="4608" width="11.42578125" style="96"/>
    <col min="4609" max="4610" width="2.85546875" style="96" customWidth="1"/>
    <col min="4611" max="4611" width="20.42578125" style="96" customWidth="1"/>
    <col min="4612" max="4612" width="13.28515625" style="96" customWidth="1"/>
    <col min="4613" max="4613" width="13.140625" style="96" customWidth="1"/>
    <col min="4614" max="4619" width="9.28515625" style="96" customWidth="1"/>
    <col min="4620" max="4620" width="2.85546875" style="96" customWidth="1"/>
    <col min="4621" max="4864" width="11.42578125" style="96"/>
    <col min="4865" max="4866" width="2.85546875" style="96" customWidth="1"/>
    <col min="4867" max="4867" width="20.42578125" style="96" customWidth="1"/>
    <col min="4868" max="4868" width="13.28515625" style="96" customWidth="1"/>
    <col min="4869" max="4869" width="13.140625" style="96" customWidth="1"/>
    <col min="4870" max="4875" width="9.28515625" style="96" customWidth="1"/>
    <col min="4876" max="4876" width="2.85546875" style="96" customWidth="1"/>
    <col min="4877" max="5120" width="11.42578125" style="96"/>
    <col min="5121" max="5122" width="2.85546875" style="96" customWidth="1"/>
    <col min="5123" max="5123" width="20.42578125" style="96" customWidth="1"/>
    <col min="5124" max="5124" width="13.28515625" style="96" customWidth="1"/>
    <col min="5125" max="5125" width="13.140625" style="96" customWidth="1"/>
    <col min="5126" max="5131" width="9.28515625" style="96" customWidth="1"/>
    <col min="5132" max="5132" width="2.85546875" style="96" customWidth="1"/>
    <col min="5133" max="5376" width="11.42578125" style="96"/>
    <col min="5377" max="5378" width="2.85546875" style="96" customWidth="1"/>
    <col min="5379" max="5379" width="20.42578125" style="96" customWidth="1"/>
    <col min="5380" max="5380" width="13.28515625" style="96" customWidth="1"/>
    <col min="5381" max="5381" width="13.140625" style="96" customWidth="1"/>
    <col min="5382" max="5387" width="9.28515625" style="96" customWidth="1"/>
    <col min="5388" max="5388" width="2.85546875" style="96" customWidth="1"/>
    <col min="5389" max="5632" width="11.42578125" style="96"/>
    <col min="5633" max="5634" width="2.85546875" style="96" customWidth="1"/>
    <col min="5635" max="5635" width="20.42578125" style="96" customWidth="1"/>
    <col min="5636" max="5636" width="13.28515625" style="96" customWidth="1"/>
    <col min="5637" max="5637" width="13.140625" style="96" customWidth="1"/>
    <col min="5638" max="5643" width="9.28515625" style="96" customWidth="1"/>
    <col min="5644" max="5644" width="2.85546875" style="96" customWidth="1"/>
    <col min="5645" max="5888" width="11.42578125" style="96"/>
    <col min="5889" max="5890" width="2.85546875" style="96" customWidth="1"/>
    <col min="5891" max="5891" width="20.42578125" style="96" customWidth="1"/>
    <col min="5892" max="5892" width="13.28515625" style="96" customWidth="1"/>
    <col min="5893" max="5893" width="13.140625" style="96" customWidth="1"/>
    <col min="5894" max="5899" width="9.28515625" style="96" customWidth="1"/>
    <col min="5900" max="5900" width="2.85546875" style="96" customWidth="1"/>
    <col min="5901" max="6144" width="11.42578125" style="96"/>
    <col min="6145" max="6146" width="2.85546875" style="96" customWidth="1"/>
    <col min="6147" max="6147" width="20.42578125" style="96" customWidth="1"/>
    <col min="6148" max="6148" width="13.28515625" style="96" customWidth="1"/>
    <col min="6149" max="6149" width="13.140625" style="96" customWidth="1"/>
    <col min="6150" max="6155" width="9.28515625" style="96" customWidth="1"/>
    <col min="6156" max="6156" width="2.85546875" style="96" customWidth="1"/>
    <col min="6157" max="6400" width="11.42578125" style="96"/>
    <col min="6401" max="6402" width="2.85546875" style="96" customWidth="1"/>
    <col min="6403" max="6403" width="20.42578125" style="96" customWidth="1"/>
    <col min="6404" max="6404" width="13.28515625" style="96" customWidth="1"/>
    <col min="6405" max="6405" width="13.140625" style="96" customWidth="1"/>
    <col min="6406" max="6411" width="9.28515625" style="96" customWidth="1"/>
    <col min="6412" max="6412" width="2.85546875" style="96" customWidth="1"/>
    <col min="6413" max="6656" width="11.42578125" style="96"/>
    <col min="6657" max="6658" width="2.85546875" style="96" customWidth="1"/>
    <col min="6659" max="6659" width="20.42578125" style="96" customWidth="1"/>
    <col min="6660" max="6660" width="13.28515625" style="96" customWidth="1"/>
    <col min="6661" max="6661" width="13.140625" style="96" customWidth="1"/>
    <col min="6662" max="6667" width="9.28515625" style="96" customWidth="1"/>
    <col min="6668" max="6668" width="2.85546875" style="96" customWidth="1"/>
    <col min="6669" max="6912" width="11.42578125" style="96"/>
    <col min="6913" max="6914" width="2.85546875" style="96" customWidth="1"/>
    <col min="6915" max="6915" width="20.42578125" style="96" customWidth="1"/>
    <col min="6916" max="6916" width="13.28515625" style="96" customWidth="1"/>
    <col min="6917" max="6917" width="13.140625" style="96" customWidth="1"/>
    <col min="6918" max="6923" width="9.28515625" style="96" customWidth="1"/>
    <col min="6924" max="6924" width="2.85546875" style="96" customWidth="1"/>
    <col min="6925" max="7168" width="11.42578125" style="96"/>
    <col min="7169" max="7170" width="2.85546875" style="96" customWidth="1"/>
    <col min="7171" max="7171" width="20.42578125" style="96" customWidth="1"/>
    <col min="7172" max="7172" width="13.28515625" style="96" customWidth="1"/>
    <col min="7173" max="7173" width="13.140625" style="96" customWidth="1"/>
    <col min="7174" max="7179" width="9.28515625" style="96" customWidth="1"/>
    <col min="7180" max="7180" width="2.85546875" style="96" customWidth="1"/>
    <col min="7181" max="7424" width="11.42578125" style="96"/>
    <col min="7425" max="7426" width="2.85546875" style="96" customWidth="1"/>
    <col min="7427" max="7427" width="20.42578125" style="96" customWidth="1"/>
    <col min="7428" max="7428" width="13.28515625" style="96" customWidth="1"/>
    <col min="7429" max="7429" width="13.140625" style="96" customWidth="1"/>
    <col min="7430" max="7435" width="9.28515625" style="96" customWidth="1"/>
    <col min="7436" max="7436" width="2.85546875" style="96" customWidth="1"/>
    <col min="7437" max="7680" width="11.42578125" style="96"/>
    <col min="7681" max="7682" width="2.85546875" style="96" customWidth="1"/>
    <col min="7683" max="7683" width="20.42578125" style="96" customWidth="1"/>
    <col min="7684" max="7684" width="13.28515625" style="96" customWidth="1"/>
    <col min="7685" max="7685" width="13.140625" style="96" customWidth="1"/>
    <col min="7686" max="7691" width="9.28515625" style="96" customWidth="1"/>
    <col min="7692" max="7692" width="2.85546875" style="96" customWidth="1"/>
    <col min="7693" max="7936" width="11.42578125" style="96"/>
    <col min="7937" max="7938" width="2.85546875" style="96" customWidth="1"/>
    <col min="7939" max="7939" width="20.42578125" style="96" customWidth="1"/>
    <col min="7940" max="7940" width="13.28515625" style="96" customWidth="1"/>
    <col min="7941" max="7941" width="13.140625" style="96" customWidth="1"/>
    <col min="7942" max="7947" width="9.28515625" style="96" customWidth="1"/>
    <col min="7948" max="7948" width="2.85546875" style="96" customWidth="1"/>
    <col min="7949" max="8192" width="11.42578125" style="96"/>
    <col min="8193" max="8194" width="2.85546875" style="96" customWidth="1"/>
    <col min="8195" max="8195" width="20.42578125" style="96" customWidth="1"/>
    <col min="8196" max="8196" width="13.28515625" style="96" customWidth="1"/>
    <col min="8197" max="8197" width="13.140625" style="96" customWidth="1"/>
    <col min="8198" max="8203" width="9.28515625" style="96" customWidth="1"/>
    <col min="8204" max="8204" width="2.85546875" style="96" customWidth="1"/>
    <col min="8205" max="8448" width="11.42578125" style="96"/>
    <col min="8449" max="8450" width="2.85546875" style="96" customWidth="1"/>
    <col min="8451" max="8451" width="20.42578125" style="96" customWidth="1"/>
    <col min="8452" max="8452" width="13.28515625" style="96" customWidth="1"/>
    <col min="8453" max="8453" width="13.140625" style="96" customWidth="1"/>
    <col min="8454" max="8459" width="9.28515625" style="96" customWidth="1"/>
    <col min="8460" max="8460" width="2.85546875" style="96" customWidth="1"/>
    <col min="8461" max="8704" width="11.42578125" style="96"/>
    <col min="8705" max="8706" width="2.85546875" style="96" customWidth="1"/>
    <col min="8707" max="8707" width="20.42578125" style="96" customWidth="1"/>
    <col min="8708" max="8708" width="13.28515625" style="96" customWidth="1"/>
    <col min="8709" max="8709" width="13.140625" style="96" customWidth="1"/>
    <col min="8710" max="8715" width="9.28515625" style="96" customWidth="1"/>
    <col min="8716" max="8716" width="2.85546875" style="96" customWidth="1"/>
    <col min="8717" max="8960" width="11.42578125" style="96"/>
    <col min="8961" max="8962" width="2.85546875" style="96" customWidth="1"/>
    <col min="8963" max="8963" width="20.42578125" style="96" customWidth="1"/>
    <col min="8964" max="8964" width="13.28515625" style="96" customWidth="1"/>
    <col min="8965" max="8965" width="13.140625" style="96" customWidth="1"/>
    <col min="8966" max="8971" width="9.28515625" style="96" customWidth="1"/>
    <col min="8972" max="8972" width="2.85546875" style="96" customWidth="1"/>
    <col min="8973" max="9216" width="11.42578125" style="96"/>
    <col min="9217" max="9218" width="2.85546875" style="96" customWidth="1"/>
    <col min="9219" max="9219" width="20.42578125" style="96" customWidth="1"/>
    <col min="9220" max="9220" width="13.28515625" style="96" customWidth="1"/>
    <col min="9221" max="9221" width="13.140625" style="96" customWidth="1"/>
    <col min="9222" max="9227" width="9.28515625" style="96" customWidth="1"/>
    <col min="9228" max="9228" width="2.85546875" style="96" customWidth="1"/>
    <col min="9229" max="9472" width="11.42578125" style="96"/>
    <col min="9473" max="9474" width="2.85546875" style="96" customWidth="1"/>
    <col min="9475" max="9475" width="20.42578125" style="96" customWidth="1"/>
    <col min="9476" max="9476" width="13.28515625" style="96" customWidth="1"/>
    <col min="9477" max="9477" width="13.140625" style="96" customWidth="1"/>
    <col min="9478" max="9483" width="9.28515625" style="96" customWidth="1"/>
    <col min="9484" max="9484" width="2.85546875" style="96" customWidth="1"/>
    <col min="9485" max="9728" width="11.42578125" style="96"/>
    <col min="9729" max="9730" width="2.85546875" style="96" customWidth="1"/>
    <col min="9731" max="9731" width="20.42578125" style="96" customWidth="1"/>
    <col min="9732" max="9732" width="13.28515625" style="96" customWidth="1"/>
    <col min="9733" max="9733" width="13.140625" style="96" customWidth="1"/>
    <col min="9734" max="9739" width="9.28515625" style="96" customWidth="1"/>
    <col min="9740" max="9740" width="2.85546875" style="96" customWidth="1"/>
    <col min="9741" max="9984" width="11.42578125" style="96"/>
    <col min="9985" max="9986" width="2.85546875" style="96" customWidth="1"/>
    <col min="9987" max="9987" width="20.42578125" style="96" customWidth="1"/>
    <col min="9988" max="9988" width="13.28515625" style="96" customWidth="1"/>
    <col min="9989" max="9989" width="13.140625" style="96" customWidth="1"/>
    <col min="9990" max="9995" width="9.28515625" style="96" customWidth="1"/>
    <col min="9996" max="9996" width="2.85546875" style="96" customWidth="1"/>
    <col min="9997" max="10240" width="11.42578125" style="96"/>
    <col min="10241" max="10242" width="2.85546875" style="96" customWidth="1"/>
    <col min="10243" max="10243" width="20.42578125" style="96" customWidth="1"/>
    <col min="10244" max="10244" width="13.28515625" style="96" customWidth="1"/>
    <col min="10245" max="10245" width="13.140625" style="96" customWidth="1"/>
    <col min="10246" max="10251" width="9.28515625" style="96" customWidth="1"/>
    <col min="10252" max="10252" width="2.85546875" style="96" customWidth="1"/>
    <col min="10253" max="10496" width="11.42578125" style="96"/>
    <col min="10497" max="10498" width="2.85546875" style="96" customWidth="1"/>
    <col min="10499" max="10499" width="20.42578125" style="96" customWidth="1"/>
    <col min="10500" max="10500" width="13.28515625" style="96" customWidth="1"/>
    <col min="10501" max="10501" width="13.140625" style="96" customWidth="1"/>
    <col min="10502" max="10507" width="9.28515625" style="96" customWidth="1"/>
    <col min="10508" max="10508" width="2.85546875" style="96" customWidth="1"/>
    <col min="10509" max="10752" width="11.42578125" style="96"/>
    <col min="10753" max="10754" width="2.85546875" style="96" customWidth="1"/>
    <col min="10755" max="10755" width="20.42578125" style="96" customWidth="1"/>
    <col min="10756" max="10756" width="13.28515625" style="96" customWidth="1"/>
    <col min="10757" max="10757" width="13.140625" style="96" customWidth="1"/>
    <col min="10758" max="10763" width="9.28515625" style="96" customWidth="1"/>
    <col min="10764" max="10764" width="2.85546875" style="96" customWidth="1"/>
    <col min="10765" max="11008" width="11.42578125" style="96"/>
    <col min="11009" max="11010" width="2.85546875" style="96" customWidth="1"/>
    <col min="11011" max="11011" width="20.42578125" style="96" customWidth="1"/>
    <col min="11012" max="11012" width="13.28515625" style="96" customWidth="1"/>
    <col min="11013" max="11013" width="13.140625" style="96" customWidth="1"/>
    <col min="11014" max="11019" width="9.28515625" style="96" customWidth="1"/>
    <col min="11020" max="11020" width="2.85546875" style="96" customWidth="1"/>
    <col min="11021" max="11264" width="11.42578125" style="96"/>
    <col min="11265" max="11266" width="2.85546875" style="96" customWidth="1"/>
    <col min="11267" max="11267" width="20.42578125" style="96" customWidth="1"/>
    <col min="11268" max="11268" width="13.28515625" style="96" customWidth="1"/>
    <col min="11269" max="11269" width="13.140625" style="96" customWidth="1"/>
    <col min="11270" max="11275" width="9.28515625" style="96" customWidth="1"/>
    <col min="11276" max="11276" width="2.85546875" style="96" customWidth="1"/>
    <col min="11277" max="11520" width="11.42578125" style="96"/>
    <col min="11521" max="11522" width="2.85546875" style="96" customWidth="1"/>
    <col min="11523" max="11523" width="20.42578125" style="96" customWidth="1"/>
    <col min="11524" max="11524" width="13.28515625" style="96" customWidth="1"/>
    <col min="11525" max="11525" width="13.140625" style="96" customWidth="1"/>
    <col min="11526" max="11531" width="9.28515625" style="96" customWidth="1"/>
    <col min="11532" max="11532" width="2.85546875" style="96" customWidth="1"/>
    <col min="11533" max="11776" width="11.42578125" style="96"/>
    <col min="11777" max="11778" width="2.85546875" style="96" customWidth="1"/>
    <col min="11779" max="11779" width="20.42578125" style="96" customWidth="1"/>
    <col min="11780" max="11780" width="13.28515625" style="96" customWidth="1"/>
    <col min="11781" max="11781" width="13.140625" style="96" customWidth="1"/>
    <col min="11782" max="11787" width="9.28515625" style="96" customWidth="1"/>
    <col min="11788" max="11788" width="2.85546875" style="96" customWidth="1"/>
    <col min="11789" max="12032" width="11.42578125" style="96"/>
    <col min="12033" max="12034" width="2.85546875" style="96" customWidth="1"/>
    <col min="12035" max="12035" width="20.42578125" style="96" customWidth="1"/>
    <col min="12036" max="12036" width="13.28515625" style="96" customWidth="1"/>
    <col min="12037" max="12037" width="13.140625" style="96" customWidth="1"/>
    <col min="12038" max="12043" width="9.28515625" style="96" customWidth="1"/>
    <col min="12044" max="12044" width="2.85546875" style="96" customWidth="1"/>
    <col min="12045" max="12288" width="11.42578125" style="96"/>
    <col min="12289" max="12290" width="2.85546875" style="96" customWidth="1"/>
    <col min="12291" max="12291" width="20.42578125" style="96" customWidth="1"/>
    <col min="12292" max="12292" width="13.28515625" style="96" customWidth="1"/>
    <col min="12293" max="12293" width="13.140625" style="96" customWidth="1"/>
    <col min="12294" max="12299" width="9.28515625" style="96" customWidth="1"/>
    <col min="12300" max="12300" width="2.85546875" style="96" customWidth="1"/>
    <col min="12301" max="12544" width="11.42578125" style="96"/>
    <col min="12545" max="12546" width="2.85546875" style="96" customWidth="1"/>
    <col min="12547" max="12547" width="20.42578125" style="96" customWidth="1"/>
    <col min="12548" max="12548" width="13.28515625" style="96" customWidth="1"/>
    <col min="12549" max="12549" width="13.140625" style="96" customWidth="1"/>
    <col min="12550" max="12555" width="9.28515625" style="96" customWidth="1"/>
    <col min="12556" max="12556" width="2.85546875" style="96" customWidth="1"/>
    <col min="12557" max="12800" width="11.42578125" style="96"/>
    <col min="12801" max="12802" width="2.85546875" style="96" customWidth="1"/>
    <col min="12803" max="12803" width="20.42578125" style="96" customWidth="1"/>
    <col min="12804" max="12804" width="13.28515625" style="96" customWidth="1"/>
    <col min="12805" max="12805" width="13.140625" style="96" customWidth="1"/>
    <col min="12806" max="12811" width="9.28515625" style="96" customWidth="1"/>
    <col min="12812" max="12812" width="2.85546875" style="96" customWidth="1"/>
    <col min="12813" max="13056" width="11.42578125" style="96"/>
    <col min="13057" max="13058" width="2.85546875" style="96" customWidth="1"/>
    <col min="13059" max="13059" width="20.42578125" style="96" customWidth="1"/>
    <col min="13060" max="13060" width="13.28515625" style="96" customWidth="1"/>
    <col min="13061" max="13061" width="13.140625" style="96" customWidth="1"/>
    <col min="13062" max="13067" width="9.28515625" style="96" customWidth="1"/>
    <col min="13068" max="13068" width="2.85546875" style="96" customWidth="1"/>
    <col min="13069" max="13312" width="11.42578125" style="96"/>
    <col min="13313" max="13314" width="2.85546875" style="96" customWidth="1"/>
    <col min="13315" max="13315" width="20.42578125" style="96" customWidth="1"/>
    <col min="13316" max="13316" width="13.28515625" style="96" customWidth="1"/>
    <col min="13317" max="13317" width="13.140625" style="96" customWidth="1"/>
    <col min="13318" max="13323" width="9.28515625" style="96" customWidth="1"/>
    <col min="13324" max="13324" width="2.85546875" style="96" customWidth="1"/>
    <col min="13325" max="13568" width="11.42578125" style="96"/>
    <col min="13569" max="13570" width="2.85546875" style="96" customWidth="1"/>
    <col min="13571" max="13571" width="20.42578125" style="96" customWidth="1"/>
    <col min="13572" max="13572" width="13.28515625" style="96" customWidth="1"/>
    <col min="13573" max="13573" width="13.140625" style="96" customWidth="1"/>
    <col min="13574" max="13579" width="9.28515625" style="96" customWidth="1"/>
    <col min="13580" max="13580" width="2.85546875" style="96" customWidth="1"/>
    <col min="13581" max="13824" width="11.42578125" style="96"/>
    <col min="13825" max="13826" width="2.85546875" style="96" customWidth="1"/>
    <col min="13827" max="13827" width="20.42578125" style="96" customWidth="1"/>
    <col min="13828" max="13828" width="13.28515625" style="96" customWidth="1"/>
    <col min="13829" max="13829" width="13.140625" style="96" customWidth="1"/>
    <col min="13830" max="13835" width="9.28515625" style="96" customWidth="1"/>
    <col min="13836" max="13836" width="2.85546875" style="96" customWidth="1"/>
    <col min="13837" max="14080" width="11.42578125" style="96"/>
    <col min="14081" max="14082" width="2.85546875" style="96" customWidth="1"/>
    <col min="14083" max="14083" width="20.42578125" style="96" customWidth="1"/>
    <col min="14084" max="14084" width="13.28515625" style="96" customWidth="1"/>
    <col min="14085" max="14085" width="13.140625" style="96" customWidth="1"/>
    <col min="14086" max="14091" width="9.28515625" style="96" customWidth="1"/>
    <col min="14092" max="14092" width="2.85546875" style="96" customWidth="1"/>
    <col min="14093" max="14336" width="11.42578125" style="96"/>
    <col min="14337" max="14338" width="2.85546875" style="96" customWidth="1"/>
    <col min="14339" max="14339" width="20.42578125" style="96" customWidth="1"/>
    <col min="14340" max="14340" width="13.28515625" style="96" customWidth="1"/>
    <col min="14341" max="14341" width="13.140625" style="96" customWidth="1"/>
    <col min="14342" max="14347" width="9.28515625" style="96" customWidth="1"/>
    <col min="14348" max="14348" width="2.85546875" style="96" customWidth="1"/>
    <col min="14349" max="14592" width="11.42578125" style="96"/>
    <col min="14593" max="14594" width="2.85546875" style="96" customWidth="1"/>
    <col min="14595" max="14595" width="20.42578125" style="96" customWidth="1"/>
    <col min="14596" max="14596" width="13.28515625" style="96" customWidth="1"/>
    <col min="14597" max="14597" width="13.140625" style="96" customWidth="1"/>
    <col min="14598" max="14603" width="9.28515625" style="96" customWidth="1"/>
    <col min="14604" max="14604" width="2.85546875" style="96" customWidth="1"/>
    <col min="14605" max="14848" width="11.42578125" style="96"/>
    <col min="14849" max="14850" width="2.85546875" style="96" customWidth="1"/>
    <col min="14851" max="14851" width="20.42578125" style="96" customWidth="1"/>
    <col min="14852" max="14852" width="13.28515625" style="96" customWidth="1"/>
    <col min="14853" max="14853" width="13.140625" style="96" customWidth="1"/>
    <col min="14854" max="14859" width="9.28515625" style="96" customWidth="1"/>
    <col min="14860" max="14860" width="2.85546875" style="96" customWidth="1"/>
    <col min="14861" max="15104" width="11.42578125" style="96"/>
    <col min="15105" max="15106" width="2.85546875" style="96" customWidth="1"/>
    <col min="15107" max="15107" width="20.42578125" style="96" customWidth="1"/>
    <col min="15108" max="15108" width="13.28515625" style="96" customWidth="1"/>
    <col min="15109" max="15109" width="13.140625" style="96" customWidth="1"/>
    <col min="15110" max="15115" width="9.28515625" style="96" customWidth="1"/>
    <col min="15116" max="15116" width="2.85546875" style="96" customWidth="1"/>
    <col min="15117" max="15360" width="11.42578125" style="96"/>
    <col min="15361" max="15362" width="2.85546875" style="96" customWidth="1"/>
    <col min="15363" max="15363" width="20.42578125" style="96" customWidth="1"/>
    <col min="15364" max="15364" width="13.28515625" style="96" customWidth="1"/>
    <col min="15365" max="15365" width="13.140625" style="96" customWidth="1"/>
    <col min="15366" max="15371" width="9.28515625" style="96" customWidth="1"/>
    <col min="15372" max="15372" width="2.85546875" style="96" customWidth="1"/>
    <col min="15373" max="15616" width="11.42578125" style="96"/>
    <col min="15617" max="15618" width="2.85546875" style="96" customWidth="1"/>
    <col min="15619" max="15619" width="20.42578125" style="96" customWidth="1"/>
    <col min="15620" max="15620" width="13.28515625" style="96" customWidth="1"/>
    <col min="15621" max="15621" width="13.140625" style="96" customWidth="1"/>
    <col min="15622" max="15627" width="9.28515625" style="96" customWidth="1"/>
    <col min="15628" max="15628" width="2.85546875" style="96" customWidth="1"/>
    <col min="15629" max="15872" width="11.42578125" style="96"/>
    <col min="15873" max="15874" width="2.85546875" style="96" customWidth="1"/>
    <col min="15875" max="15875" width="20.42578125" style="96" customWidth="1"/>
    <col min="15876" max="15876" width="13.28515625" style="96" customWidth="1"/>
    <col min="15877" max="15877" width="13.140625" style="96" customWidth="1"/>
    <col min="15878" max="15883" width="9.28515625" style="96" customWidth="1"/>
    <col min="15884" max="15884" width="2.85546875" style="96" customWidth="1"/>
    <col min="15885" max="16128" width="11.42578125" style="96"/>
    <col min="16129" max="16130" width="2.85546875" style="96" customWidth="1"/>
    <col min="16131" max="16131" width="20.42578125" style="96" customWidth="1"/>
    <col min="16132" max="16132" width="13.28515625" style="96" customWidth="1"/>
    <col min="16133" max="16133" width="13.140625" style="96" customWidth="1"/>
    <col min="16134" max="16139" width="9.28515625" style="96" customWidth="1"/>
    <col min="16140" max="16140" width="2.85546875" style="96" customWidth="1"/>
    <col min="16141" max="16384" width="11.42578125" style="96"/>
  </cols>
  <sheetData>
    <row r="1" spans="1:12" s="54" customFormat="1" ht="11.25" x14ac:dyDescent="0.2">
      <c r="A1" s="124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54" customFormat="1" ht="11.25" x14ac:dyDescent="0.2">
      <c r="A2" s="103" t="s">
        <v>51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s="54" customFormat="1" ht="11.25" x14ac:dyDescent="0.2">
      <c r="A3" s="104" t="s">
        <v>19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s="54" customFormat="1" ht="11.25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s="54" customFormat="1" ht="11.25" x14ac:dyDescent="0.2">
      <c r="A5" s="55"/>
      <c r="B5" s="55"/>
      <c r="C5" s="55"/>
      <c r="D5" s="55"/>
      <c r="E5" s="55"/>
      <c r="F5" s="126" t="s">
        <v>20</v>
      </c>
      <c r="G5" s="127"/>
      <c r="H5" s="126" t="s">
        <v>21</v>
      </c>
      <c r="I5" s="127"/>
      <c r="J5" s="126" t="s">
        <v>22</v>
      </c>
      <c r="K5" s="127"/>
      <c r="L5" s="55"/>
    </row>
    <row r="6" spans="1:12" s="54" customFormat="1" ht="11.25" x14ac:dyDescent="0.2">
      <c r="A6" s="55"/>
      <c r="B6" s="55"/>
      <c r="C6" s="55"/>
      <c r="D6" s="55"/>
      <c r="E6" s="55"/>
      <c r="F6" s="56" t="s">
        <v>23</v>
      </c>
      <c r="G6" s="57" t="s">
        <v>24</v>
      </c>
      <c r="H6" s="56" t="s">
        <v>23</v>
      </c>
      <c r="I6" s="57" t="s">
        <v>24</v>
      </c>
      <c r="J6" s="56" t="s">
        <v>23</v>
      </c>
      <c r="K6" s="57" t="s">
        <v>24</v>
      </c>
      <c r="L6" s="55"/>
    </row>
    <row r="7" spans="1:12" s="54" customFormat="1" ht="11.25" x14ac:dyDescent="0.2">
      <c r="A7" s="55"/>
      <c r="B7" s="58" t="s">
        <v>25</v>
      </c>
      <c r="C7" s="59"/>
      <c r="D7" s="59"/>
      <c r="E7" s="59"/>
      <c r="F7" s="60">
        <f>+SUM(F8:F11)</f>
        <v>415862.93082000001</v>
      </c>
      <c r="G7" s="107">
        <f>+F7/F$7</f>
        <v>1</v>
      </c>
      <c r="H7" s="60">
        <f>+SUM(H8:H11)</f>
        <v>73360.715379999994</v>
      </c>
      <c r="I7" s="107">
        <f>+H7/H$7</f>
        <v>1</v>
      </c>
      <c r="J7" s="60">
        <f>+SUM(J8:J11)</f>
        <v>489223.64619999996</v>
      </c>
      <c r="K7" s="107">
        <f>+J7/J$7</f>
        <v>1</v>
      </c>
      <c r="L7" s="55"/>
    </row>
    <row r="8" spans="1:12" s="54" customFormat="1" ht="11.25" x14ac:dyDescent="0.2">
      <c r="A8" s="55"/>
      <c r="B8" s="62"/>
      <c r="C8" s="63"/>
      <c r="D8" s="63"/>
      <c r="E8" s="63"/>
      <c r="F8" s="64"/>
      <c r="G8" s="65"/>
      <c r="H8" s="64"/>
      <c r="I8" s="65"/>
      <c r="J8" s="64"/>
      <c r="K8" s="65"/>
      <c r="L8" s="55"/>
    </row>
    <row r="9" spans="1:12" s="54" customFormat="1" ht="11.25" x14ac:dyDescent="0.2">
      <c r="A9" s="55"/>
      <c r="B9" s="62"/>
      <c r="C9" s="63" t="s">
        <v>26</v>
      </c>
      <c r="D9" s="63"/>
      <c r="E9" s="63"/>
      <c r="F9" s="64">
        <v>415862.93082000001</v>
      </c>
      <c r="G9" s="108">
        <f>+F9/F$7</f>
        <v>1</v>
      </c>
      <c r="H9" s="64">
        <v>73360.715379999994</v>
      </c>
      <c r="I9" s="108">
        <f>+H9/H$7</f>
        <v>1</v>
      </c>
      <c r="J9" s="64">
        <v>489223.64619999996</v>
      </c>
      <c r="K9" s="108">
        <f>+J9/J$7</f>
        <v>1</v>
      </c>
      <c r="L9" s="55"/>
    </row>
    <row r="10" spans="1:12" s="54" customFormat="1" ht="11.25" x14ac:dyDescent="0.2">
      <c r="A10" s="55"/>
      <c r="B10" s="62"/>
      <c r="C10" s="63"/>
      <c r="D10" s="63"/>
      <c r="E10" s="63"/>
      <c r="F10" s="64"/>
      <c r="G10" s="65"/>
      <c r="H10" s="64"/>
      <c r="I10" s="65"/>
      <c r="J10" s="64"/>
      <c r="K10" s="65"/>
      <c r="L10" s="55"/>
    </row>
    <row r="11" spans="1:12" s="54" customFormat="1" ht="11.25" x14ac:dyDescent="0.2">
      <c r="A11" s="55"/>
      <c r="B11" s="67"/>
      <c r="C11" s="68" t="s">
        <v>27</v>
      </c>
      <c r="D11" s="68"/>
      <c r="E11" s="68"/>
      <c r="F11" s="69">
        <v>0</v>
      </c>
      <c r="G11" s="109">
        <f>+F11/F$7</f>
        <v>0</v>
      </c>
      <c r="H11" s="69">
        <v>0</v>
      </c>
      <c r="I11" s="109">
        <f>+H11/H$7</f>
        <v>0</v>
      </c>
      <c r="J11" s="64">
        <v>0</v>
      </c>
      <c r="K11" s="109">
        <f>+J11/J$7</f>
        <v>0</v>
      </c>
      <c r="L11" s="55"/>
    </row>
    <row r="12" spans="1:12" s="55" customFormat="1" ht="11.25" x14ac:dyDescent="0.2">
      <c r="B12" s="71"/>
      <c r="C12" s="71"/>
      <c r="D12" s="71"/>
      <c r="E12" s="71"/>
      <c r="F12" s="72"/>
      <c r="G12" s="71"/>
      <c r="H12" s="72"/>
      <c r="I12" s="71"/>
      <c r="J12" s="72"/>
      <c r="K12" s="71"/>
    </row>
    <row r="13" spans="1:12" s="54" customFormat="1" ht="11.25" x14ac:dyDescent="0.2">
      <c r="A13" s="55"/>
      <c r="B13" s="58" t="s">
        <v>28</v>
      </c>
      <c r="C13" s="59"/>
      <c r="D13" s="59"/>
      <c r="E13" s="59"/>
      <c r="F13" s="60">
        <f>+SUM(F14:F27)</f>
        <v>330333.08551999996</v>
      </c>
      <c r="G13" s="107">
        <f>+F13/F$7</f>
        <v>0.79433164400743295</v>
      </c>
      <c r="H13" s="60">
        <f>+SUM(H14:H27)</f>
        <v>58003.194180000006</v>
      </c>
      <c r="I13" s="107">
        <f>+H13/H$7</f>
        <v>0.7906574231119502</v>
      </c>
      <c r="J13" s="60">
        <f>+F13+H13</f>
        <v>388336.27969999996</v>
      </c>
      <c r="K13" s="107">
        <f>+J13/J$7</f>
        <v>0.79378068234511268</v>
      </c>
      <c r="L13" s="55"/>
    </row>
    <row r="14" spans="1:12" s="54" customFormat="1" ht="11.25" x14ac:dyDescent="0.2">
      <c r="A14" s="55"/>
      <c r="B14" s="73"/>
      <c r="C14" s="74"/>
      <c r="D14" s="74"/>
      <c r="E14" s="74"/>
      <c r="F14" s="75"/>
      <c r="G14" s="76"/>
      <c r="H14" s="75"/>
      <c r="I14" s="76"/>
      <c r="J14" s="75"/>
      <c r="K14" s="76"/>
      <c r="L14" s="55"/>
    </row>
    <row r="15" spans="1:12" s="54" customFormat="1" ht="11.25" x14ac:dyDescent="0.2">
      <c r="A15" s="55"/>
      <c r="B15" s="62"/>
      <c r="C15" s="63" t="s">
        <v>29</v>
      </c>
      <c r="D15" s="63"/>
      <c r="E15" s="63"/>
      <c r="F15" s="64">
        <v>136934.71334000002</v>
      </c>
      <c r="G15" s="108">
        <f>+F15/F$7</f>
        <v>0.32927847901709262</v>
      </c>
      <c r="H15" s="64">
        <v>11604.762279999999</v>
      </c>
      <c r="I15" s="108">
        <f>+H15/H$7</f>
        <v>0.158187692416693</v>
      </c>
      <c r="J15" s="64">
        <v>148539.47563</v>
      </c>
      <c r="K15" s="108">
        <f>+J15/J$7</f>
        <v>0.30362284567348047</v>
      </c>
      <c r="L15" s="55"/>
    </row>
    <row r="16" spans="1:12" s="54" customFormat="1" ht="11.25" x14ac:dyDescent="0.2">
      <c r="A16" s="55"/>
      <c r="B16" s="62"/>
      <c r="C16" s="63"/>
      <c r="D16" s="63"/>
      <c r="E16" s="63"/>
      <c r="F16" s="64"/>
      <c r="G16" s="65"/>
      <c r="H16" s="64"/>
      <c r="I16" s="65"/>
      <c r="J16" s="64"/>
      <c r="K16" s="65"/>
      <c r="L16" s="55"/>
    </row>
    <row r="17" spans="1:12" s="54" customFormat="1" ht="11.25" x14ac:dyDescent="0.2">
      <c r="A17" s="55"/>
      <c r="B17" s="62"/>
      <c r="C17" s="63" t="s">
        <v>30</v>
      </c>
      <c r="D17" s="63"/>
      <c r="E17" s="63"/>
      <c r="F17" s="64">
        <v>72304.958350000001</v>
      </c>
      <c r="G17" s="108">
        <f>+F17/F$7</f>
        <v>0.17386728412515351</v>
      </c>
      <c r="H17" s="64">
        <v>24358.410800000001</v>
      </c>
      <c r="I17" s="108">
        <f>+H17/H$7</f>
        <v>0.33203616777489503</v>
      </c>
      <c r="J17" s="64">
        <v>96663.369150000013</v>
      </c>
      <c r="K17" s="108">
        <f>+J17/J$7</f>
        <v>0.19758523509814768</v>
      </c>
      <c r="L17" s="55"/>
    </row>
    <row r="18" spans="1:12" s="54" customFormat="1" ht="11.25" x14ac:dyDescent="0.2">
      <c r="A18" s="55"/>
      <c r="B18" s="62"/>
      <c r="C18" s="63"/>
      <c r="D18" s="63"/>
      <c r="E18" s="63"/>
      <c r="F18" s="64"/>
      <c r="G18" s="65"/>
      <c r="H18" s="64"/>
      <c r="I18" s="65"/>
      <c r="J18" s="64"/>
      <c r="K18" s="65"/>
      <c r="L18" s="55"/>
    </row>
    <row r="19" spans="1:12" s="54" customFormat="1" ht="11.25" x14ac:dyDescent="0.2">
      <c r="A19" s="55"/>
      <c r="B19" s="62"/>
      <c r="C19" s="63" t="s">
        <v>31</v>
      </c>
      <c r="D19" s="63"/>
      <c r="E19" s="63"/>
      <c r="F19" s="64">
        <v>34140.466140000004</v>
      </c>
      <c r="G19" s="108">
        <f>+F19/F$7</f>
        <v>8.2095478124683319E-2</v>
      </c>
      <c r="H19" s="64">
        <v>8660.3293200000007</v>
      </c>
      <c r="I19" s="108">
        <f>+H19/H$7</f>
        <v>0.11805132045319487</v>
      </c>
      <c r="J19" s="64">
        <v>42800.795450000005</v>
      </c>
      <c r="K19" s="108">
        <f>+J19/J$7</f>
        <v>8.7487176432397076E-2</v>
      </c>
      <c r="L19" s="55"/>
    </row>
    <row r="20" spans="1:12" s="54" customFormat="1" ht="11.25" x14ac:dyDescent="0.2">
      <c r="A20" s="55"/>
      <c r="B20" s="62"/>
      <c r="C20" s="63"/>
      <c r="D20" s="63"/>
      <c r="E20" s="63"/>
      <c r="F20" s="64"/>
      <c r="G20" s="65"/>
      <c r="H20" s="64"/>
      <c r="I20" s="65"/>
      <c r="J20" s="64"/>
      <c r="K20" s="65"/>
      <c r="L20" s="55"/>
    </row>
    <row r="21" spans="1:12" s="54" customFormat="1" ht="11.25" x14ac:dyDescent="0.2">
      <c r="A21" s="55"/>
      <c r="B21" s="62"/>
      <c r="C21" s="63" t="s">
        <v>32</v>
      </c>
      <c r="D21" s="63"/>
      <c r="E21" s="63"/>
      <c r="F21" s="64">
        <v>-179.24579999999997</v>
      </c>
      <c r="G21" s="108">
        <f>+F21/F$7</f>
        <v>-4.3102134553460312E-4</v>
      </c>
      <c r="H21" s="64">
        <v>1003.17989</v>
      </c>
      <c r="I21" s="108">
        <f>+H21/H$7</f>
        <v>1.3674619785312132E-2</v>
      </c>
      <c r="J21" s="64">
        <v>823.93408999999997</v>
      </c>
      <c r="K21" s="108">
        <f>+J21/J$7</f>
        <v>1.6841665287437204E-3</v>
      </c>
      <c r="L21" s="55"/>
    </row>
    <row r="22" spans="1:12" s="54" customFormat="1" ht="11.25" x14ac:dyDescent="0.2">
      <c r="A22" s="55"/>
      <c r="B22" s="62"/>
      <c r="C22" s="63"/>
      <c r="D22" s="63"/>
      <c r="E22" s="63"/>
      <c r="F22" s="64"/>
      <c r="G22" s="65"/>
      <c r="H22" s="64"/>
      <c r="I22" s="65"/>
      <c r="J22" s="64"/>
      <c r="K22" s="65"/>
      <c r="L22" s="55"/>
    </row>
    <row r="23" spans="1:12" s="54" customFormat="1" ht="11.25" x14ac:dyDescent="0.2">
      <c r="A23" s="55"/>
      <c r="B23" s="62"/>
      <c r="C23" s="63" t="s">
        <v>33</v>
      </c>
      <c r="D23" s="63"/>
      <c r="E23" s="63"/>
      <c r="F23" s="64">
        <v>12323.241529999999</v>
      </c>
      <c r="G23" s="108">
        <f>+F23/F$7</f>
        <v>2.9632940607860835E-2</v>
      </c>
      <c r="H23" s="64">
        <v>1737.9696200000001</v>
      </c>
      <c r="I23" s="108">
        <f>+H23/H$7</f>
        <v>2.3690739805323859E-2</v>
      </c>
      <c r="J23" s="64">
        <v>14061.211150000001</v>
      </c>
      <c r="K23" s="108">
        <f>+J23/J$7</f>
        <v>2.874188780370527E-2</v>
      </c>
      <c r="L23" s="55"/>
    </row>
    <row r="24" spans="1:12" s="54" customFormat="1" ht="11.25" x14ac:dyDescent="0.2">
      <c r="A24" s="55"/>
      <c r="B24" s="62"/>
      <c r="C24" s="63"/>
      <c r="D24" s="63"/>
      <c r="E24" s="63"/>
      <c r="F24" s="64"/>
      <c r="G24" s="65"/>
      <c r="H24" s="64"/>
      <c r="I24" s="65"/>
      <c r="J24" s="64"/>
      <c r="K24" s="65"/>
      <c r="L24" s="55"/>
    </row>
    <row r="25" spans="1:12" s="54" customFormat="1" ht="11.25" x14ac:dyDescent="0.2">
      <c r="A25" s="55"/>
      <c r="B25" s="62"/>
      <c r="C25" s="63" t="s">
        <v>34</v>
      </c>
      <c r="D25" s="63"/>
      <c r="E25" s="63"/>
      <c r="F25" s="64">
        <v>20207.983550000001</v>
      </c>
      <c r="G25" s="108">
        <f>+F25/F$7</f>
        <v>4.8592894563008603E-2</v>
      </c>
      <c r="H25" s="64">
        <v>3510.1453999999999</v>
      </c>
      <c r="I25" s="108">
        <f>+H25/H$7</f>
        <v>4.7847753144415972E-2</v>
      </c>
      <c r="J25" s="64">
        <v>23718.128949999998</v>
      </c>
      <c r="K25" s="108">
        <f>+J25/J$7</f>
        <v>4.8481158125181396E-2</v>
      </c>
      <c r="L25" s="55"/>
    </row>
    <row r="26" spans="1:12" s="54" customFormat="1" ht="11.25" x14ac:dyDescent="0.2">
      <c r="A26" s="55"/>
      <c r="B26" s="62"/>
      <c r="C26" s="63"/>
      <c r="D26" s="63"/>
      <c r="E26" s="63"/>
      <c r="F26" s="64"/>
      <c r="G26" s="108"/>
      <c r="H26" s="64"/>
      <c r="I26" s="108"/>
      <c r="J26" s="64"/>
      <c r="K26" s="108"/>
      <c r="L26" s="55"/>
    </row>
    <row r="27" spans="1:12" s="54" customFormat="1" ht="11.25" x14ac:dyDescent="0.2">
      <c r="A27" s="55"/>
      <c r="B27" s="67"/>
      <c r="C27" s="68" t="s">
        <v>35</v>
      </c>
      <c r="D27" s="68"/>
      <c r="E27" s="68"/>
      <c r="F27" s="64">
        <v>54600.968409999994</v>
      </c>
      <c r="G27" s="109">
        <f>+F27/F$7</f>
        <v>0.13129558891516879</v>
      </c>
      <c r="H27" s="64">
        <v>7128.3968700000005</v>
      </c>
      <c r="I27" s="109">
        <f>+H27/H$7</f>
        <v>9.7169129732115236E-2</v>
      </c>
      <c r="J27" s="64">
        <v>61729.365279999998</v>
      </c>
      <c r="K27" s="109">
        <f>+J27/J$7</f>
        <v>0.12617821268345716</v>
      </c>
      <c r="L27" s="55"/>
    </row>
    <row r="28" spans="1:12" s="55" customFormat="1" ht="11.25" x14ac:dyDescent="0.2">
      <c r="B28" s="71"/>
      <c r="C28" s="71"/>
      <c r="D28" s="71"/>
      <c r="E28" s="71"/>
      <c r="F28" s="72"/>
      <c r="G28" s="71"/>
      <c r="H28" s="72"/>
      <c r="I28" s="71"/>
      <c r="J28" s="72"/>
      <c r="K28" s="71"/>
    </row>
    <row r="29" spans="1:12" s="54" customFormat="1" ht="11.25" x14ac:dyDescent="0.2">
      <c r="A29" s="55"/>
      <c r="B29" s="77" t="s">
        <v>36</v>
      </c>
      <c r="C29" s="78"/>
      <c r="D29" s="78"/>
      <c r="E29" s="78"/>
      <c r="F29" s="79">
        <f>+F7-F13</f>
        <v>85529.845300000045</v>
      </c>
      <c r="G29" s="110">
        <f>+F29/F$7</f>
        <v>0.20566835599256705</v>
      </c>
      <c r="H29" s="79">
        <f>+H7-H13</f>
        <v>15357.521199999988</v>
      </c>
      <c r="I29" s="110">
        <f>+H29/H$7</f>
        <v>0.20934257688804983</v>
      </c>
      <c r="J29" s="79">
        <f>+J7-J13</f>
        <v>100887.3665</v>
      </c>
      <c r="K29" s="110">
        <f>+J29/J$7</f>
        <v>0.20621931765488732</v>
      </c>
      <c r="L29" s="55"/>
    </row>
    <row r="30" spans="1:12" s="55" customFormat="1" ht="11.25" x14ac:dyDescent="0.2">
      <c r="F30" s="81"/>
      <c r="G30" s="82"/>
      <c r="H30" s="81"/>
      <c r="I30" s="82"/>
      <c r="J30" s="81"/>
      <c r="K30" s="82"/>
    </row>
    <row r="31" spans="1:12" s="54" customFormat="1" ht="11.25" x14ac:dyDescent="0.2">
      <c r="A31" s="55"/>
      <c r="B31" s="83" t="s">
        <v>37</v>
      </c>
      <c r="C31" s="84"/>
      <c r="D31" s="84"/>
      <c r="E31" s="84"/>
      <c r="F31" s="85">
        <v>35186.596610000001</v>
      </c>
      <c r="G31" s="111">
        <f>+F31/F$7</f>
        <v>8.4611043693216287E-2</v>
      </c>
      <c r="H31" s="85">
        <v>8255.9710500000001</v>
      </c>
      <c r="I31" s="111">
        <f>+H31/H$7</f>
        <v>0.11253940214779842</v>
      </c>
      <c r="J31" s="85">
        <v>43442.567649999997</v>
      </c>
      <c r="K31" s="111">
        <f>+J31/J$7</f>
        <v>8.8798994054020447E-2</v>
      </c>
      <c r="L31" s="55"/>
    </row>
    <row r="32" spans="1:12" s="55" customFormat="1" ht="11.25" x14ac:dyDescent="0.2">
      <c r="B32" s="87"/>
      <c r="F32" s="81"/>
      <c r="G32" s="82"/>
      <c r="H32" s="81"/>
      <c r="I32" s="82"/>
      <c r="J32" s="81"/>
      <c r="K32" s="82"/>
    </row>
    <row r="33" spans="1:12" s="54" customFormat="1" ht="11.25" x14ac:dyDescent="0.2">
      <c r="A33" s="55"/>
      <c r="B33" s="77" t="s">
        <v>38</v>
      </c>
      <c r="C33" s="78"/>
      <c r="D33" s="78"/>
      <c r="E33" s="78"/>
      <c r="F33" s="79">
        <f>+F29-F31</f>
        <v>50343.248690000044</v>
      </c>
      <c r="G33" s="110">
        <f>+F33/F$7</f>
        <v>0.12105731229935077</v>
      </c>
      <c r="H33" s="79">
        <f>+H29-H31</f>
        <v>7101.5501499999882</v>
      </c>
      <c r="I33" s="110">
        <f>+H33/H$7</f>
        <v>9.6803174740251408E-2</v>
      </c>
      <c r="J33" s="79">
        <f>+J29-J31</f>
        <v>57444.798850000006</v>
      </c>
      <c r="K33" s="110">
        <f>+J33/J$7</f>
        <v>0.11742032360086689</v>
      </c>
      <c r="L33" s="55"/>
    </row>
    <row r="34" spans="1:12" s="55" customFormat="1" ht="11.25" x14ac:dyDescent="0.2">
      <c r="F34" s="81"/>
      <c r="G34" s="82"/>
      <c r="H34" s="81"/>
      <c r="I34" s="82"/>
      <c r="J34" s="81"/>
      <c r="K34" s="82"/>
    </row>
    <row r="35" spans="1:12" s="54" customFormat="1" ht="11.25" x14ac:dyDescent="0.2">
      <c r="A35" s="55"/>
      <c r="B35" s="83" t="s">
        <v>39</v>
      </c>
      <c r="C35" s="84"/>
      <c r="D35" s="84"/>
      <c r="E35" s="84"/>
      <c r="F35" s="85">
        <v>4058.5941800000001</v>
      </c>
      <c r="G35" s="111">
        <f>+F35/F$7</f>
        <v>9.759451682787041E-3</v>
      </c>
      <c r="H35" s="85">
        <v>812.22202000000004</v>
      </c>
      <c r="I35" s="111">
        <f>+H35/H$7</f>
        <v>1.1071620768592349E-2</v>
      </c>
      <c r="J35" s="85">
        <v>4870.8161900000005</v>
      </c>
      <c r="K35" s="111">
        <f>+J35/J$7</f>
        <v>9.9562157876742479E-3</v>
      </c>
      <c r="L35" s="55"/>
    </row>
    <row r="36" spans="1:12" s="55" customFormat="1" ht="11.25" x14ac:dyDescent="0.2">
      <c r="B36" s="71"/>
      <c r="C36" s="71"/>
      <c r="D36" s="71"/>
      <c r="E36" s="71"/>
      <c r="F36" s="81"/>
      <c r="G36" s="82"/>
      <c r="H36" s="81"/>
      <c r="I36" s="82"/>
      <c r="J36" s="81"/>
      <c r="K36" s="82"/>
    </row>
    <row r="37" spans="1:12" s="54" customFormat="1" ht="11.25" x14ac:dyDescent="0.2">
      <c r="A37" s="55"/>
      <c r="B37" s="83" t="s">
        <v>40</v>
      </c>
      <c r="C37" s="84"/>
      <c r="D37" s="84"/>
      <c r="E37" s="84"/>
      <c r="F37" s="85">
        <v>1009.17318</v>
      </c>
      <c r="G37" s="111">
        <f>+F37/F$7</f>
        <v>2.4266966474028083E-3</v>
      </c>
      <c r="H37" s="85">
        <v>493.62727000000001</v>
      </c>
      <c r="I37" s="111">
        <f>+H37/H$7</f>
        <v>6.7287684892802374E-3</v>
      </c>
      <c r="J37" s="85">
        <v>1502.80045</v>
      </c>
      <c r="K37" s="111">
        <f>+J37/J$7</f>
        <v>3.0718066505428863E-3</v>
      </c>
      <c r="L37" s="55"/>
    </row>
    <row r="38" spans="1:12" s="55" customFormat="1" ht="11.25" x14ac:dyDescent="0.2">
      <c r="F38" s="72"/>
      <c r="G38" s="71"/>
      <c r="H38" s="72"/>
      <c r="I38" s="71"/>
      <c r="J38" s="72"/>
      <c r="K38" s="71"/>
    </row>
    <row r="39" spans="1:12" s="54" customFormat="1" ht="11.25" x14ac:dyDescent="0.2">
      <c r="A39" s="55"/>
      <c r="B39" s="77" t="s">
        <v>41</v>
      </c>
      <c r="C39" s="78"/>
      <c r="D39" s="78"/>
      <c r="E39" s="78"/>
      <c r="F39" s="79">
        <f>+F33+F35-F37</f>
        <v>53392.669690000046</v>
      </c>
      <c r="G39" s="110">
        <f>+F39/F$7</f>
        <v>0.12839006733473501</v>
      </c>
      <c r="H39" s="79">
        <f>+H33+H35-H37</f>
        <v>7420.1448999999884</v>
      </c>
      <c r="I39" s="110">
        <f>+H39/H$7</f>
        <v>0.10114602701956352</v>
      </c>
      <c r="J39" s="79">
        <f>+J33+J35-J37</f>
        <v>60812.814590000002</v>
      </c>
      <c r="K39" s="110">
        <f>+J39/J$7</f>
        <v>0.12430473273799823</v>
      </c>
      <c r="L39" s="55"/>
    </row>
    <row r="40" spans="1:12" s="54" customFormat="1" ht="2.25" customHeight="1" x14ac:dyDescent="0.2">
      <c r="A40" s="55"/>
      <c r="B40" s="88"/>
      <c r="C40" s="89"/>
      <c r="D40" s="89"/>
      <c r="E40" s="89"/>
      <c r="F40" s="90"/>
      <c r="G40" s="112"/>
      <c r="H40" s="92"/>
      <c r="I40" s="112"/>
      <c r="J40" s="92"/>
      <c r="K40" s="112"/>
      <c r="L40" s="55"/>
    </row>
    <row r="41" spans="1:12" s="54" customFormat="1" ht="15" customHeight="1" x14ac:dyDescent="0.2">
      <c r="A41" s="55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55"/>
    </row>
    <row r="42" spans="1:12" s="54" customFormat="1" ht="11.25" x14ac:dyDescent="0.2">
      <c r="A42" s="55"/>
      <c r="B42" s="93" t="s">
        <v>50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54" customFormat="1" ht="11.25" customHeight="1" x14ac:dyDescent="0.2"/>
    <row r="44" spans="1:12" s="54" customFormat="1" ht="11.25" x14ac:dyDescent="0.2">
      <c r="E44" s="94"/>
    </row>
    <row r="45" spans="1:12" s="54" customFormat="1" ht="11.25" x14ac:dyDescent="0.2">
      <c r="E45" s="94"/>
    </row>
    <row r="46" spans="1:12" s="54" customFormat="1" ht="11.25" x14ac:dyDescent="0.2">
      <c r="E46" s="94"/>
    </row>
    <row r="47" spans="1:12" s="54" customFormat="1" ht="11.25" x14ac:dyDescent="0.2"/>
    <row r="48" spans="1:12" s="54" customFormat="1" ht="11.25" x14ac:dyDescent="0.2"/>
    <row r="49" spans="6:6" s="54" customFormat="1" ht="11.25" x14ac:dyDescent="0.2"/>
    <row r="50" spans="6:6" s="54" customFormat="1" ht="11.25" x14ac:dyDescent="0.2"/>
    <row r="51" spans="6:6" s="54" customFormat="1" ht="11.25" x14ac:dyDescent="0.2"/>
    <row r="52" spans="6:6" s="54" customFormat="1" ht="11.25" x14ac:dyDescent="0.2"/>
    <row r="53" spans="6:6" s="54" customFormat="1" ht="11.25" x14ac:dyDescent="0.2"/>
    <row r="54" spans="6:6" s="54" customFormat="1" ht="11.25" x14ac:dyDescent="0.2"/>
    <row r="56" spans="6:6" x14ac:dyDescent="0.2">
      <c r="F56" s="95"/>
    </row>
  </sheetData>
  <mergeCells count="5">
    <mergeCell ref="A1:L1"/>
    <mergeCell ref="F5:G5"/>
    <mergeCell ref="H5:I5"/>
    <mergeCell ref="J5:K5"/>
    <mergeCell ref="B41:K41"/>
  </mergeCells>
  <pageMargins left="0.3" right="0.23" top="0.62" bottom="1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71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873375.92682053475</v>
      </c>
      <c r="G7" s="17">
        <v>1</v>
      </c>
      <c r="H7" s="16">
        <v>90070.883450438254</v>
      </c>
      <c r="I7" s="17">
        <v>1</v>
      </c>
      <c r="J7" s="16">
        <v>963446.8102709729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870208.13922802801</v>
      </c>
      <c r="G9" s="22">
        <v>0.99637293919465031</v>
      </c>
      <c r="H9" s="20">
        <v>90070.883450438254</v>
      </c>
      <c r="I9" s="22">
        <v>1</v>
      </c>
      <c r="J9" s="20">
        <v>960279.02267846616</v>
      </c>
      <c r="K9" s="22">
        <v>0.99671202648788071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3167.7875925064882</v>
      </c>
      <c r="G11" s="26">
        <v>3.627060805349424E-3</v>
      </c>
      <c r="H11" s="25">
        <v>0</v>
      </c>
      <c r="I11" s="26">
        <v>0</v>
      </c>
      <c r="J11" s="20">
        <v>3167.7875925064882</v>
      </c>
      <c r="K11" s="26">
        <v>3.2879735121189892E-3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562884.25595296838</v>
      </c>
      <c r="G13" s="17">
        <v>0.64449252454451078</v>
      </c>
      <c r="H13" s="16">
        <v>63930.001631325256</v>
      </c>
      <c r="I13" s="17">
        <v>0.70977433752498842</v>
      </c>
      <c r="J13" s="16">
        <v>626814.25758429361</v>
      </c>
      <c r="K13" s="17">
        <v>0.65059560206338718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146921.79529253699</v>
      </c>
      <c r="G15" s="22">
        <v>0.16822285888666033</v>
      </c>
      <c r="H15" s="20">
        <v>4593.159261515314</v>
      </c>
      <c r="I15" s="22">
        <v>5.099493960268206E-2</v>
      </c>
      <c r="J15" s="20">
        <v>151514.9545540523</v>
      </c>
      <c r="K15" s="22">
        <v>0.1572634347208417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206498.95201250215</v>
      </c>
      <c r="G17" s="22">
        <v>0.23643765035320752</v>
      </c>
      <c r="H17" s="20">
        <v>31991.637432674044</v>
      </c>
      <c r="I17" s="22">
        <v>0.35518289825898652</v>
      </c>
      <c r="J17" s="20">
        <v>238490.58944517621</v>
      </c>
      <c r="K17" s="22">
        <v>0.24753892680188527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67382.863836156161</v>
      </c>
      <c r="G19" s="22">
        <v>7.7152188155058116E-2</v>
      </c>
      <c r="H19" s="20">
        <v>7393.2062423259558</v>
      </c>
      <c r="I19" s="22">
        <v>8.2082088674017367E-2</v>
      </c>
      <c r="J19" s="20">
        <v>74776.070078482109</v>
      </c>
      <c r="K19" s="22">
        <v>7.7613075554685856E-2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-4221.4549753606443</v>
      </c>
      <c r="G21" s="22">
        <v>-4.8334913360029994E-3</v>
      </c>
      <c r="H21" s="20">
        <v>2059.7619336296261</v>
      </c>
      <c r="I21" s="22">
        <v>2.286823282646068E-2</v>
      </c>
      <c r="J21" s="20">
        <v>-2161.6930417310177</v>
      </c>
      <c r="K21" s="22">
        <v>-2.2437077155541504E-3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20541.77287715003</v>
      </c>
      <c r="G23" s="22">
        <v>2.3519966885200222E-2</v>
      </c>
      <c r="H23" s="20">
        <v>2566.742232322953</v>
      </c>
      <c r="I23" s="22">
        <v>2.8496914141353014E-2</v>
      </c>
      <c r="J23" s="20">
        <v>23108.515109472981</v>
      </c>
      <c r="K23" s="22">
        <v>2.3985252598400973E-2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29315.888410617925</v>
      </c>
      <c r="G25" s="22">
        <v>3.3566174095661656E-2</v>
      </c>
      <c r="H25" s="20">
        <v>5598.9732088820556</v>
      </c>
      <c r="I25" s="22">
        <v>6.2161855134494216E-2</v>
      </c>
      <c r="J25" s="20">
        <v>34914.861619499985</v>
      </c>
      <c r="K25" s="22">
        <v>3.6239532112499341E-2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96444.438499365599</v>
      </c>
      <c r="G27" s="26">
        <v>0.11042717750472579</v>
      </c>
      <c r="H27" s="20">
        <v>9726.5213199753125</v>
      </c>
      <c r="I27" s="26">
        <v>0.10798740888699462</v>
      </c>
      <c r="J27" s="20">
        <v>106170.95981934087</v>
      </c>
      <c r="K27" s="26">
        <v>0.11019908799062805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310491.67086756637</v>
      </c>
      <c r="G29" s="36">
        <v>0.35550747545548916</v>
      </c>
      <c r="H29" s="35">
        <v>26140.88181911299</v>
      </c>
      <c r="I29" s="36">
        <v>0.29022566247501147</v>
      </c>
      <c r="J29" s="35">
        <v>336632.55268667929</v>
      </c>
      <c r="K29" s="36">
        <v>0.34940439793661277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35437.719008251508</v>
      </c>
      <c r="G31" s="42">
        <v>4.0575561931572919E-2</v>
      </c>
      <c r="H31" s="41">
        <v>3370.6849514572932</v>
      </c>
      <c r="I31" s="42">
        <v>3.742258121973481E-2</v>
      </c>
      <c r="J31" s="41">
        <v>38808.403959708805</v>
      </c>
      <c r="K31" s="42">
        <v>4.028079552081739E-2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275053.95185931481</v>
      </c>
      <c r="G33" s="36">
        <v>0.3149319135239162</v>
      </c>
      <c r="H33" s="35">
        <v>22770.196867655697</v>
      </c>
      <c r="I33" s="36">
        <v>0.25280308125527667</v>
      </c>
      <c r="J33" s="35">
        <v>297824.14872697048</v>
      </c>
      <c r="K33" s="36">
        <v>0.3091236024157954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7671.479874037982</v>
      </c>
      <c r="G35" s="42">
        <v>8.7837088686030986E-3</v>
      </c>
      <c r="H35" s="41">
        <v>1092.9060438429531</v>
      </c>
      <c r="I35" s="42">
        <v>1.2133843945744438E-2</v>
      </c>
      <c r="J35" s="41">
        <v>8764.3859178809362</v>
      </c>
      <c r="K35" s="42">
        <v>9.0969068810512962E-3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3197.2282858737594</v>
      </c>
      <c r="G37" s="42">
        <v>3.6607698789146272E-3</v>
      </c>
      <c r="H37" s="41">
        <v>564.3580154710271</v>
      </c>
      <c r="I37" s="42">
        <v>6.2657097815807103E-3</v>
      </c>
      <c r="J37" s="41">
        <v>3761.586301344787</v>
      </c>
      <c r="K37" s="42">
        <v>3.9043009549087895E-3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279528.20344747906</v>
      </c>
      <c r="G39" s="36">
        <v>0.32005485251360472</v>
      </c>
      <c r="H39" s="35">
        <v>23298.74489602762</v>
      </c>
      <c r="I39" s="36">
        <v>0.25867121541944038</v>
      </c>
      <c r="J39" s="35">
        <v>302826.94834350661</v>
      </c>
      <c r="K39" s="36">
        <v>0.31431620834193785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>
      <c r="B43" s="10" t="s">
        <v>43</v>
      </c>
    </row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691768.84335415822</v>
      </c>
      <c r="G7" s="17">
        <v>1</v>
      </c>
      <c r="H7" s="16">
        <v>83687.137512858404</v>
      </c>
      <c r="I7" s="17">
        <v>1</v>
      </c>
      <c r="J7" s="16">
        <v>775455.98086701671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691026.62473233149</v>
      </c>
      <c r="G9" s="22">
        <v>0.99892707133465575</v>
      </c>
      <c r="H9" s="20">
        <v>83687.137512858404</v>
      </c>
      <c r="I9" s="22">
        <v>1</v>
      </c>
      <c r="J9" s="20">
        <v>774713.76224518998</v>
      </c>
      <c r="K9" s="22">
        <v>0.99904286169667955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742.21862182661823</v>
      </c>
      <c r="G11" s="26">
        <v>1.0729286653441137E-3</v>
      </c>
      <c r="H11" s="25">
        <v>0</v>
      </c>
      <c r="I11" s="26">
        <v>0</v>
      </c>
      <c r="J11" s="20">
        <v>742.21862182661823</v>
      </c>
      <c r="K11" s="26">
        <v>9.5713830332027792E-4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451651.55198008672</v>
      </c>
      <c r="G13" s="17">
        <v>0.6528937466888185</v>
      </c>
      <c r="H13" s="16">
        <v>57721.702913351291</v>
      </c>
      <c r="I13" s="17">
        <v>0.68973207387434465</v>
      </c>
      <c r="J13" s="16">
        <v>509373.25489343802</v>
      </c>
      <c r="K13" s="17">
        <v>0.65686933554103399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98408.173976951541</v>
      </c>
      <c r="G15" s="22">
        <v>0.14225586324443706</v>
      </c>
      <c r="H15" s="20">
        <v>4457.14751353674</v>
      </c>
      <c r="I15" s="22">
        <v>5.3259648328297833E-2</v>
      </c>
      <c r="J15" s="20">
        <v>102865.32149048828</v>
      </c>
      <c r="K15" s="22">
        <v>0.13265139998724015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180505.71897676634</v>
      </c>
      <c r="G17" s="22">
        <v>0.26093357732267014</v>
      </c>
      <c r="H17" s="20">
        <v>30257.988282696897</v>
      </c>
      <c r="I17" s="22">
        <v>0.36156079873143948</v>
      </c>
      <c r="J17" s="20">
        <v>210763.7072594632</v>
      </c>
      <c r="K17" s="22">
        <v>0.27179325772149426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59089.087809925164</v>
      </c>
      <c r="G19" s="22">
        <v>8.5417388160215088E-2</v>
      </c>
      <c r="H19" s="20">
        <v>8123.0407724604956</v>
      </c>
      <c r="I19" s="22">
        <v>9.7064387836331506E-2</v>
      </c>
      <c r="J19" s="20">
        <v>67212.128582385674</v>
      </c>
      <c r="K19" s="22">
        <v>8.6674331284720477E-2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-3658.8034431425754</v>
      </c>
      <c r="G21" s="22">
        <v>-5.289054975940009E-3</v>
      </c>
      <c r="H21" s="20">
        <v>-200.06383689873118</v>
      </c>
      <c r="I21" s="22">
        <v>-2.3906163222274352E-3</v>
      </c>
      <c r="J21" s="20">
        <v>-3858.8672800413065</v>
      </c>
      <c r="K21" s="22">
        <v>-4.9762557453316815E-3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18404.092732678255</v>
      </c>
      <c r="G23" s="22">
        <v>2.660439669910963E-2</v>
      </c>
      <c r="H23" s="20">
        <v>2444.8999715329355</v>
      </c>
      <c r="I23" s="22">
        <v>2.9214763991148345E-2</v>
      </c>
      <c r="J23" s="20">
        <v>20848.992704211181</v>
      </c>
      <c r="K23" s="22">
        <v>2.688610729509169E-2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21521.950988625598</v>
      </c>
      <c r="G25" s="22">
        <v>3.1111477765134347E-2</v>
      </c>
      <c r="H25" s="20">
        <v>3293.4341522328723</v>
      </c>
      <c r="I25" s="22">
        <v>3.9354125975773049E-2</v>
      </c>
      <c r="J25" s="20">
        <v>24815.385140858474</v>
      </c>
      <c r="K25" s="22">
        <v>3.2001023595321365E-2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77381.330938282437</v>
      </c>
      <c r="G27" s="26">
        <v>0.11186009847319224</v>
      </c>
      <c r="H27" s="20">
        <v>9345.2560577900804</v>
      </c>
      <c r="I27" s="26">
        <v>0.11166896533358182</v>
      </c>
      <c r="J27" s="20">
        <v>86726.586996072496</v>
      </c>
      <c r="K27" s="26">
        <v>0.11183947140249767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240117.29137407136</v>
      </c>
      <c r="G29" s="36">
        <v>0.34710625331118133</v>
      </c>
      <c r="H29" s="35">
        <v>25965.434599507131</v>
      </c>
      <c r="I29" s="36">
        <v>0.31026792612565557</v>
      </c>
      <c r="J29" s="35">
        <v>266082.72597357846</v>
      </c>
      <c r="K29" s="36">
        <v>0.34313066445896573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30321.903811654633</v>
      </c>
      <c r="G31" s="42">
        <v>4.3832421918040938E-2</v>
      </c>
      <c r="H31" s="41">
        <v>3374.633609911546</v>
      </c>
      <c r="I31" s="42">
        <v>4.0324400023755605E-2</v>
      </c>
      <c r="J31" s="41">
        <v>33696.53742156618</v>
      </c>
      <c r="K31" s="42">
        <v>4.3453836520663591E-2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209795.38756241673</v>
      </c>
      <c r="G33" s="36">
        <v>0.3032738313931404</v>
      </c>
      <c r="H33" s="35">
        <v>22590.800989595584</v>
      </c>
      <c r="I33" s="36">
        <v>0.26994352610189998</v>
      </c>
      <c r="J33" s="35">
        <v>232386.18855201226</v>
      </c>
      <c r="K33" s="36">
        <v>0.29967682793830214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6833.9831266583387</v>
      </c>
      <c r="G35" s="42">
        <v>9.8789981542427036E-3</v>
      </c>
      <c r="H35" s="41">
        <v>555.10267591105583</v>
      </c>
      <c r="I35" s="42">
        <v>6.6330704145038432E-3</v>
      </c>
      <c r="J35" s="41">
        <v>7389.0858025693951</v>
      </c>
      <c r="K35" s="42">
        <v>9.5286979337084413E-3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3143.5527966061745</v>
      </c>
      <c r="G37" s="42">
        <v>4.5442243125089696E-3</v>
      </c>
      <c r="H37" s="41">
        <v>333.30424442535093</v>
      </c>
      <c r="I37" s="42">
        <v>3.9827416055918897E-3</v>
      </c>
      <c r="J37" s="41">
        <v>3476.857041031526</v>
      </c>
      <c r="K37" s="42">
        <v>4.4836291508695888E-3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213485.81789246891</v>
      </c>
      <c r="G39" s="36">
        <v>0.30860860523487416</v>
      </c>
      <c r="H39" s="35">
        <v>22812.599421081293</v>
      </c>
      <c r="I39" s="36">
        <v>0.27259385491081195</v>
      </c>
      <c r="J39" s="35">
        <v>236298.41731355013</v>
      </c>
      <c r="K39" s="36">
        <v>0.30472189672114097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582690.58112129744</v>
      </c>
      <c r="G7" s="17">
        <v>1</v>
      </c>
      <c r="H7" s="16">
        <v>78400.377293241196</v>
      </c>
      <c r="I7" s="17">
        <v>1</v>
      </c>
      <c r="J7" s="16">
        <v>661090.95841453876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582674.20880873734</v>
      </c>
      <c r="G9" s="22">
        <v>0.99997190221862076</v>
      </c>
      <c r="H9" s="20">
        <v>78400.377293241196</v>
      </c>
      <c r="I9" s="22">
        <v>1</v>
      </c>
      <c r="J9" s="20">
        <v>661074.58610197867</v>
      </c>
      <c r="K9" s="22">
        <v>0.99997523440254066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16.372312560083724</v>
      </c>
      <c r="G11" s="26">
        <v>2.809778137923176E-5</v>
      </c>
      <c r="H11" s="25">
        <v>0</v>
      </c>
      <c r="I11" s="26">
        <v>0</v>
      </c>
      <c r="J11" s="20">
        <v>16.372312560083724</v>
      </c>
      <c r="K11" s="26">
        <v>2.4765597459309712E-5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413463.53681548213</v>
      </c>
      <c r="G13" s="17">
        <v>0.70957648915456273</v>
      </c>
      <c r="H13" s="16">
        <v>50515.350044110426</v>
      </c>
      <c r="I13" s="17">
        <v>0.64432534368001437</v>
      </c>
      <c r="J13" s="16">
        <v>463978.88685959263</v>
      </c>
      <c r="K13" s="17">
        <v>0.70183819783639134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85588.413940796483</v>
      </c>
      <c r="G15" s="22">
        <v>0.14688484199640722</v>
      </c>
      <c r="H15" s="20">
        <v>4647.1499621568373</v>
      </c>
      <c r="I15" s="22">
        <v>5.9274586712447654E-2</v>
      </c>
      <c r="J15" s="20">
        <v>90235.563902953305</v>
      </c>
      <c r="K15" s="22">
        <v>0.13649492971339486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163311.91653000098</v>
      </c>
      <c r="G17" s="22">
        <v>0.28027210636515282</v>
      </c>
      <c r="H17" s="20">
        <v>25133.048546739636</v>
      </c>
      <c r="I17" s="22">
        <v>0.32057305608025849</v>
      </c>
      <c r="J17" s="20">
        <v>188444.96507674063</v>
      </c>
      <c r="K17" s="22">
        <v>0.2850514935625178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61296.189967669539</v>
      </c>
      <c r="G19" s="22">
        <v>0.10519509316542332</v>
      </c>
      <c r="H19" s="20">
        <v>7366.4345428458528</v>
      </c>
      <c r="I19" s="22">
        <v>9.3959172100577429E-2</v>
      </c>
      <c r="J19" s="20">
        <v>68662.624510515394</v>
      </c>
      <c r="K19" s="22">
        <v>0.1038625980836064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-2326.8464548020588</v>
      </c>
      <c r="G21" s="22">
        <v>-3.9932796756803664E-3</v>
      </c>
      <c r="H21" s="20">
        <v>66.520992588542768</v>
      </c>
      <c r="I21" s="22">
        <v>8.484779650961892E-4</v>
      </c>
      <c r="J21" s="20">
        <v>-2260.3254622135164</v>
      </c>
      <c r="K21" s="22">
        <v>-3.419083914918972E-3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14843.401013565857</v>
      </c>
      <c r="G23" s="22">
        <v>2.5473899003141665E-2</v>
      </c>
      <c r="H23" s="20">
        <v>2116.0254765456075</v>
      </c>
      <c r="I23" s="22">
        <v>2.6989990987301378E-2</v>
      </c>
      <c r="J23" s="20">
        <v>16959.426490111458</v>
      </c>
      <c r="K23" s="22">
        <v>2.5653696022079019E-2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17949.916320357275</v>
      </c>
      <c r="G25" s="22">
        <v>3.0805228198155274E-2</v>
      </c>
      <c r="H25" s="20">
        <v>2279.1362895230714</v>
      </c>
      <c r="I25" s="22">
        <v>2.9070476038634486E-2</v>
      </c>
      <c r="J25" s="20">
        <v>20229.052609880346</v>
      </c>
      <c r="K25" s="22">
        <v>3.0599499739634415E-2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72800.545497894025</v>
      </c>
      <c r="G27" s="26">
        <v>0.12493860010196269</v>
      </c>
      <c r="H27" s="20">
        <v>8907.0342337108686</v>
      </c>
      <c r="I27" s="26">
        <v>0.11360958379569856</v>
      </c>
      <c r="J27" s="20">
        <v>81707.579731604899</v>
      </c>
      <c r="K27" s="26">
        <v>0.12359506463007766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169227.04430581539</v>
      </c>
      <c r="G29" s="36">
        <v>0.29042351084543749</v>
      </c>
      <c r="H29" s="35">
        <v>27885.027249130766</v>
      </c>
      <c r="I29" s="36">
        <v>0.35567465631998563</v>
      </c>
      <c r="J29" s="35">
        <v>197112.07155494616</v>
      </c>
      <c r="K29" s="36">
        <v>0.29816180216360866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28682.051748467609</v>
      </c>
      <c r="G31" s="42">
        <v>4.9223468986358869E-2</v>
      </c>
      <c r="H31" s="41">
        <v>3040.8876869096007</v>
      </c>
      <c r="I31" s="42">
        <v>3.8786646083803375E-2</v>
      </c>
      <c r="J31" s="41">
        <v>31722.939435377208</v>
      </c>
      <c r="K31" s="42">
        <v>4.7985740890265298E-2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140544.99255734778</v>
      </c>
      <c r="G33" s="36">
        <v>0.24120004185907862</v>
      </c>
      <c r="H33" s="35">
        <v>24844.139562221171</v>
      </c>
      <c r="I33" s="36">
        <v>0.31688801023618229</v>
      </c>
      <c r="J33" s="35">
        <v>165389.13211956894</v>
      </c>
      <c r="K33" s="36">
        <v>0.25017606127334335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4558.4171059763839</v>
      </c>
      <c r="G35" s="42">
        <v>7.8230492368770044E-3</v>
      </c>
      <c r="H35" s="41">
        <v>183.91599278464074</v>
      </c>
      <c r="I35" s="42">
        <v>2.3458559656765313E-3</v>
      </c>
      <c r="J35" s="41">
        <v>4742.3330987610252</v>
      </c>
      <c r="K35" s="42">
        <v>7.1734956262816309E-3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4131.9837456150663</v>
      </c>
      <c r="G37" s="42">
        <v>7.0912142387194689E-3</v>
      </c>
      <c r="H37" s="41">
        <v>551.34569712041196</v>
      </c>
      <c r="I37" s="42">
        <v>7.0324367835401073E-3</v>
      </c>
      <c r="J37" s="41">
        <v>4683.3294427354786</v>
      </c>
      <c r="K37" s="42">
        <v>7.0842436780065368E-3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140971.4259177091</v>
      </c>
      <c r="G39" s="36">
        <v>0.24193187685723613</v>
      </c>
      <c r="H39" s="35">
        <v>24476.709857885398</v>
      </c>
      <c r="I39" s="36">
        <v>0.31220142941831869</v>
      </c>
      <c r="J39" s="35">
        <v>165448.13577559448</v>
      </c>
      <c r="K39" s="36">
        <v>0.25026531322161844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656707.45567560173</v>
      </c>
      <c r="G7" s="17">
        <v>1</v>
      </c>
      <c r="H7" s="16">
        <v>76990.849043132213</v>
      </c>
      <c r="I7" s="17">
        <v>1</v>
      </c>
      <c r="J7" s="16">
        <v>733698.30471873388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655743.36904560169</v>
      </c>
      <c r="G9" s="22">
        <v>0.99853193896054038</v>
      </c>
      <c r="H9" s="20">
        <v>76990.849043132213</v>
      </c>
      <c r="I9" s="22">
        <v>1</v>
      </c>
      <c r="J9" s="20">
        <v>732734.21808873396</v>
      </c>
      <c r="K9" s="22">
        <v>0.99868599038078809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964.08663000000001</v>
      </c>
      <c r="G11" s="26">
        <v>1.4680610394596106E-3</v>
      </c>
      <c r="H11" s="25">
        <v>0</v>
      </c>
      <c r="I11" s="26">
        <v>0</v>
      </c>
      <c r="J11" s="20">
        <v>964.08663000000001</v>
      </c>
      <c r="K11" s="26">
        <v>1.3140096192120634E-3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436830.55347355967</v>
      </c>
      <c r="G13" s="17">
        <v>0.66518287511165985</v>
      </c>
      <c r="H13" s="16">
        <v>48727.229719992451</v>
      </c>
      <c r="I13" s="17">
        <v>0.63289638087630684</v>
      </c>
      <c r="J13" s="16">
        <v>485557.78319355211</v>
      </c>
      <c r="K13" s="17">
        <v>0.66179488227070737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67972.871973157351</v>
      </c>
      <c r="G15" s="22">
        <v>0.10350555850356354</v>
      </c>
      <c r="H15" s="20">
        <v>3029.8572131871679</v>
      </c>
      <c r="I15" s="22">
        <v>3.9353471884558199E-2</v>
      </c>
      <c r="J15" s="20">
        <v>71002.729186344499</v>
      </c>
      <c r="K15" s="22">
        <v>9.6773740282204507E-2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193769.48566518378</v>
      </c>
      <c r="G17" s="22">
        <v>0.2950621071689209</v>
      </c>
      <c r="H17" s="20">
        <v>21865.807004594419</v>
      </c>
      <c r="I17" s="22">
        <v>0.28400527174787543</v>
      </c>
      <c r="J17" s="20">
        <v>215635.29266977819</v>
      </c>
      <c r="K17" s="22">
        <v>0.29390185486723025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61894.594361393225</v>
      </c>
      <c r="G19" s="22">
        <v>9.4249873100219109E-2</v>
      </c>
      <c r="H19" s="20">
        <v>5742.2892518893523</v>
      </c>
      <c r="I19" s="22">
        <v>7.4584048926027269E-2</v>
      </c>
      <c r="J19" s="20">
        <v>67636.883613282596</v>
      </c>
      <c r="K19" s="22">
        <v>9.2186234012373053E-2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6486.3469855225921</v>
      </c>
      <c r="G21" s="22">
        <v>9.8770722480219526E-3</v>
      </c>
      <c r="H21" s="20">
        <v>-269.85964616851248</v>
      </c>
      <c r="I21" s="22">
        <v>-3.5050872866375367E-3</v>
      </c>
      <c r="J21" s="20">
        <v>6216.4873393540802</v>
      </c>
      <c r="K21" s="22">
        <v>8.4728113713404239E-3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12601.301288497456</v>
      </c>
      <c r="G23" s="22">
        <v>1.9188607011524788E-2</v>
      </c>
      <c r="H23" s="20">
        <v>2264.7010216102144</v>
      </c>
      <c r="I23" s="22">
        <v>2.9415197387178727E-2</v>
      </c>
      <c r="J23" s="20">
        <v>14866.002310107671</v>
      </c>
      <c r="K23" s="22">
        <v>2.0261737303327438E-2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20304.956913639948</v>
      </c>
      <c r="G25" s="22">
        <v>3.0919333621316651E-2</v>
      </c>
      <c r="H25" s="20">
        <v>3139.6384222508059</v>
      </c>
      <c r="I25" s="22">
        <v>4.0779371331415001E-2</v>
      </c>
      <c r="J25" s="20">
        <v>23444.59533589075</v>
      </c>
      <c r="K25" s="22">
        <v>3.1953999600528353E-2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73800.996286165318</v>
      </c>
      <c r="G27" s="26">
        <v>0.11238032345809289</v>
      </c>
      <c r="H27" s="20">
        <v>12954.796452628991</v>
      </c>
      <c r="I27" s="26">
        <v>0.16826410688588961</v>
      </c>
      <c r="J27" s="20">
        <v>86755.792738794291</v>
      </c>
      <c r="K27" s="26">
        <v>0.11824450483370336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219876.9022020422</v>
      </c>
      <c r="G29" s="36">
        <v>0.33481712488834037</v>
      </c>
      <c r="H29" s="35">
        <v>28263.619323139763</v>
      </c>
      <c r="I29" s="36">
        <v>0.36710361912369316</v>
      </c>
      <c r="J29" s="35">
        <v>248140.52152518192</v>
      </c>
      <c r="K29" s="36">
        <v>0.33820511772929279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26598.143507815748</v>
      </c>
      <c r="G31" s="42">
        <v>4.0502271259357556E-2</v>
      </c>
      <c r="H31" s="41">
        <v>3516.3760414499452</v>
      </c>
      <c r="I31" s="42">
        <v>4.5672649219389475E-2</v>
      </c>
      <c r="J31" s="41">
        <v>30114.519549265693</v>
      </c>
      <c r="K31" s="42">
        <v>4.1044826402877148E-2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193278.75869422645</v>
      </c>
      <c r="G33" s="36">
        <v>0.2943148536289828</v>
      </c>
      <c r="H33" s="35">
        <v>24747.243281689818</v>
      </c>
      <c r="I33" s="36">
        <v>0.3214309699043037</v>
      </c>
      <c r="J33" s="35">
        <v>218026.00197591624</v>
      </c>
      <c r="K33" s="36">
        <v>0.29716029132641564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5728.4987467107567</v>
      </c>
      <c r="G35" s="42">
        <v>8.7230603173485254E-3</v>
      </c>
      <c r="H35" s="41">
        <v>197.97638095811828</v>
      </c>
      <c r="I35" s="42">
        <v>2.5714274283065372E-3</v>
      </c>
      <c r="J35" s="41">
        <v>5926.4751276688748</v>
      </c>
      <c r="K35" s="42">
        <v>8.0775368970503643E-3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3517.082398696833</v>
      </c>
      <c r="G37" s="42">
        <v>5.3556303774236272E-3</v>
      </c>
      <c r="H37" s="41">
        <v>521.85267277802848</v>
      </c>
      <c r="I37" s="42">
        <v>6.7781129739934868E-3</v>
      </c>
      <c r="J37" s="41">
        <v>4038.9350714748607</v>
      </c>
      <c r="K37" s="42">
        <v>5.5048990102589948E-3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195490.17504224039</v>
      </c>
      <c r="G39" s="36">
        <v>0.29768228356890775</v>
      </c>
      <c r="H39" s="35">
        <v>24423.366989869901</v>
      </c>
      <c r="I39" s="36">
        <v>0.31722428435861666</v>
      </c>
      <c r="J39" s="35">
        <v>219913.54203211027</v>
      </c>
      <c r="K39" s="36">
        <v>0.29973292921320704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700432.73140877276</v>
      </c>
      <c r="G7" s="17">
        <v>1</v>
      </c>
      <c r="H7" s="16">
        <v>84643.870597714311</v>
      </c>
      <c r="I7" s="17">
        <v>1</v>
      </c>
      <c r="J7" s="16">
        <v>785076.60200648697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700432.73140877276</v>
      </c>
      <c r="G9" s="22">
        <v>1</v>
      </c>
      <c r="H9" s="20">
        <v>84643.870597714311</v>
      </c>
      <c r="I9" s="22">
        <v>1</v>
      </c>
      <c r="J9" s="20">
        <v>785076.60200648697</v>
      </c>
      <c r="K9" s="22">
        <v>1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0</v>
      </c>
      <c r="G11" s="26">
        <v>0</v>
      </c>
      <c r="H11" s="25">
        <v>0</v>
      </c>
      <c r="I11" s="26">
        <v>0</v>
      </c>
      <c r="J11" s="20">
        <v>0</v>
      </c>
      <c r="K11" s="26">
        <v>0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451958.01557412685</v>
      </c>
      <c r="G13" s="17">
        <v>0.6452554189823605</v>
      </c>
      <c r="H13" s="16">
        <v>50144.593023428577</v>
      </c>
      <c r="I13" s="17">
        <v>0.59241847837689343</v>
      </c>
      <c r="J13" s="16">
        <v>502102.60859755537</v>
      </c>
      <c r="K13" s="17">
        <v>0.63955874791617673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80755.185363553916</v>
      </c>
      <c r="G15" s="22">
        <v>0.11529327763014713</v>
      </c>
      <c r="H15" s="20">
        <v>12185.464728285713</v>
      </c>
      <c r="I15" s="22">
        <v>0.14396157267192322</v>
      </c>
      <c r="J15" s="20">
        <v>92940.650091839605</v>
      </c>
      <c r="K15" s="22">
        <v>0.11838418041539296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207094.74412558615</v>
      </c>
      <c r="G17" s="22">
        <v>0.29566685684299582</v>
      </c>
      <c r="H17" s="20">
        <v>19415.53815952381</v>
      </c>
      <c r="I17" s="22">
        <v>0.22937913900227644</v>
      </c>
      <c r="J17" s="20">
        <v>226510.28228510998</v>
      </c>
      <c r="K17" s="22">
        <v>0.28851997589305095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68773.814645399776</v>
      </c>
      <c r="G19" s="22">
        <v>9.8187608261932235E-2</v>
      </c>
      <c r="H19" s="20">
        <v>6419.2038626666672</v>
      </c>
      <c r="I19" s="22">
        <v>7.583778739485017E-2</v>
      </c>
      <c r="J19" s="20">
        <v>75193.018508066452</v>
      </c>
      <c r="K19" s="22">
        <v>9.577793850420363E-2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-1911.6694170700191</v>
      </c>
      <c r="G21" s="22">
        <v>-2.7292691094333915E-3</v>
      </c>
      <c r="H21" s="20">
        <v>-243.56922166666672</v>
      </c>
      <c r="I21" s="22">
        <v>-2.8775766035591E-3</v>
      </c>
      <c r="J21" s="20">
        <v>-2155.2386387366855</v>
      </c>
      <c r="K21" s="22">
        <v>-2.7452590399820336E-3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14198.757559888645</v>
      </c>
      <c r="G23" s="22">
        <v>2.0271407835740111E-2</v>
      </c>
      <c r="H23" s="20">
        <v>2412.0404441904761</v>
      </c>
      <c r="I23" s="22">
        <v>2.84963391579072E-2</v>
      </c>
      <c r="J23" s="20">
        <v>16610.798004079123</v>
      </c>
      <c r="K23" s="22">
        <v>2.1158187572557243E-2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21672.469297956577</v>
      </c>
      <c r="G25" s="22">
        <v>3.0941542743679287E-2</v>
      </c>
      <c r="H25" s="20">
        <v>2727.3737818095237</v>
      </c>
      <c r="I25" s="22">
        <v>3.2221751705706764E-2</v>
      </c>
      <c r="J25" s="20">
        <v>24399.843079766102</v>
      </c>
      <c r="K25" s="22">
        <v>3.1079569837395932E-2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61374.713998811763</v>
      </c>
      <c r="G27" s="26">
        <v>8.7623994777299263E-2</v>
      </c>
      <c r="H27" s="20">
        <v>7228.5412686190475</v>
      </c>
      <c r="I27" s="26">
        <v>8.5399465047788642E-2</v>
      </c>
      <c r="J27" s="20">
        <v>68603.25526743081</v>
      </c>
      <c r="K27" s="26">
        <v>8.7384154733558025E-2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248474.71583464593</v>
      </c>
      <c r="G29" s="36">
        <v>0.3547445810176395</v>
      </c>
      <c r="H29" s="35">
        <v>34499.277574285734</v>
      </c>
      <c r="I29" s="36">
        <v>0.40758152162310662</v>
      </c>
      <c r="J29" s="35">
        <v>282973.99340893165</v>
      </c>
      <c r="K29" s="36">
        <v>0.36044125208382338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25994.865884170729</v>
      </c>
      <c r="G31" s="42">
        <v>3.7112580150113116E-2</v>
      </c>
      <c r="H31" s="41">
        <v>2813.8837299523816</v>
      </c>
      <c r="I31" s="42">
        <v>3.3243797927506008E-2</v>
      </c>
      <c r="J31" s="41">
        <v>28808.749614123109</v>
      </c>
      <c r="K31" s="42">
        <v>3.6695463271347206E-2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222479.84995047521</v>
      </c>
      <c r="G33" s="36">
        <v>0.31763200086752641</v>
      </c>
      <c r="H33" s="35">
        <v>31685.393844333346</v>
      </c>
      <c r="I33" s="36">
        <v>0.37433772369560053</v>
      </c>
      <c r="J33" s="35">
        <v>254165.24379480854</v>
      </c>
      <c r="K33" s="36">
        <v>0.32374578881247618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4811.4125511717984</v>
      </c>
      <c r="G35" s="42">
        <v>6.8692000465121845E-3</v>
      </c>
      <c r="H35" s="41">
        <v>260.7520638095238</v>
      </c>
      <c r="I35" s="42">
        <v>3.0805782151527112E-3</v>
      </c>
      <c r="J35" s="41">
        <v>5072.1646149813223</v>
      </c>
      <c r="K35" s="42">
        <v>6.4607257457653944E-3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2046.6693087966321</v>
      </c>
      <c r="G37" s="42">
        <v>2.9220069494470774E-3</v>
      </c>
      <c r="H37" s="41">
        <v>571.75962628571426</v>
      </c>
      <c r="I37" s="42">
        <v>6.7548851706357793E-3</v>
      </c>
      <c r="J37" s="41">
        <v>2618.428935082346</v>
      </c>
      <c r="K37" s="42">
        <v>3.3352528000327674E-3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225244.59319285039</v>
      </c>
      <c r="G39" s="36">
        <v>0.32157919396459156</v>
      </c>
      <c r="H39" s="35">
        <v>31374.386281857158</v>
      </c>
      <c r="I39" s="36">
        <v>0.37066341674011749</v>
      </c>
      <c r="J39" s="35">
        <v>256618.97947470754</v>
      </c>
      <c r="K39" s="36">
        <v>0.32687126175820885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58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595734.65559729491</v>
      </c>
      <c r="G7" s="17">
        <v>1</v>
      </c>
      <c r="H7" s="16">
        <v>83259.967813209296</v>
      </c>
      <c r="I7" s="17">
        <v>1</v>
      </c>
      <c r="J7" s="16">
        <v>678994.62341050408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594934.82989729499</v>
      </c>
      <c r="G9" s="22">
        <v>0.99865741283894582</v>
      </c>
      <c r="H9" s="20">
        <v>83259.967813209296</v>
      </c>
      <c r="I9" s="22">
        <v>1</v>
      </c>
      <c r="J9" s="20">
        <v>678194.79771050415</v>
      </c>
      <c r="K9" s="22">
        <v>0.99882204413345355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799.82569999999998</v>
      </c>
      <c r="G11" s="26">
        <v>1.3425871610542441E-3</v>
      </c>
      <c r="H11" s="25">
        <v>0</v>
      </c>
      <c r="I11" s="26">
        <v>0</v>
      </c>
      <c r="J11" s="20">
        <v>799.82569999999998</v>
      </c>
      <c r="K11" s="26">
        <v>1.177955866546596E-3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369455.52940335008</v>
      </c>
      <c r="G13" s="17">
        <v>0.62016793203498788</v>
      </c>
      <c r="H13" s="16">
        <v>54129.791170418604</v>
      </c>
      <c r="I13" s="17">
        <v>0.65012985942844492</v>
      </c>
      <c r="J13" s="16">
        <v>423585.32057376869</v>
      </c>
      <c r="K13" s="17">
        <v>0.62384193625297535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39301.788865654649</v>
      </c>
      <c r="G15" s="22">
        <v>6.5971970064843594E-2</v>
      </c>
      <c r="H15" s="20">
        <v>9820.9457548770752</v>
      </c>
      <c r="I15" s="22">
        <v>0.1179551951894818</v>
      </c>
      <c r="J15" s="20">
        <v>49122.734620531723</v>
      </c>
      <c r="K15" s="22">
        <v>7.234627922942076E-2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150013.06749137066</v>
      </c>
      <c r="G17" s="22">
        <v>0.25181188652012315</v>
      </c>
      <c r="H17" s="20">
        <v>26469.170373172758</v>
      </c>
      <c r="I17" s="22">
        <v>0.31790992800472101</v>
      </c>
      <c r="J17" s="20">
        <v>176482.23786454342</v>
      </c>
      <c r="K17" s="22">
        <v>0.2599169887061778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74308.42136971197</v>
      </c>
      <c r="G19" s="22">
        <v>0.12473409205178593</v>
      </c>
      <c r="H19" s="20">
        <v>6995.0957572292355</v>
      </c>
      <c r="I19" s="22">
        <v>8.4015114837931212E-2</v>
      </c>
      <c r="J19" s="20">
        <v>81303.517126941224</v>
      </c>
      <c r="K19" s="22">
        <v>0.1197410322906004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21445.361964473599</v>
      </c>
      <c r="G21" s="22">
        <v>3.5998177650034595E-2</v>
      </c>
      <c r="H21" s="20">
        <v>1037.2281915348835</v>
      </c>
      <c r="I21" s="22">
        <v>1.24577058912858E-2</v>
      </c>
      <c r="J21" s="20">
        <v>22482.590156008482</v>
      </c>
      <c r="K21" s="22">
        <v>3.3111587899004674E-2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13313.78892219089</v>
      </c>
      <c r="G23" s="22">
        <v>2.2348521774081167E-2</v>
      </c>
      <c r="H23" s="20">
        <v>1478.4347665813955</v>
      </c>
      <c r="I23" s="22">
        <v>1.775685008548418E-2</v>
      </c>
      <c r="J23" s="20">
        <v>14792.223688772285</v>
      </c>
      <c r="K23" s="22">
        <v>2.1785479853246578E-2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17967.908045494314</v>
      </c>
      <c r="G25" s="22">
        <v>3.0160924627558133E-2</v>
      </c>
      <c r="H25" s="20">
        <v>2742.3253099617937</v>
      </c>
      <c r="I25" s="22">
        <v>3.2936900913943426E-2</v>
      </c>
      <c r="J25" s="20">
        <v>20710.233355456105</v>
      </c>
      <c r="K25" s="22">
        <v>3.050132157369851E-2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53105.192744453998</v>
      </c>
      <c r="G27" s="26">
        <v>8.9142359346561298E-2</v>
      </c>
      <c r="H27" s="20">
        <v>5586.5910170614625</v>
      </c>
      <c r="I27" s="26">
        <v>6.7098164505597413E-2</v>
      </c>
      <c r="J27" s="20">
        <v>58691.783761515457</v>
      </c>
      <c r="K27" s="26">
        <v>8.6439246700826658E-2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226279.12619394483</v>
      </c>
      <c r="G29" s="36">
        <v>0.37983206796501218</v>
      </c>
      <c r="H29" s="35">
        <v>29130.176642790695</v>
      </c>
      <c r="I29" s="36">
        <v>0.34987014057155519</v>
      </c>
      <c r="J29" s="35">
        <v>255409.3028367355</v>
      </c>
      <c r="K29" s="36">
        <v>0.37615806374702482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24899.150904497488</v>
      </c>
      <c r="G31" s="42">
        <v>4.1795706646498725E-2</v>
      </c>
      <c r="H31" s="41">
        <v>2497.1615805581396</v>
      </c>
      <c r="I31" s="42">
        <v>2.9992343813541107E-2</v>
      </c>
      <c r="J31" s="41">
        <v>27396.312485055627</v>
      </c>
      <c r="K31" s="42">
        <v>4.0348349663576741E-2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201379.97528944735</v>
      </c>
      <c r="G33" s="36">
        <v>0.33803636131851345</v>
      </c>
      <c r="H33" s="35">
        <v>26633.015062232549</v>
      </c>
      <c r="I33" s="36">
        <v>0.31987779675801398</v>
      </c>
      <c r="J33" s="35">
        <v>228012.99035167988</v>
      </c>
      <c r="K33" s="36">
        <v>0.33580971408344806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8863.5188192074438</v>
      </c>
      <c r="G35" s="42">
        <v>1.4878299820111541E-2</v>
      </c>
      <c r="H35" s="41">
        <v>492.46196112956812</v>
      </c>
      <c r="I35" s="42">
        <v>5.9147507987798963E-3</v>
      </c>
      <c r="J35" s="41">
        <v>9355.9807803370113</v>
      </c>
      <c r="K35" s="42">
        <v>1.3779167695530642E-2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3403.0762938830771</v>
      </c>
      <c r="G37" s="42">
        <v>5.712402765071789E-3</v>
      </c>
      <c r="H37" s="41">
        <v>359.94295023255813</v>
      </c>
      <c r="I37" s="42">
        <v>4.3231214194086286E-3</v>
      </c>
      <c r="J37" s="41">
        <v>3763.0192441156355</v>
      </c>
      <c r="K37" s="42">
        <v>5.5420457163776436E-3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206840.4178147717</v>
      </c>
      <c r="G39" s="36">
        <v>0.34720225837355317</v>
      </c>
      <c r="H39" s="35">
        <v>26765.534073129558</v>
      </c>
      <c r="I39" s="36">
        <v>0.32146942613738522</v>
      </c>
      <c r="J39" s="35">
        <v>233605.95188790129</v>
      </c>
      <c r="K39" s="36">
        <v>0.34404683606260111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55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563863.44518844399</v>
      </c>
      <c r="G7" s="17">
        <v>1</v>
      </c>
      <c r="H7" s="16">
        <v>76188.24593578928</v>
      </c>
      <c r="I7" s="17">
        <v>1</v>
      </c>
      <c r="J7" s="16">
        <v>640051.6911242333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563863.44518844399</v>
      </c>
      <c r="G9" s="22">
        <v>1</v>
      </c>
      <c r="H9" s="20">
        <v>76188.24593578928</v>
      </c>
      <c r="I9" s="22">
        <v>1</v>
      </c>
      <c r="J9" s="20">
        <v>640051.6911242333</v>
      </c>
      <c r="K9" s="22">
        <v>1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0</v>
      </c>
      <c r="G11" s="26">
        <v>0</v>
      </c>
      <c r="H11" s="25">
        <v>0</v>
      </c>
      <c r="I11" s="26">
        <v>0</v>
      </c>
      <c r="J11" s="20">
        <v>0</v>
      </c>
      <c r="K11" s="26">
        <v>0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350901.13254494598</v>
      </c>
      <c r="G13" s="17">
        <v>0.62231580276971898</v>
      </c>
      <c r="H13" s="16">
        <v>55484.234869752741</v>
      </c>
      <c r="I13" s="17">
        <v>0.72825190012268193</v>
      </c>
      <c r="J13" s="16">
        <v>406385.3674146987</v>
      </c>
      <c r="K13" s="17">
        <v>0.63492585528661583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54033.999648178251</v>
      </c>
      <c r="G15" s="22">
        <v>9.5828165683129199E-2</v>
      </c>
      <c r="H15" s="20">
        <v>10608.735970395395</v>
      </c>
      <c r="I15" s="22">
        <v>0.13924373556698413</v>
      </c>
      <c r="J15" s="20">
        <v>64642.735618573643</v>
      </c>
      <c r="K15" s="22">
        <v>0.10099611721208086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129585.37282113868</v>
      </c>
      <c r="G17" s="22">
        <v>0.22981694225244742</v>
      </c>
      <c r="H17" s="20">
        <v>27370.329228951454</v>
      </c>
      <c r="I17" s="22">
        <v>0.35924608701477262</v>
      </c>
      <c r="J17" s="20">
        <v>156955.70205009013</v>
      </c>
      <c r="K17" s="22">
        <v>0.24522347839500544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57137.933919127987</v>
      </c>
      <c r="G19" s="22">
        <v>0.10133292804613785</v>
      </c>
      <c r="H19" s="20">
        <v>6358.036583020521</v>
      </c>
      <c r="I19" s="22">
        <v>8.3451672957256598E-2</v>
      </c>
      <c r="J19" s="20">
        <v>63495.970502148492</v>
      </c>
      <c r="K19" s="22">
        <v>9.9204441426628459E-2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25926.987907709419</v>
      </c>
      <c r="G21" s="22">
        <v>4.5980969557344833E-2</v>
      </c>
      <c r="H21" s="20">
        <v>-890.71131703703713</v>
      </c>
      <c r="I21" s="22">
        <v>-1.1690928254047482E-2</v>
      </c>
      <c r="J21" s="20">
        <v>25036.27659067238</v>
      </c>
      <c r="K21" s="22">
        <v>3.9116022874178868E-2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12926.518553699894</v>
      </c>
      <c r="G23" s="22">
        <v>2.2924909681598233E-2</v>
      </c>
      <c r="H23" s="20">
        <v>2237.482169351852</v>
      </c>
      <c r="I23" s="22">
        <v>2.9367813130093328E-2</v>
      </c>
      <c r="J23" s="20">
        <v>15164.000723051744</v>
      </c>
      <c r="K23" s="22">
        <v>2.3691837602079595E-2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18313.005903191981</v>
      </c>
      <c r="G25" s="22">
        <v>3.247773208116328E-2</v>
      </c>
      <c r="H25" s="20">
        <v>2964.18738456957</v>
      </c>
      <c r="I25" s="22">
        <v>3.8906098285393764E-2</v>
      </c>
      <c r="J25" s="20">
        <v>21277.193287761547</v>
      </c>
      <c r="K25" s="22">
        <v>3.3242929567749033E-2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52977.313791899884</v>
      </c>
      <c r="G27" s="26">
        <v>9.3954155467898412E-2</v>
      </c>
      <c r="H27" s="20">
        <v>6836.1748505010009</v>
      </c>
      <c r="I27" s="26">
        <v>8.9727421422229142E-2</v>
      </c>
      <c r="J27" s="20">
        <v>59813.48864240088</v>
      </c>
      <c r="K27" s="26">
        <v>9.3451028208893755E-2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212962.31264349815</v>
      </c>
      <c r="G29" s="36">
        <v>0.37768419723028124</v>
      </c>
      <c r="H29" s="35">
        <v>20704.011066036543</v>
      </c>
      <c r="I29" s="36">
        <v>0.27174809987731813</v>
      </c>
      <c r="J29" s="35">
        <v>233666.32370953468</v>
      </c>
      <c r="K29" s="36">
        <v>0.36507414471338429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25653.933775904501</v>
      </c>
      <c r="G31" s="42">
        <v>4.5496713778512311E-2</v>
      </c>
      <c r="H31" s="41">
        <v>3088.6789874074075</v>
      </c>
      <c r="I31" s="42">
        <v>4.0540098403243414E-2</v>
      </c>
      <c r="J31" s="41">
        <v>28742.612763311907</v>
      </c>
      <c r="K31" s="42">
        <v>4.490670544565907E-2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187308.37886759365</v>
      </c>
      <c r="G33" s="36">
        <v>0.33218748345176891</v>
      </c>
      <c r="H33" s="35">
        <v>17615.332078629137</v>
      </c>
      <c r="I33" s="36">
        <v>0.23120800147407475</v>
      </c>
      <c r="J33" s="35">
        <v>204923.71094622274</v>
      </c>
      <c r="K33" s="36">
        <v>0.32016743926772512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2011.0213072478089</v>
      </c>
      <c r="G35" s="42">
        <v>3.5665041321764042E-3</v>
      </c>
      <c r="H35" s="41">
        <v>260.59471874874879</v>
      </c>
      <c r="I35" s="42">
        <v>3.4204058060133776E-3</v>
      </c>
      <c r="J35" s="41">
        <v>2271.6160259965573</v>
      </c>
      <c r="K35" s="42">
        <v>3.5491133880242169E-3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3855.8630564455175</v>
      </c>
      <c r="G37" s="42">
        <v>6.8382923017059252E-3</v>
      </c>
      <c r="H37" s="41">
        <v>549.41852000000006</v>
      </c>
      <c r="I37" s="42">
        <v>7.2113291656963029E-3</v>
      </c>
      <c r="J37" s="41">
        <v>4405.2815764455181</v>
      </c>
      <c r="K37" s="42">
        <v>6.8826965658160535E-3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185463.53711839599</v>
      </c>
      <c r="G39" s="36">
        <v>0.32891569528223952</v>
      </c>
      <c r="H39" s="35">
        <v>17326.508277377881</v>
      </c>
      <c r="I39" s="36">
        <v>0.22741707811439177</v>
      </c>
      <c r="J39" s="35">
        <v>202790.04539577386</v>
      </c>
      <c r="K39" s="36">
        <v>0.31683385608993342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521813.58109441883</v>
      </c>
      <c r="G7" s="17">
        <v>1</v>
      </c>
      <c r="H7" s="16">
        <v>73072.161034979756</v>
      </c>
      <c r="I7" s="17">
        <v>1</v>
      </c>
      <c r="J7" s="16">
        <v>594885.74212939863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521813.58109441883</v>
      </c>
      <c r="G9" s="22">
        <v>1</v>
      </c>
      <c r="H9" s="20">
        <v>73072.161034979756</v>
      </c>
      <c r="I9" s="22">
        <v>1</v>
      </c>
      <c r="J9" s="20">
        <v>594885.74212939863</v>
      </c>
      <c r="K9" s="22">
        <v>1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0</v>
      </c>
      <c r="G11" s="26">
        <v>0</v>
      </c>
      <c r="H11" s="25">
        <v>0</v>
      </c>
      <c r="I11" s="26">
        <v>0</v>
      </c>
      <c r="J11" s="20">
        <v>0</v>
      </c>
      <c r="K11" s="26">
        <v>0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327007.08612841513</v>
      </c>
      <c r="G13" s="17">
        <v>0.62667415716273833</v>
      </c>
      <c r="H13" s="16">
        <v>52810.416714032886</v>
      </c>
      <c r="I13" s="17">
        <v>0.72271595592680582</v>
      </c>
      <c r="J13" s="16">
        <v>379817.50284244795</v>
      </c>
      <c r="K13" s="17">
        <v>0.63847134994845889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42198.738836372635</v>
      </c>
      <c r="G15" s="22">
        <v>8.0869376277765068E-2</v>
      </c>
      <c r="H15" s="20">
        <v>9341.7945564594629</v>
      </c>
      <c r="I15" s="22">
        <v>0.12784341429272267</v>
      </c>
      <c r="J15" s="20">
        <v>51540.533392832098</v>
      </c>
      <c r="K15" s="22">
        <v>8.6639382561670267E-2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142266.92150845806</v>
      </c>
      <c r="G17" s="22">
        <v>0.27263936137897449</v>
      </c>
      <c r="H17" s="20">
        <v>25793.024955925252</v>
      </c>
      <c r="I17" s="22">
        <v>0.35298018548511367</v>
      </c>
      <c r="J17" s="20">
        <v>168059.94646438333</v>
      </c>
      <c r="K17" s="22">
        <v>0.28250794154657549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63398.856255391285</v>
      </c>
      <c r="G19" s="22">
        <v>0.12149713720065033</v>
      </c>
      <c r="H19" s="20">
        <v>6160.0452261237651</v>
      </c>
      <c r="I19" s="22">
        <v>8.4300849172572606E-2</v>
      </c>
      <c r="J19" s="20">
        <v>69558.901481515044</v>
      </c>
      <c r="K19" s="22">
        <v>0.11692817049628448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591.74908597831018</v>
      </c>
      <c r="G21" s="22">
        <v>1.1340239262021756E-3</v>
      </c>
      <c r="H21" s="20">
        <v>-482.57209702127659</v>
      </c>
      <c r="I21" s="22">
        <v>-6.6040485211634643E-3</v>
      </c>
      <c r="J21" s="20">
        <v>109.17698895703361</v>
      </c>
      <c r="K21" s="22">
        <v>1.8352598024325419E-4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11156.195466872565</v>
      </c>
      <c r="G23" s="22">
        <v>2.1379657163146781E-2</v>
      </c>
      <c r="H23" s="20">
        <v>1451.4911378250588</v>
      </c>
      <c r="I23" s="22">
        <v>1.9863804727633931E-2</v>
      </c>
      <c r="J23" s="20">
        <v>12607.686604697625</v>
      </c>
      <c r="K23" s="22">
        <v>2.1193459032264418E-2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19670.073780922259</v>
      </c>
      <c r="G25" s="22">
        <v>3.769559569466837E-2</v>
      </c>
      <c r="H25" s="20">
        <v>3068.507493152274</v>
      </c>
      <c r="I25" s="22">
        <v>4.1992838992176172E-2</v>
      </c>
      <c r="J25" s="20">
        <v>22738.581274074531</v>
      </c>
      <c r="K25" s="22">
        <v>3.8223443030726514E-2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47724.551194419946</v>
      </c>
      <c r="G27" s="26">
        <v>9.1459005521330988E-2</v>
      </c>
      <c r="H27" s="20">
        <v>7478.1254415683497</v>
      </c>
      <c r="I27" s="26">
        <v>0.10233891177775022</v>
      </c>
      <c r="J27" s="20">
        <v>55202.676635988297</v>
      </c>
      <c r="K27" s="26">
        <v>9.2795427300694483E-2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194806.49496600369</v>
      </c>
      <c r="G29" s="36">
        <v>0.37332584283726167</v>
      </c>
      <c r="H29" s="35">
        <v>20261.744320946869</v>
      </c>
      <c r="I29" s="36">
        <v>0.27728404407319418</v>
      </c>
      <c r="J29" s="35">
        <v>215068.23928695067</v>
      </c>
      <c r="K29" s="36">
        <v>0.36152865005154111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22993.645391015005</v>
      </c>
      <c r="G31" s="42">
        <v>4.4064865737663605E-2</v>
      </c>
      <c r="H31" s="41">
        <v>3354.9120725626476</v>
      </c>
      <c r="I31" s="42">
        <v>4.5912314964335676E-2</v>
      </c>
      <c r="J31" s="41">
        <v>26348.55746357765</v>
      </c>
      <c r="K31" s="42">
        <v>4.4291795209720042E-2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171812.84957498868</v>
      </c>
      <c r="G33" s="36">
        <v>0.32926097709959801</v>
      </c>
      <c r="H33" s="35">
        <v>16906.83224838422</v>
      </c>
      <c r="I33" s="36">
        <v>0.23137172910885848</v>
      </c>
      <c r="J33" s="35">
        <v>188719.68182337302</v>
      </c>
      <c r="K33" s="36">
        <v>0.31723685484182101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4318.2658946704742</v>
      </c>
      <c r="G35" s="42">
        <v>8.2754954089420529E-3</v>
      </c>
      <c r="H35" s="41">
        <v>119.31128744680851</v>
      </c>
      <c r="I35" s="42">
        <v>1.6327871758123318E-3</v>
      </c>
      <c r="J35" s="41">
        <v>4437.5771821172821</v>
      </c>
      <c r="K35" s="42">
        <v>7.4595453678767566E-3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3268.7766216034065</v>
      </c>
      <c r="G37" s="42">
        <v>6.2642612995002563E-3</v>
      </c>
      <c r="H37" s="41">
        <v>255.34275411820326</v>
      </c>
      <c r="I37" s="42">
        <v>3.4943917150058049E-3</v>
      </c>
      <c r="J37" s="41">
        <v>3524.1193757216097</v>
      </c>
      <c r="K37" s="42">
        <v>5.924027298262342E-3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172862.33884805575</v>
      </c>
      <c r="G39" s="36">
        <v>0.33127221120903982</v>
      </c>
      <c r="H39" s="35">
        <v>16770.800781712827</v>
      </c>
      <c r="I39" s="36">
        <v>0.22951012456966505</v>
      </c>
      <c r="J39" s="35">
        <v>189633.13962976867</v>
      </c>
      <c r="K39" s="36">
        <v>0.31877237291143545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2022 (P)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2023-11-27T07:03:28Z</dcterms:modified>
</cp:coreProperties>
</file>