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55" windowHeight="12825" tabRatio="680"/>
  </bookViews>
  <sheets>
    <sheet name="Indice" sheetId="4" r:id="rId1"/>
    <sheet name="2022" sheetId="29" r:id="rId2"/>
    <sheet name="2021" sheetId="28" r:id="rId3"/>
    <sheet name="2020" sheetId="27" r:id="rId4"/>
    <sheet name="2019" sheetId="26" r:id="rId5"/>
    <sheet name="2018" sheetId="25" r:id="rId6"/>
    <sheet name="2017" sheetId="20" r:id="rId7"/>
    <sheet name="2016" sheetId="19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  <sheet name="2003" sheetId="17" r:id="rId21"/>
    <sheet name="2002" sheetId="18" r:id="rId22"/>
  </sheets>
  <definedNames>
    <definedName name="_xlnm.Print_Area" localSheetId="11">'2012'!$A$1:$M$41</definedName>
    <definedName name="_xlnm.Print_Area" localSheetId="10">'2013'!$A$1:$M$41</definedName>
    <definedName name="_xlnm.Print_Area" localSheetId="9">'2014'!$A$1:$M$39</definedName>
    <definedName name="_xlnm.Print_Area" localSheetId="8">'2015'!$A$1:$M$41</definedName>
    <definedName name="_xlnm.Print_Area" localSheetId="7">'2016'!$A$1:$P$39</definedName>
    <definedName name="_xlnm.Print_Area" localSheetId="6">'2017'!$A$1:$O$39</definedName>
    <definedName name="_xlnm.Print_Area" localSheetId="5">'2018'!$A$1:$O$40</definedName>
    <definedName name="_xlnm.Print_Area" localSheetId="4">'2019'!$A$1:$O$38</definedName>
    <definedName name="_xlnm.Print_Area" localSheetId="3">'2020'!$A$1:$O$40</definedName>
    <definedName name="_xlnm.Print_Area" localSheetId="2">'2021'!$A$1:$O$40</definedName>
    <definedName name="_xlnm.Print_Area" localSheetId="1">'2022'!$A$1:$O$40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M33" i="28" l="1"/>
  <c r="M27" i="28"/>
  <c r="D27" i="28"/>
  <c r="M26" i="28"/>
  <c r="D26" i="28"/>
  <c r="M25" i="28"/>
  <c r="D25" i="28"/>
  <c r="M24" i="28"/>
  <c r="D24" i="28"/>
  <c r="D20" i="28"/>
  <c r="M18" i="28"/>
  <c r="D18" i="28"/>
  <c r="M17" i="28"/>
  <c r="D17" i="28"/>
  <c r="M16" i="28"/>
  <c r="M15" i="28"/>
  <c r="M12" i="28"/>
  <c r="D12" i="28"/>
  <c r="M11" i="28"/>
  <c r="D11" i="28"/>
  <c r="M10" i="28"/>
  <c r="M8" i="28"/>
  <c r="D8" i="28"/>
  <c r="M7" i="28"/>
  <c r="D7" i="28"/>
  <c r="M6" i="28"/>
  <c r="D6" i="28"/>
  <c r="M5" i="28"/>
  <c r="D5" i="28"/>
  <c r="K34" i="27"/>
  <c r="D34" i="27"/>
  <c r="K28" i="27"/>
  <c r="K27" i="27"/>
  <c r="D27" i="27"/>
  <c r="K22" i="27"/>
  <c r="K21" i="27"/>
  <c r="D21" i="27"/>
  <c r="K20" i="27"/>
  <c r="D20" i="27"/>
  <c r="K18" i="27"/>
  <c r="D18" i="27"/>
  <c r="K17" i="27"/>
  <c r="D17" i="27"/>
  <c r="K16" i="27"/>
  <c r="K15" i="27"/>
  <c r="D15" i="27"/>
  <c r="K12" i="27"/>
  <c r="D12" i="27"/>
  <c r="K11" i="27"/>
  <c r="D11" i="27"/>
  <c r="K10" i="27"/>
  <c r="D10" i="27"/>
  <c r="K8" i="27"/>
  <c r="D8" i="27"/>
  <c r="K7" i="27"/>
  <c r="D7" i="27"/>
  <c r="K6" i="27"/>
  <c r="D6" i="27"/>
  <c r="K5" i="27"/>
  <c r="D5" i="27"/>
  <c r="D26" i="26"/>
  <c r="D25" i="26"/>
  <c r="D24" i="26"/>
  <c r="D20" i="26"/>
  <c r="D18" i="26"/>
  <c r="D17" i="26"/>
  <c r="D16" i="26"/>
  <c r="D13" i="26"/>
  <c r="D12" i="26"/>
  <c r="D11" i="26"/>
  <c r="D10" i="26"/>
  <c r="D8" i="26"/>
  <c r="D7" i="26"/>
  <c r="D6" i="26"/>
  <c r="D5" i="26"/>
  <c r="M35" i="25"/>
  <c r="D35" i="25"/>
  <c r="M34" i="25"/>
  <c r="M33" i="25"/>
  <c r="D33" i="25"/>
  <c r="M30" i="25"/>
  <c r="M28" i="25"/>
  <c r="M27" i="25"/>
  <c r="D27" i="25"/>
  <c r="M26" i="25"/>
  <c r="D26" i="25"/>
  <c r="M25" i="25"/>
  <c r="D25" i="25"/>
  <c r="M23" i="25"/>
  <c r="D23" i="25"/>
  <c r="M22" i="25"/>
  <c r="M21" i="25"/>
  <c r="M20" i="25"/>
  <c r="D20" i="25"/>
  <c r="M17" i="25"/>
  <c r="D17" i="25"/>
  <c r="M16" i="25"/>
  <c r="D16" i="25"/>
  <c r="M15" i="25"/>
  <c r="D15" i="25"/>
  <c r="M12" i="25"/>
  <c r="D12" i="25"/>
  <c r="M11" i="25"/>
  <c r="D11" i="25"/>
  <c r="M10" i="25"/>
  <c r="D10" i="25"/>
  <c r="M8" i="25"/>
  <c r="D8" i="25"/>
  <c r="M7" i="25"/>
  <c r="D7" i="25"/>
  <c r="M6" i="25"/>
  <c r="D6" i="25"/>
  <c r="M5" i="25"/>
  <c r="O36" i="20" l="1"/>
  <c r="N36" i="20"/>
  <c r="M36" i="20"/>
  <c r="L36" i="20"/>
  <c r="K36" i="20"/>
  <c r="J36" i="20"/>
  <c r="I36" i="20"/>
  <c r="H36" i="20"/>
  <c r="G36" i="20"/>
  <c r="F36" i="20"/>
  <c r="E36" i="20"/>
  <c r="D35" i="20"/>
  <c r="D34" i="20"/>
  <c r="D33" i="20"/>
  <c r="D36" i="20" s="1"/>
  <c r="O32" i="20"/>
  <c r="N32" i="20"/>
  <c r="M32" i="20"/>
  <c r="L32" i="20"/>
  <c r="K32" i="20"/>
  <c r="J32" i="20"/>
  <c r="I32" i="20"/>
  <c r="H32" i="20"/>
  <c r="G32" i="20"/>
  <c r="F32" i="20"/>
  <c r="E32" i="20"/>
  <c r="D31" i="20"/>
  <c r="D30" i="20"/>
  <c r="O29" i="20"/>
  <c r="N29" i="20"/>
  <c r="M29" i="20"/>
  <c r="L29" i="20"/>
  <c r="K29" i="20"/>
  <c r="J29" i="20"/>
  <c r="I29" i="20"/>
  <c r="H29" i="20"/>
  <c r="G29" i="20"/>
  <c r="F29" i="20"/>
  <c r="E29" i="20"/>
  <c r="D28" i="20"/>
  <c r="D27" i="20"/>
  <c r="D26" i="20"/>
  <c r="D25" i="20"/>
  <c r="D29" i="20" s="1"/>
  <c r="O24" i="20"/>
  <c r="N24" i="20"/>
  <c r="M24" i="20"/>
  <c r="L24" i="20"/>
  <c r="K24" i="20"/>
  <c r="J24" i="20"/>
  <c r="I24" i="20"/>
  <c r="H24" i="20"/>
  <c r="G24" i="20"/>
  <c r="F24" i="20"/>
  <c r="E24" i="20"/>
  <c r="D23" i="20"/>
  <c r="D22" i="20"/>
  <c r="D21" i="20"/>
  <c r="D20" i="20"/>
  <c r="O19" i="20"/>
  <c r="N19" i="20"/>
  <c r="M19" i="20"/>
  <c r="L19" i="20"/>
  <c r="K19" i="20"/>
  <c r="J19" i="20"/>
  <c r="I19" i="20"/>
  <c r="H19" i="20"/>
  <c r="G19" i="20"/>
  <c r="F19" i="20"/>
  <c r="E19" i="20"/>
  <c r="D18" i="20"/>
  <c r="D17" i="20"/>
  <c r="D16" i="20"/>
  <c r="D15" i="20"/>
  <c r="D19" i="20" s="1"/>
  <c r="O14" i="20"/>
  <c r="N14" i="20"/>
  <c r="M14" i="20"/>
  <c r="L14" i="20"/>
  <c r="K14" i="20"/>
  <c r="J14" i="20"/>
  <c r="I14" i="20"/>
  <c r="H14" i="20"/>
  <c r="G14" i="20"/>
  <c r="F14" i="20"/>
  <c r="E14" i="20"/>
  <c r="D13" i="20"/>
  <c r="D12" i="20"/>
  <c r="D11" i="20"/>
  <c r="D10" i="20"/>
  <c r="O9" i="20"/>
  <c r="N9" i="20"/>
  <c r="M9" i="20"/>
  <c r="L9" i="20"/>
  <c r="K9" i="20"/>
  <c r="J9" i="20"/>
  <c r="I9" i="20"/>
  <c r="H9" i="20"/>
  <c r="G9" i="20"/>
  <c r="F9" i="20"/>
  <c r="E9" i="20"/>
  <c r="D8" i="20"/>
  <c r="D7" i="20"/>
  <c r="D6" i="20"/>
  <c r="D5" i="20"/>
  <c r="D9" i="20" s="1"/>
  <c r="E37" i="20" l="1"/>
  <c r="G37" i="20"/>
  <c r="I37" i="20"/>
  <c r="K37" i="20"/>
  <c r="M37" i="20"/>
  <c r="O37" i="20"/>
  <c r="D14" i="20"/>
  <c r="F37" i="20"/>
  <c r="H37" i="20"/>
  <c r="J37" i="20"/>
  <c r="L37" i="20"/>
  <c r="N37" i="20"/>
  <c r="D24" i="20"/>
  <c r="D32" i="20"/>
  <c r="D37" i="20" s="1"/>
  <c r="O36" i="19"/>
  <c r="N36" i="19"/>
  <c r="L36" i="19"/>
  <c r="K36" i="19"/>
  <c r="J36" i="19"/>
  <c r="I36" i="19"/>
  <c r="H36" i="19"/>
  <c r="G36" i="19"/>
  <c r="F36" i="19"/>
  <c r="E36" i="19"/>
  <c r="M35" i="19"/>
  <c r="D35" i="19"/>
  <c r="M34" i="19"/>
  <c r="D34" i="19"/>
  <c r="M33" i="19"/>
  <c r="M36" i="19" s="1"/>
  <c r="D33" i="19"/>
  <c r="D36" i="19" s="1"/>
  <c r="O32" i="19"/>
  <c r="N32" i="19"/>
  <c r="L32" i="19"/>
  <c r="K32" i="19"/>
  <c r="J32" i="19"/>
  <c r="I32" i="19"/>
  <c r="H32" i="19"/>
  <c r="G32" i="19"/>
  <c r="F32" i="19"/>
  <c r="E32" i="19"/>
  <c r="M31" i="19"/>
  <c r="D31" i="19"/>
  <c r="M30" i="19"/>
  <c r="M32" i="19" s="1"/>
  <c r="D30" i="19"/>
  <c r="D32" i="19" s="1"/>
  <c r="O29" i="19"/>
  <c r="N29" i="19"/>
  <c r="L29" i="19"/>
  <c r="K29" i="19"/>
  <c r="J29" i="19"/>
  <c r="I29" i="19"/>
  <c r="H29" i="19"/>
  <c r="G29" i="19"/>
  <c r="F29" i="19"/>
  <c r="E29" i="19"/>
  <c r="M28" i="19"/>
  <c r="D28" i="19"/>
  <c r="M27" i="19"/>
  <c r="D27" i="19"/>
  <c r="M26" i="19"/>
  <c r="D26" i="19"/>
  <c r="M25" i="19"/>
  <c r="M29" i="19" s="1"/>
  <c r="D25" i="19"/>
  <c r="D29" i="19" s="1"/>
  <c r="O24" i="19"/>
  <c r="N24" i="19"/>
  <c r="L24" i="19"/>
  <c r="K24" i="19"/>
  <c r="J24" i="19"/>
  <c r="I24" i="19"/>
  <c r="H24" i="19"/>
  <c r="G24" i="19"/>
  <c r="F24" i="19"/>
  <c r="E24" i="19"/>
  <c r="M23" i="19"/>
  <c r="D23" i="19"/>
  <c r="M22" i="19"/>
  <c r="D22" i="19"/>
  <c r="M21" i="19"/>
  <c r="D21" i="19"/>
  <c r="M20" i="19"/>
  <c r="M24" i="19" s="1"/>
  <c r="D20" i="19"/>
  <c r="D24" i="19" s="1"/>
  <c r="O19" i="19"/>
  <c r="N19" i="19"/>
  <c r="L19" i="19"/>
  <c r="K19" i="19"/>
  <c r="J19" i="19"/>
  <c r="I19" i="19"/>
  <c r="H19" i="19"/>
  <c r="G19" i="19"/>
  <c r="F19" i="19"/>
  <c r="E19" i="19"/>
  <c r="M18" i="19"/>
  <c r="D18" i="19"/>
  <c r="M17" i="19"/>
  <c r="D17" i="19"/>
  <c r="M16" i="19"/>
  <c r="D16" i="19"/>
  <c r="M15" i="19"/>
  <c r="M19" i="19" s="1"/>
  <c r="D15" i="19"/>
  <c r="D19" i="19" s="1"/>
  <c r="O14" i="19"/>
  <c r="N14" i="19"/>
  <c r="L14" i="19"/>
  <c r="K14" i="19"/>
  <c r="J14" i="19"/>
  <c r="I14" i="19"/>
  <c r="H14" i="19"/>
  <c r="G14" i="19"/>
  <c r="F14" i="19"/>
  <c r="E14" i="19"/>
  <c r="M13" i="19"/>
  <c r="D13" i="19"/>
  <c r="M12" i="19"/>
  <c r="D12" i="19"/>
  <c r="M11" i="19"/>
  <c r="D11" i="19"/>
  <c r="M10" i="19"/>
  <c r="M14" i="19" s="1"/>
  <c r="D10" i="19"/>
  <c r="D14" i="19" s="1"/>
  <c r="O9" i="19"/>
  <c r="O37" i="19" s="1"/>
  <c r="N9" i="19"/>
  <c r="N37" i="19" s="1"/>
  <c r="L9" i="19"/>
  <c r="L37" i="19" s="1"/>
  <c r="K9" i="19"/>
  <c r="K37" i="19" s="1"/>
  <c r="J9" i="19"/>
  <c r="J37" i="19" s="1"/>
  <c r="I9" i="19"/>
  <c r="I37" i="19" s="1"/>
  <c r="H9" i="19"/>
  <c r="H37" i="19" s="1"/>
  <c r="G9" i="19"/>
  <c r="G37" i="19" s="1"/>
  <c r="F9" i="19"/>
  <c r="F37" i="19" s="1"/>
  <c r="E9" i="19"/>
  <c r="E37" i="19" s="1"/>
  <c r="M8" i="19"/>
  <c r="D8" i="19"/>
  <c r="M7" i="19"/>
  <c r="D7" i="19"/>
  <c r="M6" i="19"/>
  <c r="D6" i="19"/>
  <c r="M5" i="19"/>
  <c r="M9" i="19" s="1"/>
  <c r="M37" i="19" s="1"/>
  <c r="D5" i="19"/>
  <c r="D9" i="19" s="1"/>
  <c r="D37" i="19" s="1"/>
  <c r="K38" i="9" l="1"/>
  <c r="J38" i="9"/>
  <c r="F38" i="9"/>
  <c r="E38" i="9"/>
  <c r="D35" i="9"/>
  <c r="D38" i="9" s="1"/>
  <c r="J34" i="9"/>
  <c r="E34" i="9"/>
  <c r="D30" i="9"/>
  <c r="D34" i="9" s="1"/>
  <c r="M29" i="9"/>
  <c r="L29" i="9"/>
  <c r="K29" i="9"/>
  <c r="J29" i="9"/>
  <c r="I29" i="9"/>
  <c r="G29" i="9"/>
  <c r="F29" i="9"/>
  <c r="E29" i="9"/>
  <c r="D28" i="9"/>
  <c r="D27" i="9"/>
  <c r="D26" i="9"/>
  <c r="D25" i="9"/>
  <c r="D29" i="9" s="1"/>
  <c r="M24" i="9"/>
  <c r="M39" i="9" s="1"/>
  <c r="L24" i="9"/>
  <c r="L39" i="9" s="1"/>
  <c r="J24" i="9"/>
  <c r="I24" i="9"/>
  <c r="I39" i="9" s="1"/>
  <c r="G24" i="9"/>
  <c r="F24" i="9"/>
  <c r="E24" i="9"/>
  <c r="D22" i="9"/>
  <c r="D21" i="9"/>
  <c r="D20" i="9"/>
  <c r="D24" i="9" s="1"/>
  <c r="K14" i="9"/>
  <c r="H14" i="9"/>
  <c r="H39" i="9" s="1"/>
  <c r="F14" i="9"/>
  <c r="E14" i="9"/>
  <c r="E39" i="9" s="1"/>
  <c r="D13" i="9"/>
  <c r="D12" i="9"/>
  <c r="D11" i="9"/>
  <c r="D10" i="9"/>
  <c r="D14" i="9" s="1"/>
  <c r="K9" i="9"/>
  <c r="K39" i="9" s="1"/>
  <c r="F9" i="9"/>
  <c r="F39" i="9" s="1"/>
  <c r="D8" i="9"/>
  <c r="D7" i="9"/>
  <c r="D6" i="9"/>
  <c r="D5" i="9"/>
  <c r="D9" i="9" s="1"/>
  <c r="D39" i="9" s="1"/>
  <c r="K38" i="8"/>
  <c r="J38" i="8"/>
  <c r="F38" i="8"/>
  <c r="E38" i="8"/>
  <c r="D35" i="8"/>
  <c r="D38" i="8" s="1"/>
  <c r="K34" i="8"/>
  <c r="J34" i="8"/>
  <c r="F34" i="8"/>
  <c r="E34" i="8"/>
  <c r="D31" i="8"/>
  <c r="D30" i="8"/>
  <c r="M29" i="8"/>
  <c r="K29" i="8"/>
  <c r="J29" i="8"/>
  <c r="I29" i="8"/>
  <c r="H29" i="8"/>
  <c r="F29" i="8"/>
  <c r="E29" i="8"/>
  <c r="D28" i="8"/>
  <c r="D27" i="8"/>
  <c r="D26" i="8"/>
  <c r="D25" i="8"/>
  <c r="D29" i="8" s="1"/>
  <c r="M24" i="8"/>
  <c r="L24" i="8"/>
  <c r="L39" i="8" s="1"/>
  <c r="J24" i="8"/>
  <c r="I24" i="8"/>
  <c r="I39" i="8" s="1"/>
  <c r="H24" i="8"/>
  <c r="F24" i="8"/>
  <c r="E24" i="8"/>
  <c r="D22" i="8"/>
  <c r="D21" i="8"/>
  <c r="D20" i="8"/>
  <c r="D24" i="8" s="1"/>
  <c r="K19" i="8"/>
  <c r="F19" i="8"/>
  <c r="D15" i="8"/>
  <c r="D19" i="8" s="1"/>
  <c r="K14" i="8"/>
  <c r="H14" i="8"/>
  <c r="F14" i="8"/>
  <c r="E14" i="8"/>
  <c r="D13" i="8"/>
  <c r="D12" i="8"/>
  <c r="D11" i="8"/>
  <c r="D10" i="8"/>
  <c r="K9" i="8"/>
  <c r="K39" i="8" s="1"/>
  <c r="F9" i="8"/>
  <c r="E9" i="8"/>
  <c r="E39" i="8" s="1"/>
  <c r="D8" i="8"/>
  <c r="D7" i="8"/>
  <c r="D6" i="8"/>
  <c r="D5" i="8"/>
  <c r="D9" i="8" s="1"/>
  <c r="K38" i="7"/>
  <c r="J38" i="7"/>
  <c r="F38" i="7"/>
  <c r="E38" i="7"/>
  <c r="D36" i="7"/>
  <c r="D35" i="7"/>
  <c r="D38" i="7" s="1"/>
  <c r="K34" i="7"/>
  <c r="J34" i="7"/>
  <c r="F34" i="7"/>
  <c r="E34" i="7"/>
  <c r="D31" i="7"/>
  <c r="D30" i="7"/>
  <c r="D34" i="7" s="1"/>
  <c r="M29" i="7"/>
  <c r="K29" i="7"/>
  <c r="J29" i="7"/>
  <c r="I29" i="7"/>
  <c r="G29" i="7"/>
  <c r="F29" i="7"/>
  <c r="E29" i="7"/>
  <c r="D28" i="7"/>
  <c r="D27" i="7"/>
  <c r="D26" i="7"/>
  <c r="D25" i="7"/>
  <c r="M24" i="7"/>
  <c r="M39" i="7" s="1"/>
  <c r="L24" i="7"/>
  <c r="L39" i="7" s="1"/>
  <c r="J24" i="7"/>
  <c r="J39" i="7" s="1"/>
  <c r="I24" i="7"/>
  <c r="G24" i="7"/>
  <c r="G39" i="7" s="1"/>
  <c r="F24" i="7"/>
  <c r="E24" i="7"/>
  <c r="D22" i="7"/>
  <c r="D21" i="7"/>
  <c r="D20" i="7"/>
  <c r="K19" i="7"/>
  <c r="F19" i="7"/>
  <c r="D18" i="7"/>
  <c r="D17" i="7"/>
  <c r="D16" i="7"/>
  <c r="D15" i="7"/>
  <c r="K14" i="7"/>
  <c r="H14" i="7"/>
  <c r="H39" i="7" s="1"/>
  <c r="F14" i="7"/>
  <c r="E14" i="7"/>
  <c r="D13" i="7"/>
  <c r="D12" i="7"/>
  <c r="D11" i="7"/>
  <c r="D10" i="7"/>
  <c r="K9" i="7"/>
  <c r="K39" i="7" s="1"/>
  <c r="F9" i="7"/>
  <c r="D8" i="7"/>
  <c r="D7" i="7"/>
  <c r="D6" i="7"/>
  <c r="D5" i="7"/>
  <c r="K36" i="6"/>
  <c r="J36" i="6"/>
  <c r="F36" i="6"/>
  <c r="E36" i="6"/>
  <c r="D35" i="6"/>
  <c r="D34" i="6"/>
  <c r="D33" i="6"/>
  <c r="D32" i="6"/>
  <c r="M31" i="6"/>
  <c r="K31" i="6"/>
  <c r="J31" i="6"/>
  <c r="F31" i="6"/>
  <c r="E31" i="6"/>
  <c r="D30" i="6"/>
  <c r="D29" i="6"/>
  <c r="D31" i="6" s="1"/>
  <c r="M28" i="6"/>
  <c r="K28" i="6"/>
  <c r="J28" i="6"/>
  <c r="I28" i="6"/>
  <c r="G28" i="6"/>
  <c r="F28" i="6"/>
  <c r="E28" i="6"/>
  <c r="D27" i="6"/>
  <c r="D26" i="6"/>
  <c r="D25" i="6"/>
  <c r="D24" i="6"/>
  <c r="M23" i="6"/>
  <c r="L23" i="6"/>
  <c r="L37" i="6" s="1"/>
  <c r="J23" i="6"/>
  <c r="J37" i="6" s="1"/>
  <c r="I23" i="6"/>
  <c r="G23" i="6"/>
  <c r="G37" i="6" s="1"/>
  <c r="F23" i="6"/>
  <c r="E23" i="6"/>
  <c r="D22" i="6"/>
  <c r="D21" i="6"/>
  <c r="D20" i="6"/>
  <c r="K19" i="6"/>
  <c r="F19" i="6"/>
  <c r="D18" i="6"/>
  <c r="D17" i="6"/>
  <c r="D16" i="6"/>
  <c r="D15" i="6"/>
  <c r="K14" i="6"/>
  <c r="H14" i="6"/>
  <c r="H37" i="6" s="1"/>
  <c r="F14" i="6"/>
  <c r="E14" i="6"/>
  <c r="D13" i="6"/>
  <c r="D12" i="6"/>
  <c r="D11" i="6"/>
  <c r="D10" i="6"/>
  <c r="M9" i="6"/>
  <c r="M37" i="6" s="1"/>
  <c r="K9" i="6"/>
  <c r="F9" i="6"/>
  <c r="F37" i="6" s="1"/>
  <c r="E9" i="6"/>
  <c r="D8" i="6"/>
  <c r="D7" i="6"/>
  <c r="D6" i="6"/>
  <c r="D5" i="6"/>
  <c r="D9" i="6" l="1"/>
  <c r="E37" i="6"/>
  <c r="K37" i="6"/>
  <c r="D14" i="6"/>
  <c r="D19" i="6"/>
  <c r="D23" i="6"/>
  <c r="I37" i="6"/>
  <c r="D28" i="6"/>
  <c r="D36" i="6"/>
  <c r="D9" i="7"/>
  <c r="F39" i="7"/>
  <c r="D14" i="7"/>
  <c r="E39" i="7"/>
  <c r="D19" i="7"/>
  <c r="D24" i="7"/>
  <c r="I39" i="7"/>
  <c r="D29" i="7"/>
  <c r="F39" i="8"/>
  <c r="D14" i="8"/>
  <c r="D39" i="8" s="1"/>
  <c r="H39" i="8"/>
  <c r="J39" i="8"/>
  <c r="M39" i="8"/>
  <c r="D34" i="8"/>
  <c r="G39" i="9"/>
  <c r="J39" i="9"/>
  <c r="D37" i="6" l="1"/>
  <c r="D39" i="7"/>
</calcChain>
</file>

<file path=xl/sharedStrings.xml><?xml version="1.0" encoding="utf-8"?>
<sst xmlns="http://schemas.openxmlformats.org/spreadsheetml/2006/main" count="1686" uniqueCount="111">
  <si>
    <t>Estadísticas pesqueras</t>
  </si>
  <si>
    <t>Encuesta de establecimientos de acuicultura. Producción</t>
  </si>
  <si>
    <t>Producción. Valor y Cantidad por fase de cultivo, uso y destino geográfico</t>
  </si>
  <si>
    <t xml:space="preserve">Tabla 1. </t>
  </si>
  <si>
    <t>Año 2015. Producción. Valor y Cantidad por fase de cultivo, uso y destino geográfico</t>
  </si>
  <si>
    <t xml:space="preserve">Tabla 2. </t>
  </si>
  <si>
    <t>Año 2014. Producción. Valor y Cantidad por fase de cultivo, uso y destino geográfico</t>
  </si>
  <si>
    <t xml:space="preserve">Tabla 3. </t>
  </si>
  <si>
    <t>Año 2013. Producción. Valor y Cantidad por fase de cultivo, uso y destino geográfico</t>
  </si>
  <si>
    <t xml:space="preserve">Tabla 4. </t>
  </si>
  <si>
    <t>Año 2012. Producción. Valor y Cantidad por fase de cultivo, uso y destino geográfico</t>
  </si>
  <si>
    <t xml:space="preserve">Tabla 5. </t>
  </si>
  <si>
    <t>Año 2011. Producción. Valor y Cantidad por fase de cultivo, uso y destino geográfico</t>
  </si>
  <si>
    <t xml:space="preserve">Tabla 6. </t>
  </si>
  <si>
    <t>Año 2010. Producción. Valor y Cantidad por fase de cultivo, uso y destino geográfico</t>
  </si>
  <si>
    <t xml:space="preserve">Tabla 7. </t>
  </si>
  <si>
    <t>Año 2009. Producción. Valor y Cantidad por fase de cultivo, uso y destino geográfico</t>
  </si>
  <si>
    <t xml:space="preserve">Tabla 8. </t>
  </si>
  <si>
    <t>Año 2008. Producción. Valor y Cantidad por fase de cultivo, uso y destino geográfico</t>
  </si>
  <si>
    <t xml:space="preserve">Tabla 9. </t>
  </si>
  <si>
    <t>Año 2007. Producción. Valor y Cantidad por fase de cultivo, uso y destino geográfico</t>
  </si>
  <si>
    <t xml:space="preserve">Tabla 10. </t>
  </si>
  <si>
    <t>Año 2006. Producción. Valor y Cantidad por fase de cultivo, uso y destino geográfico</t>
  </si>
  <si>
    <t xml:space="preserve">Tabla 11. </t>
  </si>
  <si>
    <t>Año 2005. Producción. Valor y Cantidad por fase de cultivo, uso y destino geográfico</t>
  </si>
  <si>
    <t xml:space="preserve">Tabla 12. </t>
  </si>
  <si>
    <t>Año 2004. Producción. Valor y Cantidad por fase de cultivo, uso y destino geográfico</t>
  </si>
  <si>
    <t xml:space="preserve">Tabla 13. </t>
  </si>
  <si>
    <t>Año 2003. Producción. Valor y Cantidad por fase de cultivo, uso y destino geográfico</t>
  </si>
  <si>
    <t xml:space="preserve">Tabla 14. </t>
  </si>
  <si>
    <t>Año 2002. Producción. Valor y Cantidad por fase de cultivo, uso y destino geográfico</t>
  </si>
  <si>
    <t>PRODUCCIÓN. VALOR Y CANTIDAD POR FASE DE CULTIVO, USO Y DESTINO GEOGRÁFICO. Año 2015</t>
  </si>
  <si>
    <t>Uso de la producción</t>
  </si>
  <si>
    <t>Destino geográfico</t>
  </si>
  <si>
    <t>Valor (€)</t>
  </si>
  <si>
    <t>Cantidad</t>
  </si>
  <si>
    <t>Total</t>
  </si>
  <si>
    <t>Fases 1, 2, 3 y 5</t>
  </si>
  <si>
    <t xml:space="preserve">Fase 4.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</si>
  <si>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</si>
  <si>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</si>
  <si>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</si>
  <si>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</si>
  <si>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</si>
  <si>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</si>
  <si>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</si>
  <si>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Consumo humano directo</t>
  </si>
  <si>
    <t>Misma Comunidad Autónoma</t>
  </si>
  <si>
    <t>Distinta Comunidad Autónoma</t>
  </si>
  <si>
    <t>Otro país de la Unión Europea</t>
  </si>
  <si>
    <t>Terceros países</t>
  </si>
  <si>
    <t>Total Consumo humano directo</t>
  </si>
  <si>
    <t>Suma</t>
  </si>
  <si>
    <t>Consumo humano industria alimentaria</t>
  </si>
  <si>
    <t>Total Consumo humano industria alimentaria</t>
  </si>
  <si>
    <t>Alimentación animal</t>
  </si>
  <si>
    <t>Total Alimentación animal</t>
  </si>
  <si>
    <t>Repoblación (al medio natural)</t>
  </si>
  <si>
    <t>Total Repoblación (al medio natural)</t>
  </si>
  <si>
    <t>Ciclo acuícola</t>
  </si>
  <si>
    <t>Total Ciclo acuícola</t>
  </si>
  <si>
    <t>Ornamental</t>
  </si>
  <si>
    <t>Total Ornamental</t>
  </si>
  <si>
    <t>Otros</t>
  </si>
  <si>
    <t>TOTAL USOS</t>
  </si>
  <si>
    <t>FUENTE: Encuesta de Establecimientos de Acuicultura</t>
  </si>
  <si>
    <t>PRODUCCIÓN. VALOR Y CANTIDAD POR FASE DE CULTIVO, USO Y DESTINO GEOGRÁFICO. Año 2014</t>
  </si>
  <si>
    <t>PRODUCCIÓN. VALOR Y CANTIDAD POR FASE DE CULTIVO, USO Y DESTINO GEOGRÁFICO. Año 2013</t>
  </si>
  <si>
    <t>PRODUCCIÓN. VALOR Y CANTIDAD POR FASE DE CULTIVO, USO Y DESTINO GEOGRÁFICO. Año 2012</t>
  </si>
  <si>
    <t>PRODUCCIÓN. VALOR Y CANTIDAD POR FASE DE CULTIVO, USO Y DESTINO GEOGRÁFICO. Año 2011</t>
  </si>
  <si>
    <t xml:space="preserve">Fase 4.  Engorde a talla comercial
</t>
  </si>
  <si>
    <t>PRODUCCIÓN. VALOR Y CANTIDAD POR FASE DE CULTIVO, USO Y DESTINO GEOGRÁFICO. Año 2010</t>
  </si>
  <si>
    <t>FUENTE: Subdirección General de Estadística MARM</t>
  </si>
  <si>
    <t>PRODUCCIÓN. VALOR Y CANTIDAD POR FASE DE CULTIVO, USO Y DESTINO GEOGRÁFICO. Año 2009</t>
  </si>
  <si>
    <t>PRODUCCIÓN. VALOR Y CANTIDAD POR FASE DE CULTIVO, USO Y DESTINO GEOGRÁFICO. Año 2008</t>
  </si>
  <si>
    <t>PRODUCCIÓN. VALOR Y CANTIDAD POR FASE DE CULTIVO, USO Y DESTINO GEOGRÁFICO. Año 2007</t>
  </si>
  <si>
    <t>PRODUCCIÓN. VALOR Y CANTIDAD POR FASE DE CULTIVO, USO Y DESTINO GEOGRÁFICO. Año 2006</t>
  </si>
  <si>
    <t>PRODUCCIÓN. VALOR Y CANTIDAD POR FASE DE CULTIVO, USO Y DESTINO GEOGRÁFICO. Año 2005</t>
  </si>
  <si>
    <t>PRODUCCIÓN. VALOR Y CANTIDAD POR FASE DE CULTIVO, USO Y DESTINO GEOGRÁFICO. Año 2004</t>
  </si>
  <si>
    <t>PRODUCCIÓN. VALOR Y CANTIDAD POR FASE DE CULTIVO, USO Y DESTINO GEOGRÁFICO. Año 2003</t>
  </si>
  <si>
    <t>Fase 1. Puesta (Miles de huevos)</t>
  </si>
  <si>
    <t>PRODUCCIÓN. VALOR Y CANTIDAD POR FASE DE CULTIVO, USO Y DESTINO GEOGRÁFICO. Año 2002</t>
  </si>
  <si>
    <t>PRODUCCIÓN. VALOR Y CANTIDAD POR FASE DE CULTIVO, USO Y DESTINO GEOGRÁFICO. Año 2016</t>
  </si>
  <si>
    <t>Fase 1. Puesta (en Kg)</t>
  </si>
  <si>
    <t>Fase 4.   Engorde a talla comercial
(Kg)</t>
  </si>
  <si>
    <t>Fase 4.   Engorde a talla comercial. Producción sin valor
(kg)</t>
  </si>
  <si>
    <t>Fase 4.   Engorde a talla comercial. Producción con  valor
(kg)</t>
  </si>
  <si>
    <t xml:space="preserve">Tabla 15. </t>
  </si>
  <si>
    <t>Año 2016. Producción. Valor y Cantidad por fase de cultivo, uso y destino geográfico</t>
  </si>
  <si>
    <t>PRODUCCIÓN. VALOR Y CANTIDAD POR FASE DE CULTIVO, USO Y DESTINO GEOGRÁFICO. AÑO 2017</t>
  </si>
  <si>
    <t xml:space="preserve">Tabla 16. </t>
  </si>
  <si>
    <t>Año 2017. Producción. Valor y Cantidad por fase de cultivo, uso y destino geográfico</t>
  </si>
  <si>
    <t>PRODUCCIÓN. VALOR Y CANTIDAD POR FASE DE CULTIVO, USO Y DESTINO GEOGRÁFICO. Año 2018</t>
  </si>
  <si>
    <t xml:space="preserve">Tabla 17. </t>
  </si>
  <si>
    <t>Año 2018. Producción. Valor y Cantidad por fase de cultivo, uso y destino geográfico</t>
  </si>
  <si>
    <t>PRODUCCIÓN. VALOR Y CANTIDAD POR FASE DE CULTIVO, USO Y DESTINO GEOGRÁFICO. Año 2019</t>
  </si>
  <si>
    <t xml:space="preserve">Tabla 18. </t>
  </si>
  <si>
    <t>Año 2019. Producción. Valor y Cantidad por fase de cultivo, uso y destino geográfico</t>
  </si>
  <si>
    <t>PRODUCCIÓN. VALOR Y CANTIDAD POR FASE DE CULTIVO, USO Y DESTINO GEOGRÁFICO. Año 2020</t>
  </si>
  <si>
    <t>Tabla 19.</t>
  </si>
  <si>
    <t>Año 2020. Producción. Valor y Cantidad por fase de cultivo, uso y destino geográfico</t>
  </si>
  <si>
    <t>PRODUCCIÓN. VALOR Y CANTIDAD POR FASE DE CULTIVO, USO Y DESTINO GEOGRÁFICO. Año 2021</t>
  </si>
  <si>
    <t>Tabla 20.</t>
  </si>
  <si>
    <t>Año 2021. Producción. Valor y Cantidad por fase de cultivo, uso y destino geográfico</t>
  </si>
  <si>
    <t>S. E.</t>
  </si>
  <si>
    <t>S.E.</t>
  </si>
  <si>
    <t>s.e.: Dato no publicable por secreto estadístico</t>
  </si>
  <si>
    <t>PRODUCCIÓN. VALOR Y CANTIDAD POR FASE DE CULTIVO, USO Y DESTINO GEOGRÁFICO. Año 2022</t>
  </si>
  <si>
    <t>Tabla 21.</t>
  </si>
  <si>
    <t>Año 2022. Producción. Valor y Cantidad por fase de cultivo, uso y destino geográfico</t>
  </si>
  <si>
    <t xml:space="preserve">S. 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</si>
</sst>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7999816888943144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480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4" borderId="0" xfId="5" applyNumberFormat="1" applyFill="1" applyBorder="1"/>
    <xf numFmtId="4" fontId="8" fillId="0" borderId="0" xfId="5" applyNumberFormat="1" applyBorder="1"/>
    <xf numFmtId="4" fontId="8" fillId="4" borderId="0" xfId="5" applyNumberFormat="1" applyFill="1"/>
    <xf numFmtId="0" fontId="9" fillId="4" borderId="0" xfId="5" applyFont="1" applyFill="1" applyBorder="1" applyAlignment="1">
      <alignment vertical="center" wrapText="1"/>
    </xf>
    <xf numFmtId="4" fontId="8" fillId="0" borderId="0" xfId="5" applyNumberFormat="1"/>
    <xf numFmtId="4" fontId="9" fillId="6" borderId="10" xfId="6" applyNumberFormat="1" applyFont="1" applyFill="1" applyBorder="1" applyAlignment="1">
      <alignment horizontal="center" vertical="center" wrapText="1"/>
    </xf>
    <xf numFmtId="4" fontId="9" fillId="6" borderId="12" xfId="6" applyNumberFormat="1" applyFont="1" applyFill="1" applyBorder="1" applyAlignment="1">
      <alignment horizontal="center" vertical="center" wrapText="1"/>
    </xf>
    <xf numFmtId="4" fontId="9" fillId="6" borderId="13" xfId="6" applyNumberFormat="1" applyFont="1" applyFill="1" applyBorder="1" applyAlignment="1">
      <alignment horizontal="center" vertical="center" wrapText="1"/>
    </xf>
    <xf numFmtId="4" fontId="9" fillId="6" borderId="14" xfId="7" applyNumberFormat="1" applyFont="1" applyFill="1" applyBorder="1" applyAlignment="1">
      <alignment horizontal="center" vertical="center" wrapText="1"/>
    </xf>
    <xf numFmtId="4" fontId="9" fillId="6" borderId="15" xfId="6" applyNumberFormat="1" applyFont="1" applyFill="1" applyBorder="1" applyAlignment="1">
      <alignment horizontal="center" vertical="center" wrapText="1"/>
    </xf>
    <xf numFmtId="4" fontId="9" fillId="6" borderId="12" xfId="7" applyNumberFormat="1" applyFont="1" applyFill="1" applyBorder="1" applyAlignment="1">
      <alignment horizontal="center" vertical="center" wrapText="1"/>
    </xf>
    <xf numFmtId="4" fontId="9" fillId="6" borderId="16" xfId="7" applyNumberFormat="1" applyFont="1" applyFill="1" applyBorder="1" applyAlignment="1">
      <alignment horizontal="center" vertical="center" wrapText="1"/>
    </xf>
    <xf numFmtId="4" fontId="1" fillId="0" borderId="18" xfId="5" applyNumberFormat="1" applyFont="1" applyBorder="1" applyAlignment="1">
      <alignment vertical="center"/>
    </xf>
    <xf numFmtId="4" fontId="1" fillId="0" borderId="19" xfId="5" applyNumberFormat="1" applyFont="1" applyBorder="1" applyAlignment="1">
      <alignment vertical="center"/>
    </xf>
    <xf numFmtId="4" fontId="1" fillId="0" borderId="20" xfId="5" applyNumberFormat="1" applyFont="1" applyBorder="1" applyAlignment="1">
      <alignment vertical="center"/>
    </xf>
    <xf numFmtId="4" fontId="1" fillId="0" borderId="18" xfId="5" applyNumberFormat="1" applyFont="1" applyFill="1" applyBorder="1" applyAlignment="1">
      <alignment vertical="center"/>
    </xf>
    <xf numFmtId="4" fontId="1" fillId="0" borderId="21" xfId="5" applyNumberFormat="1" applyFont="1" applyBorder="1" applyAlignment="1">
      <alignment vertical="center"/>
    </xf>
    <xf numFmtId="4" fontId="1" fillId="0" borderId="20" xfId="5" applyNumberFormat="1" applyFont="1" applyFill="1" applyBorder="1" applyAlignment="1">
      <alignment vertical="center"/>
    </xf>
    <xf numFmtId="4" fontId="1" fillId="0" borderId="4" xfId="5" applyNumberFormat="1" applyFont="1" applyBorder="1" applyAlignment="1">
      <alignment vertical="center"/>
    </xf>
    <xf numFmtId="4" fontId="1" fillId="0" borderId="23" xfId="5" applyNumberFormat="1" applyFont="1" applyBorder="1" applyAlignment="1">
      <alignment vertical="center"/>
    </xf>
    <xf numFmtId="4" fontId="1" fillId="0" borderId="22" xfId="5" applyNumberFormat="1" applyFont="1" applyBorder="1" applyAlignment="1">
      <alignment vertical="center"/>
    </xf>
    <xf numFmtId="4" fontId="1" fillId="0" borderId="24" xfId="5" applyNumberFormat="1" applyFont="1" applyBorder="1" applyAlignment="1">
      <alignment vertical="center"/>
    </xf>
    <xf numFmtId="4" fontId="1" fillId="0" borderId="25" xfId="5" applyNumberFormat="1" applyFont="1" applyBorder="1" applyAlignment="1">
      <alignment vertical="center"/>
    </xf>
    <xf numFmtId="4" fontId="1" fillId="0" borderId="26" xfId="5" applyNumberFormat="1" applyFont="1" applyBorder="1" applyAlignment="1">
      <alignment vertical="center"/>
    </xf>
    <xf numFmtId="4" fontId="1" fillId="0" borderId="27" xfId="5" applyNumberFormat="1" applyFont="1" applyBorder="1" applyAlignment="1">
      <alignment vertical="center"/>
    </xf>
    <xf numFmtId="4" fontId="1" fillId="0" borderId="28" xfId="5" applyNumberFormat="1" applyFont="1" applyBorder="1" applyAlignment="1">
      <alignment vertical="center"/>
    </xf>
    <xf numFmtId="4" fontId="1" fillId="0" borderId="29" xfId="5" applyNumberFormat="1" applyFont="1" applyBorder="1" applyAlignment="1">
      <alignment vertical="center"/>
    </xf>
    <xf numFmtId="4" fontId="1" fillId="0" borderId="30" xfId="5" applyNumberFormat="1" applyFont="1" applyBorder="1" applyAlignment="1">
      <alignment vertical="center"/>
    </xf>
    <xf numFmtId="4" fontId="1" fillId="0" borderId="31" xfId="5" applyNumberFormat="1" applyFont="1" applyBorder="1" applyAlignment="1">
      <alignment vertical="center"/>
    </xf>
    <xf numFmtId="4" fontId="1" fillId="0" borderId="32" xfId="5" applyNumberFormat="1" applyFont="1" applyBorder="1" applyAlignment="1">
      <alignment vertical="center"/>
    </xf>
    <xf numFmtId="4" fontId="1" fillId="0" borderId="33" xfId="5" applyNumberFormat="1" applyFont="1" applyBorder="1" applyAlignment="1">
      <alignment vertical="center"/>
    </xf>
    <xf numFmtId="4" fontId="1" fillId="0" borderId="34" xfId="5" applyNumberFormat="1" applyFont="1" applyBorder="1" applyAlignment="1">
      <alignment vertical="center"/>
    </xf>
    <xf numFmtId="4" fontId="1" fillId="0" borderId="35" xfId="5" applyNumberFormat="1" applyFont="1" applyBorder="1" applyAlignment="1">
      <alignment vertical="center"/>
    </xf>
    <xf numFmtId="4" fontId="10" fillId="4" borderId="0" xfId="5" applyNumberFormat="1" applyFont="1" applyFill="1"/>
    <xf numFmtId="4" fontId="1" fillId="7" borderId="37" xfId="5" applyNumberFormat="1" applyFont="1" applyFill="1" applyBorder="1" applyAlignment="1">
      <alignment horizontal="right" vertical="center"/>
    </xf>
    <xf numFmtId="4" fontId="9" fillId="7" borderId="38" xfId="5" applyNumberFormat="1" applyFont="1" applyFill="1" applyBorder="1" applyAlignment="1">
      <alignment vertical="center"/>
    </xf>
    <xf numFmtId="4" fontId="9" fillId="7" borderId="39" xfId="5" applyNumberFormat="1" applyFont="1" applyFill="1" applyBorder="1" applyAlignment="1">
      <alignment vertical="center"/>
    </xf>
    <xf numFmtId="4" fontId="9" fillId="7" borderId="37" xfId="5" applyNumberFormat="1" applyFont="1" applyFill="1" applyBorder="1" applyAlignment="1">
      <alignment vertical="center"/>
    </xf>
    <xf numFmtId="4" fontId="9" fillId="7" borderId="40" xfId="5" applyNumberFormat="1" applyFont="1" applyFill="1" applyBorder="1" applyAlignment="1">
      <alignment vertical="center"/>
    </xf>
    <xf numFmtId="4" fontId="9" fillId="7" borderId="41" xfId="5" applyNumberFormat="1" applyFont="1" applyFill="1" applyBorder="1" applyAlignment="1">
      <alignment vertical="center"/>
    </xf>
    <xf numFmtId="4" fontId="10" fillId="0" borderId="0" xfId="5" applyNumberFormat="1" applyFont="1"/>
    <xf numFmtId="4" fontId="1" fillId="0" borderId="42" xfId="5" applyNumberFormat="1" applyFont="1" applyBorder="1" applyAlignment="1">
      <alignment vertical="center"/>
    </xf>
    <xf numFmtId="4" fontId="1" fillId="0" borderId="43" xfId="5" applyNumberFormat="1" applyFont="1" applyBorder="1" applyAlignment="1">
      <alignment vertical="center"/>
    </xf>
    <xf numFmtId="4" fontId="1" fillId="0" borderId="44" xfId="5" applyNumberFormat="1" applyFont="1" applyFill="1" applyBorder="1" applyAlignment="1">
      <alignment vertical="center"/>
    </xf>
    <xf numFmtId="4" fontId="1" fillId="0" borderId="43" xfId="5" applyNumberFormat="1" applyFont="1" applyFill="1" applyBorder="1" applyAlignment="1">
      <alignment vertical="center"/>
    </xf>
    <xf numFmtId="4" fontId="1" fillId="0" borderId="45" xfId="5" applyNumberFormat="1" applyFont="1" applyBorder="1" applyAlignment="1">
      <alignment vertical="center"/>
    </xf>
    <xf numFmtId="4" fontId="1" fillId="0" borderId="25" xfId="5" applyNumberFormat="1" applyFont="1" applyFill="1" applyBorder="1" applyAlignment="1">
      <alignment vertical="center"/>
    </xf>
    <xf numFmtId="4" fontId="1" fillId="0" borderId="26" xfId="5" applyNumberFormat="1" applyFont="1" applyFill="1" applyBorder="1" applyAlignment="1">
      <alignment vertical="center"/>
    </xf>
    <xf numFmtId="4" fontId="1" fillId="0" borderId="32" xfId="5" applyNumberFormat="1" applyFont="1" applyFill="1" applyBorder="1" applyAlignment="1">
      <alignment vertical="center"/>
    </xf>
    <xf numFmtId="4" fontId="1" fillId="0" borderId="33" xfId="5" applyNumberFormat="1" applyFont="1" applyFill="1" applyBorder="1" applyAlignment="1">
      <alignment vertical="center"/>
    </xf>
    <xf numFmtId="4" fontId="9" fillId="7" borderId="46" xfId="5" applyNumberFormat="1" applyFont="1" applyFill="1" applyBorder="1" applyAlignment="1">
      <alignment vertical="center"/>
    </xf>
    <xf numFmtId="4" fontId="9" fillId="7" borderId="47" xfId="5" applyNumberFormat="1" applyFont="1" applyFill="1" applyBorder="1" applyAlignment="1">
      <alignment vertical="center"/>
    </xf>
    <xf numFmtId="4" fontId="1" fillId="0" borderId="44" xfId="5" applyNumberFormat="1" applyFont="1" applyBorder="1" applyAlignment="1">
      <alignment vertical="center"/>
    </xf>
    <xf numFmtId="4" fontId="1" fillId="0" borderId="48" xfId="5" applyNumberFormat="1" applyFont="1" applyBorder="1" applyAlignment="1">
      <alignment vertical="center"/>
    </xf>
    <xf numFmtId="4" fontId="9" fillId="7" borderId="49" xfId="5" applyNumberFormat="1" applyFont="1" applyFill="1" applyBorder="1" applyAlignment="1">
      <alignment vertical="center"/>
    </xf>
    <xf numFmtId="4" fontId="9" fillId="7" borderId="50" xfId="5" applyNumberFormat="1" applyFont="1" applyFill="1" applyBorder="1" applyAlignment="1">
      <alignment vertical="center"/>
    </xf>
    <xf numFmtId="164" fontId="1" fillId="0" borderId="45" xfId="5" applyNumberFormat="1" applyFont="1" applyBorder="1" applyAlignment="1">
      <alignment vertical="center"/>
    </xf>
    <xf numFmtId="4" fontId="1" fillId="0" borderId="42" xfId="5" applyNumberFormat="1" applyFont="1" applyFill="1" applyBorder="1" applyAlignment="1">
      <alignment vertical="center"/>
    </xf>
    <xf numFmtId="4" fontId="1" fillId="0" borderId="34" xfId="5" applyNumberFormat="1" applyFont="1" applyFill="1" applyBorder="1" applyAlignment="1">
      <alignment vertical="center"/>
    </xf>
    <xf numFmtId="4" fontId="1" fillId="0" borderId="22" xfId="5" applyNumberFormat="1" applyFont="1" applyFill="1" applyBorder="1" applyAlignment="1">
      <alignment vertical="center"/>
    </xf>
    <xf numFmtId="4" fontId="1" fillId="0" borderId="24" xfId="5" applyNumberFormat="1" applyFont="1" applyFill="1" applyBorder="1" applyAlignment="1">
      <alignment vertical="center"/>
    </xf>
    <xf numFmtId="4" fontId="1" fillId="0" borderId="23" xfId="5" applyNumberFormat="1" applyFont="1" applyFill="1" applyBorder="1" applyAlignment="1">
      <alignment vertical="center"/>
    </xf>
    <xf numFmtId="4" fontId="1" fillId="0" borderId="28" xfId="5" applyNumberFormat="1" applyFont="1" applyFill="1" applyBorder="1" applyAlignment="1">
      <alignment vertical="center"/>
    </xf>
    <xf numFmtId="4" fontId="1" fillId="0" borderId="30" xfId="5" applyNumberFormat="1" applyFont="1" applyFill="1" applyBorder="1" applyAlignment="1">
      <alignment vertical="center"/>
    </xf>
    <xf numFmtId="4" fontId="9" fillId="8" borderId="55" xfId="5" applyNumberFormat="1" applyFont="1" applyFill="1" applyBorder="1" applyAlignment="1">
      <alignment vertical="center"/>
    </xf>
    <xf numFmtId="4" fontId="9" fillId="8" borderId="56" xfId="5" applyNumberFormat="1" applyFont="1" applyFill="1" applyBorder="1" applyAlignment="1">
      <alignment vertical="center"/>
    </xf>
    <xf numFmtId="4" fontId="9" fillId="8" borderId="57" xfId="5" applyNumberFormat="1" applyFont="1" applyFill="1" applyBorder="1" applyAlignment="1">
      <alignment vertical="center"/>
    </xf>
    <xf numFmtId="4" fontId="9" fillId="8" borderId="58" xfId="5" applyNumberFormat="1" applyFont="1" applyFill="1" applyBorder="1" applyAlignment="1">
      <alignment vertical="center"/>
    </xf>
    <xf numFmtId="4" fontId="9" fillId="8" borderId="59" xfId="5" applyNumberFormat="1" applyFont="1" applyFill="1" applyBorder="1" applyAlignment="1">
      <alignment vertical="center"/>
    </xf>
    <xf numFmtId="4" fontId="9" fillId="8" borderId="60" xfId="5" applyNumberFormat="1" applyFont="1" applyFill="1" applyBorder="1" applyAlignment="1">
      <alignment vertical="center"/>
    </xf>
    <xf numFmtId="0" fontId="8" fillId="4" borderId="0" xfId="5" applyFill="1"/>
    <xf numFmtId="4" fontId="1" fillId="7" borderId="40" xfId="5" applyNumberFormat="1" applyFont="1" applyFill="1" applyBorder="1" applyAlignment="1">
      <alignment vertical="center"/>
    </xf>
    <xf numFmtId="4" fontId="1" fillId="7" borderId="46" xfId="5" applyNumberFormat="1" applyFont="1" applyFill="1" applyBorder="1" applyAlignment="1">
      <alignment vertical="center"/>
    </xf>
    <xf numFmtId="4" fontId="1" fillId="7" borderId="39" xfId="5" applyNumberFormat="1" applyFont="1" applyFill="1" applyBorder="1" applyAlignment="1">
      <alignment vertical="center"/>
    </xf>
    <xf numFmtId="4" fontId="1" fillId="7" borderId="37" xfId="5" applyNumberFormat="1" applyFont="1" applyFill="1" applyBorder="1" applyAlignment="1">
      <alignment vertical="center"/>
    </xf>
    <xf numFmtId="4" fontId="1" fillId="7" borderId="41" xfId="5" applyNumberFormat="1" applyFont="1" applyFill="1" applyBorder="1" applyAlignment="1">
      <alignment vertical="center"/>
    </xf>
    <xf numFmtId="4" fontId="9" fillId="7" borderId="61" xfId="5" applyNumberFormat="1" applyFont="1" applyFill="1" applyBorder="1" applyAlignment="1">
      <alignment vertical="center"/>
    </xf>
    <xf numFmtId="4" fontId="9" fillId="8" borderId="55" xfId="5" applyNumberFormat="1" applyFont="1" applyFill="1" applyBorder="1" applyAlignment="1">
      <alignment horizontal="right" vertical="center"/>
    </xf>
    <xf numFmtId="4" fontId="9" fillId="8" borderId="56" xfId="5" applyNumberFormat="1" applyFont="1" applyFill="1" applyBorder="1" applyAlignment="1">
      <alignment horizontal="right" vertical="center"/>
    </xf>
    <xf numFmtId="4" fontId="9" fillId="8" borderId="57" xfId="5" applyNumberFormat="1" applyFont="1" applyFill="1" applyBorder="1" applyAlignment="1">
      <alignment horizontal="right" vertical="center"/>
    </xf>
    <xf numFmtId="4" fontId="9" fillId="8" borderId="58" xfId="5" applyNumberFormat="1" applyFont="1" applyFill="1" applyBorder="1" applyAlignment="1">
      <alignment horizontal="right" vertical="center"/>
    </xf>
    <xf numFmtId="4" fontId="9" fillId="8" borderId="59" xfId="5" applyNumberFormat="1" applyFont="1" applyFill="1" applyBorder="1" applyAlignment="1">
      <alignment horizontal="right" vertical="center"/>
    </xf>
    <xf numFmtId="4" fontId="9" fillId="8" borderId="60" xfId="5" applyNumberFormat="1" applyFont="1" applyFill="1" applyBorder="1" applyAlignment="1">
      <alignment horizontal="right" vertical="center"/>
    </xf>
    <xf numFmtId="0" fontId="9" fillId="0" borderId="0" xfId="5" applyFont="1" applyFill="1" applyBorder="1" applyAlignment="1">
      <alignment vertical="center" wrapText="1"/>
    </xf>
    <xf numFmtId="3" fontId="1" fillId="0" borderId="19" xfId="5" applyNumberFormat="1" applyFont="1" applyBorder="1" applyAlignment="1">
      <alignment vertical="center"/>
    </xf>
    <xf numFmtId="3" fontId="1" fillId="0" borderId="43" xfId="5" applyNumberFormat="1" applyFont="1" applyBorder="1" applyAlignment="1">
      <alignment vertical="center"/>
    </xf>
    <xf numFmtId="3" fontId="1" fillId="0" borderId="34" xfId="5" applyNumberFormat="1" applyFont="1" applyBorder="1" applyAlignment="1">
      <alignment vertical="center"/>
    </xf>
    <xf numFmtId="3" fontId="1" fillId="0" borderId="22" xfId="5" applyNumberFormat="1" applyFont="1" applyBorder="1" applyAlignment="1">
      <alignment vertical="center"/>
    </xf>
    <xf numFmtId="3" fontId="1" fillId="0" borderId="24" xfId="5" applyNumberFormat="1" applyFont="1" applyBorder="1" applyAlignment="1">
      <alignment vertical="center"/>
    </xf>
    <xf numFmtId="3" fontId="1" fillId="0" borderId="23" xfId="5" applyNumberFormat="1" applyFont="1" applyBorder="1" applyAlignment="1">
      <alignment vertical="center"/>
    </xf>
    <xf numFmtId="3" fontId="1" fillId="0" borderId="26" xfId="5" applyNumberFormat="1" applyFont="1" applyBorder="1" applyAlignment="1">
      <alignment vertical="center"/>
    </xf>
    <xf numFmtId="3" fontId="1" fillId="0" borderId="28" xfId="5" applyNumberFormat="1" applyFont="1" applyBorder="1" applyAlignment="1">
      <alignment vertical="center"/>
    </xf>
    <xf numFmtId="3" fontId="1" fillId="0" borderId="30" xfId="5" applyNumberFormat="1" applyFont="1" applyBorder="1" applyAlignment="1">
      <alignment vertical="center"/>
    </xf>
    <xf numFmtId="3" fontId="1" fillId="0" borderId="31" xfId="5" applyNumberFormat="1" applyFont="1" applyBorder="1" applyAlignment="1">
      <alignment vertical="center"/>
    </xf>
    <xf numFmtId="3" fontId="1" fillId="0" borderId="29" xfId="5" applyNumberFormat="1" applyFont="1" applyBorder="1" applyAlignment="1">
      <alignment vertical="center"/>
    </xf>
    <xf numFmtId="3" fontId="1" fillId="0" borderId="33" xfId="5" applyNumberFormat="1" applyFont="1" applyBorder="1" applyAlignment="1">
      <alignment vertical="center"/>
    </xf>
    <xf numFmtId="3" fontId="9" fillId="7" borderId="38" xfId="5" applyNumberFormat="1" applyFont="1" applyFill="1" applyBorder="1" applyAlignment="1">
      <alignment vertical="center"/>
    </xf>
    <xf numFmtId="3" fontId="9" fillId="7" borderId="39" xfId="5" applyNumberFormat="1" applyFont="1" applyFill="1" applyBorder="1" applyAlignment="1">
      <alignment vertical="center"/>
    </xf>
    <xf numFmtId="3" fontId="9" fillId="7" borderId="37" xfId="5" applyNumberFormat="1" applyFont="1" applyFill="1" applyBorder="1" applyAlignment="1">
      <alignment vertical="center"/>
    </xf>
    <xf numFmtId="3" fontId="1" fillId="7" borderId="46" xfId="5" applyNumberFormat="1" applyFont="1" applyFill="1" applyBorder="1" applyAlignment="1">
      <alignment vertical="center"/>
    </xf>
    <xf numFmtId="3" fontId="1" fillId="7" borderId="39" xfId="5" applyNumberFormat="1" applyFont="1" applyFill="1" applyBorder="1" applyAlignment="1">
      <alignment vertical="center"/>
    </xf>
    <xf numFmtId="3" fontId="1" fillId="0" borderId="42" xfId="5" applyNumberFormat="1" applyFont="1" applyBorder="1" applyAlignment="1">
      <alignment vertical="center"/>
    </xf>
    <xf numFmtId="3" fontId="9" fillId="8" borderId="55" xfId="5" applyNumberFormat="1" applyFont="1" applyFill="1" applyBorder="1" applyAlignment="1">
      <alignment vertical="center"/>
    </xf>
    <xf numFmtId="3" fontId="9" fillId="8" borderId="56" xfId="5" applyNumberFormat="1" applyFont="1" applyFill="1" applyBorder="1" applyAlignment="1">
      <alignment vertical="center"/>
    </xf>
    <xf numFmtId="3" fontId="9" fillId="8" borderId="57" xfId="5" applyNumberFormat="1" applyFont="1" applyFill="1" applyBorder="1" applyAlignment="1">
      <alignment vertical="center"/>
    </xf>
    <xf numFmtId="3" fontId="9" fillId="8" borderId="59" xfId="5" applyNumberFormat="1" applyFont="1" applyFill="1" applyBorder="1" applyAlignment="1">
      <alignment vertical="center"/>
    </xf>
    <xf numFmtId="0" fontId="8" fillId="0" borderId="0" xfId="5" applyFont="1" applyFill="1"/>
    <xf numFmtId="4" fontId="11" fillId="4" borderId="0" xfId="9" applyNumberFormat="1" applyFill="1" applyBorder="1"/>
    <xf numFmtId="4" fontId="11" fillId="0" borderId="0" xfId="9" applyNumberFormat="1" applyBorder="1"/>
    <xf numFmtId="4" fontId="11" fillId="4" borderId="0" xfId="9" applyNumberFormat="1" applyFill="1"/>
    <xf numFmtId="0" fontId="9" fillId="4" borderId="0" xfId="9" applyFont="1" applyFill="1" applyBorder="1" applyAlignment="1">
      <alignment vertical="center" wrapText="1"/>
    </xf>
    <xf numFmtId="4" fontId="11" fillId="0" borderId="0" xfId="9" applyNumberFormat="1"/>
    <xf numFmtId="4" fontId="9" fillId="6" borderId="16" xfId="6" applyNumberFormat="1" applyFont="1" applyFill="1" applyBorder="1" applyAlignment="1">
      <alignment horizontal="center" vertical="center" wrapText="1"/>
    </xf>
    <xf numFmtId="4" fontId="9" fillId="6" borderId="10" xfId="7" applyNumberFormat="1" applyFont="1" applyFill="1" applyBorder="1" applyAlignment="1">
      <alignment horizontal="center" vertical="center" wrapText="1"/>
    </xf>
    <xf numFmtId="4" fontId="1" fillId="0" borderId="45" xfId="9" applyNumberFormat="1" applyFont="1" applyBorder="1" applyAlignment="1">
      <alignment vertical="center"/>
    </xf>
    <xf numFmtId="4" fontId="1" fillId="0" borderId="19" xfId="9" applyNumberFormat="1" applyFont="1" applyBorder="1" applyAlignment="1">
      <alignment vertical="center"/>
    </xf>
    <xf numFmtId="4" fontId="1" fillId="0" borderId="43" xfId="9" applyNumberFormat="1" applyFont="1" applyFill="1" applyBorder="1" applyAlignment="1">
      <alignment vertical="center"/>
    </xf>
    <xf numFmtId="4" fontId="1" fillId="0" borderId="45" xfId="9" applyNumberFormat="1" applyFont="1" applyFill="1" applyBorder="1" applyAlignment="1">
      <alignment vertical="center"/>
    </xf>
    <xf numFmtId="4" fontId="1" fillId="0" borderId="22" xfId="9" applyNumberFormat="1" applyFont="1" applyFill="1" applyBorder="1" applyAlignment="1">
      <alignment vertical="center"/>
    </xf>
    <xf numFmtId="4" fontId="1" fillId="0" borderId="27" xfId="9" applyNumberFormat="1" applyFont="1" applyBorder="1" applyAlignment="1">
      <alignment vertical="center"/>
    </xf>
    <xf numFmtId="4" fontId="1" fillId="0" borderId="22" xfId="9" applyNumberFormat="1" applyFont="1" applyBorder="1" applyAlignment="1">
      <alignment vertical="center"/>
    </xf>
    <xf numFmtId="4" fontId="1" fillId="0" borderId="24" xfId="9" applyNumberFormat="1" applyFont="1" applyFill="1" applyBorder="1" applyAlignment="1">
      <alignment vertical="center"/>
    </xf>
    <xf numFmtId="4" fontId="1" fillId="0" borderId="27" xfId="9" applyNumberFormat="1" applyFont="1" applyFill="1" applyBorder="1" applyAlignment="1">
      <alignment vertical="center"/>
    </xf>
    <xf numFmtId="4" fontId="1" fillId="0" borderId="64" xfId="9" applyNumberFormat="1" applyFont="1" applyFill="1" applyBorder="1" applyAlignment="1">
      <alignment vertical="center"/>
    </xf>
    <xf numFmtId="4" fontId="1" fillId="0" borderId="28" xfId="9" applyNumberFormat="1" applyFont="1" applyBorder="1" applyAlignment="1">
      <alignment vertical="center"/>
    </xf>
    <xf numFmtId="4" fontId="1" fillId="0" borderId="35" xfId="9" applyNumberFormat="1" applyFont="1" applyBorder="1" applyAlignment="1">
      <alignment vertical="center"/>
    </xf>
    <xf numFmtId="4" fontId="1" fillId="0" borderId="30" xfId="9" applyNumberFormat="1" applyFont="1" applyBorder="1" applyAlignment="1">
      <alignment vertical="center"/>
    </xf>
    <xf numFmtId="4" fontId="1" fillId="0" borderId="31" xfId="9" applyNumberFormat="1" applyFont="1" applyFill="1" applyBorder="1" applyAlignment="1">
      <alignment vertical="center"/>
    </xf>
    <xf numFmtId="4" fontId="1" fillId="0" borderId="35" xfId="9" applyNumberFormat="1" applyFont="1" applyFill="1" applyBorder="1" applyAlignment="1">
      <alignment vertical="center"/>
    </xf>
    <xf numFmtId="4" fontId="1" fillId="0" borderId="36" xfId="9" applyNumberFormat="1" applyFont="1" applyFill="1" applyBorder="1" applyAlignment="1">
      <alignment vertical="center"/>
    </xf>
    <xf numFmtId="4" fontId="10" fillId="4" borderId="0" xfId="9" applyNumberFormat="1" applyFont="1" applyFill="1"/>
    <xf numFmtId="4" fontId="9" fillId="7" borderId="38" xfId="9" applyNumberFormat="1" applyFont="1" applyFill="1" applyBorder="1" applyAlignment="1">
      <alignment vertical="center"/>
    </xf>
    <xf numFmtId="4" fontId="9" fillId="7" borderId="39" xfId="9" applyNumberFormat="1" applyFont="1" applyFill="1" applyBorder="1" applyAlignment="1">
      <alignment vertical="center"/>
    </xf>
    <xf numFmtId="4" fontId="9" fillId="7" borderId="41" xfId="9" applyNumberFormat="1" applyFont="1" applyFill="1" applyBorder="1" applyAlignment="1">
      <alignment vertical="center"/>
    </xf>
    <xf numFmtId="4" fontId="10" fillId="0" borderId="0" xfId="9" applyNumberFormat="1" applyFont="1"/>
    <xf numFmtId="4" fontId="1" fillId="0" borderId="42" xfId="9" applyNumberFormat="1" applyFont="1" applyBorder="1" applyAlignment="1">
      <alignment vertical="center"/>
    </xf>
    <xf numFmtId="4" fontId="10" fillId="4" borderId="65" xfId="9" applyNumberFormat="1" applyFont="1" applyFill="1" applyBorder="1"/>
    <xf numFmtId="4" fontId="11" fillId="4" borderId="65" xfId="9" applyNumberFormat="1" applyFill="1" applyBorder="1"/>
    <xf numFmtId="4" fontId="10" fillId="4" borderId="0" xfId="9" applyNumberFormat="1" applyFont="1" applyFill="1" applyBorder="1"/>
    <xf numFmtId="4" fontId="1" fillId="0" borderId="66" xfId="9" applyNumberFormat="1" applyFont="1" applyFill="1" applyBorder="1" applyAlignment="1">
      <alignment vertical="center"/>
    </xf>
    <xf numFmtId="4" fontId="1" fillId="0" borderId="67" xfId="9" applyNumberFormat="1" applyFont="1" applyFill="1" applyBorder="1" applyAlignment="1">
      <alignment vertical="center"/>
    </xf>
    <xf numFmtId="4" fontId="1" fillId="0" borderId="68" xfId="9" applyNumberFormat="1" applyFont="1" applyFill="1" applyBorder="1" applyAlignment="1">
      <alignment vertical="center"/>
    </xf>
    <xf numFmtId="164" fontId="1" fillId="0" borderId="66" xfId="9" applyNumberFormat="1" applyFont="1" applyFill="1" applyBorder="1" applyAlignment="1">
      <alignment vertical="center"/>
    </xf>
    <xf numFmtId="4" fontId="1" fillId="0" borderId="69" xfId="9" applyNumberFormat="1" applyFont="1" applyFill="1" applyBorder="1" applyAlignment="1">
      <alignment vertical="center"/>
    </xf>
    <xf numFmtId="4" fontId="1" fillId="0" borderId="70" xfId="9" applyNumberFormat="1" applyFont="1" applyFill="1" applyBorder="1" applyAlignment="1">
      <alignment vertical="center"/>
    </xf>
    <xf numFmtId="4" fontId="1" fillId="0" borderId="71" xfId="9" applyNumberFormat="1" applyFont="1" applyBorder="1" applyAlignment="1">
      <alignment vertical="center"/>
    </xf>
    <xf numFmtId="4" fontId="1" fillId="0" borderId="42" xfId="9" applyNumberFormat="1" applyFont="1" applyFill="1" applyBorder="1" applyAlignment="1">
      <alignment vertical="center"/>
    </xf>
    <xf numFmtId="4" fontId="1" fillId="0" borderId="72" xfId="9" applyNumberFormat="1" applyFont="1" applyBorder="1" applyAlignment="1">
      <alignment vertical="center"/>
    </xf>
    <xf numFmtId="4" fontId="1" fillId="0" borderId="30" xfId="9" applyNumberFormat="1" applyFont="1" applyFill="1" applyBorder="1" applyAlignment="1">
      <alignment vertical="center"/>
    </xf>
    <xf numFmtId="4" fontId="1" fillId="0" borderId="73" xfId="9" applyNumberFormat="1" applyFont="1" applyFill="1" applyBorder="1" applyAlignment="1">
      <alignment vertical="center"/>
    </xf>
    <xf numFmtId="4" fontId="9" fillId="7" borderId="16" xfId="9" applyNumberFormat="1" applyFont="1" applyFill="1" applyBorder="1" applyAlignment="1">
      <alignment vertical="center"/>
    </xf>
    <xf numFmtId="4" fontId="9" fillId="8" borderId="55" xfId="9" applyNumberFormat="1" applyFont="1" applyFill="1" applyBorder="1" applyAlignment="1">
      <alignment horizontal="right" vertical="center" indent="1"/>
    </xf>
    <xf numFmtId="4" fontId="9" fillId="8" borderId="56" xfId="9" applyNumberFormat="1" applyFont="1" applyFill="1" applyBorder="1" applyAlignment="1">
      <alignment horizontal="right" vertical="center" indent="1"/>
    </xf>
    <xf numFmtId="4" fontId="9" fillId="8" borderId="60" xfId="9" applyNumberFormat="1" applyFont="1" applyFill="1" applyBorder="1" applyAlignment="1">
      <alignment horizontal="right" vertical="center" indent="1"/>
    </xf>
    <xf numFmtId="0" fontId="11" fillId="4" borderId="0" xfId="9" applyFill="1"/>
    <xf numFmtId="4" fontId="1" fillId="4" borderId="0" xfId="5" applyNumberFormat="1" applyFont="1" applyFill="1" applyBorder="1"/>
    <xf numFmtId="4" fontId="1" fillId="0" borderId="0" xfId="5" applyNumberFormat="1" applyFont="1" applyBorder="1"/>
    <xf numFmtId="4" fontId="1" fillId="4" borderId="0" xfId="5" applyNumberFormat="1" applyFont="1" applyFill="1"/>
    <xf numFmtId="4" fontId="1" fillId="0" borderId="0" xfId="5" applyNumberFormat="1" applyFont="1"/>
    <xf numFmtId="4" fontId="9" fillId="6" borderId="76" xfId="6" applyNumberFormat="1" applyFont="1" applyFill="1" applyBorder="1" applyAlignment="1">
      <alignment horizontal="center" vertical="center" wrapText="1"/>
    </xf>
    <xf numFmtId="4" fontId="9" fillId="6" borderId="15" xfId="7" applyNumberFormat="1" applyFont="1" applyFill="1" applyBorder="1" applyAlignment="1">
      <alignment horizontal="center" vertical="center" wrapText="1"/>
    </xf>
    <xf numFmtId="4" fontId="9" fillId="6" borderId="75" xfId="7" applyNumberFormat="1" applyFont="1" applyFill="1" applyBorder="1" applyAlignment="1">
      <alignment horizontal="center" vertical="center" wrapText="1"/>
    </xf>
    <xf numFmtId="0" fontId="13" fillId="9" borderId="66" xfId="10" applyFont="1" applyFill="1" applyBorder="1"/>
    <xf numFmtId="4" fontId="1" fillId="9" borderId="67" xfId="5" applyNumberFormat="1" applyFont="1" applyFill="1" applyBorder="1" applyAlignment="1">
      <alignment vertical="center"/>
    </xf>
    <xf numFmtId="4" fontId="13" fillId="0" borderId="43" xfId="11" applyNumberFormat="1" applyFont="1" applyBorder="1"/>
    <xf numFmtId="4" fontId="13" fillId="0" borderId="77" xfId="11" applyNumberFormat="1" applyFont="1" applyBorder="1"/>
    <xf numFmtId="4" fontId="1" fillId="0" borderId="48" xfId="5" applyNumberFormat="1" applyFont="1" applyFill="1" applyBorder="1" applyAlignment="1">
      <alignment vertical="center"/>
    </xf>
    <xf numFmtId="4" fontId="13" fillId="0" borderId="48" xfId="11" applyNumberFormat="1" applyFont="1" applyBorder="1"/>
    <xf numFmtId="4" fontId="13" fillId="0" borderId="68" xfId="11" applyNumberFormat="1" applyFont="1" applyBorder="1"/>
    <xf numFmtId="4" fontId="13" fillId="0" borderId="66" xfId="11" applyNumberFormat="1" applyFont="1" applyBorder="1"/>
    <xf numFmtId="0" fontId="13" fillId="9" borderId="0" xfId="10" applyFont="1" applyFill="1"/>
    <xf numFmtId="4" fontId="1" fillId="9" borderId="42" xfId="5" applyNumberFormat="1" applyFont="1" applyFill="1" applyBorder="1" applyAlignment="1">
      <alignment vertical="center"/>
    </xf>
    <xf numFmtId="4" fontId="13" fillId="0" borderId="24" xfId="11" applyNumberFormat="1" applyFont="1" applyBorder="1"/>
    <xf numFmtId="4" fontId="13" fillId="0" borderId="78" xfId="11" applyNumberFormat="1" applyFont="1" applyBorder="1"/>
    <xf numFmtId="4" fontId="13" fillId="0" borderId="79" xfId="11" applyNumberFormat="1" applyFont="1" applyBorder="1"/>
    <xf numFmtId="4" fontId="13" fillId="0" borderId="71" xfId="11" applyNumberFormat="1" applyFont="1" applyBorder="1"/>
    <xf numFmtId="0" fontId="13" fillId="9" borderId="27" xfId="10" applyFont="1" applyFill="1" applyBorder="1"/>
    <xf numFmtId="4" fontId="13" fillId="0" borderId="80" xfId="11" applyNumberFormat="1" applyFont="1" applyBorder="1"/>
    <xf numFmtId="4" fontId="13" fillId="0" borderId="26" xfId="11" applyNumberFormat="1" applyFont="1" applyBorder="1"/>
    <xf numFmtId="4" fontId="13" fillId="0" borderId="81" xfId="11" applyNumberFormat="1" applyFont="1" applyBorder="1"/>
    <xf numFmtId="4" fontId="1" fillId="0" borderId="72" xfId="5" applyNumberFormat="1" applyFont="1" applyFill="1" applyBorder="1" applyAlignment="1">
      <alignment vertical="center"/>
    </xf>
    <xf numFmtId="4" fontId="1" fillId="9" borderId="36" xfId="5" applyNumberFormat="1" applyFont="1" applyFill="1" applyBorder="1" applyAlignment="1">
      <alignment vertical="center"/>
    </xf>
    <xf numFmtId="4" fontId="1" fillId="0" borderId="31" xfId="5" applyNumberFormat="1" applyFont="1" applyFill="1" applyBorder="1" applyAlignment="1">
      <alignment vertical="center"/>
    </xf>
    <xf numFmtId="4" fontId="13" fillId="0" borderId="82" xfId="11" applyNumberFormat="1" applyFont="1" applyBorder="1"/>
    <xf numFmtId="4" fontId="13" fillId="0" borderId="83" xfId="11" applyNumberFormat="1" applyFont="1" applyBorder="1"/>
    <xf numFmtId="4" fontId="1" fillId="0" borderId="84" xfId="5" applyNumberFormat="1" applyFont="1" applyFill="1" applyBorder="1" applyAlignment="1">
      <alignment vertical="center"/>
    </xf>
    <xf numFmtId="4" fontId="9" fillId="7" borderId="85" xfId="5" applyNumberFormat="1" applyFont="1" applyFill="1" applyBorder="1" applyAlignment="1">
      <alignment vertical="center"/>
    </xf>
    <xf numFmtId="4" fontId="1" fillId="4" borderId="65" xfId="5" applyNumberFormat="1" applyFont="1" applyFill="1" applyBorder="1"/>
    <xf numFmtId="0" fontId="13" fillId="9" borderId="70" xfId="10" applyFont="1" applyFill="1" applyBorder="1"/>
    <xf numFmtId="4" fontId="13" fillId="0" borderId="86" xfId="11" applyNumberFormat="1" applyFont="1" applyBorder="1"/>
    <xf numFmtId="4" fontId="1" fillId="0" borderId="71" xfId="5" applyNumberFormat="1" applyFont="1" applyFill="1" applyBorder="1" applyAlignment="1">
      <alignment vertical="center"/>
    </xf>
    <xf numFmtId="4" fontId="13" fillId="0" borderId="87" xfId="11" applyNumberFormat="1" applyFont="1" applyBorder="1"/>
    <xf numFmtId="4" fontId="9" fillId="4" borderId="0" xfId="5" applyNumberFormat="1" applyFont="1" applyFill="1"/>
    <xf numFmtId="4" fontId="9" fillId="7" borderId="88" xfId="5" applyNumberFormat="1" applyFont="1" applyFill="1" applyBorder="1" applyAlignment="1">
      <alignment vertical="center"/>
    </xf>
    <xf numFmtId="4" fontId="9" fillId="4" borderId="65" xfId="5" applyNumberFormat="1" applyFont="1" applyFill="1" applyBorder="1"/>
    <xf numFmtId="4" fontId="9" fillId="0" borderId="0" xfId="5" applyNumberFormat="1" applyFont="1"/>
    <xf numFmtId="4" fontId="1" fillId="9" borderId="22" xfId="5" applyNumberFormat="1" applyFont="1" applyFill="1" applyBorder="1" applyAlignment="1">
      <alignment vertical="center"/>
    </xf>
    <xf numFmtId="4" fontId="13" fillId="0" borderId="77" xfId="12" applyNumberFormat="1" applyFont="1" applyBorder="1"/>
    <xf numFmtId="4" fontId="1" fillId="0" borderId="68" xfId="5" applyNumberFormat="1" applyFont="1" applyFill="1" applyBorder="1" applyAlignment="1">
      <alignment vertical="center"/>
    </xf>
    <xf numFmtId="4" fontId="1" fillId="9" borderId="64" xfId="5" applyNumberFormat="1" applyFont="1" applyFill="1" applyBorder="1" applyAlignment="1">
      <alignment vertical="center"/>
    </xf>
    <xf numFmtId="4" fontId="13" fillId="0" borderId="80" xfId="13" applyNumberFormat="1" applyFont="1" applyBorder="1"/>
    <xf numFmtId="4" fontId="13" fillId="0" borderId="80" xfId="14" applyNumberFormat="1" applyFont="1" applyBorder="1"/>
    <xf numFmtId="4" fontId="13" fillId="0" borderId="77" xfId="15" applyNumberFormat="1" applyFont="1" applyBorder="1"/>
    <xf numFmtId="4" fontId="1" fillId="0" borderId="89" xfId="5" applyNumberFormat="1" applyFont="1" applyFill="1" applyBorder="1" applyAlignment="1">
      <alignment vertical="center"/>
    </xf>
    <xf numFmtId="4" fontId="1" fillId="4" borderId="71" xfId="5" applyNumberFormat="1" applyFont="1" applyFill="1" applyBorder="1"/>
    <xf numFmtId="4" fontId="1" fillId="0" borderId="90" xfId="5" applyNumberFormat="1" applyFont="1" applyFill="1" applyBorder="1" applyAlignment="1">
      <alignment vertical="center"/>
    </xf>
    <xf numFmtId="4" fontId="1" fillId="0" borderId="91" xfId="5" applyNumberFormat="1" applyFont="1" applyFill="1" applyBorder="1" applyAlignment="1">
      <alignment vertical="center"/>
    </xf>
    <xf numFmtId="4" fontId="13" fillId="0" borderId="25" xfId="11" applyNumberFormat="1" applyFont="1" applyBorder="1"/>
    <xf numFmtId="4" fontId="13" fillId="0" borderId="27" xfId="11" applyNumberFormat="1" applyFont="1" applyBorder="1"/>
    <xf numFmtId="4" fontId="1" fillId="0" borderId="92" xfId="5" applyNumberFormat="1" applyFont="1" applyFill="1" applyBorder="1" applyAlignment="1">
      <alignment vertical="center"/>
    </xf>
    <xf numFmtId="4" fontId="13" fillId="0" borderId="69" xfId="11" applyNumberFormat="1" applyFont="1" applyBorder="1"/>
    <xf numFmtId="4" fontId="1" fillId="0" borderId="69" xfId="5" applyNumberFormat="1" applyFont="1" applyFill="1" applyBorder="1" applyAlignment="1">
      <alignment vertical="center"/>
    </xf>
    <xf numFmtId="4" fontId="1" fillId="0" borderId="93" xfId="5" applyNumberFormat="1" applyFont="1" applyFill="1" applyBorder="1" applyAlignment="1">
      <alignment vertical="center"/>
    </xf>
    <xf numFmtId="4" fontId="13" fillId="0" borderId="0" xfId="11" applyNumberFormat="1" applyFont="1"/>
    <xf numFmtId="4" fontId="1" fillId="0" borderId="83" xfId="5" applyNumberFormat="1" applyFont="1" applyFill="1" applyBorder="1" applyAlignment="1">
      <alignment vertical="center"/>
    </xf>
    <xf numFmtId="4" fontId="1" fillId="0" borderId="73" xfId="5" applyNumberFormat="1" applyFont="1" applyFill="1" applyBorder="1" applyAlignment="1">
      <alignment vertical="center"/>
    </xf>
    <xf numFmtId="4" fontId="9" fillId="4" borderId="71" xfId="5" applyNumberFormat="1" applyFont="1" applyFill="1" applyBorder="1"/>
    <xf numFmtId="4" fontId="9" fillId="7" borderId="94" xfId="5" applyNumberFormat="1" applyFont="1" applyFill="1" applyBorder="1" applyAlignment="1">
      <alignment vertical="center"/>
    </xf>
    <xf numFmtId="4" fontId="9" fillId="7" borderId="95" xfId="5" applyNumberFormat="1" applyFont="1" applyFill="1" applyBorder="1" applyAlignment="1">
      <alignment vertical="center"/>
    </xf>
    <xf numFmtId="4" fontId="13" fillId="0" borderId="68" xfId="16" applyNumberFormat="1" applyFont="1" applyBorder="1"/>
    <xf numFmtId="4" fontId="13" fillId="0" borderId="77" xfId="17" applyNumberFormat="1" applyFont="1" applyBorder="1"/>
    <xf numFmtId="4" fontId="13" fillId="0" borderId="44" xfId="11" applyNumberFormat="1" applyFont="1" applyBorder="1"/>
    <xf numFmtId="4" fontId="13" fillId="0" borderId="96" xfId="11" applyNumberFormat="1" applyFont="1" applyBorder="1"/>
    <xf numFmtId="4" fontId="13" fillId="0" borderId="97" xfId="11" applyNumberFormat="1" applyFont="1" applyBorder="1"/>
    <xf numFmtId="4" fontId="1" fillId="0" borderId="98" xfId="5" applyNumberFormat="1" applyFont="1" applyFill="1" applyBorder="1" applyAlignment="1">
      <alignment vertical="center"/>
    </xf>
    <xf numFmtId="4" fontId="13" fillId="0" borderId="89" xfId="11" applyNumberFormat="1" applyFont="1" applyBorder="1"/>
    <xf numFmtId="4" fontId="13" fillId="0" borderId="100" xfId="11" applyNumberFormat="1" applyFont="1" applyBorder="1"/>
    <xf numFmtId="4" fontId="13" fillId="0" borderId="93" xfId="11" applyNumberFormat="1" applyFont="1" applyBorder="1"/>
    <xf numFmtId="4" fontId="1" fillId="0" borderId="100" xfId="5" applyNumberFormat="1" applyFont="1" applyFill="1" applyBorder="1" applyAlignment="1">
      <alignment vertical="center"/>
    </xf>
    <xf numFmtId="164" fontId="1" fillId="0" borderId="101" xfId="5" applyNumberFormat="1" applyFont="1" applyFill="1" applyBorder="1" applyAlignment="1">
      <alignment vertical="center"/>
    </xf>
    <xf numFmtId="164" fontId="1" fillId="0" borderId="102" xfId="5" applyNumberFormat="1" applyFont="1" applyFill="1" applyBorder="1" applyAlignment="1">
      <alignment vertical="center"/>
    </xf>
    <xf numFmtId="4" fontId="1" fillId="0" borderId="82" xfId="5" applyNumberFormat="1" applyFont="1" applyFill="1" applyBorder="1" applyAlignment="1">
      <alignment vertical="center"/>
    </xf>
    <xf numFmtId="4" fontId="1" fillId="0" borderId="102" xfId="5" applyNumberFormat="1" applyFont="1" applyFill="1" applyBorder="1" applyAlignment="1">
      <alignment vertical="center"/>
    </xf>
    <xf numFmtId="4" fontId="9" fillId="4" borderId="0" xfId="5" applyNumberFormat="1" applyFont="1" applyFill="1" applyBorder="1"/>
    <xf numFmtId="4" fontId="9" fillId="8" borderId="53" xfId="5" applyNumberFormat="1" applyFont="1" applyFill="1" applyBorder="1" applyAlignment="1">
      <alignment horizontal="right" vertical="center" indent="1"/>
    </xf>
    <xf numFmtId="4" fontId="9" fillId="8" borderId="57" xfId="5" applyNumberFormat="1" applyFont="1" applyFill="1" applyBorder="1" applyAlignment="1">
      <alignment horizontal="right" vertical="center" indent="1"/>
    </xf>
    <xf numFmtId="4" fontId="9" fillId="8" borderId="103" xfId="5" applyNumberFormat="1" applyFont="1" applyFill="1" applyBorder="1" applyAlignment="1">
      <alignment horizontal="right" vertical="center" indent="1"/>
    </xf>
    <xf numFmtId="4" fontId="9" fillId="8" borderId="54" xfId="5" applyNumberFormat="1" applyFont="1" applyFill="1" applyBorder="1" applyAlignment="1">
      <alignment horizontal="right" vertical="center" indent="1"/>
    </xf>
    <xf numFmtId="4" fontId="9" fillId="8" borderId="56" xfId="5" applyNumberFormat="1" applyFont="1" applyFill="1" applyBorder="1" applyAlignment="1">
      <alignment horizontal="right" vertical="center" indent="1"/>
    </xf>
    <xf numFmtId="4" fontId="9" fillId="8" borderId="60" xfId="5" applyNumberFormat="1" applyFont="1" applyFill="1" applyBorder="1" applyAlignment="1">
      <alignment horizontal="right" vertical="center" indent="1"/>
    </xf>
    <xf numFmtId="0" fontId="1" fillId="4" borderId="0" xfId="5" applyFont="1" applyFill="1"/>
    <xf numFmtId="4" fontId="1" fillId="6" borderId="65" xfId="5" applyNumberFormat="1" applyFont="1" applyFill="1" applyBorder="1" applyAlignment="1">
      <alignment horizontal="center" vertical="center" wrapText="1"/>
    </xf>
    <xf numFmtId="4" fontId="10" fillId="4" borderId="65" xfId="5" applyNumberFormat="1" applyFont="1" applyFill="1" applyBorder="1"/>
    <xf numFmtId="4" fontId="8" fillId="4" borderId="65" xfId="5" applyNumberFormat="1" applyFill="1" applyBorder="1"/>
    <xf numFmtId="4" fontId="9" fillId="7" borderId="113" xfId="5" applyNumberFormat="1" applyFont="1" applyFill="1" applyBorder="1" applyAlignment="1">
      <alignment vertical="center"/>
    </xf>
    <xf numFmtId="4" fontId="9" fillId="7" borderId="16" xfId="5" applyNumberFormat="1" applyFont="1" applyFill="1" applyBorder="1" applyAlignment="1">
      <alignment vertical="center"/>
    </xf>
    <xf numFmtId="4" fontId="9" fillId="8" borderId="55" xfId="5" applyNumberFormat="1" applyFont="1" applyFill="1" applyBorder="1" applyAlignment="1">
      <alignment horizontal="right" vertical="center" indent="1"/>
    </xf>
    <xf numFmtId="4" fontId="9" fillId="8" borderId="58" xfId="5" applyNumberFormat="1" applyFont="1" applyFill="1" applyBorder="1" applyAlignment="1">
      <alignment horizontal="right" vertical="center" indent="1"/>
    </xf>
    <xf numFmtId="4" fontId="9" fillId="8" borderId="59" xfId="5" applyNumberFormat="1" applyFont="1" applyFill="1" applyBorder="1" applyAlignment="1">
      <alignment horizontal="right" vertical="center" indent="1"/>
    </xf>
    <xf numFmtId="4" fontId="1" fillId="6" borderId="34" xfId="5" applyNumberFormat="1" applyFont="1" applyFill="1" applyBorder="1" applyAlignment="1">
      <alignment vertical="center"/>
    </xf>
    <xf numFmtId="4" fontId="1" fillId="6" borderId="23" xfId="5" applyNumberFormat="1" applyFont="1" applyFill="1" applyBorder="1" applyAlignment="1">
      <alignment vertical="center"/>
    </xf>
    <xf numFmtId="4" fontId="1" fillId="6" borderId="29" xfId="5" applyNumberFormat="1" applyFont="1" applyFill="1" applyBorder="1" applyAlignment="1">
      <alignment vertical="center"/>
    </xf>
    <xf numFmtId="4" fontId="1" fillId="6" borderId="104" xfId="5" applyNumberFormat="1" applyFont="1" applyFill="1" applyBorder="1" applyAlignment="1">
      <alignment vertical="center"/>
    </xf>
    <xf numFmtId="4" fontId="1" fillId="6" borderId="105" xfId="5" applyNumberFormat="1" applyFont="1" applyFill="1" applyBorder="1" applyAlignment="1">
      <alignment vertical="center"/>
    </xf>
    <xf numFmtId="4" fontId="10" fillId="4" borderId="0" xfId="5" applyNumberFormat="1" applyFont="1" applyFill="1" applyBorder="1"/>
    <xf numFmtId="4" fontId="1" fillId="6" borderId="0" xfId="5" applyNumberFormat="1" applyFont="1" applyFill="1" applyBorder="1" applyAlignment="1">
      <alignment vertical="center"/>
    </xf>
    <xf numFmtId="4" fontId="1" fillId="6" borderId="111" xfId="5" applyNumberFormat="1" applyFont="1" applyFill="1" applyBorder="1" applyAlignment="1">
      <alignment vertical="center"/>
    </xf>
    <xf numFmtId="4" fontId="9" fillId="7" borderId="10" xfId="5" applyNumberFormat="1" applyFont="1" applyFill="1" applyBorder="1" applyAlignment="1">
      <alignment vertical="center"/>
    </xf>
    <xf numFmtId="4" fontId="9" fillId="7" borderId="110" xfId="5" applyNumberFormat="1" applyFont="1" applyFill="1" applyBorder="1" applyAlignment="1">
      <alignment vertical="center"/>
    </xf>
    <xf numFmtId="4" fontId="9" fillId="7" borderId="49" xfId="5" applyNumberFormat="1" applyFont="1" applyFill="1" applyBorder="1" applyAlignment="1">
      <alignment horizontal="right" vertical="center"/>
    </xf>
    <xf numFmtId="4" fontId="9" fillId="7" borderId="50" xfId="5" applyNumberFormat="1" applyFont="1" applyFill="1" applyBorder="1" applyAlignment="1">
      <alignment horizontal="right" vertical="center"/>
    </xf>
    <xf numFmtId="4" fontId="9" fillId="7" borderId="47" xfId="5" applyNumberFormat="1" applyFont="1" applyFill="1" applyBorder="1" applyAlignment="1">
      <alignment horizontal="right" vertical="center"/>
    </xf>
    <xf numFmtId="4" fontId="1" fillId="6" borderId="65" xfId="5" applyNumberFormat="1" applyFont="1" applyFill="1" applyBorder="1" applyAlignment="1">
      <alignment horizontal="center" vertical="center"/>
    </xf>
    <xf numFmtId="4" fontId="1" fillId="9" borderId="34" xfId="5" applyNumberFormat="1" applyFont="1" applyFill="1" applyBorder="1" applyAlignment="1">
      <alignment vertical="center"/>
    </xf>
    <xf numFmtId="4" fontId="1" fillId="9" borderId="19" xfId="5" applyNumberFormat="1" applyFont="1" applyFill="1" applyBorder="1" applyAlignment="1">
      <alignment horizontal="right" vertical="center"/>
    </xf>
    <xf numFmtId="4" fontId="1" fillId="0" borderId="43" xfId="5" applyNumberFormat="1" applyFont="1" applyFill="1" applyBorder="1" applyAlignment="1">
      <alignment horizontal="right" vertical="center"/>
    </xf>
    <xf numFmtId="4" fontId="1" fillId="0" borderId="34" xfId="5" applyNumberFormat="1" applyFont="1" applyFill="1" applyBorder="1" applyAlignment="1">
      <alignment horizontal="right" vertical="center"/>
    </xf>
    <xf numFmtId="4" fontId="1" fillId="0" borderId="44" xfId="5" applyNumberFormat="1" applyFont="1" applyFill="1" applyBorder="1" applyAlignment="1">
      <alignment horizontal="right" vertical="center"/>
    </xf>
    <xf numFmtId="4" fontId="1" fillId="0" borderId="45" xfId="5" applyNumberFormat="1" applyFont="1" applyFill="1" applyBorder="1" applyAlignment="1">
      <alignment horizontal="right" vertical="center"/>
    </xf>
    <xf numFmtId="4" fontId="1" fillId="9" borderId="23" xfId="5" applyNumberFormat="1" applyFont="1" applyFill="1" applyBorder="1" applyAlignment="1">
      <alignment vertical="center"/>
    </xf>
    <xf numFmtId="4" fontId="1" fillId="9" borderId="22" xfId="5" applyNumberFormat="1" applyFont="1" applyFill="1" applyBorder="1" applyAlignment="1">
      <alignment horizontal="right" vertical="center"/>
    </xf>
    <xf numFmtId="4" fontId="1" fillId="0" borderId="24" xfId="5" applyNumberFormat="1" applyFont="1" applyFill="1" applyBorder="1" applyAlignment="1">
      <alignment horizontal="right" vertical="center"/>
    </xf>
    <xf numFmtId="4" fontId="1" fillId="0" borderId="23" xfId="5" applyNumberFormat="1" applyFont="1" applyFill="1" applyBorder="1" applyAlignment="1">
      <alignment horizontal="right" vertical="center"/>
    </xf>
    <xf numFmtId="4" fontId="1" fillId="0" borderId="25" xfId="5" applyNumberFormat="1" applyFont="1" applyFill="1" applyBorder="1" applyAlignment="1">
      <alignment horizontal="right" vertical="center"/>
    </xf>
    <xf numFmtId="4" fontId="1" fillId="0" borderId="26" xfId="5" applyNumberFormat="1" applyFont="1" applyFill="1" applyBorder="1" applyAlignment="1">
      <alignment horizontal="right" vertical="center"/>
    </xf>
    <xf numFmtId="4" fontId="1" fillId="0" borderId="27" xfId="5" applyNumberFormat="1" applyFont="1" applyFill="1" applyBorder="1" applyAlignment="1">
      <alignment horizontal="right" vertical="center"/>
    </xf>
    <xf numFmtId="4" fontId="1" fillId="9" borderId="28" xfId="5" applyNumberFormat="1" applyFont="1" applyFill="1" applyBorder="1" applyAlignment="1">
      <alignment horizontal="right" vertical="center"/>
    </xf>
    <xf numFmtId="4" fontId="1" fillId="9" borderId="29" xfId="5" applyNumberFormat="1" applyFont="1" applyFill="1" applyBorder="1" applyAlignment="1">
      <alignment vertical="center"/>
    </xf>
    <xf numFmtId="4" fontId="1" fillId="9" borderId="30" xfId="5" applyNumberFormat="1" applyFont="1" applyFill="1" applyBorder="1" applyAlignment="1">
      <alignment horizontal="right" vertical="center"/>
    </xf>
    <xf numFmtId="4" fontId="1" fillId="0" borderId="31" xfId="5" applyNumberFormat="1" applyFont="1" applyFill="1" applyBorder="1" applyAlignment="1">
      <alignment horizontal="right" vertical="center"/>
    </xf>
    <xf numFmtId="4" fontId="1" fillId="0" borderId="29" xfId="5" applyNumberFormat="1" applyFont="1" applyFill="1" applyBorder="1" applyAlignment="1">
      <alignment horizontal="right" vertical="center"/>
    </xf>
    <xf numFmtId="4" fontId="1" fillId="0" borderId="32" xfId="5" applyNumberFormat="1" applyFont="1" applyFill="1" applyBorder="1" applyAlignment="1">
      <alignment horizontal="right" vertical="center"/>
    </xf>
    <xf numFmtId="4" fontId="1" fillId="0" borderId="33" xfId="5" applyNumberFormat="1" applyFont="1" applyFill="1" applyBorder="1" applyAlignment="1">
      <alignment horizontal="right" vertical="center"/>
    </xf>
    <xf numFmtId="4" fontId="1" fillId="0" borderId="35" xfId="5" applyNumberFormat="1" applyFont="1" applyFill="1" applyBorder="1" applyAlignment="1">
      <alignment horizontal="right" vertical="center"/>
    </xf>
    <xf numFmtId="4" fontId="9" fillId="7" borderId="38" xfId="5" applyNumberFormat="1" applyFont="1" applyFill="1" applyBorder="1" applyAlignment="1">
      <alignment horizontal="right" vertical="center"/>
    </xf>
    <xf numFmtId="4" fontId="9" fillId="7" borderId="39" xfId="5" applyNumberFormat="1" applyFont="1" applyFill="1" applyBorder="1" applyAlignment="1">
      <alignment horizontal="right" vertical="center"/>
    </xf>
    <xf numFmtId="4" fontId="9" fillId="7" borderId="94" xfId="5" applyNumberFormat="1" applyFont="1" applyFill="1" applyBorder="1" applyAlignment="1">
      <alignment horizontal="right" vertical="center"/>
    </xf>
    <xf numFmtId="4" fontId="9" fillId="7" borderId="46" xfId="5" applyNumberFormat="1" applyFont="1" applyFill="1" applyBorder="1" applyAlignment="1">
      <alignment horizontal="right" vertical="center"/>
    </xf>
    <xf numFmtId="4" fontId="9" fillId="7" borderId="41" xfId="5" applyNumberFormat="1" applyFont="1" applyFill="1" applyBorder="1" applyAlignment="1">
      <alignment horizontal="right" vertical="center"/>
    </xf>
    <xf numFmtId="4" fontId="1" fillId="9" borderId="42" xfId="5" applyNumberFormat="1" applyFont="1" applyFill="1" applyBorder="1" applyAlignment="1">
      <alignment horizontal="right" vertical="center"/>
    </xf>
    <xf numFmtId="4" fontId="1" fillId="9" borderId="104" xfId="5" applyNumberFormat="1" applyFont="1" applyFill="1" applyBorder="1" applyAlignment="1">
      <alignment vertical="center"/>
    </xf>
    <xf numFmtId="4" fontId="1" fillId="0" borderId="81" xfId="5" applyNumberFormat="1" applyFont="1" applyFill="1" applyBorder="1" applyAlignment="1">
      <alignment horizontal="right" vertical="center"/>
    </xf>
    <xf numFmtId="4" fontId="1" fillId="0" borderId="104" xfId="5" applyNumberFormat="1" applyFont="1" applyFill="1" applyBorder="1" applyAlignment="1">
      <alignment horizontal="right" vertical="center"/>
    </xf>
    <xf numFmtId="4" fontId="1" fillId="0" borderId="96" xfId="5" applyNumberFormat="1" applyFont="1" applyFill="1" applyBorder="1" applyAlignment="1">
      <alignment horizontal="right" vertical="center"/>
    </xf>
    <xf numFmtId="4" fontId="1" fillId="0" borderId="79" xfId="5" applyNumberFormat="1" applyFont="1" applyFill="1" applyBorder="1" applyAlignment="1">
      <alignment horizontal="right" vertical="center"/>
    </xf>
    <xf numFmtId="4" fontId="1" fillId="0" borderId="97" xfId="5" applyNumberFormat="1" applyFont="1" applyFill="1" applyBorder="1" applyAlignment="1">
      <alignment horizontal="right" vertical="center"/>
    </xf>
    <xf numFmtId="4" fontId="1" fillId="9" borderId="65" xfId="5" applyNumberFormat="1" applyFont="1" applyFill="1" applyBorder="1" applyAlignment="1">
      <alignment horizontal="center" vertical="center" wrapText="1"/>
    </xf>
    <xf numFmtId="4" fontId="1" fillId="9" borderId="105" xfId="5" applyNumberFormat="1" applyFont="1" applyFill="1" applyBorder="1" applyAlignment="1">
      <alignment vertical="center"/>
    </xf>
    <xf numFmtId="4" fontId="1" fillId="0" borderId="83" xfId="5" applyNumberFormat="1" applyFont="1" applyFill="1" applyBorder="1" applyAlignment="1">
      <alignment horizontal="right" vertical="center"/>
    </xf>
    <xf numFmtId="4" fontId="1" fillId="0" borderId="93" xfId="5" applyNumberFormat="1" applyFont="1" applyFill="1" applyBorder="1" applyAlignment="1">
      <alignment horizontal="right" vertical="center"/>
    </xf>
    <xf numFmtId="4" fontId="1" fillId="0" borderId="82" xfId="5" applyNumberFormat="1" applyFont="1" applyFill="1" applyBorder="1" applyAlignment="1">
      <alignment horizontal="right" vertical="center"/>
    </xf>
    <xf numFmtId="4" fontId="1" fillId="0" borderId="106" xfId="5" applyNumberFormat="1" applyFont="1" applyFill="1" applyBorder="1" applyAlignment="1">
      <alignment horizontal="right" vertical="center"/>
    </xf>
    <xf numFmtId="4" fontId="1" fillId="0" borderId="105" xfId="5" applyNumberFormat="1" applyFont="1" applyFill="1" applyBorder="1" applyAlignment="1">
      <alignment horizontal="right" vertical="center"/>
    </xf>
    <xf numFmtId="4" fontId="1" fillId="0" borderId="107" xfId="5" applyNumberFormat="1" applyFont="1" applyFill="1" applyBorder="1" applyAlignment="1">
      <alignment horizontal="right" vertical="center"/>
    </xf>
    <xf numFmtId="4" fontId="9" fillId="7" borderId="37" xfId="5" applyNumberFormat="1" applyFont="1" applyFill="1" applyBorder="1" applyAlignment="1">
      <alignment horizontal="right" vertical="center"/>
    </xf>
    <xf numFmtId="4" fontId="9" fillId="7" borderId="40" xfId="5" applyNumberFormat="1" applyFont="1" applyFill="1" applyBorder="1" applyAlignment="1">
      <alignment horizontal="right" vertical="center"/>
    </xf>
    <xf numFmtId="4" fontId="1" fillId="0" borderId="48" xfId="5" applyNumberFormat="1" applyFont="1" applyFill="1" applyBorder="1" applyAlignment="1">
      <alignment horizontal="right" vertical="center"/>
    </xf>
    <xf numFmtId="4" fontId="9" fillId="7" borderId="61" xfId="5" applyNumberFormat="1" applyFont="1" applyFill="1" applyBorder="1" applyAlignment="1">
      <alignment horizontal="right" vertical="center"/>
    </xf>
    <xf numFmtId="4" fontId="1" fillId="0" borderId="108" xfId="5" applyNumberFormat="1" applyFont="1" applyFill="1" applyBorder="1" applyAlignment="1">
      <alignment horizontal="right" vertical="center"/>
    </xf>
    <xf numFmtId="164" fontId="1" fillId="0" borderId="66" xfId="5" applyNumberFormat="1" applyFont="1" applyFill="1" applyBorder="1" applyAlignment="1">
      <alignment horizontal="right" vertical="center"/>
    </xf>
    <xf numFmtId="4" fontId="1" fillId="0" borderId="109" xfId="5" applyNumberFormat="1" applyFont="1" applyFill="1" applyBorder="1" applyAlignment="1">
      <alignment horizontal="right" vertical="center"/>
    </xf>
    <xf numFmtId="4" fontId="1" fillId="0" borderId="70" xfId="5" applyNumberFormat="1" applyFont="1" applyFill="1" applyBorder="1" applyAlignment="1">
      <alignment horizontal="right" vertical="center"/>
    </xf>
    <xf numFmtId="4" fontId="1" fillId="9" borderId="0" xfId="5" applyNumberFormat="1" applyFont="1" applyFill="1" applyBorder="1" applyAlignment="1">
      <alignment vertical="center"/>
    </xf>
    <xf numFmtId="4" fontId="1" fillId="9" borderId="111" xfId="5" applyNumberFormat="1" applyFont="1" applyFill="1" applyBorder="1" applyAlignment="1">
      <alignment vertical="center"/>
    </xf>
    <xf numFmtId="4" fontId="1" fillId="6" borderId="19" xfId="5" applyNumberFormat="1" applyFont="1" applyFill="1" applyBorder="1" applyAlignment="1">
      <alignment horizontal="right" vertical="center"/>
    </xf>
    <xf numFmtId="4" fontId="1" fillId="6" borderId="22" xfId="5" applyNumberFormat="1" applyFont="1" applyFill="1" applyBorder="1" applyAlignment="1">
      <alignment horizontal="right" vertical="center"/>
    </xf>
    <xf numFmtId="4" fontId="1" fillId="6" borderId="28" xfId="5" applyNumberFormat="1" applyFont="1" applyFill="1" applyBorder="1" applyAlignment="1">
      <alignment horizontal="right" vertical="center"/>
    </xf>
    <xf numFmtId="4" fontId="1" fillId="6" borderId="30" xfId="5" applyNumberFormat="1" applyFont="1" applyFill="1" applyBorder="1" applyAlignment="1">
      <alignment horizontal="right" vertical="center"/>
    </xf>
    <xf numFmtId="4" fontId="1" fillId="6" borderId="42" xfId="5" applyNumberFormat="1" applyFont="1" applyFill="1" applyBorder="1" applyAlignment="1">
      <alignment horizontal="right" vertical="center"/>
    </xf>
    <xf numFmtId="4" fontId="9" fillId="7" borderId="113" xfId="5" applyNumberFormat="1" applyFont="1" applyFill="1" applyBorder="1" applyAlignment="1">
      <alignment horizontal="right" vertical="center"/>
    </xf>
    <xf numFmtId="4" fontId="9" fillId="6" borderId="38" xfId="6" applyNumberFormat="1" applyFont="1" applyFill="1" applyBorder="1" applyAlignment="1">
      <alignment horizontal="center" vertical="center" wrapText="1"/>
    </xf>
    <xf numFmtId="4" fontId="9" fillId="6" borderId="39" xfId="6" applyNumberFormat="1" applyFont="1" applyFill="1" applyBorder="1" applyAlignment="1">
      <alignment horizontal="center" vertical="center" wrapText="1"/>
    </xf>
    <xf numFmtId="4" fontId="9" fillId="6" borderId="94" xfId="6" applyNumberFormat="1" applyFont="1" applyFill="1" applyBorder="1" applyAlignment="1">
      <alignment horizontal="center" vertical="center" wrapText="1"/>
    </xf>
    <xf numFmtId="4" fontId="9" fillId="6" borderId="46" xfId="7" applyNumberFormat="1" applyFont="1" applyFill="1" applyBorder="1" applyAlignment="1">
      <alignment horizontal="center" vertical="center" wrapText="1"/>
    </xf>
    <xf numFmtId="4" fontId="9" fillId="6" borderId="39" xfId="7" applyNumberFormat="1" applyFont="1" applyFill="1" applyBorder="1" applyAlignment="1">
      <alignment horizontal="center" vertical="center" wrapText="1"/>
    </xf>
    <xf numFmtId="4" fontId="9" fillId="6" borderId="41" xfId="7" applyNumberFormat="1" applyFont="1" applyFill="1" applyBorder="1" applyAlignment="1">
      <alignment horizontal="center" vertical="center" wrapText="1"/>
    </xf>
    <xf numFmtId="4" fontId="1" fillId="6" borderId="67" xfId="5" applyNumberFormat="1" applyFont="1" applyFill="1" applyBorder="1" applyAlignment="1">
      <alignment horizontal="right" vertical="center"/>
    </xf>
    <xf numFmtId="4" fontId="12" fillId="0" borderId="68" xfId="11" applyNumberFormat="1" applyBorder="1" applyAlignment="1">
      <alignment horizontal="right"/>
    </xf>
    <xf numFmtId="4" fontId="12" fillId="0" borderId="86" xfId="11" applyNumberFormat="1" applyBorder="1" applyAlignment="1">
      <alignment horizontal="right"/>
    </xf>
    <xf numFmtId="4" fontId="1" fillId="0" borderId="100" xfId="5" applyNumberFormat="1" applyFont="1" applyFill="1" applyBorder="1" applyAlignment="1">
      <alignment horizontal="right" vertical="center"/>
    </xf>
    <xf numFmtId="4" fontId="1" fillId="0" borderId="68" xfId="5" applyNumberFormat="1" applyFont="1" applyFill="1" applyBorder="1" applyAlignment="1">
      <alignment horizontal="right" vertical="center"/>
    </xf>
    <xf numFmtId="4" fontId="1" fillId="0" borderId="66" xfId="5" applyNumberFormat="1" applyFont="1" applyFill="1" applyBorder="1" applyAlignment="1">
      <alignment horizontal="right" vertical="center"/>
    </xf>
    <xf numFmtId="4" fontId="1" fillId="6" borderId="64" xfId="5" applyNumberFormat="1" applyFont="1" applyFill="1" applyBorder="1" applyAlignment="1">
      <alignment horizontal="right" vertical="center"/>
    </xf>
    <xf numFmtId="4" fontId="12" fillId="0" borderId="80" xfId="11" applyNumberFormat="1" applyBorder="1" applyAlignment="1">
      <alignment horizontal="right"/>
    </xf>
    <xf numFmtId="4" fontId="12" fillId="0" borderId="24" xfId="11" applyNumberFormat="1" applyBorder="1" applyAlignment="1">
      <alignment horizontal="right"/>
    </xf>
    <xf numFmtId="4" fontId="1" fillId="6" borderId="36" xfId="5" applyNumberFormat="1" applyFont="1" applyFill="1" applyBorder="1" applyAlignment="1">
      <alignment horizontal="right" vertical="center"/>
    </xf>
    <xf numFmtId="4" fontId="1" fillId="0" borderId="116" xfId="5" applyNumberFormat="1" applyFont="1" applyFill="1" applyBorder="1" applyAlignment="1">
      <alignment horizontal="right" vertical="center"/>
    </xf>
    <xf numFmtId="4" fontId="12" fillId="0" borderId="31" xfId="11" applyNumberFormat="1" applyBorder="1" applyAlignment="1">
      <alignment horizontal="right"/>
    </xf>
    <xf numFmtId="4" fontId="12" fillId="0" borderId="116" xfId="11" applyNumberFormat="1" applyBorder="1" applyAlignment="1">
      <alignment horizontal="right"/>
    </xf>
    <xf numFmtId="4" fontId="12" fillId="0" borderId="27" xfId="11" applyNumberFormat="1" applyBorder="1" applyAlignment="1">
      <alignment horizontal="right"/>
    </xf>
    <xf numFmtId="4" fontId="12" fillId="0" borderId="100" xfId="11" applyNumberFormat="1" applyBorder="1" applyAlignment="1">
      <alignment horizontal="right"/>
    </xf>
    <xf numFmtId="4" fontId="12" fillId="0" borderId="26" xfId="11" applyNumberFormat="1" applyBorder="1" applyAlignment="1">
      <alignment horizontal="right"/>
    </xf>
    <xf numFmtId="4" fontId="12" fillId="0" borderId="33" xfId="11" applyNumberFormat="1" applyBorder="1" applyAlignment="1">
      <alignment horizontal="right"/>
    </xf>
    <xf numFmtId="4" fontId="1" fillId="0" borderId="86" xfId="5" applyNumberFormat="1" applyFont="1" applyFill="1" applyBorder="1" applyAlignment="1">
      <alignment horizontal="right" vertical="center"/>
    </xf>
    <xf numFmtId="4" fontId="1" fillId="0" borderId="80" xfId="5" applyNumberFormat="1" applyFont="1" applyFill="1" applyBorder="1" applyAlignment="1">
      <alignment horizontal="right" vertical="center"/>
    </xf>
    <xf numFmtId="4" fontId="9" fillId="7" borderId="10" xfId="5" applyNumberFormat="1" applyFont="1" applyFill="1" applyBorder="1" applyAlignment="1">
      <alignment horizontal="right" vertical="center"/>
    </xf>
    <xf numFmtId="4" fontId="9" fillId="7" borderId="110" xfId="5" applyNumberFormat="1" applyFont="1" applyFill="1" applyBorder="1" applyAlignment="1">
      <alignment horizontal="right" vertical="center"/>
    </xf>
    <xf numFmtId="4" fontId="9" fillId="7" borderId="115" xfId="5" applyNumberFormat="1" applyFont="1" applyFill="1" applyBorder="1" applyAlignment="1">
      <alignment horizontal="right" vertical="center"/>
    </xf>
    <xf numFmtId="4" fontId="9" fillId="7" borderId="88" xfId="5" applyNumberFormat="1" applyFont="1" applyFill="1" applyBorder="1" applyAlignment="1">
      <alignment horizontal="right" vertical="center"/>
    </xf>
    <xf numFmtId="4" fontId="13" fillId="0" borderId="68" xfId="11" applyNumberFormat="1" applyFont="1" applyBorder="1" applyAlignment="1">
      <alignment horizontal="right"/>
    </xf>
    <xf numFmtId="4" fontId="13" fillId="0" borderId="86" xfId="11" applyNumberFormat="1" applyFont="1" applyBorder="1" applyAlignment="1">
      <alignment horizontal="right"/>
    </xf>
    <xf numFmtId="4" fontId="13" fillId="0" borderId="80" xfId="11" applyNumberFormat="1" applyFont="1" applyBorder="1" applyAlignment="1">
      <alignment horizontal="right"/>
    </xf>
    <xf numFmtId="4" fontId="13" fillId="0" borderId="24" xfId="11" applyNumberFormat="1" applyFont="1" applyBorder="1" applyAlignment="1">
      <alignment horizontal="right"/>
    </xf>
    <xf numFmtId="4" fontId="13" fillId="0" borderId="116" xfId="11" applyNumberFormat="1" applyFont="1" applyBorder="1" applyAlignment="1">
      <alignment horizontal="right"/>
    </xf>
    <xf numFmtId="4" fontId="13" fillId="0" borderId="31" xfId="11" applyNumberFormat="1" applyFont="1" applyBorder="1" applyAlignment="1">
      <alignment horizontal="right"/>
    </xf>
    <xf numFmtId="4" fontId="13" fillId="0" borderId="27" xfId="11" applyNumberFormat="1" applyFont="1" applyBorder="1" applyAlignment="1">
      <alignment horizontal="right"/>
    </xf>
    <xf numFmtId="4" fontId="13" fillId="0" borderId="100" xfId="11" applyNumberFormat="1" applyFont="1" applyBorder="1" applyAlignment="1">
      <alignment horizontal="right"/>
    </xf>
    <xf numFmtId="4" fontId="13" fillId="0" borderId="26" xfId="11" applyNumberFormat="1" applyFont="1" applyBorder="1" applyAlignment="1">
      <alignment horizontal="right"/>
    </xf>
    <xf numFmtId="4" fontId="13" fillId="0" borderId="33" xfId="11" applyNumberFormat="1" applyFont="1" applyBorder="1" applyAlignment="1">
      <alignment horizontal="right"/>
    </xf>
    <xf numFmtId="4" fontId="1" fillId="0" borderId="117" xfId="5" applyNumberFormat="1" applyFont="1" applyFill="1" applyBorder="1" applyAlignment="1">
      <alignment horizontal="right" vertical="center"/>
    </xf>
    <xf numFmtId="4" fontId="1" fillId="6" borderId="34" xfId="9" applyNumberFormat="1" applyFont="1" applyFill="1" applyBorder="1" applyAlignment="1">
      <alignment vertical="center"/>
    </xf>
    <xf numFmtId="4" fontId="1" fillId="6" borderId="67" xfId="9" applyNumberFormat="1" applyFont="1" applyFill="1" applyBorder="1" applyAlignment="1">
      <alignment horizontal="right" vertical="center"/>
    </xf>
    <xf numFmtId="4" fontId="1" fillId="0" borderId="100" xfId="9" applyNumberFormat="1" applyFont="1" applyFill="1" applyBorder="1" applyAlignment="1">
      <alignment horizontal="right" vertical="center"/>
    </xf>
    <xf numFmtId="4" fontId="1" fillId="0" borderId="68" xfId="9" applyNumberFormat="1" applyFont="1" applyFill="1" applyBorder="1" applyAlignment="1">
      <alignment horizontal="right" vertical="center"/>
    </xf>
    <xf numFmtId="4" fontId="1" fillId="0" borderId="66" xfId="9" applyNumberFormat="1" applyFont="1" applyFill="1" applyBorder="1" applyAlignment="1">
      <alignment horizontal="right" vertical="center"/>
    </xf>
    <xf numFmtId="4" fontId="1" fillId="6" borderId="23" xfId="9" applyNumberFormat="1" applyFont="1" applyFill="1" applyBorder="1" applyAlignment="1">
      <alignment vertical="center"/>
    </xf>
    <xf numFmtId="4" fontId="1" fillId="6" borderId="64" xfId="9" applyNumberFormat="1" applyFont="1" applyFill="1" applyBorder="1" applyAlignment="1">
      <alignment horizontal="right" vertical="center"/>
    </xf>
    <xf numFmtId="4" fontId="1" fillId="0" borderId="24" xfId="9" applyNumberFormat="1" applyFont="1" applyFill="1" applyBorder="1" applyAlignment="1">
      <alignment horizontal="right" vertical="center"/>
    </xf>
    <xf numFmtId="4" fontId="1" fillId="0" borderId="26" xfId="9" applyNumberFormat="1" applyFont="1" applyFill="1" applyBorder="1" applyAlignment="1">
      <alignment horizontal="right" vertical="center"/>
    </xf>
    <xf numFmtId="4" fontId="1" fillId="0" borderId="27" xfId="9" applyNumberFormat="1" applyFont="1" applyFill="1" applyBorder="1" applyAlignment="1">
      <alignment horizontal="right" vertical="center"/>
    </xf>
    <xf numFmtId="4" fontId="1" fillId="6" borderId="29" xfId="9" applyNumberFormat="1" applyFont="1" applyFill="1" applyBorder="1" applyAlignment="1">
      <alignment vertical="center"/>
    </xf>
    <xf numFmtId="4" fontId="1" fillId="6" borderId="36" xfId="9" applyNumberFormat="1" applyFont="1" applyFill="1" applyBorder="1" applyAlignment="1">
      <alignment horizontal="right" vertical="center"/>
    </xf>
    <xf numFmtId="4" fontId="1" fillId="0" borderId="33" xfId="9" applyNumberFormat="1" applyFont="1" applyFill="1" applyBorder="1" applyAlignment="1">
      <alignment horizontal="right" vertical="center"/>
    </xf>
    <xf numFmtId="4" fontId="1" fillId="0" borderId="31" xfId="9" applyNumberFormat="1" applyFont="1" applyFill="1" applyBorder="1" applyAlignment="1">
      <alignment horizontal="right" vertical="center"/>
    </xf>
    <xf numFmtId="4" fontId="1" fillId="0" borderId="35" xfId="9" applyNumberFormat="1" applyFont="1" applyFill="1" applyBorder="1" applyAlignment="1">
      <alignment horizontal="right" vertical="center"/>
    </xf>
    <xf numFmtId="4" fontId="9" fillId="7" borderId="38" xfId="9" applyNumberFormat="1" applyFont="1" applyFill="1" applyBorder="1" applyAlignment="1">
      <alignment horizontal="right" vertical="center"/>
    </xf>
    <xf numFmtId="4" fontId="9" fillId="7" borderId="39" xfId="9" applyNumberFormat="1" applyFont="1" applyFill="1" applyBorder="1" applyAlignment="1">
      <alignment horizontal="right" vertical="center"/>
    </xf>
    <xf numFmtId="4" fontId="9" fillId="7" borderId="94" xfId="9" applyNumberFormat="1" applyFont="1" applyFill="1" applyBorder="1" applyAlignment="1">
      <alignment horizontal="right" vertical="center"/>
    </xf>
    <xf numFmtId="4" fontId="9" fillId="7" borderId="46" xfId="9" applyNumberFormat="1" applyFont="1" applyFill="1" applyBorder="1" applyAlignment="1">
      <alignment horizontal="right" vertical="center"/>
    </xf>
    <xf numFmtId="4" fontId="9" fillId="7" borderId="41" xfId="9" applyNumberFormat="1" applyFont="1" applyFill="1" applyBorder="1" applyAlignment="1">
      <alignment horizontal="right" vertical="center"/>
    </xf>
    <xf numFmtId="4" fontId="1" fillId="6" borderId="104" xfId="9" applyNumberFormat="1" applyFont="1" applyFill="1" applyBorder="1" applyAlignment="1">
      <alignment vertical="center"/>
    </xf>
    <xf numFmtId="4" fontId="1" fillId="6" borderId="65" xfId="9" applyNumberFormat="1" applyFont="1" applyFill="1" applyBorder="1" applyAlignment="1">
      <alignment horizontal="center" vertical="center" wrapText="1"/>
    </xf>
    <xf numFmtId="4" fontId="1" fillId="6" borderId="105" xfId="9" applyNumberFormat="1" applyFont="1" applyFill="1" applyBorder="1" applyAlignment="1">
      <alignment vertical="center"/>
    </xf>
    <xf numFmtId="4" fontId="1" fillId="0" borderId="116" xfId="9" applyNumberFormat="1" applyFont="1" applyFill="1" applyBorder="1" applyAlignment="1">
      <alignment horizontal="right" vertical="center"/>
    </xf>
    <xf numFmtId="4" fontId="10" fillId="4" borderId="71" xfId="9" applyNumberFormat="1" applyFont="1" applyFill="1" applyBorder="1"/>
    <xf numFmtId="4" fontId="11" fillId="4" borderId="71" xfId="9" applyNumberFormat="1" applyFill="1" applyBorder="1"/>
    <xf numFmtId="4" fontId="1" fillId="6" borderId="0" xfId="9" applyNumberFormat="1" applyFont="1" applyFill="1" applyBorder="1" applyAlignment="1">
      <alignment vertical="center"/>
    </xf>
    <xf numFmtId="4" fontId="1" fillId="6" borderId="111" xfId="9" applyNumberFormat="1" applyFont="1" applyFill="1" applyBorder="1" applyAlignment="1">
      <alignment vertical="center"/>
    </xf>
    <xf numFmtId="4" fontId="1" fillId="6" borderId="0" xfId="9" applyNumberFormat="1" applyFont="1" applyFill="1" applyBorder="1" applyAlignment="1">
      <alignment horizontal="center" vertical="center"/>
    </xf>
    <xf numFmtId="4" fontId="1" fillId="0" borderId="43" xfId="9" applyNumberFormat="1" applyFont="1" applyFill="1" applyBorder="1" applyAlignment="1">
      <alignment horizontal="right" vertical="center"/>
    </xf>
    <xf numFmtId="4" fontId="1" fillId="0" borderId="117" xfId="9" applyNumberFormat="1" applyFont="1" applyFill="1" applyBorder="1" applyAlignment="1">
      <alignment horizontal="right" vertical="center"/>
    </xf>
    <xf numFmtId="4" fontId="1" fillId="0" borderId="48" xfId="9" applyNumberFormat="1" applyFont="1" applyFill="1" applyBorder="1" applyAlignment="1">
      <alignment horizontal="right" vertical="center"/>
    </xf>
    <xf numFmtId="4" fontId="1" fillId="0" borderId="45" xfId="9" applyNumberFormat="1" applyFont="1" applyFill="1" applyBorder="1" applyAlignment="1">
      <alignment horizontal="right" vertical="center"/>
    </xf>
    <xf numFmtId="4" fontId="9" fillId="7" borderId="10" xfId="9" applyNumberFormat="1" applyFont="1" applyFill="1" applyBorder="1" applyAlignment="1">
      <alignment horizontal="right" vertical="center"/>
    </xf>
    <xf numFmtId="4" fontId="9" fillId="7" borderId="110" xfId="9" applyNumberFormat="1" applyFont="1" applyFill="1" applyBorder="1" applyAlignment="1">
      <alignment horizontal="right" vertical="center"/>
    </xf>
    <xf numFmtId="4" fontId="9" fillId="7" borderId="95" xfId="9" applyNumberFormat="1" applyFont="1" applyFill="1" applyBorder="1" applyAlignment="1">
      <alignment horizontal="right" vertical="center"/>
    </xf>
    <xf numFmtId="4" fontId="9" fillId="7" borderId="88" xfId="9" applyNumberFormat="1" applyFont="1" applyFill="1" applyBorder="1" applyAlignment="1">
      <alignment horizontal="right" vertical="center"/>
    </xf>
    <xf numFmtId="4" fontId="9" fillId="8" borderId="55" xfId="9" applyNumberFormat="1" applyFont="1" applyFill="1" applyBorder="1" applyAlignment="1">
      <alignment horizontal="right" vertical="center"/>
    </xf>
    <xf numFmtId="4" fontId="9" fillId="8" borderId="56" xfId="9" applyNumberFormat="1" applyFont="1" applyFill="1" applyBorder="1" applyAlignment="1">
      <alignment horizontal="right" vertical="center"/>
    </xf>
    <xf numFmtId="4" fontId="9" fillId="8" borderId="103" xfId="9" applyNumberFormat="1" applyFont="1" applyFill="1" applyBorder="1" applyAlignment="1">
      <alignment horizontal="right" vertical="center"/>
    </xf>
    <xf numFmtId="4" fontId="9" fillId="8" borderId="59" xfId="9" applyNumberFormat="1" applyFont="1" applyFill="1" applyBorder="1" applyAlignment="1">
      <alignment horizontal="right" vertical="center"/>
    </xf>
    <xf numFmtId="4" fontId="9" fillId="8" borderId="60" xfId="9" applyNumberFormat="1" applyFont="1" applyFill="1" applyBorder="1" applyAlignment="1">
      <alignment horizontal="right" vertical="center"/>
    </xf>
    <xf numFmtId="0" fontId="7" fillId="0" borderId="1" xfId="4" applyFont="1" applyBorder="1" applyAlignment="1" applyProtection="1">
      <alignment vertical="center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2" xfId="4" applyFont="1" applyBorder="1" applyAlignment="1" applyProtection="1">
      <alignment vertical="center"/>
    </xf>
    <xf numFmtId="4" fontId="1" fillId="6" borderId="51" xfId="9" applyNumberFormat="1" applyFont="1" applyFill="1" applyBorder="1" applyAlignment="1">
      <alignment horizontal="center" vertical="center" wrapText="1"/>
    </xf>
    <xf numFmtId="4" fontId="1" fillId="6" borderId="22" xfId="9" applyNumberFormat="1" applyFont="1" applyFill="1" applyBorder="1" applyAlignment="1">
      <alignment horizontal="center" vertical="center" wrapText="1"/>
    </xf>
    <xf numFmtId="0" fontId="9" fillId="3" borderId="0" xfId="6" applyFont="1" applyFill="1" applyBorder="1" applyAlignment="1">
      <alignment horizontal="left" vertical="center" wrapText="1"/>
    </xf>
    <xf numFmtId="4" fontId="9" fillId="5" borderId="3" xfId="9" applyNumberFormat="1" applyFont="1" applyFill="1" applyBorder="1" applyAlignment="1">
      <alignment horizontal="center" vertical="center"/>
    </xf>
    <xf numFmtId="4" fontId="9" fillId="5" borderId="10" xfId="9" applyNumberFormat="1" applyFont="1" applyFill="1" applyBorder="1" applyAlignment="1">
      <alignment horizontal="center" vertical="center"/>
    </xf>
    <xf numFmtId="4" fontId="9" fillId="5" borderId="4" xfId="9" applyNumberFormat="1" applyFont="1" applyFill="1" applyBorder="1" applyAlignment="1">
      <alignment horizontal="center" vertical="center"/>
    </xf>
    <xf numFmtId="4" fontId="9" fillId="5" borderId="114" xfId="9" applyNumberFormat="1" applyFont="1" applyFill="1" applyBorder="1" applyAlignment="1">
      <alignment horizontal="center" vertical="center"/>
    </xf>
    <xf numFmtId="4" fontId="9" fillId="2" borderId="3" xfId="6" applyNumberFormat="1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9" fillId="2" borderId="8" xfId="6" applyNumberFormat="1" applyFont="1" applyFill="1" applyBorder="1" applyAlignment="1">
      <alignment horizontal="center" vertical="center" wrapText="1"/>
    </xf>
    <xf numFmtId="4" fontId="9" fillId="2" borderId="9" xfId="6" applyNumberFormat="1" applyFont="1" applyFill="1" applyBorder="1" applyAlignment="1">
      <alignment horizontal="center" vertical="center" wrapText="1"/>
    </xf>
    <xf numFmtId="4" fontId="1" fillId="6" borderId="17" xfId="9" applyNumberFormat="1" applyFont="1" applyFill="1" applyBorder="1" applyAlignment="1">
      <alignment horizontal="center" vertical="center" wrapText="1"/>
    </xf>
    <xf numFmtId="4" fontId="1" fillId="6" borderId="36" xfId="9" applyNumberFormat="1" applyFont="1" applyFill="1" applyBorder="1" applyAlignment="1">
      <alignment horizontal="center" vertical="center" wrapText="1"/>
    </xf>
    <xf numFmtId="4" fontId="9" fillId="7" borderId="49" xfId="9" applyNumberFormat="1" applyFont="1" applyFill="1" applyBorder="1" applyAlignment="1">
      <alignment horizontal="right" vertical="center"/>
    </xf>
    <xf numFmtId="4" fontId="9" fillId="7" borderId="50" xfId="9" applyNumberFormat="1" applyFont="1" applyFill="1" applyBorder="1" applyAlignment="1">
      <alignment horizontal="right" vertical="center"/>
    </xf>
    <xf numFmtId="4" fontId="9" fillId="7" borderId="112" xfId="9" applyNumberFormat="1" applyFont="1" applyFill="1" applyBorder="1" applyAlignment="1">
      <alignment horizontal="right" vertical="center"/>
    </xf>
    <xf numFmtId="4" fontId="9" fillId="8" borderId="53" xfId="9" applyNumberFormat="1" applyFont="1" applyFill="1" applyBorder="1" applyAlignment="1">
      <alignment horizontal="center" vertical="center"/>
    </xf>
    <xf numFmtId="4" fontId="11" fillId="0" borderId="54" xfId="9" applyNumberFormat="1" applyBorder="1" applyAlignment="1">
      <alignment horizontal="center" vertical="center"/>
    </xf>
    <xf numFmtId="4" fontId="1" fillId="6" borderId="88" xfId="9" applyNumberFormat="1" applyFont="1" applyFill="1" applyBorder="1" applyAlignment="1">
      <alignment horizontal="center" vertical="center"/>
    </xf>
    <xf numFmtId="4" fontId="1" fillId="6" borderId="48" xfId="9" applyNumberFormat="1" applyFont="1" applyFill="1" applyBorder="1" applyAlignment="1">
      <alignment horizontal="center" vertical="center"/>
    </xf>
    <xf numFmtId="4" fontId="1" fillId="6" borderId="51" xfId="5" applyNumberFormat="1" applyFont="1" applyFill="1" applyBorder="1" applyAlignment="1">
      <alignment horizontal="center" vertical="center" wrapText="1"/>
    </xf>
    <xf numFmtId="4" fontId="1" fillId="6" borderId="22" xfId="5" applyNumberFormat="1" applyFont="1" applyFill="1" applyBorder="1" applyAlignment="1">
      <alignment horizontal="center" vertical="center" wrapText="1"/>
    </xf>
    <xf numFmtId="4" fontId="9" fillId="5" borderId="3" xfId="5" applyNumberFormat="1" applyFont="1" applyFill="1" applyBorder="1" applyAlignment="1">
      <alignment horizontal="center" vertical="center"/>
    </xf>
    <xf numFmtId="4" fontId="9" fillId="5" borderId="10" xfId="5" applyNumberFormat="1" applyFont="1" applyFill="1" applyBorder="1" applyAlignment="1">
      <alignment horizontal="center" vertical="center"/>
    </xf>
    <xf numFmtId="4" fontId="9" fillId="5" borderId="4" xfId="5" applyNumberFormat="1" applyFont="1" applyFill="1" applyBorder="1" applyAlignment="1">
      <alignment horizontal="center" vertical="center"/>
    </xf>
    <xf numFmtId="4" fontId="9" fillId="5" borderId="114" xfId="5" applyNumberFormat="1" applyFont="1" applyFill="1" applyBorder="1" applyAlignment="1">
      <alignment horizontal="center" vertical="center"/>
    </xf>
    <xf numFmtId="4" fontId="1" fillId="6" borderId="17" xfId="5" applyNumberFormat="1" applyFont="1" applyFill="1" applyBorder="1" applyAlignment="1">
      <alignment horizontal="center" vertical="center" wrapText="1"/>
    </xf>
    <xf numFmtId="4" fontId="1" fillId="6" borderId="36" xfId="5" applyNumberFormat="1" applyFont="1" applyFill="1" applyBorder="1" applyAlignment="1">
      <alignment horizontal="center" vertical="center" wrapText="1"/>
    </xf>
    <xf numFmtId="4" fontId="9" fillId="7" borderId="49" xfId="5" applyNumberFormat="1" applyFont="1" applyFill="1" applyBorder="1" applyAlignment="1">
      <alignment horizontal="right" vertical="center"/>
    </xf>
    <xf numFmtId="4" fontId="9" fillId="7" borderId="50" xfId="5" applyNumberFormat="1" applyFont="1" applyFill="1" applyBorder="1" applyAlignment="1">
      <alignment horizontal="right" vertical="center"/>
    </xf>
    <xf numFmtId="4" fontId="9" fillId="7" borderId="74" xfId="5" applyNumberFormat="1" applyFont="1" applyFill="1" applyBorder="1" applyAlignment="1">
      <alignment horizontal="right" vertical="center"/>
    </xf>
    <xf numFmtId="4" fontId="9" fillId="7" borderId="112" xfId="5" applyNumberFormat="1" applyFont="1" applyFill="1" applyBorder="1" applyAlignment="1">
      <alignment horizontal="right" vertical="center"/>
    </xf>
    <xf numFmtId="4" fontId="9" fillId="8" borderId="53" xfId="5" applyNumberFormat="1" applyFont="1" applyFill="1" applyBorder="1" applyAlignment="1">
      <alignment horizontal="center" vertical="center"/>
    </xf>
    <xf numFmtId="4" fontId="8" fillId="0" borderId="54" xfId="5" applyNumberFormat="1" applyBorder="1" applyAlignment="1">
      <alignment horizontal="center" vertical="center"/>
    </xf>
    <xf numFmtId="4" fontId="1" fillId="6" borderId="51" xfId="5" applyNumberFormat="1" applyFont="1" applyFill="1" applyBorder="1" applyAlignment="1">
      <alignment horizontal="center" vertical="center"/>
    </xf>
    <xf numFmtId="4" fontId="1" fillId="6" borderId="22" xfId="5" applyNumberFormat="1" applyFont="1" applyFill="1" applyBorder="1" applyAlignment="1">
      <alignment horizontal="center" vertical="center"/>
    </xf>
    <xf numFmtId="4" fontId="9" fillId="5" borderId="11" xfId="5" applyNumberFormat="1" applyFont="1" applyFill="1" applyBorder="1" applyAlignment="1">
      <alignment horizontal="center" vertical="center"/>
    </xf>
    <xf numFmtId="4" fontId="9" fillId="7" borderId="47" xfId="5" applyNumberFormat="1" applyFont="1" applyFill="1" applyBorder="1" applyAlignment="1">
      <alignment horizontal="right" vertical="center"/>
    </xf>
    <xf numFmtId="4" fontId="9" fillId="7" borderId="75" xfId="5" applyNumberFormat="1" applyFont="1" applyFill="1" applyBorder="1" applyAlignment="1">
      <alignment horizontal="right" vertical="center"/>
    </xf>
    <xf numFmtId="4" fontId="1" fillId="9" borderId="51" xfId="5" applyNumberFormat="1" applyFont="1" applyFill="1" applyBorder="1" applyAlignment="1">
      <alignment horizontal="center" vertical="center" wrapText="1"/>
    </xf>
    <xf numFmtId="4" fontId="1" fillId="9" borderId="22" xfId="5" applyNumberFormat="1" applyFont="1" applyFill="1" applyBorder="1" applyAlignment="1">
      <alignment horizontal="center" vertical="center" wrapText="1"/>
    </xf>
    <xf numFmtId="4" fontId="1" fillId="9" borderId="36" xfId="5" applyNumberFormat="1" applyFont="1" applyFill="1" applyBorder="1" applyAlignment="1">
      <alignment horizontal="center" vertical="center" wrapText="1"/>
    </xf>
    <xf numFmtId="4" fontId="9" fillId="5" borderId="17" xfId="5" applyNumberFormat="1" applyFont="1" applyFill="1" applyBorder="1" applyAlignment="1">
      <alignment horizontal="center" vertical="center"/>
    </xf>
    <xf numFmtId="4" fontId="9" fillId="5" borderId="52" xfId="5" applyNumberFormat="1" applyFont="1" applyFill="1" applyBorder="1" applyAlignment="1">
      <alignment horizontal="center" vertical="center"/>
    </xf>
    <xf numFmtId="4" fontId="1" fillId="9" borderId="17" xfId="5" applyNumberFormat="1" applyFont="1" applyFill="1" applyBorder="1" applyAlignment="1">
      <alignment horizontal="center" vertical="center" wrapText="1"/>
    </xf>
    <xf numFmtId="4" fontId="1" fillId="9" borderId="51" xfId="5" applyNumberFormat="1" applyFont="1" applyFill="1" applyBorder="1" applyAlignment="1">
      <alignment horizontal="center" vertical="center"/>
    </xf>
    <xf numFmtId="4" fontId="1" fillId="9" borderId="22" xfId="5" applyNumberFormat="1" applyFont="1" applyFill="1" applyBorder="1" applyAlignment="1">
      <alignment horizontal="center" vertical="center"/>
    </xf>
    <xf numFmtId="4" fontId="1" fillId="9" borderId="36" xfId="5" applyNumberFormat="1" applyFont="1" applyFill="1" applyBorder="1" applyAlignment="1">
      <alignment horizontal="center" vertical="center"/>
    </xf>
    <xf numFmtId="4" fontId="1" fillId="0" borderId="54" xfId="5" applyNumberFormat="1" applyFont="1" applyBorder="1" applyAlignment="1">
      <alignment horizontal="center" vertical="center"/>
    </xf>
    <xf numFmtId="4" fontId="9" fillId="7" borderId="99" xfId="5" applyNumberFormat="1" applyFont="1" applyFill="1" applyBorder="1" applyAlignment="1">
      <alignment horizontal="right" vertical="center"/>
    </xf>
    <xf numFmtId="4" fontId="1" fillId="6" borderId="48" xfId="5" applyNumberFormat="1" applyFont="1" applyFill="1" applyBorder="1" applyAlignment="1">
      <alignment horizontal="center" vertical="center" wrapText="1"/>
    </xf>
    <xf numFmtId="4" fontId="1" fillId="6" borderId="33" xfId="5" applyNumberFormat="1" applyFont="1" applyFill="1" applyBorder="1" applyAlignment="1">
      <alignment horizontal="center" vertical="center" wrapText="1"/>
    </xf>
    <xf numFmtId="4" fontId="9" fillId="7" borderId="74" xfId="9" applyNumberFormat="1" applyFont="1" applyFill="1" applyBorder="1" applyAlignment="1">
      <alignment horizontal="right" vertical="center"/>
    </xf>
    <xf numFmtId="4" fontId="9" fillId="7" borderId="75" xfId="9" applyNumberFormat="1" applyFont="1" applyFill="1" applyBorder="1" applyAlignment="1">
      <alignment horizontal="right" vertical="center"/>
    </xf>
    <xf numFmtId="4" fontId="11" fillId="0" borderId="62" xfId="9" applyNumberFormat="1" applyBorder="1" applyAlignment="1">
      <alignment horizontal="center" vertical="center"/>
    </xf>
    <xf numFmtId="4" fontId="9" fillId="7" borderId="47" xfId="9" applyNumberFormat="1" applyFont="1" applyFill="1" applyBorder="1" applyAlignment="1">
      <alignment horizontal="right" vertical="center"/>
    </xf>
    <xf numFmtId="4" fontId="1" fillId="6" borderId="51" xfId="9" applyNumberFormat="1" applyFont="1" applyFill="1" applyBorder="1" applyAlignment="1">
      <alignment horizontal="center" vertical="center"/>
    </xf>
    <xf numFmtId="4" fontId="1" fillId="6" borderId="22" xfId="9" applyNumberFormat="1" applyFont="1" applyFill="1" applyBorder="1" applyAlignment="1">
      <alignment horizontal="center" vertical="center"/>
    </xf>
    <xf numFmtId="4" fontId="1" fillId="6" borderId="36" xfId="9" applyNumberFormat="1" applyFont="1" applyFill="1" applyBorder="1" applyAlignment="1">
      <alignment horizontal="center" vertical="center"/>
    </xf>
    <xf numFmtId="4" fontId="9" fillId="5" borderId="11" xfId="9" applyNumberFormat="1" applyFont="1" applyFill="1" applyBorder="1" applyAlignment="1">
      <alignment horizontal="center" vertical="center"/>
    </xf>
    <xf numFmtId="4" fontId="9" fillId="2" borderId="63" xfId="6" applyNumberFormat="1" applyFont="1" applyFill="1" applyBorder="1" applyAlignment="1">
      <alignment horizontal="center" vertical="center" wrapText="1"/>
    </xf>
    <xf numFmtId="4" fontId="1" fillId="6" borderId="52" xfId="5" applyNumberFormat="1" applyFont="1" applyFill="1" applyBorder="1" applyAlignment="1">
      <alignment horizontal="center" vertical="center"/>
    </xf>
    <xf numFmtId="4" fontId="9" fillId="8" borderId="53" xfId="5" applyNumberFormat="1" applyFont="1" applyFill="1" applyBorder="1" applyAlignment="1">
      <alignment horizontal="center"/>
    </xf>
    <xf numFmtId="4" fontId="8" fillId="0" borderId="62" xfId="5" applyNumberFormat="1" applyBorder="1" applyAlignment="1">
      <alignment horizontal="center"/>
    </xf>
  </cellXfs>
  <cellStyles count="20">
    <cellStyle name="Hipervínculo_2.1.26. 2008-2010.Ppales.rdos._tipo establec._especie" xfId="4"/>
    <cellStyle name="Normal" xfId="0" builtinId="0"/>
    <cellStyle name="Normal 10" xfId="11"/>
    <cellStyle name="Normal 10 2" xfId="18"/>
    <cellStyle name="Normal 10 3" xfId="19"/>
    <cellStyle name="Normal 2" xfId="5"/>
    <cellStyle name="Normal 2 2" xfId="9"/>
    <cellStyle name="Normal 2_2.1.16. 2008-2010.Ppales.macrom._tipo acui._establec" xfId="1"/>
    <cellStyle name="Normal 3" xfId="10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Normal_2.1.26. 2008-2010.Ppales.rdos._tipo establec._especie" xfId="2"/>
    <cellStyle name="Normal_acu_resto tablas_28mar07" xfId="7"/>
    <cellStyle name="Normal_acu_usos_2005" xfId="6"/>
    <cellStyle name="Normal_Lista Tablas_1" xfId="3"/>
    <cellStyle name="Porcentual 2" xf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34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10" width="5.5703125" style="1" customWidth="1"/>
    <col min="11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266" width="5.5703125" style="1" customWidth="1"/>
    <col min="267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522" width="5.5703125" style="1" customWidth="1"/>
    <col min="523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778" width="5.5703125" style="1" customWidth="1"/>
    <col min="779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034" width="5.5703125" style="1" customWidth="1"/>
    <col min="1035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290" width="5.5703125" style="1" customWidth="1"/>
    <col min="1291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546" width="5.5703125" style="1" customWidth="1"/>
    <col min="1547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1802" width="5.5703125" style="1" customWidth="1"/>
    <col min="1803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058" width="5.5703125" style="1" customWidth="1"/>
    <col min="2059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314" width="5.5703125" style="1" customWidth="1"/>
    <col min="2315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570" width="5.5703125" style="1" customWidth="1"/>
    <col min="2571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2826" width="5.5703125" style="1" customWidth="1"/>
    <col min="2827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082" width="5.5703125" style="1" customWidth="1"/>
    <col min="3083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338" width="5.5703125" style="1" customWidth="1"/>
    <col min="3339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594" width="5.5703125" style="1" customWidth="1"/>
    <col min="3595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3850" width="5.5703125" style="1" customWidth="1"/>
    <col min="3851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106" width="5.5703125" style="1" customWidth="1"/>
    <col min="4107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362" width="5.5703125" style="1" customWidth="1"/>
    <col min="4363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618" width="5.5703125" style="1" customWidth="1"/>
    <col min="4619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4874" width="5.5703125" style="1" customWidth="1"/>
    <col min="4875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130" width="5.5703125" style="1" customWidth="1"/>
    <col min="5131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386" width="5.5703125" style="1" customWidth="1"/>
    <col min="5387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642" width="5.5703125" style="1" customWidth="1"/>
    <col min="5643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5898" width="5.5703125" style="1" customWidth="1"/>
    <col min="5899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154" width="5.5703125" style="1" customWidth="1"/>
    <col min="6155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410" width="5.5703125" style="1" customWidth="1"/>
    <col min="6411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666" width="5.5703125" style="1" customWidth="1"/>
    <col min="6667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6922" width="5.5703125" style="1" customWidth="1"/>
    <col min="6923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178" width="5.5703125" style="1" customWidth="1"/>
    <col min="7179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434" width="5.5703125" style="1" customWidth="1"/>
    <col min="7435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690" width="5.5703125" style="1" customWidth="1"/>
    <col min="7691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7946" width="5.5703125" style="1" customWidth="1"/>
    <col min="7947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202" width="5.5703125" style="1" customWidth="1"/>
    <col min="8203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458" width="5.5703125" style="1" customWidth="1"/>
    <col min="8459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714" width="5.5703125" style="1" customWidth="1"/>
    <col min="8715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8970" width="5.5703125" style="1" customWidth="1"/>
    <col min="8971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226" width="5.5703125" style="1" customWidth="1"/>
    <col min="9227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482" width="5.5703125" style="1" customWidth="1"/>
    <col min="9483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738" width="5.5703125" style="1" customWidth="1"/>
    <col min="9739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9994" width="5.5703125" style="1" customWidth="1"/>
    <col min="9995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250" width="5.5703125" style="1" customWidth="1"/>
    <col min="10251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506" width="5.5703125" style="1" customWidth="1"/>
    <col min="10507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0762" width="5.5703125" style="1" customWidth="1"/>
    <col min="10763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018" width="5.5703125" style="1" customWidth="1"/>
    <col min="11019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274" width="5.5703125" style="1" customWidth="1"/>
    <col min="11275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530" width="5.5703125" style="1" customWidth="1"/>
    <col min="11531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1786" width="5.5703125" style="1" customWidth="1"/>
    <col min="11787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042" width="5.5703125" style="1" customWidth="1"/>
    <col min="12043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298" width="5.5703125" style="1" customWidth="1"/>
    <col min="12299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554" width="5.5703125" style="1" customWidth="1"/>
    <col min="12555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2810" width="5.5703125" style="1" customWidth="1"/>
    <col min="12811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066" width="5.5703125" style="1" customWidth="1"/>
    <col min="13067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322" width="5.5703125" style="1" customWidth="1"/>
    <col min="13323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578" width="5.5703125" style="1" customWidth="1"/>
    <col min="13579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3834" width="5.5703125" style="1" customWidth="1"/>
    <col min="13835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090" width="5.5703125" style="1" customWidth="1"/>
    <col min="14091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346" width="5.5703125" style="1" customWidth="1"/>
    <col min="14347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602" width="5.5703125" style="1" customWidth="1"/>
    <col min="14603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4858" width="5.5703125" style="1" customWidth="1"/>
    <col min="14859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114" width="5.5703125" style="1" customWidth="1"/>
    <col min="15115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370" width="5.5703125" style="1" customWidth="1"/>
    <col min="15371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626" width="5.5703125" style="1" customWidth="1"/>
    <col min="15627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5882" width="5.5703125" style="1" customWidth="1"/>
    <col min="15883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138" width="5.5703125" style="1" customWidth="1"/>
    <col min="16139" max="16384" width="11.42578125" style="1"/>
  </cols>
  <sheetData>
    <row r="7" spans="2:10" ht="15.75" x14ac:dyDescent="0.2">
      <c r="B7" s="411" t="s">
        <v>0</v>
      </c>
      <c r="C7" s="411"/>
      <c r="D7" s="411"/>
      <c r="E7" s="411"/>
      <c r="F7" s="411"/>
      <c r="G7" s="411"/>
      <c r="H7" s="411"/>
      <c r="I7" s="411"/>
      <c r="J7" s="411"/>
    </row>
    <row r="8" spans="2:10" x14ac:dyDescent="0.2">
      <c r="B8" s="2"/>
      <c r="C8" s="2"/>
      <c r="D8" s="2"/>
      <c r="E8" s="2"/>
      <c r="F8" s="2"/>
      <c r="G8" s="2"/>
      <c r="H8" s="2"/>
    </row>
    <row r="9" spans="2:10" ht="15.75" x14ac:dyDescent="0.25">
      <c r="B9" s="2"/>
      <c r="C9" s="3" t="s">
        <v>1</v>
      </c>
      <c r="D9" s="2"/>
      <c r="E9" s="2"/>
      <c r="F9" s="2"/>
      <c r="G9" s="2"/>
      <c r="H9" s="2"/>
    </row>
    <row r="10" spans="2:10" x14ac:dyDescent="0.2">
      <c r="B10" s="2"/>
      <c r="C10" s="2"/>
      <c r="D10" s="2"/>
      <c r="E10" s="2"/>
      <c r="F10" s="2"/>
      <c r="G10" s="2"/>
      <c r="H10" s="2"/>
    </row>
    <row r="11" spans="2:10" ht="12.75" customHeight="1" x14ac:dyDescent="0.2">
      <c r="B11" s="2"/>
      <c r="C11" s="412" t="s">
        <v>2</v>
      </c>
      <c r="D11" s="412"/>
      <c r="E11" s="412"/>
      <c r="F11" s="412"/>
      <c r="G11" s="412"/>
      <c r="H11" s="412"/>
      <c r="I11" s="412"/>
      <c r="J11" s="412"/>
    </row>
    <row r="12" spans="2:10" ht="12.75" customHeight="1" x14ac:dyDescent="0.2">
      <c r="B12" s="2"/>
      <c r="C12" s="412"/>
      <c r="D12" s="412"/>
      <c r="E12" s="412"/>
      <c r="F12" s="412"/>
      <c r="G12" s="412"/>
      <c r="H12" s="412"/>
      <c r="I12" s="412"/>
      <c r="J12" s="412"/>
    </row>
    <row r="13" spans="2:10" x14ac:dyDescent="0.2">
      <c r="B13" s="2"/>
      <c r="C13" s="2"/>
      <c r="D13" s="2"/>
      <c r="E13" s="2"/>
      <c r="F13" s="2"/>
      <c r="G13" s="2"/>
      <c r="H13" s="2"/>
    </row>
    <row r="14" spans="2:10" s="6" customFormat="1" ht="24.75" customHeight="1" thickBot="1" x14ac:dyDescent="0.3">
      <c r="B14" s="4"/>
      <c r="C14" s="5" t="s">
        <v>3</v>
      </c>
      <c r="D14" s="410" t="s">
        <v>109</v>
      </c>
      <c r="E14" s="410"/>
      <c r="F14" s="410"/>
      <c r="G14" s="410"/>
      <c r="H14" s="410"/>
      <c r="I14" s="410"/>
      <c r="J14" s="410"/>
    </row>
    <row r="15" spans="2:10" s="6" customFormat="1" ht="24.75" customHeight="1" thickBot="1" x14ac:dyDescent="0.3">
      <c r="B15" s="4"/>
      <c r="C15" s="5" t="s">
        <v>5</v>
      </c>
      <c r="D15" s="410" t="s">
        <v>103</v>
      </c>
      <c r="E15" s="410"/>
      <c r="F15" s="410"/>
      <c r="G15" s="410"/>
      <c r="H15" s="410"/>
      <c r="I15" s="410"/>
      <c r="J15" s="410"/>
    </row>
    <row r="16" spans="2:10" s="6" customFormat="1" ht="24.75" customHeight="1" thickBot="1" x14ac:dyDescent="0.3">
      <c r="B16" s="4"/>
      <c r="C16" s="5" t="s">
        <v>7</v>
      </c>
      <c r="D16" s="410" t="s">
        <v>100</v>
      </c>
      <c r="E16" s="410"/>
      <c r="F16" s="410"/>
      <c r="G16" s="410"/>
      <c r="H16" s="410"/>
      <c r="I16" s="410"/>
      <c r="J16" s="410"/>
    </row>
    <row r="17" spans="2:10" s="6" customFormat="1" ht="24.75" customHeight="1" thickBot="1" x14ac:dyDescent="0.3">
      <c r="B17" s="4"/>
      <c r="C17" s="5" t="s">
        <v>9</v>
      </c>
      <c r="D17" s="410" t="s">
        <v>97</v>
      </c>
      <c r="E17" s="410"/>
      <c r="F17" s="410"/>
      <c r="G17" s="410"/>
      <c r="H17" s="410"/>
      <c r="I17" s="410"/>
      <c r="J17" s="410"/>
    </row>
    <row r="18" spans="2:10" s="6" customFormat="1" ht="24.75" customHeight="1" thickBot="1" x14ac:dyDescent="0.3">
      <c r="B18" s="4"/>
      <c r="C18" s="5" t="s">
        <v>11</v>
      </c>
      <c r="D18" s="410" t="s">
        <v>94</v>
      </c>
      <c r="E18" s="410"/>
      <c r="F18" s="410"/>
      <c r="G18" s="410"/>
      <c r="H18" s="410"/>
      <c r="I18" s="410"/>
      <c r="J18" s="410"/>
    </row>
    <row r="19" spans="2:10" s="6" customFormat="1" ht="24.75" customHeight="1" thickBot="1" x14ac:dyDescent="0.3">
      <c r="B19" s="4"/>
      <c r="C19" s="5" t="s">
        <v>13</v>
      </c>
      <c r="D19" s="410" t="s">
        <v>91</v>
      </c>
      <c r="E19" s="410"/>
      <c r="F19" s="410"/>
      <c r="G19" s="410"/>
      <c r="H19" s="410"/>
      <c r="I19" s="410"/>
      <c r="J19" s="410"/>
    </row>
    <row r="20" spans="2:10" s="6" customFormat="1" ht="24.75" customHeight="1" thickBot="1" x14ac:dyDescent="0.3">
      <c r="B20" s="4"/>
      <c r="C20" s="7" t="s">
        <v>15</v>
      </c>
      <c r="D20" s="410" t="s">
        <v>88</v>
      </c>
      <c r="E20" s="410"/>
      <c r="F20" s="410"/>
      <c r="G20" s="410"/>
      <c r="H20" s="410"/>
      <c r="I20" s="410"/>
      <c r="J20" s="410"/>
    </row>
    <row r="21" spans="2:10" s="6" customFormat="1" ht="24.75" customHeight="1" thickBot="1" x14ac:dyDescent="0.3">
      <c r="B21" s="4"/>
      <c r="C21" s="7" t="s">
        <v>17</v>
      </c>
      <c r="D21" s="410" t="s">
        <v>4</v>
      </c>
      <c r="E21" s="410"/>
      <c r="F21" s="410"/>
      <c r="G21" s="410"/>
      <c r="H21" s="410"/>
      <c r="I21" s="410"/>
      <c r="J21" s="410"/>
    </row>
    <row r="22" spans="2:10" s="6" customFormat="1" ht="24.75" customHeight="1" thickBot="1" x14ac:dyDescent="0.3">
      <c r="B22" s="4"/>
      <c r="C22" s="7" t="s">
        <v>19</v>
      </c>
      <c r="D22" s="410" t="s">
        <v>6</v>
      </c>
      <c r="E22" s="410"/>
      <c r="F22" s="410"/>
      <c r="G22" s="410"/>
      <c r="H22" s="410"/>
      <c r="I22" s="410"/>
      <c r="J22" s="410"/>
    </row>
    <row r="23" spans="2:10" s="6" customFormat="1" ht="24.75" customHeight="1" thickBot="1" x14ac:dyDescent="0.3">
      <c r="B23" s="4"/>
      <c r="C23" s="7" t="s">
        <v>21</v>
      </c>
      <c r="D23" s="410" t="s">
        <v>8</v>
      </c>
      <c r="E23" s="410"/>
      <c r="F23" s="410"/>
      <c r="G23" s="410"/>
      <c r="H23" s="410"/>
      <c r="I23" s="410"/>
      <c r="J23" s="410"/>
    </row>
    <row r="24" spans="2:10" s="6" customFormat="1" ht="24.75" customHeight="1" thickBot="1" x14ac:dyDescent="0.3">
      <c r="B24" s="4"/>
      <c r="C24" s="7" t="s">
        <v>23</v>
      </c>
      <c r="D24" s="410" t="s">
        <v>10</v>
      </c>
      <c r="E24" s="410"/>
      <c r="F24" s="410"/>
      <c r="G24" s="410"/>
      <c r="H24" s="410"/>
      <c r="I24" s="410"/>
      <c r="J24" s="410"/>
    </row>
    <row r="25" spans="2:10" s="6" customFormat="1" ht="24.75" customHeight="1" thickBot="1" x14ac:dyDescent="0.3">
      <c r="B25" s="4"/>
      <c r="C25" s="7" t="s">
        <v>25</v>
      </c>
      <c r="D25" s="410" t="s">
        <v>12</v>
      </c>
      <c r="E25" s="410"/>
      <c r="F25" s="410"/>
      <c r="G25" s="410"/>
      <c r="H25" s="410"/>
      <c r="I25" s="410"/>
      <c r="J25" s="410"/>
    </row>
    <row r="26" spans="2:10" s="6" customFormat="1" ht="24.75" customHeight="1" thickBot="1" x14ac:dyDescent="0.3">
      <c r="B26" s="4"/>
      <c r="C26" s="7" t="s">
        <v>27</v>
      </c>
      <c r="D26" s="410" t="s">
        <v>14</v>
      </c>
      <c r="E26" s="410"/>
      <c r="F26" s="410"/>
      <c r="G26" s="410"/>
      <c r="H26" s="410"/>
      <c r="I26" s="410"/>
      <c r="J26" s="410"/>
    </row>
    <row r="27" spans="2:10" s="6" customFormat="1" ht="24.75" customHeight="1" thickBot="1" x14ac:dyDescent="0.3">
      <c r="B27" s="4"/>
      <c r="C27" s="7" t="s">
        <v>29</v>
      </c>
      <c r="D27" s="413" t="s">
        <v>16</v>
      </c>
      <c r="E27" s="413"/>
      <c r="F27" s="413"/>
      <c r="G27" s="413"/>
      <c r="H27" s="413"/>
      <c r="I27" s="413"/>
      <c r="J27" s="413"/>
    </row>
    <row r="28" spans="2:10" s="6" customFormat="1" ht="24.75" customHeight="1" thickBot="1" x14ac:dyDescent="0.3">
      <c r="B28" s="4"/>
      <c r="C28" s="7" t="s">
        <v>87</v>
      </c>
      <c r="D28" s="413" t="s">
        <v>18</v>
      </c>
      <c r="E28" s="413"/>
      <c r="F28" s="413"/>
      <c r="G28" s="413"/>
      <c r="H28" s="413"/>
      <c r="I28" s="413"/>
      <c r="J28" s="413"/>
    </row>
    <row r="29" spans="2:10" s="6" customFormat="1" ht="24.75" customHeight="1" thickBot="1" x14ac:dyDescent="0.3">
      <c r="B29" s="4"/>
      <c r="C29" s="7" t="s">
        <v>90</v>
      </c>
      <c r="D29" s="413" t="s">
        <v>20</v>
      </c>
      <c r="E29" s="413"/>
      <c r="F29" s="413"/>
      <c r="G29" s="413"/>
      <c r="H29" s="413"/>
      <c r="I29" s="413"/>
      <c r="J29" s="413"/>
    </row>
    <row r="30" spans="2:10" s="6" customFormat="1" ht="24.75" customHeight="1" thickBot="1" x14ac:dyDescent="0.3">
      <c r="B30" s="4"/>
      <c r="C30" s="7" t="s">
        <v>93</v>
      </c>
      <c r="D30" s="413" t="s">
        <v>22</v>
      </c>
      <c r="E30" s="413"/>
      <c r="F30" s="413"/>
      <c r="G30" s="413"/>
      <c r="H30" s="413"/>
      <c r="I30" s="413"/>
      <c r="J30" s="413"/>
    </row>
    <row r="31" spans="2:10" s="6" customFormat="1" ht="24.75" customHeight="1" thickBot="1" x14ac:dyDescent="0.3">
      <c r="B31" s="4"/>
      <c r="C31" s="7" t="s">
        <v>96</v>
      </c>
      <c r="D31" s="413" t="s">
        <v>24</v>
      </c>
      <c r="E31" s="413"/>
      <c r="F31" s="413"/>
      <c r="G31" s="413"/>
      <c r="H31" s="413"/>
      <c r="I31" s="413"/>
      <c r="J31" s="413"/>
    </row>
    <row r="32" spans="2:10" s="6" customFormat="1" ht="24.75" customHeight="1" thickBot="1" x14ac:dyDescent="0.3">
      <c r="B32" s="4"/>
      <c r="C32" s="7" t="s">
        <v>99</v>
      </c>
      <c r="D32" s="413" t="s">
        <v>26</v>
      </c>
      <c r="E32" s="413"/>
      <c r="F32" s="413"/>
      <c r="G32" s="413"/>
      <c r="H32" s="413"/>
      <c r="I32" s="413"/>
      <c r="J32" s="413"/>
    </row>
    <row r="33" spans="2:10" s="6" customFormat="1" ht="24.75" customHeight="1" thickBot="1" x14ac:dyDescent="0.3">
      <c r="B33" s="4"/>
      <c r="C33" s="7" t="s">
        <v>102</v>
      </c>
      <c r="D33" s="413" t="s">
        <v>28</v>
      </c>
      <c r="E33" s="413"/>
      <c r="F33" s="413"/>
      <c r="G33" s="413"/>
      <c r="H33" s="413"/>
      <c r="I33" s="413"/>
      <c r="J33" s="413"/>
    </row>
    <row r="34" spans="2:10" s="6" customFormat="1" ht="24.75" customHeight="1" thickBot="1" x14ac:dyDescent="0.3">
      <c r="B34" s="4"/>
      <c r="C34" s="7" t="s">
        <v>108</v>
      </c>
      <c r="D34" s="413" t="s">
        <v>30</v>
      </c>
      <c r="E34" s="413"/>
      <c r="F34" s="413"/>
      <c r="G34" s="413"/>
      <c r="H34" s="413"/>
      <c r="I34" s="413"/>
      <c r="J34" s="413"/>
    </row>
  </sheetData>
  <mergeCells count="23"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30:J30"/>
    <mergeCell ref="D24:J24"/>
    <mergeCell ref="D20:J20"/>
    <mergeCell ref="B7:J7"/>
    <mergeCell ref="C11:J12"/>
    <mergeCell ref="D21:J21"/>
    <mergeCell ref="D22:J22"/>
    <mergeCell ref="D23:J23"/>
    <mergeCell ref="D19:J19"/>
    <mergeCell ref="D18:J18"/>
    <mergeCell ref="D17:J17"/>
    <mergeCell ref="D16:J16"/>
    <mergeCell ref="D15:J15"/>
    <mergeCell ref="D14:J14"/>
  </mergeCells>
  <hyperlinks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J24" location="'2012'!A1" display="Año 2012. Producción. Valor y Cantidad por fase de cultivo, uso y destino geográfico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J34" location="'2002'!A1" display="Año 2002. Producción. Valor y Cantidad por Fase de Cultivo, Uso y Destino Geográfico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J33" location="'2003'!A1" display="Año 2003. Producción. Valor y Cantidad por Fase de Cultivo, Uso y Destino Geográfic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J32" location="'2004'!A1" display="Año 2004. Producción. Valor y Cantidad por Fase de Cultivo, Uso y Destino Geográfico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J31" location="'2005'!A1" display="Año 2005. Producción. Valor y Cantidad por Fase de Cultivo, Uso y Destino Geográfic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J30" location="'2006'!A1" display="Año 2006. Producción. Valor y Cantidad por Fase de Cultivo, Uso y Destino Geográfico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J29" location="'2007'!A1" display="Año 2007. Producción. Valor y Cantidad por Fase de Cultivo, Uso y Destino Geográfic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J28" location="'2008'!A1" display="Año 2008. Producción. Valor y Cantidad por Fase de Cultivo, Uso y Destino Geográfico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J27" location="'2009'!A1" display="Año 2009. Producción. Valor y Cantidad por Fase de Cultivo, Uso y Destino Geográfic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J26" location="'2010'!A1" display="Año 2010. Producción. Valor y Cantidad por Fase de Cultivo, Uso y Destino Geográfic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J25" location="'2011'!A1" display="Año 2011. Producción. Valor y Cantidad por fase de cultivo, uso y destino geográfic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J23" location="'2013'!A1" display="Año 2013. Producción. Valor y Cantidad por fase de cultivo, uso y destino geográfic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J21" location="'2015'!A1" display="Año 2015. Producción. Valor y Cantidad por fase de cultivo, uso y destino geográfic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J22" location="'2014'!A1" display="Año 2014. Producción. Valor y Cantidad por fase de cultivo, uso y destino geográfic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J20" location="'2016'!A1" display="Año 2016. Producción. Valor y Cantidad por fase de cultivo, uso y destino geográfic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J19" location="'2017'!A1" display="Año 2017. Producción. Valor y Cantidad por fase de cultivo, uso y destino geográfic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J18" location="'2018'!A1" display="Año 2018. Producción. Valor y Cantidad por fase de cultivo, uso y destino geográfic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J17" location="'2019'!A1" display="Año 2019. Producción. Valor y Cantidad por fase de cultivo, uso y destino geográfic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J16" location="'2020'!A1" display="Año 2020. Producción. Valor y Cantidad por fase de cultivo, uso y destino geográfic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J15" location="'2021'!A1" display="Año 2021. Producción. Valor y Cantidad por fase de cultivo, uso y destino geográfic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J14" location="'2022'!A1" display="Año 2022. Producción. Valor y Cantidad por fase de cultivo, uso y destino geográfico"/>
  </hyperlinks>
  <pageMargins left="0.35433070866141736" right="0.55118110236220474" top="0.35433070866141736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7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10" customWidth="1"/>
    <col min="2" max="2" width="33.85546875" style="12" customWidth="1"/>
    <col min="3" max="3" width="28.7109375" style="12" customWidth="1"/>
    <col min="4" max="13" width="16.140625" style="12" customWidth="1"/>
    <col min="14" max="29" width="16.140625" style="10"/>
    <col min="30" max="256" width="16.140625" style="12"/>
    <col min="257" max="257" width="2" style="12" customWidth="1"/>
    <col min="258" max="258" width="33.85546875" style="12" customWidth="1"/>
    <col min="259" max="259" width="28.7109375" style="12" customWidth="1"/>
    <col min="260" max="269" width="16.140625" style="12" customWidth="1"/>
    <col min="270" max="512" width="16.140625" style="12"/>
    <col min="513" max="513" width="2" style="12" customWidth="1"/>
    <col min="514" max="514" width="33.85546875" style="12" customWidth="1"/>
    <col min="515" max="515" width="28.7109375" style="12" customWidth="1"/>
    <col min="516" max="525" width="16.140625" style="12" customWidth="1"/>
    <col min="526" max="768" width="16.140625" style="12"/>
    <col min="769" max="769" width="2" style="12" customWidth="1"/>
    <col min="770" max="770" width="33.85546875" style="12" customWidth="1"/>
    <col min="771" max="771" width="28.7109375" style="12" customWidth="1"/>
    <col min="772" max="781" width="16.140625" style="12" customWidth="1"/>
    <col min="782" max="1024" width="16.140625" style="12"/>
    <col min="1025" max="1025" width="2" style="12" customWidth="1"/>
    <col min="1026" max="1026" width="33.85546875" style="12" customWidth="1"/>
    <col min="1027" max="1027" width="28.7109375" style="12" customWidth="1"/>
    <col min="1028" max="1037" width="16.140625" style="12" customWidth="1"/>
    <col min="1038" max="1280" width="16.140625" style="12"/>
    <col min="1281" max="1281" width="2" style="12" customWidth="1"/>
    <col min="1282" max="1282" width="33.85546875" style="12" customWidth="1"/>
    <col min="1283" max="1283" width="28.7109375" style="12" customWidth="1"/>
    <col min="1284" max="1293" width="16.140625" style="12" customWidth="1"/>
    <col min="1294" max="1536" width="16.140625" style="12"/>
    <col min="1537" max="1537" width="2" style="12" customWidth="1"/>
    <col min="1538" max="1538" width="33.85546875" style="12" customWidth="1"/>
    <col min="1539" max="1539" width="28.7109375" style="12" customWidth="1"/>
    <col min="1540" max="1549" width="16.140625" style="12" customWidth="1"/>
    <col min="1550" max="1792" width="16.140625" style="12"/>
    <col min="1793" max="1793" width="2" style="12" customWidth="1"/>
    <col min="1794" max="1794" width="33.85546875" style="12" customWidth="1"/>
    <col min="1795" max="1795" width="28.7109375" style="12" customWidth="1"/>
    <col min="1796" max="1805" width="16.140625" style="12" customWidth="1"/>
    <col min="1806" max="2048" width="16.140625" style="12"/>
    <col min="2049" max="2049" width="2" style="12" customWidth="1"/>
    <col min="2050" max="2050" width="33.85546875" style="12" customWidth="1"/>
    <col min="2051" max="2051" width="28.7109375" style="12" customWidth="1"/>
    <col min="2052" max="2061" width="16.140625" style="12" customWidth="1"/>
    <col min="2062" max="2304" width="16.140625" style="12"/>
    <col min="2305" max="2305" width="2" style="12" customWidth="1"/>
    <col min="2306" max="2306" width="33.85546875" style="12" customWidth="1"/>
    <col min="2307" max="2307" width="28.7109375" style="12" customWidth="1"/>
    <col min="2308" max="2317" width="16.140625" style="12" customWidth="1"/>
    <col min="2318" max="2560" width="16.140625" style="12"/>
    <col min="2561" max="2561" width="2" style="12" customWidth="1"/>
    <col min="2562" max="2562" width="33.85546875" style="12" customWidth="1"/>
    <col min="2563" max="2563" width="28.7109375" style="12" customWidth="1"/>
    <col min="2564" max="2573" width="16.140625" style="12" customWidth="1"/>
    <col min="2574" max="2816" width="16.140625" style="12"/>
    <col min="2817" max="2817" width="2" style="12" customWidth="1"/>
    <col min="2818" max="2818" width="33.85546875" style="12" customWidth="1"/>
    <col min="2819" max="2819" width="28.7109375" style="12" customWidth="1"/>
    <col min="2820" max="2829" width="16.140625" style="12" customWidth="1"/>
    <col min="2830" max="3072" width="16.140625" style="12"/>
    <col min="3073" max="3073" width="2" style="12" customWidth="1"/>
    <col min="3074" max="3074" width="33.85546875" style="12" customWidth="1"/>
    <col min="3075" max="3075" width="28.7109375" style="12" customWidth="1"/>
    <col min="3076" max="3085" width="16.140625" style="12" customWidth="1"/>
    <col min="3086" max="3328" width="16.140625" style="12"/>
    <col min="3329" max="3329" width="2" style="12" customWidth="1"/>
    <col min="3330" max="3330" width="33.85546875" style="12" customWidth="1"/>
    <col min="3331" max="3331" width="28.7109375" style="12" customWidth="1"/>
    <col min="3332" max="3341" width="16.140625" style="12" customWidth="1"/>
    <col min="3342" max="3584" width="16.140625" style="12"/>
    <col min="3585" max="3585" width="2" style="12" customWidth="1"/>
    <col min="3586" max="3586" width="33.85546875" style="12" customWidth="1"/>
    <col min="3587" max="3587" width="28.7109375" style="12" customWidth="1"/>
    <col min="3588" max="3597" width="16.140625" style="12" customWidth="1"/>
    <col min="3598" max="3840" width="16.140625" style="12"/>
    <col min="3841" max="3841" width="2" style="12" customWidth="1"/>
    <col min="3842" max="3842" width="33.85546875" style="12" customWidth="1"/>
    <col min="3843" max="3843" width="28.7109375" style="12" customWidth="1"/>
    <col min="3844" max="3853" width="16.140625" style="12" customWidth="1"/>
    <col min="3854" max="4096" width="16.140625" style="12"/>
    <col min="4097" max="4097" width="2" style="12" customWidth="1"/>
    <col min="4098" max="4098" width="33.85546875" style="12" customWidth="1"/>
    <col min="4099" max="4099" width="28.7109375" style="12" customWidth="1"/>
    <col min="4100" max="4109" width="16.140625" style="12" customWidth="1"/>
    <col min="4110" max="4352" width="16.140625" style="12"/>
    <col min="4353" max="4353" width="2" style="12" customWidth="1"/>
    <col min="4354" max="4354" width="33.85546875" style="12" customWidth="1"/>
    <col min="4355" max="4355" width="28.7109375" style="12" customWidth="1"/>
    <col min="4356" max="4365" width="16.140625" style="12" customWidth="1"/>
    <col min="4366" max="4608" width="16.140625" style="12"/>
    <col min="4609" max="4609" width="2" style="12" customWidth="1"/>
    <col min="4610" max="4610" width="33.85546875" style="12" customWidth="1"/>
    <col min="4611" max="4611" width="28.7109375" style="12" customWidth="1"/>
    <col min="4612" max="4621" width="16.140625" style="12" customWidth="1"/>
    <col min="4622" max="4864" width="16.140625" style="12"/>
    <col min="4865" max="4865" width="2" style="12" customWidth="1"/>
    <col min="4866" max="4866" width="33.85546875" style="12" customWidth="1"/>
    <col min="4867" max="4867" width="28.7109375" style="12" customWidth="1"/>
    <col min="4868" max="4877" width="16.140625" style="12" customWidth="1"/>
    <col min="4878" max="5120" width="16.140625" style="12"/>
    <col min="5121" max="5121" width="2" style="12" customWidth="1"/>
    <col min="5122" max="5122" width="33.85546875" style="12" customWidth="1"/>
    <col min="5123" max="5123" width="28.7109375" style="12" customWidth="1"/>
    <col min="5124" max="5133" width="16.140625" style="12" customWidth="1"/>
    <col min="5134" max="5376" width="16.140625" style="12"/>
    <col min="5377" max="5377" width="2" style="12" customWidth="1"/>
    <col min="5378" max="5378" width="33.85546875" style="12" customWidth="1"/>
    <col min="5379" max="5379" width="28.7109375" style="12" customWidth="1"/>
    <col min="5380" max="5389" width="16.140625" style="12" customWidth="1"/>
    <col min="5390" max="5632" width="16.140625" style="12"/>
    <col min="5633" max="5633" width="2" style="12" customWidth="1"/>
    <col min="5634" max="5634" width="33.85546875" style="12" customWidth="1"/>
    <col min="5635" max="5635" width="28.7109375" style="12" customWidth="1"/>
    <col min="5636" max="5645" width="16.140625" style="12" customWidth="1"/>
    <col min="5646" max="5888" width="16.140625" style="12"/>
    <col min="5889" max="5889" width="2" style="12" customWidth="1"/>
    <col min="5890" max="5890" width="33.85546875" style="12" customWidth="1"/>
    <col min="5891" max="5891" width="28.7109375" style="12" customWidth="1"/>
    <col min="5892" max="5901" width="16.140625" style="12" customWidth="1"/>
    <col min="5902" max="6144" width="16.140625" style="12"/>
    <col min="6145" max="6145" width="2" style="12" customWidth="1"/>
    <col min="6146" max="6146" width="33.85546875" style="12" customWidth="1"/>
    <col min="6147" max="6147" width="28.7109375" style="12" customWidth="1"/>
    <col min="6148" max="6157" width="16.140625" style="12" customWidth="1"/>
    <col min="6158" max="6400" width="16.140625" style="12"/>
    <col min="6401" max="6401" width="2" style="12" customWidth="1"/>
    <col min="6402" max="6402" width="33.85546875" style="12" customWidth="1"/>
    <col min="6403" max="6403" width="28.7109375" style="12" customWidth="1"/>
    <col min="6404" max="6413" width="16.140625" style="12" customWidth="1"/>
    <col min="6414" max="6656" width="16.140625" style="12"/>
    <col min="6657" max="6657" width="2" style="12" customWidth="1"/>
    <col min="6658" max="6658" width="33.85546875" style="12" customWidth="1"/>
    <col min="6659" max="6659" width="28.7109375" style="12" customWidth="1"/>
    <col min="6660" max="6669" width="16.140625" style="12" customWidth="1"/>
    <col min="6670" max="6912" width="16.140625" style="12"/>
    <col min="6913" max="6913" width="2" style="12" customWidth="1"/>
    <col min="6914" max="6914" width="33.85546875" style="12" customWidth="1"/>
    <col min="6915" max="6915" width="28.7109375" style="12" customWidth="1"/>
    <col min="6916" max="6925" width="16.140625" style="12" customWidth="1"/>
    <col min="6926" max="7168" width="16.140625" style="12"/>
    <col min="7169" max="7169" width="2" style="12" customWidth="1"/>
    <col min="7170" max="7170" width="33.85546875" style="12" customWidth="1"/>
    <col min="7171" max="7171" width="28.7109375" style="12" customWidth="1"/>
    <col min="7172" max="7181" width="16.140625" style="12" customWidth="1"/>
    <col min="7182" max="7424" width="16.140625" style="12"/>
    <col min="7425" max="7425" width="2" style="12" customWidth="1"/>
    <col min="7426" max="7426" width="33.85546875" style="12" customWidth="1"/>
    <col min="7427" max="7427" width="28.7109375" style="12" customWidth="1"/>
    <col min="7428" max="7437" width="16.140625" style="12" customWidth="1"/>
    <col min="7438" max="7680" width="16.140625" style="12"/>
    <col min="7681" max="7681" width="2" style="12" customWidth="1"/>
    <col min="7682" max="7682" width="33.85546875" style="12" customWidth="1"/>
    <col min="7683" max="7683" width="28.7109375" style="12" customWidth="1"/>
    <col min="7684" max="7693" width="16.140625" style="12" customWidth="1"/>
    <col min="7694" max="7936" width="16.140625" style="12"/>
    <col min="7937" max="7937" width="2" style="12" customWidth="1"/>
    <col min="7938" max="7938" width="33.85546875" style="12" customWidth="1"/>
    <col min="7939" max="7939" width="28.7109375" style="12" customWidth="1"/>
    <col min="7940" max="7949" width="16.140625" style="12" customWidth="1"/>
    <col min="7950" max="8192" width="16.140625" style="12"/>
    <col min="8193" max="8193" width="2" style="12" customWidth="1"/>
    <col min="8194" max="8194" width="33.85546875" style="12" customWidth="1"/>
    <col min="8195" max="8195" width="28.7109375" style="12" customWidth="1"/>
    <col min="8196" max="8205" width="16.140625" style="12" customWidth="1"/>
    <col min="8206" max="8448" width="16.140625" style="12"/>
    <col min="8449" max="8449" width="2" style="12" customWidth="1"/>
    <col min="8450" max="8450" width="33.85546875" style="12" customWidth="1"/>
    <col min="8451" max="8451" width="28.7109375" style="12" customWidth="1"/>
    <col min="8452" max="8461" width="16.140625" style="12" customWidth="1"/>
    <col min="8462" max="8704" width="16.140625" style="12"/>
    <col min="8705" max="8705" width="2" style="12" customWidth="1"/>
    <col min="8706" max="8706" width="33.85546875" style="12" customWidth="1"/>
    <col min="8707" max="8707" width="28.7109375" style="12" customWidth="1"/>
    <col min="8708" max="8717" width="16.140625" style="12" customWidth="1"/>
    <col min="8718" max="8960" width="16.140625" style="12"/>
    <col min="8961" max="8961" width="2" style="12" customWidth="1"/>
    <col min="8962" max="8962" width="33.85546875" style="12" customWidth="1"/>
    <col min="8963" max="8963" width="28.7109375" style="12" customWidth="1"/>
    <col min="8964" max="8973" width="16.140625" style="12" customWidth="1"/>
    <col min="8974" max="9216" width="16.140625" style="12"/>
    <col min="9217" max="9217" width="2" style="12" customWidth="1"/>
    <col min="9218" max="9218" width="33.85546875" style="12" customWidth="1"/>
    <col min="9219" max="9219" width="28.7109375" style="12" customWidth="1"/>
    <col min="9220" max="9229" width="16.140625" style="12" customWidth="1"/>
    <col min="9230" max="9472" width="16.140625" style="12"/>
    <col min="9473" max="9473" width="2" style="12" customWidth="1"/>
    <col min="9474" max="9474" width="33.85546875" style="12" customWidth="1"/>
    <col min="9475" max="9475" width="28.7109375" style="12" customWidth="1"/>
    <col min="9476" max="9485" width="16.140625" style="12" customWidth="1"/>
    <col min="9486" max="9728" width="16.140625" style="12"/>
    <col min="9729" max="9729" width="2" style="12" customWidth="1"/>
    <col min="9730" max="9730" width="33.85546875" style="12" customWidth="1"/>
    <col min="9731" max="9731" width="28.7109375" style="12" customWidth="1"/>
    <col min="9732" max="9741" width="16.140625" style="12" customWidth="1"/>
    <col min="9742" max="9984" width="16.140625" style="12"/>
    <col min="9985" max="9985" width="2" style="12" customWidth="1"/>
    <col min="9986" max="9986" width="33.85546875" style="12" customWidth="1"/>
    <col min="9987" max="9987" width="28.7109375" style="12" customWidth="1"/>
    <col min="9988" max="9997" width="16.140625" style="12" customWidth="1"/>
    <col min="9998" max="10240" width="16.140625" style="12"/>
    <col min="10241" max="10241" width="2" style="12" customWidth="1"/>
    <col min="10242" max="10242" width="33.85546875" style="12" customWidth="1"/>
    <col min="10243" max="10243" width="28.7109375" style="12" customWidth="1"/>
    <col min="10244" max="10253" width="16.140625" style="12" customWidth="1"/>
    <col min="10254" max="10496" width="16.140625" style="12"/>
    <col min="10497" max="10497" width="2" style="12" customWidth="1"/>
    <col min="10498" max="10498" width="33.85546875" style="12" customWidth="1"/>
    <col min="10499" max="10499" width="28.7109375" style="12" customWidth="1"/>
    <col min="10500" max="10509" width="16.140625" style="12" customWidth="1"/>
    <col min="10510" max="10752" width="16.140625" style="12"/>
    <col min="10753" max="10753" width="2" style="12" customWidth="1"/>
    <col min="10754" max="10754" width="33.85546875" style="12" customWidth="1"/>
    <col min="10755" max="10755" width="28.7109375" style="12" customWidth="1"/>
    <col min="10756" max="10765" width="16.140625" style="12" customWidth="1"/>
    <col min="10766" max="11008" width="16.140625" style="12"/>
    <col min="11009" max="11009" width="2" style="12" customWidth="1"/>
    <col min="11010" max="11010" width="33.85546875" style="12" customWidth="1"/>
    <col min="11011" max="11011" width="28.7109375" style="12" customWidth="1"/>
    <col min="11012" max="11021" width="16.140625" style="12" customWidth="1"/>
    <col min="11022" max="11264" width="16.140625" style="12"/>
    <col min="11265" max="11265" width="2" style="12" customWidth="1"/>
    <col min="11266" max="11266" width="33.85546875" style="12" customWidth="1"/>
    <col min="11267" max="11267" width="28.7109375" style="12" customWidth="1"/>
    <col min="11268" max="11277" width="16.140625" style="12" customWidth="1"/>
    <col min="11278" max="11520" width="16.140625" style="12"/>
    <col min="11521" max="11521" width="2" style="12" customWidth="1"/>
    <col min="11522" max="11522" width="33.85546875" style="12" customWidth="1"/>
    <col min="11523" max="11523" width="28.7109375" style="12" customWidth="1"/>
    <col min="11524" max="11533" width="16.140625" style="12" customWidth="1"/>
    <col min="11534" max="11776" width="16.140625" style="12"/>
    <col min="11777" max="11777" width="2" style="12" customWidth="1"/>
    <col min="11778" max="11778" width="33.85546875" style="12" customWidth="1"/>
    <col min="11779" max="11779" width="28.7109375" style="12" customWidth="1"/>
    <col min="11780" max="11789" width="16.140625" style="12" customWidth="1"/>
    <col min="11790" max="12032" width="16.140625" style="12"/>
    <col min="12033" max="12033" width="2" style="12" customWidth="1"/>
    <col min="12034" max="12034" width="33.85546875" style="12" customWidth="1"/>
    <col min="12035" max="12035" width="28.7109375" style="12" customWidth="1"/>
    <col min="12036" max="12045" width="16.140625" style="12" customWidth="1"/>
    <col min="12046" max="12288" width="16.140625" style="12"/>
    <col min="12289" max="12289" width="2" style="12" customWidth="1"/>
    <col min="12290" max="12290" width="33.85546875" style="12" customWidth="1"/>
    <col min="12291" max="12291" width="28.7109375" style="12" customWidth="1"/>
    <col min="12292" max="12301" width="16.140625" style="12" customWidth="1"/>
    <col min="12302" max="12544" width="16.140625" style="12"/>
    <col min="12545" max="12545" width="2" style="12" customWidth="1"/>
    <col min="12546" max="12546" width="33.85546875" style="12" customWidth="1"/>
    <col min="12547" max="12547" width="28.7109375" style="12" customWidth="1"/>
    <col min="12548" max="12557" width="16.140625" style="12" customWidth="1"/>
    <col min="12558" max="12800" width="16.140625" style="12"/>
    <col min="12801" max="12801" width="2" style="12" customWidth="1"/>
    <col min="12802" max="12802" width="33.85546875" style="12" customWidth="1"/>
    <col min="12803" max="12803" width="28.7109375" style="12" customWidth="1"/>
    <col min="12804" max="12813" width="16.140625" style="12" customWidth="1"/>
    <col min="12814" max="13056" width="16.140625" style="12"/>
    <col min="13057" max="13057" width="2" style="12" customWidth="1"/>
    <col min="13058" max="13058" width="33.85546875" style="12" customWidth="1"/>
    <col min="13059" max="13059" width="28.7109375" style="12" customWidth="1"/>
    <col min="13060" max="13069" width="16.140625" style="12" customWidth="1"/>
    <col min="13070" max="13312" width="16.140625" style="12"/>
    <col min="13313" max="13313" width="2" style="12" customWidth="1"/>
    <col min="13314" max="13314" width="33.85546875" style="12" customWidth="1"/>
    <col min="13315" max="13315" width="28.7109375" style="12" customWidth="1"/>
    <col min="13316" max="13325" width="16.140625" style="12" customWidth="1"/>
    <col min="13326" max="13568" width="16.140625" style="12"/>
    <col min="13569" max="13569" width="2" style="12" customWidth="1"/>
    <col min="13570" max="13570" width="33.85546875" style="12" customWidth="1"/>
    <col min="13571" max="13571" width="28.7109375" style="12" customWidth="1"/>
    <col min="13572" max="13581" width="16.140625" style="12" customWidth="1"/>
    <col min="13582" max="13824" width="16.140625" style="12"/>
    <col min="13825" max="13825" width="2" style="12" customWidth="1"/>
    <col min="13826" max="13826" width="33.85546875" style="12" customWidth="1"/>
    <col min="13827" max="13827" width="28.7109375" style="12" customWidth="1"/>
    <col min="13828" max="13837" width="16.140625" style="12" customWidth="1"/>
    <col min="13838" max="14080" width="16.140625" style="12"/>
    <col min="14081" max="14081" width="2" style="12" customWidth="1"/>
    <col min="14082" max="14082" width="33.85546875" style="12" customWidth="1"/>
    <col min="14083" max="14083" width="28.7109375" style="12" customWidth="1"/>
    <col min="14084" max="14093" width="16.140625" style="12" customWidth="1"/>
    <col min="14094" max="14336" width="16.140625" style="12"/>
    <col min="14337" max="14337" width="2" style="12" customWidth="1"/>
    <col min="14338" max="14338" width="33.85546875" style="12" customWidth="1"/>
    <col min="14339" max="14339" width="28.7109375" style="12" customWidth="1"/>
    <col min="14340" max="14349" width="16.140625" style="12" customWidth="1"/>
    <col min="14350" max="14592" width="16.140625" style="12"/>
    <col min="14593" max="14593" width="2" style="12" customWidth="1"/>
    <col min="14594" max="14594" width="33.85546875" style="12" customWidth="1"/>
    <col min="14595" max="14595" width="28.7109375" style="12" customWidth="1"/>
    <col min="14596" max="14605" width="16.140625" style="12" customWidth="1"/>
    <col min="14606" max="14848" width="16.140625" style="12"/>
    <col min="14849" max="14849" width="2" style="12" customWidth="1"/>
    <col min="14850" max="14850" width="33.85546875" style="12" customWidth="1"/>
    <col min="14851" max="14851" width="28.7109375" style="12" customWidth="1"/>
    <col min="14852" max="14861" width="16.140625" style="12" customWidth="1"/>
    <col min="14862" max="15104" width="16.140625" style="12"/>
    <col min="15105" max="15105" width="2" style="12" customWidth="1"/>
    <col min="15106" max="15106" width="33.85546875" style="12" customWidth="1"/>
    <col min="15107" max="15107" width="28.7109375" style="12" customWidth="1"/>
    <col min="15108" max="15117" width="16.140625" style="12" customWidth="1"/>
    <col min="15118" max="15360" width="16.140625" style="12"/>
    <col min="15361" max="15361" width="2" style="12" customWidth="1"/>
    <col min="15362" max="15362" width="33.85546875" style="12" customWidth="1"/>
    <col min="15363" max="15363" width="28.7109375" style="12" customWidth="1"/>
    <col min="15364" max="15373" width="16.140625" style="12" customWidth="1"/>
    <col min="15374" max="15616" width="16.140625" style="12"/>
    <col min="15617" max="15617" width="2" style="12" customWidth="1"/>
    <col min="15618" max="15618" width="33.85546875" style="12" customWidth="1"/>
    <col min="15619" max="15619" width="28.7109375" style="12" customWidth="1"/>
    <col min="15620" max="15629" width="16.140625" style="12" customWidth="1"/>
    <col min="15630" max="15872" width="16.140625" style="12"/>
    <col min="15873" max="15873" width="2" style="12" customWidth="1"/>
    <col min="15874" max="15874" width="33.85546875" style="12" customWidth="1"/>
    <col min="15875" max="15875" width="28.7109375" style="12" customWidth="1"/>
    <col min="15876" max="15885" width="16.140625" style="12" customWidth="1"/>
    <col min="15886" max="16128" width="16.140625" style="12"/>
    <col min="16129" max="16129" width="2" style="12" customWidth="1"/>
    <col min="16130" max="16130" width="33.85546875" style="12" customWidth="1"/>
    <col min="16131" max="16131" width="28.7109375" style="12" customWidth="1"/>
    <col min="16132" max="16141" width="16.140625" style="12" customWidth="1"/>
    <col min="16142" max="16384" width="16.140625" style="12"/>
  </cols>
  <sheetData>
    <row r="1" spans="1:29" s="9" customFormat="1" ht="23.25" customHeight="1" x14ac:dyDescent="0.2">
      <c r="A1" s="8"/>
      <c r="B1" s="416" t="s">
        <v>66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9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1:29" ht="116.1" customHeight="1" thickBot="1" x14ac:dyDescent="0.25">
      <c r="B4" s="439"/>
      <c r="C4" s="452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29" ht="13.5" thickTop="1" x14ac:dyDescent="0.2">
      <c r="B5" s="437" t="s">
        <v>46</v>
      </c>
      <c r="C5" s="39" t="s">
        <v>47</v>
      </c>
      <c r="D5" s="28">
        <f>E5+F5</f>
        <v>158521210.73930994</v>
      </c>
      <c r="E5" s="50">
        <v>405.61</v>
      </c>
      <c r="F5" s="66">
        <v>158520805.12930992</v>
      </c>
      <c r="G5" s="60"/>
      <c r="H5" s="50"/>
      <c r="I5" s="50"/>
      <c r="J5" s="50"/>
      <c r="K5" s="52">
        <v>123664035.33154875</v>
      </c>
      <c r="L5" s="39"/>
      <c r="M5" s="53">
        <v>1.214</v>
      </c>
    </row>
    <row r="6" spans="1:29" ht="12.75" x14ac:dyDescent="0.2">
      <c r="B6" s="437"/>
      <c r="C6" s="27" t="s">
        <v>48</v>
      </c>
      <c r="D6" s="28">
        <f>E6+F6</f>
        <v>135850877.26729521</v>
      </c>
      <c r="E6" s="29"/>
      <c r="F6" s="27">
        <v>135850877.26729521</v>
      </c>
      <c r="G6" s="30"/>
      <c r="H6" s="31"/>
      <c r="I6" s="29"/>
      <c r="J6" s="29"/>
      <c r="K6" s="29">
        <v>31051221.021445062</v>
      </c>
      <c r="L6" s="27"/>
      <c r="M6" s="32"/>
    </row>
    <row r="7" spans="1:29" ht="12.75" x14ac:dyDescent="0.2">
      <c r="B7" s="437"/>
      <c r="C7" s="27" t="s">
        <v>49</v>
      </c>
      <c r="D7" s="33">
        <f>E7+F7</f>
        <v>68749878.773994058</v>
      </c>
      <c r="E7" s="29"/>
      <c r="F7" s="27">
        <v>68749878.773994058</v>
      </c>
      <c r="G7" s="30"/>
      <c r="H7" s="31"/>
      <c r="I7" s="29"/>
      <c r="J7" s="29"/>
      <c r="K7" s="29">
        <v>20861233.838506006</v>
      </c>
      <c r="L7" s="27"/>
      <c r="M7" s="32"/>
    </row>
    <row r="8" spans="1:29" ht="12.75" x14ac:dyDescent="0.2">
      <c r="B8" s="437"/>
      <c r="C8" s="34" t="s">
        <v>50</v>
      </c>
      <c r="D8" s="35">
        <f>E8+F8</f>
        <v>60548516.018600002</v>
      </c>
      <c r="E8" s="36"/>
      <c r="F8" s="34">
        <v>60548516.018600002</v>
      </c>
      <c r="G8" s="37"/>
      <c r="H8" s="38"/>
      <c r="I8" s="36"/>
      <c r="J8" s="36"/>
      <c r="K8" s="29">
        <v>4274177.0863000005</v>
      </c>
      <c r="L8" s="39"/>
      <c r="M8" s="40"/>
    </row>
    <row r="9" spans="1:29" s="48" customFormat="1" ht="12.75" x14ac:dyDescent="0.2">
      <c r="A9" s="41"/>
      <c r="B9" s="443" t="s">
        <v>51</v>
      </c>
      <c r="C9" s="42" t="s">
        <v>52</v>
      </c>
      <c r="D9" s="43">
        <f>SUM(D5:D8)</f>
        <v>423670482.79919922</v>
      </c>
      <c r="E9" s="44">
        <f>SUM(E5:E8)</f>
        <v>405.61</v>
      </c>
      <c r="F9" s="45">
        <f>SUM(F5:F8)</f>
        <v>423670077.18919921</v>
      </c>
      <c r="G9" s="46"/>
      <c r="H9" s="58"/>
      <c r="I9" s="44"/>
      <c r="J9" s="44"/>
      <c r="K9" s="44">
        <f>SUM(K5:K8)</f>
        <v>179850667.27779984</v>
      </c>
      <c r="L9" s="45"/>
      <c r="M9" s="47">
        <f>SUM(M5:M8)</f>
        <v>1.214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ht="12.75" x14ac:dyDescent="0.2">
      <c r="B10" s="437" t="s">
        <v>53</v>
      </c>
      <c r="C10" s="39" t="s">
        <v>47</v>
      </c>
      <c r="D10" s="49">
        <f>E10+F10</f>
        <v>43564777.151789814</v>
      </c>
      <c r="E10" s="50">
        <v>535626.86</v>
      </c>
      <c r="F10" s="39">
        <v>43029150.291789815</v>
      </c>
      <c r="G10" s="51"/>
      <c r="H10" s="52">
        <v>619.64</v>
      </c>
      <c r="I10" s="50"/>
      <c r="J10" s="50"/>
      <c r="K10" s="50">
        <v>97513031.600151256</v>
      </c>
      <c r="L10" s="39"/>
      <c r="M10" s="53"/>
    </row>
    <row r="11" spans="1:29" ht="12.75" x14ac:dyDescent="0.2">
      <c r="B11" s="437"/>
      <c r="C11" s="27" t="s">
        <v>48</v>
      </c>
      <c r="D11" s="28">
        <f>E11+F11</f>
        <v>1763956.4113049991</v>
      </c>
      <c r="E11" s="29">
        <v>647909.55000000005</v>
      </c>
      <c r="F11" s="27">
        <v>1116046.8613049991</v>
      </c>
      <c r="G11" s="54"/>
      <c r="H11" s="55">
        <v>11441.5</v>
      </c>
      <c r="I11" s="29"/>
      <c r="J11" s="29"/>
      <c r="K11" s="29">
        <v>1989586.4653549984</v>
      </c>
      <c r="L11" s="27"/>
      <c r="M11" s="32"/>
    </row>
    <row r="12" spans="1:29" ht="12.75" x14ac:dyDescent="0.2">
      <c r="B12" s="437"/>
      <c r="C12" s="27" t="s">
        <v>49</v>
      </c>
      <c r="D12" s="33">
        <f>E12+F12</f>
        <v>4237456.4757060083</v>
      </c>
      <c r="E12" s="29">
        <v>407950.68</v>
      </c>
      <c r="F12" s="27">
        <v>3829505.7957060086</v>
      </c>
      <c r="G12" s="54"/>
      <c r="H12" s="55">
        <v>9480.52</v>
      </c>
      <c r="I12" s="29"/>
      <c r="J12" s="29"/>
      <c r="K12" s="29">
        <v>5623215.5166940298</v>
      </c>
      <c r="L12" s="27"/>
      <c r="M12" s="32"/>
    </row>
    <row r="13" spans="1:29" ht="12.75" x14ac:dyDescent="0.2">
      <c r="B13" s="437"/>
      <c r="C13" s="34" t="s">
        <v>50</v>
      </c>
      <c r="D13" s="35">
        <f>E13+F13</f>
        <v>76557.91</v>
      </c>
      <c r="E13" s="36">
        <v>76557.91</v>
      </c>
      <c r="F13" s="34"/>
      <c r="G13" s="56"/>
      <c r="H13" s="57">
        <v>87.34</v>
      </c>
      <c r="I13" s="36"/>
      <c r="J13" s="36"/>
      <c r="K13" s="50"/>
      <c r="L13" s="39"/>
      <c r="M13" s="40"/>
    </row>
    <row r="14" spans="1:29" s="48" customFormat="1" ht="12.75" x14ac:dyDescent="0.2">
      <c r="A14" s="41"/>
      <c r="B14" s="443" t="s">
        <v>54</v>
      </c>
      <c r="C14" s="42" t="s">
        <v>52</v>
      </c>
      <c r="D14" s="43">
        <f>SUM(D10:D13)</f>
        <v>49642747.948800817</v>
      </c>
      <c r="E14" s="44">
        <f>SUM(E10:E13)</f>
        <v>1668045</v>
      </c>
      <c r="F14" s="45">
        <f>SUM(F10:F13)</f>
        <v>47974702.948800825</v>
      </c>
      <c r="G14" s="46"/>
      <c r="H14" s="58">
        <f>SUM(H10:H13)</f>
        <v>21629</v>
      </c>
      <c r="I14" s="44"/>
      <c r="J14" s="44"/>
      <c r="K14" s="44">
        <f>SUM(K10:K13)</f>
        <v>105125833.58220027</v>
      </c>
      <c r="L14" s="45"/>
      <c r="M14" s="47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29" ht="12.75" x14ac:dyDescent="0.2">
      <c r="B15" s="437" t="s">
        <v>55</v>
      </c>
      <c r="C15" s="39" t="s">
        <v>47</v>
      </c>
      <c r="D15" s="49">
        <f>E15+F15</f>
        <v>42162.345600000001</v>
      </c>
      <c r="E15" s="50"/>
      <c r="F15" s="39">
        <v>42162.345600000001</v>
      </c>
      <c r="G15" s="60"/>
      <c r="H15" s="50"/>
      <c r="I15" s="50"/>
      <c r="J15" s="50"/>
      <c r="K15" s="50">
        <v>3552.5131999999999</v>
      </c>
      <c r="L15" s="39"/>
      <c r="M15" s="53"/>
    </row>
    <row r="16" spans="1:29" ht="12.75" x14ac:dyDescent="0.2">
      <c r="B16" s="437"/>
      <c r="C16" s="27" t="s">
        <v>48</v>
      </c>
      <c r="D16" s="28">
        <f>E16+F16</f>
        <v>87948.806400000001</v>
      </c>
      <c r="E16" s="29"/>
      <c r="F16" s="27">
        <v>87948.806400000001</v>
      </c>
      <c r="G16" s="30"/>
      <c r="H16" s="31"/>
      <c r="I16" s="29"/>
      <c r="J16" s="29"/>
      <c r="K16" s="29">
        <v>165.0264</v>
      </c>
      <c r="L16" s="27"/>
      <c r="M16" s="32"/>
    </row>
    <row r="17" spans="1:29" ht="12.75" x14ac:dyDescent="0.2">
      <c r="B17" s="437"/>
      <c r="C17" s="27" t="s">
        <v>49</v>
      </c>
      <c r="D17" s="33">
        <f>E17+F17</f>
        <v>94230.864000000001</v>
      </c>
      <c r="E17" s="29"/>
      <c r="F17" s="27">
        <v>94230.864000000001</v>
      </c>
      <c r="G17" s="30"/>
      <c r="H17" s="31"/>
      <c r="I17" s="29"/>
      <c r="J17" s="29"/>
      <c r="K17" s="29">
        <v>206.28300000000002</v>
      </c>
      <c r="L17" s="27"/>
      <c r="M17" s="32"/>
    </row>
    <row r="18" spans="1:29" ht="12.75" x14ac:dyDescent="0.2">
      <c r="B18" s="437"/>
      <c r="C18" s="34" t="s">
        <v>50</v>
      </c>
      <c r="D18" s="35">
        <f>E18+F18</f>
        <v>408333.74400000001</v>
      </c>
      <c r="E18" s="36"/>
      <c r="F18" s="34">
        <v>408333.74400000001</v>
      </c>
      <c r="G18" s="37"/>
      <c r="H18" s="38"/>
      <c r="I18" s="36"/>
      <c r="J18" s="36"/>
      <c r="K18" s="50">
        <v>921.39740000000006</v>
      </c>
      <c r="L18" s="39"/>
      <c r="M18" s="40"/>
    </row>
    <row r="19" spans="1:29" ht="12.75" x14ac:dyDescent="0.2">
      <c r="B19" s="443" t="s">
        <v>56</v>
      </c>
      <c r="C19" s="42" t="s">
        <v>52</v>
      </c>
      <c r="D19" s="43">
        <f>SUM(D15:D18)</f>
        <v>632675.76</v>
      </c>
      <c r="E19" s="44"/>
      <c r="F19" s="45">
        <f>SUM(F15:F18)</f>
        <v>632675.76</v>
      </c>
      <c r="G19" s="79"/>
      <c r="H19" s="80"/>
      <c r="I19" s="81"/>
      <c r="J19" s="81"/>
      <c r="K19" s="44">
        <f>SUM(K15:K18)</f>
        <v>4845.22</v>
      </c>
      <c r="L19" s="82"/>
      <c r="M19" s="83"/>
    </row>
    <row r="20" spans="1:29" ht="12.75" x14ac:dyDescent="0.2">
      <c r="B20" s="437" t="s">
        <v>57</v>
      </c>
      <c r="C20" s="39" t="s">
        <v>47</v>
      </c>
      <c r="D20" s="49">
        <f>E20+F20</f>
        <v>755928.4</v>
      </c>
      <c r="E20" s="50">
        <v>124740</v>
      </c>
      <c r="F20" s="39">
        <v>631188.4</v>
      </c>
      <c r="G20" s="60">
        <v>1560</v>
      </c>
      <c r="H20" s="50"/>
      <c r="I20" s="50">
        <v>1761.75</v>
      </c>
      <c r="J20" s="50">
        <v>8196.7672999999995</v>
      </c>
      <c r="K20" s="50"/>
      <c r="L20" s="39">
        <v>1268.0899999999999</v>
      </c>
      <c r="M20" s="53">
        <v>17.274999999999999</v>
      </c>
    </row>
    <row r="21" spans="1:29" ht="12.75" x14ac:dyDescent="0.2">
      <c r="B21" s="437"/>
      <c r="C21" s="27" t="s">
        <v>48</v>
      </c>
      <c r="D21" s="28">
        <f>E21+F21</f>
        <v>308884.05</v>
      </c>
      <c r="E21" s="29">
        <v>2160</v>
      </c>
      <c r="F21" s="27">
        <v>306724.05</v>
      </c>
      <c r="G21" s="30"/>
      <c r="H21" s="31"/>
      <c r="I21" s="29"/>
      <c r="J21" s="29">
        <v>37.459699999999998</v>
      </c>
      <c r="K21" s="29"/>
      <c r="L21" s="27">
        <v>334.56700000000001</v>
      </c>
      <c r="M21" s="32"/>
    </row>
    <row r="22" spans="1:29" ht="12.75" x14ac:dyDescent="0.2">
      <c r="B22" s="437"/>
      <c r="C22" s="27" t="s">
        <v>49</v>
      </c>
      <c r="D22" s="33">
        <f>E22+F22</f>
        <v>140400</v>
      </c>
      <c r="E22" s="29">
        <v>140400</v>
      </c>
      <c r="F22" s="27"/>
      <c r="G22" s="30"/>
      <c r="H22" s="31"/>
      <c r="I22" s="29"/>
      <c r="J22" s="29">
        <v>900</v>
      </c>
      <c r="K22" s="29"/>
      <c r="L22" s="27"/>
      <c r="M22" s="32"/>
    </row>
    <row r="23" spans="1:29" s="48" customFormat="1" ht="12.75" x14ac:dyDescent="0.2">
      <c r="A23" s="41"/>
      <c r="B23" s="443" t="s">
        <v>58</v>
      </c>
      <c r="C23" s="42" t="s">
        <v>52</v>
      </c>
      <c r="D23" s="43">
        <f>SUM(D20:D22)</f>
        <v>1205212.45</v>
      </c>
      <c r="E23" s="44">
        <f>SUM(E20:E22)</f>
        <v>267300</v>
      </c>
      <c r="F23" s="45">
        <f>SUM(F20:F22)</f>
        <v>937912.45</v>
      </c>
      <c r="G23" s="46">
        <f>SUM(G20:G22)</f>
        <v>1560</v>
      </c>
      <c r="H23" s="58"/>
      <c r="I23" s="44">
        <f>SUM(I20:I22)</f>
        <v>1761.75</v>
      </c>
      <c r="J23" s="44">
        <f>SUM(J20:J22)</f>
        <v>9134.226999999999</v>
      </c>
      <c r="K23" s="44"/>
      <c r="L23" s="45">
        <f>SUM(L20:L22)</f>
        <v>1602.6569999999999</v>
      </c>
      <c r="M23" s="47">
        <f>SUM(M20:M22)</f>
        <v>17.274999999999999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</row>
    <row r="24" spans="1:29" ht="12.75" x14ac:dyDescent="0.2">
      <c r="B24" s="437" t="s">
        <v>59</v>
      </c>
      <c r="C24" s="39" t="s">
        <v>47</v>
      </c>
      <c r="D24" s="49">
        <f>E24+F24</f>
        <v>17555284.635799997</v>
      </c>
      <c r="E24" s="50">
        <v>17553684.635799997</v>
      </c>
      <c r="F24" s="39">
        <v>1600</v>
      </c>
      <c r="G24" s="60">
        <v>729</v>
      </c>
      <c r="H24" s="50"/>
      <c r="I24" s="50">
        <v>45593.212199999994</v>
      </c>
      <c r="J24" s="50">
        <v>114001.75367000001</v>
      </c>
      <c r="K24" s="50">
        <v>100</v>
      </c>
      <c r="L24" s="39"/>
      <c r="M24" s="53">
        <v>0.05</v>
      </c>
    </row>
    <row r="25" spans="1:29" ht="12.75" x14ac:dyDescent="0.2">
      <c r="B25" s="437"/>
      <c r="C25" s="27" t="s">
        <v>48</v>
      </c>
      <c r="D25" s="28">
        <f>E25+F25</f>
        <v>39258896.382600002</v>
      </c>
      <c r="E25" s="29">
        <v>39241706.382600002</v>
      </c>
      <c r="F25" s="27">
        <v>17190</v>
      </c>
      <c r="G25" s="30">
        <v>131774.04999999999</v>
      </c>
      <c r="H25" s="31"/>
      <c r="I25" s="29">
        <v>11551.4748</v>
      </c>
      <c r="J25" s="29">
        <v>186633.94284999999</v>
      </c>
      <c r="K25" s="29">
        <v>2865</v>
      </c>
      <c r="L25" s="27"/>
      <c r="M25" s="32">
        <v>62</v>
      </c>
    </row>
    <row r="26" spans="1:29" ht="12.75" x14ac:dyDescent="0.2">
      <c r="B26" s="437"/>
      <c r="C26" s="27" t="s">
        <v>49</v>
      </c>
      <c r="D26" s="33">
        <f>E26+F26</f>
        <v>5344410.3007999994</v>
      </c>
      <c r="E26" s="29">
        <v>5344410.3007999994</v>
      </c>
      <c r="F26" s="27"/>
      <c r="G26" s="30">
        <v>76791.25</v>
      </c>
      <c r="H26" s="31"/>
      <c r="I26" s="29"/>
      <c r="J26" s="29">
        <v>11642.471860000001</v>
      </c>
      <c r="K26" s="29"/>
      <c r="L26" s="27"/>
      <c r="M26" s="32"/>
    </row>
    <row r="27" spans="1:29" ht="12.75" x14ac:dyDescent="0.2">
      <c r="B27" s="437"/>
      <c r="C27" s="34" t="s">
        <v>50</v>
      </c>
      <c r="D27" s="35">
        <f>E27+F27</f>
        <v>6187622.5208000001</v>
      </c>
      <c r="E27" s="36">
        <v>6187622.5208000001</v>
      </c>
      <c r="F27" s="34"/>
      <c r="G27" s="37">
        <v>98599.7</v>
      </c>
      <c r="H27" s="38"/>
      <c r="I27" s="36">
        <v>2994.183</v>
      </c>
      <c r="J27" s="36">
        <v>8297.6806199999992</v>
      </c>
      <c r="K27" s="50"/>
      <c r="L27" s="39"/>
      <c r="M27" s="40"/>
    </row>
    <row r="28" spans="1:29" s="48" customFormat="1" ht="12.75" x14ac:dyDescent="0.2">
      <c r="A28" s="41"/>
      <c r="B28" s="443" t="s">
        <v>60</v>
      </c>
      <c r="C28" s="42" t="s">
        <v>52</v>
      </c>
      <c r="D28" s="43">
        <f>SUM(D24:D27)</f>
        <v>68346213.839999989</v>
      </c>
      <c r="E28" s="44">
        <f>SUM(E24:E27)</f>
        <v>68327423.839999989</v>
      </c>
      <c r="F28" s="45">
        <f>SUM(F24:F27)</f>
        <v>18790</v>
      </c>
      <c r="G28" s="46">
        <f>SUM(G24:G27)</f>
        <v>307894</v>
      </c>
      <c r="H28" s="58"/>
      <c r="I28" s="44">
        <f>SUM(I24:I27)</f>
        <v>60138.869999999988</v>
      </c>
      <c r="J28" s="44">
        <f>SUM(J24:J27)</f>
        <v>320575.84899999999</v>
      </c>
      <c r="K28" s="44">
        <f>SUM(K24:K27)</f>
        <v>2965</v>
      </c>
      <c r="L28" s="45"/>
      <c r="M28" s="47">
        <f>SUM(M24:M27)</f>
        <v>62.05</v>
      </c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</row>
    <row r="29" spans="1:29" ht="12.75" x14ac:dyDescent="0.2">
      <c r="B29" s="437" t="s">
        <v>61</v>
      </c>
      <c r="C29" s="39" t="s">
        <v>47</v>
      </c>
      <c r="D29" s="49">
        <f>E29+F29</f>
        <v>158286.21</v>
      </c>
      <c r="E29" s="50">
        <v>6457.0574999999999</v>
      </c>
      <c r="F29" s="39">
        <v>151829.1525</v>
      </c>
      <c r="G29" s="60"/>
      <c r="H29" s="50"/>
      <c r="I29" s="50"/>
      <c r="J29" s="50">
        <v>5.5625</v>
      </c>
      <c r="K29" s="50">
        <v>115320</v>
      </c>
      <c r="L29" s="39"/>
      <c r="M29" s="64">
        <v>6.0000000000000001E-3</v>
      </c>
    </row>
    <row r="30" spans="1:29" ht="12.75" x14ac:dyDescent="0.2">
      <c r="B30" s="437"/>
      <c r="C30" s="27" t="s">
        <v>48</v>
      </c>
      <c r="D30" s="28">
        <f>E30+F30</f>
        <v>18262.07</v>
      </c>
      <c r="E30" s="29">
        <v>152.35249999999999</v>
      </c>
      <c r="F30" s="27">
        <v>18109.717499999999</v>
      </c>
      <c r="G30" s="30"/>
      <c r="H30" s="31"/>
      <c r="I30" s="29"/>
      <c r="J30" s="29">
        <v>0.1875</v>
      </c>
      <c r="K30" s="29">
        <v>13690</v>
      </c>
      <c r="L30" s="27"/>
      <c r="M30" s="32"/>
    </row>
    <row r="31" spans="1:29" s="48" customFormat="1" ht="12.75" x14ac:dyDescent="0.2">
      <c r="A31" s="41"/>
      <c r="B31" s="443" t="s">
        <v>62</v>
      </c>
      <c r="C31" s="42" t="s">
        <v>52</v>
      </c>
      <c r="D31" s="43">
        <f>SUM(D29:D30)</f>
        <v>176548.28</v>
      </c>
      <c r="E31" s="44">
        <f>SUM(E29:E30)</f>
        <v>6609.41</v>
      </c>
      <c r="F31" s="45">
        <f>SUM(F29:F30)</f>
        <v>169938.87</v>
      </c>
      <c r="G31" s="84"/>
      <c r="H31" s="44"/>
      <c r="I31" s="44"/>
      <c r="J31" s="44">
        <f>SUM(J29:J30)</f>
        <v>5.75</v>
      </c>
      <c r="K31" s="44">
        <f>SUM(K29:K30)</f>
        <v>129010</v>
      </c>
      <c r="L31" s="45"/>
      <c r="M31" s="47">
        <f>SUM(M29:M30)</f>
        <v>6.0000000000000001E-3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 ht="12.75" customHeight="1" x14ac:dyDescent="0.2">
      <c r="B32" s="450" t="s">
        <v>63</v>
      </c>
      <c r="C32" s="39" t="s">
        <v>47</v>
      </c>
      <c r="D32" s="65">
        <f>E32+F32</f>
        <v>204489.842</v>
      </c>
      <c r="E32" s="52">
        <v>19050</v>
      </c>
      <c r="F32" s="66">
        <v>185439.842</v>
      </c>
      <c r="G32" s="60"/>
      <c r="H32" s="50"/>
      <c r="I32" s="50"/>
      <c r="J32" s="50">
        <v>88</v>
      </c>
      <c r="K32" s="52">
        <v>22716.903399999999</v>
      </c>
      <c r="L32" s="39"/>
      <c r="M32" s="53"/>
    </row>
    <row r="33" spans="1:29" ht="12.75" customHeight="1" x14ac:dyDescent="0.2">
      <c r="B33" s="451"/>
      <c r="C33" s="27" t="s">
        <v>48</v>
      </c>
      <c r="D33" s="67">
        <f>E33+F33</f>
        <v>25865.977200000001</v>
      </c>
      <c r="E33" s="68">
        <v>9000</v>
      </c>
      <c r="F33" s="69">
        <v>16865.977200000001</v>
      </c>
      <c r="G33" s="30"/>
      <c r="H33" s="31"/>
      <c r="I33" s="29"/>
      <c r="J33" s="29">
        <v>10</v>
      </c>
      <c r="K33" s="68">
        <v>2110.2768000000001</v>
      </c>
      <c r="L33" s="27"/>
      <c r="M33" s="32"/>
    </row>
    <row r="34" spans="1:29" ht="12.75" customHeight="1" x14ac:dyDescent="0.2">
      <c r="B34" s="451"/>
      <c r="C34" s="27" t="s">
        <v>49</v>
      </c>
      <c r="D34" s="70">
        <f>E34+F34</f>
        <v>4653.7348000000002</v>
      </c>
      <c r="E34" s="68"/>
      <c r="F34" s="69">
        <v>4653.7348000000002</v>
      </c>
      <c r="G34" s="30"/>
      <c r="H34" s="31"/>
      <c r="I34" s="29"/>
      <c r="J34" s="29"/>
      <c r="K34" s="68">
        <v>663.25350000000003</v>
      </c>
      <c r="L34" s="27"/>
      <c r="M34" s="32"/>
    </row>
    <row r="35" spans="1:29" ht="12.75" customHeight="1" x14ac:dyDescent="0.2">
      <c r="B35" s="451"/>
      <c r="C35" s="34" t="s">
        <v>50</v>
      </c>
      <c r="D35" s="71">
        <f>E35+F35</f>
        <v>13031.928</v>
      </c>
      <c r="E35" s="29"/>
      <c r="F35" s="27">
        <v>13031.928</v>
      </c>
      <c r="G35" s="30"/>
      <c r="H35" s="31"/>
      <c r="I35" s="29"/>
      <c r="J35" s="29"/>
      <c r="K35" s="29">
        <v>29.406300000000002</v>
      </c>
      <c r="L35" s="27"/>
      <c r="M35" s="32"/>
    </row>
    <row r="36" spans="1:29" s="48" customFormat="1" ht="13.5" thickBot="1" x14ac:dyDescent="0.25">
      <c r="A36" s="41"/>
      <c r="B36" s="477"/>
      <c r="C36" s="42" t="s">
        <v>52</v>
      </c>
      <c r="D36" s="43">
        <f>SUM(D32:D35)</f>
        <v>248041.48200000002</v>
      </c>
      <c r="E36" s="44">
        <f>SUM(E32:E35)</f>
        <v>28050</v>
      </c>
      <c r="F36" s="45">
        <f>SUM(F32:F35)</f>
        <v>219991.48200000002</v>
      </c>
      <c r="G36" s="46"/>
      <c r="H36" s="58"/>
      <c r="I36" s="44"/>
      <c r="J36" s="44">
        <f>SUM(J32:J35)</f>
        <v>98</v>
      </c>
      <c r="K36" s="44">
        <f>SUM(K32:K35)</f>
        <v>25519.839999999997</v>
      </c>
      <c r="L36" s="45"/>
      <c r="M36" s="47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ht="14.25" customHeight="1" thickTop="1" thickBot="1" x14ac:dyDescent="0.25">
      <c r="B37" s="478" t="s">
        <v>64</v>
      </c>
      <c r="C37" s="479"/>
      <c r="D37" s="85">
        <f>D9+D14+D19+D23+D28+D31+D36</f>
        <v>543921922.55999994</v>
      </c>
      <c r="E37" s="86">
        <f>E9+E14+E19+E23+E28+E31+E36</f>
        <v>70297833.859999985</v>
      </c>
      <c r="F37" s="87">
        <f>F9+F14+F19+F23+F28+F31+F36</f>
        <v>473624088.69999999</v>
      </c>
      <c r="G37" s="88">
        <f>G9+G14+G19+G23+G28+G31</f>
        <v>309454</v>
      </c>
      <c r="H37" s="89">
        <f t="shared" ref="H37:M37" si="0">H9+H14+H19+H23+H28+H31+H36</f>
        <v>21629</v>
      </c>
      <c r="I37" s="86">
        <f t="shared" si="0"/>
        <v>61900.619999999988</v>
      </c>
      <c r="J37" s="86">
        <f t="shared" si="0"/>
        <v>329813.826</v>
      </c>
      <c r="K37" s="86">
        <f t="shared" si="0"/>
        <v>285138840.92000014</v>
      </c>
      <c r="L37" s="87">
        <f t="shared" si="0"/>
        <v>1602.6569999999999</v>
      </c>
      <c r="M37" s="90">
        <f t="shared" si="0"/>
        <v>80.544999999999987</v>
      </c>
    </row>
    <row r="38" spans="1:29" s="10" customFormat="1" ht="12" thickTop="1" x14ac:dyDescent="0.2"/>
    <row r="39" spans="1:29" s="10" customFormat="1" x14ac:dyDescent="0.2">
      <c r="B39" s="78" t="s">
        <v>65</v>
      </c>
    </row>
    <row r="40" spans="1:29" s="10" customFormat="1" x14ac:dyDescent="0.2"/>
    <row r="41" spans="1:29" s="10" customFormat="1" x14ac:dyDescent="0.2"/>
    <row r="42" spans="1:29" s="10" customFormat="1" x14ac:dyDescent="0.2"/>
    <row r="43" spans="1:29" s="10" customFormat="1" x14ac:dyDescent="0.2"/>
    <row r="44" spans="1:29" s="10" customFormat="1" x14ac:dyDescent="0.2"/>
    <row r="45" spans="1:29" s="10" customFormat="1" x14ac:dyDescent="0.2"/>
    <row r="46" spans="1:29" s="10" customFormat="1" x14ac:dyDescent="0.2"/>
    <row r="47" spans="1:29" s="10" customFormat="1" x14ac:dyDescent="0.2"/>
    <row r="48" spans="1:29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pans="6:10" s="10" customFormat="1" x14ac:dyDescent="0.2"/>
    <row r="162" spans="6:10" s="10" customFormat="1" x14ac:dyDescent="0.2"/>
    <row r="163" spans="6:10" s="10" customFormat="1" x14ac:dyDescent="0.2">
      <c r="G163" s="12"/>
      <c r="H163" s="12"/>
      <c r="I163" s="12"/>
    </row>
    <row r="164" spans="6:10" s="10" customFormat="1" x14ac:dyDescent="0.2">
      <c r="G164" s="12"/>
      <c r="H164" s="12"/>
      <c r="I164" s="12"/>
    </row>
    <row r="165" spans="6:10" s="10" customFormat="1" x14ac:dyDescent="0.2">
      <c r="G165" s="12"/>
      <c r="H165" s="12"/>
      <c r="I165" s="12"/>
    </row>
    <row r="166" spans="6:10" s="10" customFormat="1" x14ac:dyDescent="0.2">
      <c r="G166" s="12"/>
      <c r="H166" s="12"/>
      <c r="I166" s="12"/>
    </row>
    <row r="167" spans="6:10" s="10" customFormat="1" x14ac:dyDescent="0.2">
      <c r="G167" s="12"/>
      <c r="H167" s="12"/>
      <c r="I167" s="12"/>
    </row>
    <row r="168" spans="6:10" s="10" customFormat="1" x14ac:dyDescent="0.2">
      <c r="G168" s="12"/>
      <c r="H168" s="12"/>
      <c r="I168" s="12"/>
    </row>
    <row r="169" spans="6:10" s="10" customFormat="1" x14ac:dyDescent="0.2">
      <c r="G169" s="12"/>
      <c r="H169" s="12"/>
      <c r="I169" s="12"/>
    </row>
    <row r="170" spans="6:10" s="10" customFormat="1" x14ac:dyDescent="0.2">
      <c r="G170" s="12"/>
      <c r="H170" s="12"/>
      <c r="I170" s="12"/>
    </row>
    <row r="171" spans="6:10" s="10" customFormat="1" x14ac:dyDescent="0.2">
      <c r="G171" s="12"/>
      <c r="H171" s="12"/>
      <c r="I171" s="12"/>
    </row>
    <row r="172" spans="6:10" s="10" customFormat="1" x14ac:dyDescent="0.2">
      <c r="G172" s="12"/>
      <c r="H172" s="12"/>
      <c r="I172" s="12"/>
    </row>
    <row r="173" spans="6:10" s="10" customFormat="1" x14ac:dyDescent="0.2">
      <c r="G173" s="12"/>
      <c r="H173" s="12"/>
      <c r="I173" s="12"/>
    </row>
    <row r="174" spans="6:10" s="10" customFormat="1" x14ac:dyDescent="0.2">
      <c r="G174" s="12"/>
      <c r="H174" s="12"/>
      <c r="I174" s="12"/>
    </row>
    <row r="175" spans="6:10" s="10" customFormat="1" x14ac:dyDescent="0.2">
      <c r="F175" s="12"/>
      <c r="G175" s="12"/>
      <c r="H175" s="12"/>
      <c r="I175" s="12"/>
    </row>
    <row r="176" spans="6:10" s="10" customFormat="1" x14ac:dyDescent="0.2">
      <c r="F176" s="12"/>
      <c r="G176" s="12"/>
      <c r="H176" s="12"/>
      <c r="I176" s="12"/>
      <c r="J176" s="12"/>
    </row>
    <row r="177" spans="6:10" s="10" customFormat="1" x14ac:dyDescent="0.2">
      <c r="F177" s="12"/>
      <c r="G177" s="12"/>
      <c r="H177" s="12"/>
      <c r="I177" s="12"/>
      <c r="J177" s="12"/>
    </row>
    <row r="178" spans="6:10" s="10" customFormat="1" x14ac:dyDescent="0.2">
      <c r="F178" s="12"/>
      <c r="G178" s="12"/>
      <c r="H178" s="12"/>
      <c r="I178" s="12"/>
      <c r="J178" s="12"/>
    </row>
    <row r="179" spans="6:10" s="10" customFormat="1" x14ac:dyDescent="0.2">
      <c r="F179" s="12"/>
      <c r="G179" s="12"/>
      <c r="H179" s="12"/>
      <c r="I179" s="12"/>
      <c r="J179" s="12"/>
    </row>
    <row r="180" spans="6:10" s="10" customFormat="1" x14ac:dyDescent="0.2">
      <c r="F180" s="12"/>
      <c r="G180" s="12"/>
      <c r="H180" s="12"/>
      <c r="I180" s="12"/>
      <c r="J180" s="12"/>
    </row>
    <row r="181" spans="6:10" s="10" customFormat="1" x14ac:dyDescent="0.2">
      <c r="F181" s="12"/>
      <c r="G181" s="12"/>
      <c r="H181" s="12"/>
      <c r="I181" s="12"/>
      <c r="J181" s="12"/>
    </row>
    <row r="182" spans="6:10" s="10" customFormat="1" x14ac:dyDescent="0.2">
      <c r="F182" s="12"/>
      <c r="G182" s="12"/>
      <c r="H182" s="12"/>
      <c r="I182" s="12"/>
      <c r="J182" s="12"/>
    </row>
    <row r="183" spans="6:10" s="10" customFormat="1" x14ac:dyDescent="0.2">
      <c r="F183" s="12"/>
      <c r="G183" s="12"/>
      <c r="H183" s="12"/>
      <c r="I183" s="12"/>
      <c r="J183" s="12"/>
    </row>
    <row r="184" spans="6:10" s="10" customFormat="1" x14ac:dyDescent="0.2">
      <c r="F184" s="12"/>
      <c r="G184" s="12"/>
      <c r="H184" s="12"/>
      <c r="I184" s="12"/>
      <c r="J184" s="12"/>
    </row>
    <row r="185" spans="6:10" s="10" customFormat="1" x14ac:dyDescent="0.2">
      <c r="F185" s="12"/>
      <c r="G185" s="12"/>
      <c r="H185" s="12"/>
      <c r="I185" s="12"/>
      <c r="J185" s="12"/>
    </row>
    <row r="186" spans="6:10" s="10" customFormat="1" x14ac:dyDescent="0.2">
      <c r="F186" s="12"/>
      <c r="G186" s="12"/>
      <c r="H186" s="12"/>
      <c r="I186" s="12"/>
      <c r="J186" s="12"/>
    </row>
    <row r="187" spans="6:10" s="10" customFormat="1" x14ac:dyDescent="0.2">
      <c r="F187" s="12"/>
      <c r="G187" s="12"/>
      <c r="H187" s="12"/>
      <c r="I187" s="12"/>
      <c r="J187" s="12"/>
    </row>
  </sheetData>
  <mergeCells count="13">
    <mergeCell ref="B37:C37"/>
    <mergeCell ref="B10:B14"/>
    <mergeCell ref="B15:B19"/>
    <mergeCell ref="B20:B23"/>
    <mergeCell ref="B24:B28"/>
    <mergeCell ref="B29:B31"/>
    <mergeCell ref="B32:B36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headerFooter alignWithMargins="0"/>
  <ignoredErrors>
    <ignoredError sqref="D9:D3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9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10" customWidth="1"/>
    <col min="2" max="2" width="33.85546875" style="12" customWidth="1"/>
    <col min="3" max="3" width="28.7109375" style="12" customWidth="1"/>
    <col min="4" max="13" width="16.140625" style="12" customWidth="1"/>
    <col min="14" max="29" width="16.140625" style="10"/>
    <col min="30" max="256" width="16.140625" style="12"/>
    <col min="257" max="257" width="2" style="12" customWidth="1"/>
    <col min="258" max="258" width="33.85546875" style="12" customWidth="1"/>
    <col min="259" max="259" width="28.7109375" style="12" customWidth="1"/>
    <col min="260" max="269" width="16.140625" style="12" customWidth="1"/>
    <col min="270" max="512" width="16.140625" style="12"/>
    <col min="513" max="513" width="2" style="12" customWidth="1"/>
    <col min="514" max="514" width="33.85546875" style="12" customWidth="1"/>
    <col min="515" max="515" width="28.7109375" style="12" customWidth="1"/>
    <col min="516" max="525" width="16.140625" style="12" customWidth="1"/>
    <col min="526" max="768" width="16.140625" style="12"/>
    <col min="769" max="769" width="2" style="12" customWidth="1"/>
    <col min="770" max="770" width="33.85546875" style="12" customWidth="1"/>
    <col min="771" max="771" width="28.7109375" style="12" customWidth="1"/>
    <col min="772" max="781" width="16.140625" style="12" customWidth="1"/>
    <col min="782" max="1024" width="16.140625" style="12"/>
    <col min="1025" max="1025" width="2" style="12" customWidth="1"/>
    <col min="1026" max="1026" width="33.85546875" style="12" customWidth="1"/>
    <col min="1027" max="1027" width="28.7109375" style="12" customWidth="1"/>
    <col min="1028" max="1037" width="16.140625" style="12" customWidth="1"/>
    <col min="1038" max="1280" width="16.140625" style="12"/>
    <col min="1281" max="1281" width="2" style="12" customWidth="1"/>
    <col min="1282" max="1282" width="33.85546875" style="12" customWidth="1"/>
    <col min="1283" max="1283" width="28.7109375" style="12" customWidth="1"/>
    <col min="1284" max="1293" width="16.140625" style="12" customWidth="1"/>
    <col min="1294" max="1536" width="16.140625" style="12"/>
    <col min="1537" max="1537" width="2" style="12" customWidth="1"/>
    <col min="1538" max="1538" width="33.85546875" style="12" customWidth="1"/>
    <col min="1539" max="1539" width="28.7109375" style="12" customWidth="1"/>
    <col min="1540" max="1549" width="16.140625" style="12" customWidth="1"/>
    <col min="1550" max="1792" width="16.140625" style="12"/>
    <col min="1793" max="1793" width="2" style="12" customWidth="1"/>
    <col min="1794" max="1794" width="33.85546875" style="12" customWidth="1"/>
    <col min="1795" max="1795" width="28.7109375" style="12" customWidth="1"/>
    <col min="1796" max="1805" width="16.140625" style="12" customWidth="1"/>
    <col min="1806" max="2048" width="16.140625" style="12"/>
    <col min="2049" max="2049" width="2" style="12" customWidth="1"/>
    <col min="2050" max="2050" width="33.85546875" style="12" customWidth="1"/>
    <col min="2051" max="2051" width="28.7109375" style="12" customWidth="1"/>
    <col min="2052" max="2061" width="16.140625" style="12" customWidth="1"/>
    <col min="2062" max="2304" width="16.140625" style="12"/>
    <col min="2305" max="2305" width="2" style="12" customWidth="1"/>
    <col min="2306" max="2306" width="33.85546875" style="12" customWidth="1"/>
    <col min="2307" max="2307" width="28.7109375" style="12" customWidth="1"/>
    <col min="2308" max="2317" width="16.140625" style="12" customWidth="1"/>
    <col min="2318" max="2560" width="16.140625" style="12"/>
    <col min="2561" max="2561" width="2" style="12" customWidth="1"/>
    <col min="2562" max="2562" width="33.85546875" style="12" customWidth="1"/>
    <col min="2563" max="2563" width="28.7109375" style="12" customWidth="1"/>
    <col min="2564" max="2573" width="16.140625" style="12" customWidth="1"/>
    <col min="2574" max="2816" width="16.140625" style="12"/>
    <col min="2817" max="2817" width="2" style="12" customWidth="1"/>
    <col min="2818" max="2818" width="33.85546875" style="12" customWidth="1"/>
    <col min="2819" max="2819" width="28.7109375" style="12" customWidth="1"/>
    <col min="2820" max="2829" width="16.140625" style="12" customWidth="1"/>
    <col min="2830" max="3072" width="16.140625" style="12"/>
    <col min="3073" max="3073" width="2" style="12" customWidth="1"/>
    <col min="3074" max="3074" width="33.85546875" style="12" customWidth="1"/>
    <col min="3075" max="3075" width="28.7109375" style="12" customWidth="1"/>
    <col min="3076" max="3085" width="16.140625" style="12" customWidth="1"/>
    <col min="3086" max="3328" width="16.140625" style="12"/>
    <col min="3329" max="3329" width="2" style="12" customWidth="1"/>
    <col min="3330" max="3330" width="33.85546875" style="12" customWidth="1"/>
    <col min="3331" max="3331" width="28.7109375" style="12" customWidth="1"/>
    <col min="3332" max="3341" width="16.140625" style="12" customWidth="1"/>
    <col min="3342" max="3584" width="16.140625" style="12"/>
    <col min="3585" max="3585" width="2" style="12" customWidth="1"/>
    <col min="3586" max="3586" width="33.85546875" style="12" customWidth="1"/>
    <col min="3587" max="3587" width="28.7109375" style="12" customWidth="1"/>
    <col min="3588" max="3597" width="16.140625" style="12" customWidth="1"/>
    <col min="3598" max="3840" width="16.140625" style="12"/>
    <col min="3841" max="3841" width="2" style="12" customWidth="1"/>
    <col min="3842" max="3842" width="33.85546875" style="12" customWidth="1"/>
    <col min="3843" max="3843" width="28.7109375" style="12" customWidth="1"/>
    <col min="3844" max="3853" width="16.140625" style="12" customWidth="1"/>
    <col min="3854" max="4096" width="16.140625" style="12"/>
    <col min="4097" max="4097" width="2" style="12" customWidth="1"/>
    <col min="4098" max="4098" width="33.85546875" style="12" customWidth="1"/>
    <col min="4099" max="4099" width="28.7109375" style="12" customWidth="1"/>
    <col min="4100" max="4109" width="16.140625" style="12" customWidth="1"/>
    <col min="4110" max="4352" width="16.140625" style="12"/>
    <col min="4353" max="4353" width="2" style="12" customWidth="1"/>
    <col min="4354" max="4354" width="33.85546875" style="12" customWidth="1"/>
    <col min="4355" max="4355" width="28.7109375" style="12" customWidth="1"/>
    <col min="4356" max="4365" width="16.140625" style="12" customWidth="1"/>
    <col min="4366" max="4608" width="16.140625" style="12"/>
    <col min="4609" max="4609" width="2" style="12" customWidth="1"/>
    <col min="4610" max="4610" width="33.85546875" style="12" customWidth="1"/>
    <col min="4611" max="4611" width="28.7109375" style="12" customWidth="1"/>
    <col min="4612" max="4621" width="16.140625" style="12" customWidth="1"/>
    <col min="4622" max="4864" width="16.140625" style="12"/>
    <col min="4865" max="4865" width="2" style="12" customWidth="1"/>
    <col min="4866" max="4866" width="33.85546875" style="12" customWidth="1"/>
    <col min="4867" max="4867" width="28.7109375" style="12" customWidth="1"/>
    <col min="4868" max="4877" width="16.140625" style="12" customWidth="1"/>
    <col min="4878" max="5120" width="16.140625" style="12"/>
    <col min="5121" max="5121" width="2" style="12" customWidth="1"/>
    <col min="5122" max="5122" width="33.85546875" style="12" customWidth="1"/>
    <col min="5123" max="5123" width="28.7109375" style="12" customWidth="1"/>
    <col min="5124" max="5133" width="16.140625" style="12" customWidth="1"/>
    <col min="5134" max="5376" width="16.140625" style="12"/>
    <col min="5377" max="5377" width="2" style="12" customWidth="1"/>
    <col min="5378" max="5378" width="33.85546875" style="12" customWidth="1"/>
    <col min="5379" max="5379" width="28.7109375" style="12" customWidth="1"/>
    <col min="5380" max="5389" width="16.140625" style="12" customWidth="1"/>
    <col min="5390" max="5632" width="16.140625" style="12"/>
    <col min="5633" max="5633" width="2" style="12" customWidth="1"/>
    <col min="5634" max="5634" width="33.85546875" style="12" customWidth="1"/>
    <col min="5635" max="5635" width="28.7109375" style="12" customWidth="1"/>
    <col min="5636" max="5645" width="16.140625" style="12" customWidth="1"/>
    <col min="5646" max="5888" width="16.140625" style="12"/>
    <col min="5889" max="5889" width="2" style="12" customWidth="1"/>
    <col min="5890" max="5890" width="33.85546875" style="12" customWidth="1"/>
    <col min="5891" max="5891" width="28.7109375" style="12" customWidth="1"/>
    <col min="5892" max="5901" width="16.140625" style="12" customWidth="1"/>
    <col min="5902" max="6144" width="16.140625" style="12"/>
    <col min="6145" max="6145" width="2" style="12" customWidth="1"/>
    <col min="6146" max="6146" width="33.85546875" style="12" customWidth="1"/>
    <col min="6147" max="6147" width="28.7109375" style="12" customWidth="1"/>
    <col min="6148" max="6157" width="16.140625" style="12" customWidth="1"/>
    <col min="6158" max="6400" width="16.140625" style="12"/>
    <col min="6401" max="6401" width="2" style="12" customWidth="1"/>
    <col min="6402" max="6402" width="33.85546875" style="12" customWidth="1"/>
    <col min="6403" max="6403" width="28.7109375" style="12" customWidth="1"/>
    <col min="6404" max="6413" width="16.140625" style="12" customWidth="1"/>
    <col min="6414" max="6656" width="16.140625" style="12"/>
    <col min="6657" max="6657" width="2" style="12" customWidth="1"/>
    <col min="6658" max="6658" width="33.85546875" style="12" customWidth="1"/>
    <col min="6659" max="6659" width="28.7109375" style="12" customWidth="1"/>
    <col min="6660" max="6669" width="16.140625" style="12" customWidth="1"/>
    <col min="6670" max="6912" width="16.140625" style="12"/>
    <col min="6913" max="6913" width="2" style="12" customWidth="1"/>
    <col min="6914" max="6914" width="33.85546875" style="12" customWidth="1"/>
    <col min="6915" max="6915" width="28.7109375" style="12" customWidth="1"/>
    <col min="6916" max="6925" width="16.140625" style="12" customWidth="1"/>
    <col min="6926" max="7168" width="16.140625" style="12"/>
    <col min="7169" max="7169" width="2" style="12" customWidth="1"/>
    <col min="7170" max="7170" width="33.85546875" style="12" customWidth="1"/>
    <col min="7171" max="7171" width="28.7109375" style="12" customWidth="1"/>
    <col min="7172" max="7181" width="16.140625" style="12" customWidth="1"/>
    <col min="7182" max="7424" width="16.140625" style="12"/>
    <col min="7425" max="7425" width="2" style="12" customWidth="1"/>
    <col min="7426" max="7426" width="33.85546875" style="12" customWidth="1"/>
    <col min="7427" max="7427" width="28.7109375" style="12" customWidth="1"/>
    <col min="7428" max="7437" width="16.140625" style="12" customWidth="1"/>
    <col min="7438" max="7680" width="16.140625" style="12"/>
    <col min="7681" max="7681" width="2" style="12" customWidth="1"/>
    <col min="7682" max="7682" width="33.85546875" style="12" customWidth="1"/>
    <col min="7683" max="7683" width="28.7109375" style="12" customWidth="1"/>
    <col min="7684" max="7693" width="16.140625" style="12" customWidth="1"/>
    <col min="7694" max="7936" width="16.140625" style="12"/>
    <col min="7937" max="7937" width="2" style="12" customWidth="1"/>
    <col min="7938" max="7938" width="33.85546875" style="12" customWidth="1"/>
    <col min="7939" max="7939" width="28.7109375" style="12" customWidth="1"/>
    <col min="7940" max="7949" width="16.140625" style="12" customWidth="1"/>
    <col min="7950" max="8192" width="16.140625" style="12"/>
    <col min="8193" max="8193" width="2" style="12" customWidth="1"/>
    <col min="8194" max="8194" width="33.85546875" style="12" customWidth="1"/>
    <col min="8195" max="8195" width="28.7109375" style="12" customWidth="1"/>
    <col min="8196" max="8205" width="16.140625" style="12" customWidth="1"/>
    <col min="8206" max="8448" width="16.140625" style="12"/>
    <col min="8449" max="8449" width="2" style="12" customWidth="1"/>
    <col min="8450" max="8450" width="33.85546875" style="12" customWidth="1"/>
    <col min="8451" max="8451" width="28.7109375" style="12" customWidth="1"/>
    <col min="8452" max="8461" width="16.140625" style="12" customWidth="1"/>
    <col min="8462" max="8704" width="16.140625" style="12"/>
    <col min="8705" max="8705" width="2" style="12" customWidth="1"/>
    <col min="8706" max="8706" width="33.85546875" style="12" customWidth="1"/>
    <col min="8707" max="8707" width="28.7109375" style="12" customWidth="1"/>
    <col min="8708" max="8717" width="16.140625" style="12" customWidth="1"/>
    <col min="8718" max="8960" width="16.140625" style="12"/>
    <col min="8961" max="8961" width="2" style="12" customWidth="1"/>
    <col min="8962" max="8962" width="33.85546875" style="12" customWidth="1"/>
    <col min="8963" max="8963" width="28.7109375" style="12" customWidth="1"/>
    <col min="8964" max="8973" width="16.140625" style="12" customWidth="1"/>
    <col min="8974" max="9216" width="16.140625" style="12"/>
    <col min="9217" max="9217" width="2" style="12" customWidth="1"/>
    <col min="9218" max="9218" width="33.85546875" style="12" customWidth="1"/>
    <col min="9219" max="9219" width="28.7109375" style="12" customWidth="1"/>
    <col min="9220" max="9229" width="16.140625" style="12" customWidth="1"/>
    <col min="9230" max="9472" width="16.140625" style="12"/>
    <col min="9473" max="9473" width="2" style="12" customWidth="1"/>
    <col min="9474" max="9474" width="33.85546875" style="12" customWidth="1"/>
    <col min="9475" max="9475" width="28.7109375" style="12" customWidth="1"/>
    <col min="9476" max="9485" width="16.140625" style="12" customWidth="1"/>
    <col min="9486" max="9728" width="16.140625" style="12"/>
    <col min="9729" max="9729" width="2" style="12" customWidth="1"/>
    <col min="9730" max="9730" width="33.85546875" style="12" customWidth="1"/>
    <col min="9731" max="9731" width="28.7109375" style="12" customWidth="1"/>
    <col min="9732" max="9741" width="16.140625" style="12" customWidth="1"/>
    <col min="9742" max="9984" width="16.140625" style="12"/>
    <col min="9985" max="9985" width="2" style="12" customWidth="1"/>
    <col min="9986" max="9986" width="33.85546875" style="12" customWidth="1"/>
    <col min="9987" max="9987" width="28.7109375" style="12" customWidth="1"/>
    <col min="9988" max="9997" width="16.140625" style="12" customWidth="1"/>
    <col min="9998" max="10240" width="16.140625" style="12"/>
    <col min="10241" max="10241" width="2" style="12" customWidth="1"/>
    <col min="10242" max="10242" width="33.85546875" style="12" customWidth="1"/>
    <col min="10243" max="10243" width="28.7109375" style="12" customWidth="1"/>
    <col min="10244" max="10253" width="16.140625" style="12" customWidth="1"/>
    <col min="10254" max="10496" width="16.140625" style="12"/>
    <col min="10497" max="10497" width="2" style="12" customWidth="1"/>
    <col min="10498" max="10498" width="33.85546875" style="12" customWidth="1"/>
    <col min="10499" max="10499" width="28.7109375" style="12" customWidth="1"/>
    <col min="10500" max="10509" width="16.140625" style="12" customWidth="1"/>
    <col min="10510" max="10752" width="16.140625" style="12"/>
    <col min="10753" max="10753" width="2" style="12" customWidth="1"/>
    <col min="10754" max="10754" width="33.85546875" style="12" customWidth="1"/>
    <col min="10755" max="10755" width="28.7109375" style="12" customWidth="1"/>
    <col min="10756" max="10765" width="16.140625" style="12" customWidth="1"/>
    <col min="10766" max="11008" width="16.140625" style="12"/>
    <col min="11009" max="11009" width="2" style="12" customWidth="1"/>
    <col min="11010" max="11010" width="33.85546875" style="12" customWidth="1"/>
    <col min="11011" max="11011" width="28.7109375" style="12" customWidth="1"/>
    <col min="11012" max="11021" width="16.140625" style="12" customWidth="1"/>
    <col min="11022" max="11264" width="16.140625" style="12"/>
    <col min="11265" max="11265" width="2" style="12" customWidth="1"/>
    <col min="11266" max="11266" width="33.85546875" style="12" customWidth="1"/>
    <col min="11267" max="11267" width="28.7109375" style="12" customWidth="1"/>
    <col min="11268" max="11277" width="16.140625" style="12" customWidth="1"/>
    <col min="11278" max="11520" width="16.140625" style="12"/>
    <col min="11521" max="11521" width="2" style="12" customWidth="1"/>
    <col min="11522" max="11522" width="33.85546875" style="12" customWidth="1"/>
    <col min="11523" max="11523" width="28.7109375" style="12" customWidth="1"/>
    <col min="11524" max="11533" width="16.140625" style="12" customWidth="1"/>
    <col min="11534" max="11776" width="16.140625" style="12"/>
    <col min="11777" max="11777" width="2" style="12" customWidth="1"/>
    <col min="11778" max="11778" width="33.85546875" style="12" customWidth="1"/>
    <col min="11779" max="11779" width="28.7109375" style="12" customWidth="1"/>
    <col min="11780" max="11789" width="16.140625" style="12" customWidth="1"/>
    <col min="11790" max="12032" width="16.140625" style="12"/>
    <col min="12033" max="12033" width="2" style="12" customWidth="1"/>
    <col min="12034" max="12034" width="33.85546875" style="12" customWidth="1"/>
    <col min="12035" max="12035" width="28.7109375" style="12" customWidth="1"/>
    <col min="12036" max="12045" width="16.140625" style="12" customWidth="1"/>
    <col min="12046" max="12288" width="16.140625" style="12"/>
    <col min="12289" max="12289" width="2" style="12" customWidth="1"/>
    <col min="12290" max="12290" width="33.85546875" style="12" customWidth="1"/>
    <col min="12291" max="12291" width="28.7109375" style="12" customWidth="1"/>
    <col min="12292" max="12301" width="16.140625" style="12" customWidth="1"/>
    <col min="12302" max="12544" width="16.140625" style="12"/>
    <col min="12545" max="12545" width="2" style="12" customWidth="1"/>
    <col min="12546" max="12546" width="33.85546875" style="12" customWidth="1"/>
    <col min="12547" max="12547" width="28.7109375" style="12" customWidth="1"/>
    <col min="12548" max="12557" width="16.140625" style="12" customWidth="1"/>
    <col min="12558" max="12800" width="16.140625" style="12"/>
    <col min="12801" max="12801" width="2" style="12" customWidth="1"/>
    <col min="12802" max="12802" width="33.85546875" style="12" customWidth="1"/>
    <col min="12803" max="12803" width="28.7109375" style="12" customWidth="1"/>
    <col min="12804" max="12813" width="16.140625" style="12" customWidth="1"/>
    <col min="12814" max="13056" width="16.140625" style="12"/>
    <col min="13057" max="13057" width="2" style="12" customWidth="1"/>
    <col min="13058" max="13058" width="33.85546875" style="12" customWidth="1"/>
    <col min="13059" max="13059" width="28.7109375" style="12" customWidth="1"/>
    <col min="13060" max="13069" width="16.140625" style="12" customWidth="1"/>
    <col min="13070" max="13312" width="16.140625" style="12"/>
    <col min="13313" max="13313" width="2" style="12" customWidth="1"/>
    <col min="13314" max="13314" width="33.85546875" style="12" customWidth="1"/>
    <col min="13315" max="13315" width="28.7109375" style="12" customWidth="1"/>
    <col min="13316" max="13325" width="16.140625" style="12" customWidth="1"/>
    <col min="13326" max="13568" width="16.140625" style="12"/>
    <col min="13569" max="13569" width="2" style="12" customWidth="1"/>
    <col min="13570" max="13570" width="33.85546875" style="12" customWidth="1"/>
    <col min="13571" max="13571" width="28.7109375" style="12" customWidth="1"/>
    <col min="13572" max="13581" width="16.140625" style="12" customWidth="1"/>
    <col min="13582" max="13824" width="16.140625" style="12"/>
    <col min="13825" max="13825" width="2" style="12" customWidth="1"/>
    <col min="13826" max="13826" width="33.85546875" style="12" customWidth="1"/>
    <col min="13827" max="13827" width="28.7109375" style="12" customWidth="1"/>
    <col min="13828" max="13837" width="16.140625" style="12" customWidth="1"/>
    <col min="13838" max="14080" width="16.140625" style="12"/>
    <col min="14081" max="14081" width="2" style="12" customWidth="1"/>
    <col min="14082" max="14082" width="33.85546875" style="12" customWidth="1"/>
    <col min="14083" max="14083" width="28.7109375" style="12" customWidth="1"/>
    <col min="14084" max="14093" width="16.140625" style="12" customWidth="1"/>
    <col min="14094" max="14336" width="16.140625" style="12"/>
    <col min="14337" max="14337" width="2" style="12" customWidth="1"/>
    <col min="14338" max="14338" width="33.85546875" style="12" customWidth="1"/>
    <col min="14339" max="14339" width="28.7109375" style="12" customWidth="1"/>
    <col min="14340" max="14349" width="16.140625" style="12" customWidth="1"/>
    <col min="14350" max="14592" width="16.140625" style="12"/>
    <col min="14593" max="14593" width="2" style="12" customWidth="1"/>
    <col min="14594" max="14594" width="33.85546875" style="12" customWidth="1"/>
    <col min="14595" max="14595" width="28.7109375" style="12" customWidth="1"/>
    <col min="14596" max="14605" width="16.140625" style="12" customWidth="1"/>
    <col min="14606" max="14848" width="16.140625" style="12"/>
    <col min="14849" max="14849" width="2" style="12" customWidth="1"/>
    <col min="14850" max="14850" width="33.85546875" style="12" customWidth="1"/>
    <col min="14851" max="14851" width="28.7109375" style="12" customWidth="1"/>
    <col min="14852" max="14861" width="16.140625" style="12" customWidth="1"/>
    <col min="14862" max="15104" width="16.140625" style="12"/>
    <col min="15105" max="15105" width="2" style="12" customWidth="1"/>
    <col min="15106" max="15106" width="33.85546875" style="12" customWidth="1"/>
    <col min="15107" max="15107" width="28.7109375" style="12" customWidth="1"/>
    <col min="15108" max="15117" width="16.140625" style="12" customWidth="1"/>
    <col min="15118" max="15360" width="16.140625" style="12"/>
    <col min="15361" max="15361" width="2" style="12" customWidth="1"/>
    <col min="15362" max="15362" width="33.85546875" style="12" customWidth="1"/>
    <col min="15363" max="15363" width="28.7109375" style="12" customWidth="1"/>
    <col min="15364" max="15373" width="16.140625" style="12" customWidth="1"/>
    <col min="15374" max="15616" width="16.140625" style="12"/>
    <col min="15617" max="15617" width="2" style="12" customWidth="1"/>
    <col min="15618" max="15618" width="33.85546875" style="12" customWidth="1"/>
    <col min="15619" max="15619" width="28.7109375" style="12" customWidth="1"/>
    <col min="15620" max="15629" width="16.140625" style="12" customWidth="1"/>
    <col min="15630" max="15872" width="16.140625" style="12"/>
    <col min="15873" max="15873" width="2" style="12" customWidth="1"/>
    <col min="15874" max="15874" width="33.85546875" style="12" customWidth="1"/>
    <col min="15875" max="15875" width="28.7109375" style="12" customWidth="1"/>
    <col min="15876" max="15885" width="16.140625" style="12" customWidth="1"/>
    <col min="15886" max="16128" width="16.140625" style="12"/>
    <col min="16129" max="16129" width="2" style="12" customWidth="1"/>
    <col min="16130" max="16130" width="33.85546875" style="12" customWidth="1"/>
    <col min="16131" max="16131" width="28.7109375" style="12" customWidth="1"/>
    <col min="16132" max="16141" width="16.140625" style="12" customWidth="1"/>
    <col min="16142" max="16384" width="16.140625" style="12"/>
  </cols>
  <sheetData>
    <row r="1" spans="1:29" s="9" customFormat="1" ht="23.25" customHeight="1" x14ac:dyDescent="0.2">
      <c r="A1" s="8"/>
      <c r="B1" s="416" t="s">
        <v>67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9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1:29" ht="116.1" customHeight="1" thickBot="1" x14ac:dyDescent="0.25">
      <c r="B4" s="439"/>
      <c r="C4" s="452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29" ht="13.5" thickTop="1" x14ac:dyDescent="0.2">
      <c r="B5" s="437" t="s">
        <v>46</v>
      </c>
      <c r="C5" s="39" t="s">
        <v>47</v>
      </c>
      <c r="D5" s="28">
        <f>E5+F5</f>
        <v>162267410.49505192</v>
      </c>
      <c r="E5" s="50"/>
      <c r="F5" s="66">
        <v>162267410.49505192</v>
      </c>
      <c r="G5" s="60"/>
      <c r="H5" s="50"/>
      <c r="I5" s="50"/>
      <c r="J5" s="50"/>
      <c r="K5" s="52">
        <v>113742444.86652493</v>
      </c>
      <c r="L5" s="39"/>
      <c r="M5" s="53"/>
    </row>
    <row r="6" spans="1:29" ht="12.75" x14ac:dyDescent="0.2">
      <c r="B6" s="437"/>
      <c r="C6" s="27" t="s">
        <v>48</v>
      </c>
      <c r="D6" s="28">
        <f>E6+F6</f>
        <v>118873072.480739</v>
      </c>
      <c r="E6" s="29"/>
      <c r="F6" s="27">
        <v>118873072.480739</v>
      </c>
      <c r="G6" s="30"/>
      <c r="H6" s="31"/>
      <c r="I6" s="29"/>
      <c r="J6" s="29"/>
      <c r="K6" s="29">
        <v>32891635.619137995</v>
      </c>
      <c r="L6" s="27"/>
      <c r="M6" s="32"/>
    </row>
    <row r="7" spans="1:29" ht="12.75" x14ac:dyDescent="0.2">
      <c r="B7" s="437"/>
      <c r="C7" s="27" t="s">
        <v>49</v>
      </c>
      <c r="D7" s="33">
        <f>E7+F7</f>
        <v>69741454.482409015</v>
      </c>
      <c r="E7" s="29"/>
      <c r="F7" s="27">
        <v>69741454.482409015</v>
      </c>
      <c r="G7" s="30"/>
      <c r="H7" s="31"/>
      <c r="I7" s="29"/>
      <c r="J7" s="29"/>
      <c r="K7" s="29">
        <v>21439918.455549989</v>
      </c>
      <c r="L7" s="27"/>
      <c r="M7" s="32"/>
    </row>
    <row r="8" spans="1:29" ht="12.75" x14ac:dyDescent="0.2">
      <c r="B8" s="437"/>
      <c r="C8" s="34" t="s">
        <v>50</v>
      </c>
      <c r="D8" s="35">
        <f>E8+F8</f>
        <v>56644232.493400007</v>
      </c>
      <c r="E8" s="36"/>
      <c r="F8" s="34">
        <v>56644232.493400007</v>
      </c>
      <c r="G8" s="37"/>
      <c r="H8" s="38"/>
      <c r="I8" s="36"/>
      <c r="J8" s="36"/>
      <c r="K8" s="50">
        <v>3900567.2355000009</v>
      </c>
      <c r="L8" s="39"/>
      <c r="M8" s="40"/>
    </row>
    <row r="9" spans="1:29" s="48" customFormat="1" ht="12.75" x14ac:dyDescent="0.2">
      <c r="A9" s="41"/>
      <c r="B9" s="443" t="s">
        <v>51</v>
      </c>
      <c r="C9" s="42" t="s">
        <v>52</v>
      </c>
      <c r="D9" s="43">
        <f>SUM(D5:D8)</f>
        <v>407526169.95159996</v>
      </c>
      <c r="E9" s="44"/>
      <c r="F9" s="45">
        <f>SUM(F5:F8)</f>
        <v>407526169.95159996</v>
      </c>
      <c r="G9" s="46"/>
      <c r="H9" s="58"/>
      <c r="I9" s="44"/>
      <c r="J9" s="44"/>
      <c r="K9" s="44">
        <f>SUM(K5:K8)</f>
        <v>171974566.17671293</v>
      </c>
      <c r="L9" s="45"/>
      <c r="M9" s="47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ht="12.75" x14ac:dyDescent="0.2">
      <c r="B10" s="437" t="s">
        <v>53</v>
      </c>
      <c r="C10" s="39" t="s">
        <v>47</v>
      </c>
      <c r="D10" s="49">
        <f>E10+F10</f>
        <v>19857812.104848009</v>
      </c>
      <c r="E10" s="50">
        <v>581761.88780000003</v>
      </c>
      <c r="F10" s="39">
        <v>19276050.217048008</v>
      </c>
      <c r="G10" s="51"/>
      <c r="H10" s="52">
        <v>10137.584000000001</v>
      </c>
      <c r="I10" s="50"/>
      <c r="J10" s="50"/>
      <c r="K10" s="50">
        <v>49049300.907974914</v>
      </c>
      <c r="L10" s="39"/>
      <c r="M10" s="53"/>
    </row>
    <row r="11" spans="1:29" ht="12.75" x14ac:dyDescent="0.2">
      <c r="B11" s="437"/>
      <c r="C11" s="27" t="s">
        <v>48</v>
      </c>
      <c r="D11" s="28">
        <f>E11+F11</f>
        <v>1747393.2778610019</v>
      </c>
      <c r="E11" s="29">
        <v>642073.63740000001</v>
      </c>
      <c r="F11" s="27">
        <v>1105319.6404610018</v>
      </c>
      <c r="G11" s="54"/>
      <c r="H11" s="55">
        <v>12105.692000000001</v>
      </c>
      <c r="I11" s="29"/>
      <c r="J11" s="29"/>
      <c r="K11" s="29">
        <v>2121948.6288619987</v>
      </c>
      <c r="L11" s="27"/>
      <c r="M11" s="32"/>
    </row>
    <row r="12" spans="1:29" ht="12.75" x14ac:dyDescent="0.2">
      <c r="B12" s="437"/>
      <c r="C12" s="27" t="s">
        <v>49</v>
      </c>
      <c r="D12" s="33">
        <f>E12+F12</f>
        <v>2081959.4535910063</v>
      </c>
      <c r="E12" s="29">
        <v>546553.76269999996</v>
      </c>
      <c r="F12" s="27">
        <v>1535405.6908910063</v>
      </c>
      <c r="G12" s="54"/>
      <c r="H12" s="55">
        <v>9283.4159999999993</v>
      </c>
      <c r="I12" s="29"/>
      <c r="J12" s="29"/>
      <c r="K12" s="29">
        <v>3074770.766450006</v>
      </c>
      <c r="L12" s="27"/>
      <c r="M12" s="32"/>
    </row>
    <row r="13" spans="1:29" ht="12.75" x14ac:dyDescent="0.2">
      <c r="B13" s="437"/>
      <c r="C13" s="34" t="s">
        <v>50</v>
      </c>
      <c r="D13" s="35">
        <f>E13+F13</f>
        <v>387843.95209999999</v>
      </c>
      <c r="E13" s="36">
        <v>387843.95209999999</v>
      </c>
      <c r="F13" s="34"/>
      <c r="G13" s="56"/>
      <c r="H13" s="57">
        <v>584.88799999999992</v>
      </c>
      <c r="I13" s="36"/>
      <c r="J13" s="36"/>
      <c r="K13" s="50"/>
      <c r="L13" s="39"/>
      <c r="M13" s="40"/>
    </row>
    <row r="14" spans="1:29" s="48" customFormat="1" ht="12.75" x14ac:dyDescent="0.2">
      <c r="A14" s="41"/>
      <c r="B14" s="443" t="s">
        <v>54</v>
      </c>
      <c r="C14" s="42" t="s">
        <v>52</v>
      </c>
      <c r="D14" s="43">
        <f>SUM(D10:D13)</f>
        <v>24075008.78840002</v>
      </c>
      <c r="E14" s="44">
        <f>SUM(E10:E13)</f>
        <v>2158233.2399999998</v>
      </c>
      <c r="F14" s="45">
        <f>SUM(F10:F13)</f>
        <v>21916775.548400015</v>
      </c>
      <c r="G14" s="46"/>
      <c r="H14" s="58">
        <f>SUM(H10:H13)</f>
        <v>32111.58</v>
      </c>
      <c r="I14" s="44"/>
      <c r="J14" s="44"/>
      <c r="K14" s="44">
        <f>SUM(K10:K13)</f>
        <v>54246020.303286918</v>
      </c>
      <c r="L14" s="45"/>
      <c r="M14" s="47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29" ht="12.75" x14ac:dyDescent="0.2">
      <c r="B15" s="437" t="s">
        <v>55</v>
      </c>
      <c r="C15" s="39" t="s">
        <v>47</v>
      </c>
      <c r="D15" s="49">
        <f>E15+F15</f>
        <v>85877.735000000001</v>
      </c>
      <c r="E15" s="50"/>
      <c r="F15" s="39">
        <v>85877.735000000001</v>
      </c>
      <c r="G15" s="60"/>
      <c r="H15" s="50"/>
      <c r="I15" s="50"/>
      <c r="J15" s="50"/>
      <c r="K15" s="50">
        <v>1498</v>
      </c>
      <c r="L15" s="39"/>
      <c r="M15" s="53"/>
    </row>
    <row r="16" spans="1:29" ht="12.75" x14ac:dyDescent="0.2">
      <c r="B16" s="437"/>
      <c r="C16" s="27" t="s">
        <v>48</v>
      </c>
      <c r="D16" s="28">
        <f>E16+F16</f>
        <v>83169.735000000001</v>
      </c>
      <c r="E16" s="29"/>
      <c r="F16" s="27">
        <v>83169.735000000001</v>
      </c>
      <c r="G16" s="30"/>
      <c r="H16" s="31"/>
      <c r="I16" s="29"/>
      <c r="J16" s="29"/>
      <c r="K16" s="29">
        <v>198</v>
      </c>
      <c r="L16" s="27"/>
      <c r="M16" s="32"/>
    </row>
    <row r="17" spans="1:29" ht="12.75" x14ac:dyDescent="0.2">
      <c r="B17" s="437"/>
      <c r="C17" s="27" t="s">
        <v>49</v>
      </c>
      <c r="D17" s="33">
        <f>E17+F17</f>
        <v>7560.8850000000002</v>
      </c>
      <c r="E17" s="29"/>
      <c r="F17" s="27">
        <v>7560.8850000000002</v>
      </c>
      <c r="G17" s="30"/>
      <c r="H17" s="31"/>
      <c r="I17" s="29"/>
      <c r="J17" s="29"/>
      <c r="K17" s="29">
        <v>18</v>
      </c>
      <c r="L17" s="27"/>
      <c r="M17" s="32"/>
    </row>
    <row r="18" spans="1:29" ht="12.75" x14ac:dyDescent="0.2">
      <c r="B18" s="437"/>
      <c r="C18" s="34" t="s">
        <v>50</v>
      </c>
      <c r="D18" s="35">
        <f>E18+F18</f>
        <v>582188.14500000002</v>
      </c>
      <c r="E18" s="36"/>
      <c r="F18" s="34">
        <v>582188.14500000002</v>
      </c>
      <c r="G18" s="37"/>
      <c r="H18" s="38"/>
      <c r="I18" s="36"/>
      <c r="J18" s="36"/>
      <c r="K18" s="50">
        <v>1386</v>
      </c>
      <c r="L18" s="39"/>
      <c r="M18" s="40"/>
    </row>
    <row r="19" spans="1:29" ht="12.75" x14ac:dyDescent="0.2">
      <c r="B19" s="443" t="s">
        <v>56</v>
      </c>
      <c r="C19" s="42" t="s">
        <v>52</v>
      </c>
      <c r="D19" s="43">
        <f>SUM(D15:D18)</f>
        <v>758796.5</v>
      </c>
      <c r="E19" s="44"/>
      <c r="F19" s="45">
        <f>SUM(F15:F18)</f>
        <v>758796.5</v>
      </c>
      <c r="G19" s="79"/>
      <c r="H19" s="80"/>
      <c r="I19" s="81"/>
      <c r="J19" s="81"/>
      <c r="K19" s="44">
        <f>SUM(K15:K18)</f>
        <v>3100</v>
      </c>
      <c r="L19" s="82"/>
      <c r="M19" s="83"/>
    </row>
    <row r="20" spans="1:29" ht="12.75" x14ac:dyDescent="0.2">
      <c r="B20" s="437" t="s">
        <v>57</v>
      </c>
      <c r="C20" s="39" t="s">
        <v>47</v>
      </c>
      <c r="D20" s="49">
        <f>E20+F20</f>
        <v>757470.44400000002</v>
      </c>
      <c r="E20" s="50">
        <v>96900</v>
      </c>
      <c r="F20" s="39">
        <v>660570.44400000002</v>
      </c>
      <c r="G20" s="60">
        <v>2359.4</v>
      </c>
      <c r="H20" s="50"/>
      <c r="I20" s="50">
        <v>11823.46</v>
      </c>
      <c r="J20" s="50">
        <v>7467.987000000001</v>
      </c>
      <c r="K20" s="50"/>
      <c r="L20" s="39">
        <v>3222.7950000000001</v>
      </c>
      <c r="M20" s="53">
        <v>6.1070000000000002</v>
      </c>
    </row>
    <row r="21" spans="1:29" ht="12.75" x14ac:dyDescent="0.2">
      <c r="B21" s="437"/>
      <c r="C21" s="27" t="s">
        <v>48</v>
      </c>
      <c r="D21" s="28">
        <f>E21+F21</f>
        <v>260243.33600000001</v>
      </c>
      <c r="E21" s="29"/>
      <c r="F21" s="27">
        <v>260243.33600000001</v>
      </c>
      <c r="G21" s="30"/>
      <c r="H21" s="31"/>
      <c r="I21" s="29"/>
      <c r="J21" s="29">
        <v>5.3</v>
      </c>
      <c r="K21" s="29"/>
      <c r="L21" s="27">
        <v>226.143</v>
      </c>
      <c r="M21" s="32"/>
    </row>
    <row r="22" spans="1:29" ht="12.75" x14ac:dyDescent="0.2">
      <c r="B22" s="437"/>
      <c r="C22" s="27" t="s">
        <v>49</v>
      </c>
      <c r="D22" s="33">
        <f>E22+F22</f>
        <v>28890</v>
      </c>
      <c r="E22" s="29">
        <v>28890</v>
      </c>
      <c r="F22" s="27"/>
      <c r="G22" s="30"/>
      <c r="H22" s="31"/>
      <c r="I22" s="29"/>
      <c r="J22" s="29">
        <v>310</v>
      </c>
      <c r="K22" s="29"/>
      <c r="L22" s="27"/>
      <c r="M22" s="32"/>
    </row>
    <row r="23" spans="1:29" ht="12.75" x14ac:dyDescent="0.2">
      <c r="B23" s="437"/>
      <c r="C23" s="34" t="s">
        <v>50</v>
      </c>
      <c r="D23" s="35"/>
      <c r="E23" s="36"/>
      <c r="F23" s="34"/>
      <c r="G23" s="37"/>
      <c r="H23" s="38"/>
      <c r="I23" s="36"/>
      <c r="J23" s="36"/>
      <c r="K23" s="50"/>
      <c r="L23" s="39"/>
      <c r="M23" s="40"/>
    </row>
    <row r="24" spans="1:29" s="48" customFormat="1" ht="12.75" x14ac:dyDescent="0.2">
      <c r="A24" s="41"/>
      <c r="B24" s="443" t="s">
        <v>58</v>
      </c>
      <c r="C24" s="42" t="s">
        <v>52</v>
      </c>
      <c r="D24" s="43">
        <f>SUM(D20:D23)</f>
        <v>1046603.78</v>
      </c>
      <c r="E24" s="44">
        <f>SUM(E20:E23)</f>
        <v>125790</v>
      </c>
      <c r="F24" s="45">
        <f>SUM(F20:F23)</f>
        <v>920813.78</v>
      </c>
      <c r="G24" s="46">
        <f>SUM(G20:G23)</f>
        <v>2359.4</v>
      </c>
      <c r="H24" s="58"/>
      <c r="I24" s="44">
        <f>SUM(I20:I23)</f>
        <v>11823.46</v>
      </c>
      <c r="J24" s="44">
        <f>SUM(J20:J23)</f>
        <v>7783.2870000000012</v>
      </c>
      <c r="K24" s="44"/>
      <c r="L24" s="45">
        <f>SUM(L20:L23)</f>
        <v>3448.9380000000001</v>
      </c>
      <c r="M24" s="47">
        <f>SUM(M20:M23)</f>
        <v>6.1070000000000002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</row>
    <row r="25" spans="1:29" ht="12.75" x14ac:dyDescent="0.2">
      <c r="B25" s="437" t="s">
        <v>59</v>
      </c>
      <c r="C25" s="39" t="s">
        <v>47</v>
      </c>
      <c r="D25" s="49">
        <f>E25+F25</f>
        <v>15107323.418699998</v>
      </c>
      <c r="E25" s="50">
        <v>14655303.418699998</v>
      </c>
      <c r="F25" s="39">
        <v>452020</v>
      </c>
      <c r="G25" s="60">
        <v>25444</v>
      </c>
      <c r="H25" s="50"/>
      <c r="I25" s="50">
        <v>10681.44</v>
      </c>
      <c r="J25" s="50">
        <v>114976.64723999999</v>
      </c>
      <c r="K25" s="50">
        <v>71169</v>
      </c>
      <c r="L25" s="39"/>
      <c r="M25" s="53">
        <v>1.4</v>
      </c>
    </row>
    <row r="26" spans="1:29" ht="12.75" x14ac:dyDescent="0.2">
      <c r="B26" s="437"/>
      <c r="C26" s="27" t="s">
        <v>48</v>
      </c>
      <c r="D26" s="28">
        <f>E26+F26</f>
        <v>32789610.320499998</v>
      </c>
      <c r="E26" s="29">
        <v>32789610.320499998</v>
      </c>
      <c r="F26" s="27"/>
      <c r="G26" s="30">
        <v>129480</v>
      </c>
      <c r="H26" s="31"/>
      <c r="I26" s="29">
        <v>11418.4</v>
      </c>
      <c r="J26" s="29">
        <v>216132.89235999994</v>
      </c>
      <c r="K26" s="29"/>
      <c r="L26" s="27"/>
      <c r="M26" s="32"/>
    </row>
    <row r="27" spans="1:29" ht="12.75" x14ac:dyDescent="0.2">
      <c r="B27" s="437"/>
      <c r="C27" s="27" t="s">
        <v>49</v>
      </c>
      <c r="D27" s="33">
        <f>E27+F27</f>
        <v>7454781.6708000004</v>
      </c>
      <c r="E27" s="29">
        <v>7454781.6708000004</v>
      </c>
      <c r="F27" s="27"/>
      <c r="G27" s="30">
        <v>97910</v>
      </c>
      <c r="H27" s="31"/>
      <c r="I27" s="29">
        <v>253599.71</v>
      </c>
      <c r="J27" s="29">
        <v>7165.3314</v>
      </c>
      <c r="K27" s="29"/>
      <c r="L27" s="27"/>
      <c r="M27" s="32"/>
    </row>
    <row r="28" spans="1:29" ht="12.75" x14ac:dyDescent="0.2">
      <c r="B28" s="437"/>
      <c r="C28" s="34" t="s">
        <v>50</v>
      </c>
      <c r="D28" s="35">
        <f>E28+F28</f>
        <v>3764503.38</v>
      </c>
      <c r="E28" s="36">
        <v>3764503.38</v>
      </c>
      <c r="F28" s="34"/>
      <c r="G28" s="37">
        <v>182440</v>
      </c>
      <c r="H28" s="38"/>
      <c r="I28" s="36">
        <v>550</v>
      </c>
      <c r="J28" s="36">
        <v>10221</v>
      </c>
      <c r="K28" s="50"/>
      <c r="L28" s="39"/>
      <c r="M28" s="40"/>
    </row>
    <row r="29" spans="1:29" s="48" customFormat="1" ht="12.75" x14ac:dyDescent="0.2">
      <c r="A29" s="41"/>
      <c r="B29" s="443" t="s">
        <v>60</v>
      </c>
      <c r="C29" s="42" t="s">
        <v>52</v>
      </c>
      <c r="D29" s="43">
        <f>SUM(D25:D28)</f>
        <v>59116218.789999999</v>
      </c>
      <c r="E29" s="44">
        <f>SUM(E25:E28)</f>
        <v>58664198.789999999</v>
      </c>
      <c r="F29" s="45">
        <f>SUM(F25:F28)</f>
        <v>452020</v>
      </c>
      <c r="G29" s="46">
        <f>SUM(G25:G28)</f>
        <v>435274</v>
      </c>
      <c r="H29" s="58"/>
      <c r="I29" s="44">
        <f>SUM(I25:I28)</f>
        <v>276249.55</v>
      </c>
      <c r="J29" s="44">
        <f>SUM(J25:J28)</f>
        <v>348495.87099999993</v>
      </c>
      <c r="K29" s="44">
        <f>SUM(K25:K28)</f>
        <v>71169</v>
      </c>
      <c r="L29" s="45"/>
      <c r="M29" s="47">
        <f>SUM(M25:M28)</f>
        <v>1.4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</row>
    <row r="30" spans="1:29" ht="12.75" x14ac:dyDescent="0.2">
      <c r="B30" s="437" t="s">
        <v>61</v>
      </c>
      <c r="C30" s="39" t="s">
        <v>47</v>
      </c>
      <c r="D30" s="49">
        <f>E30+F30</f>
        <v>2991.8249999999998</v>
      </c>
      <c r="E30" s="50">
        <v>598.125</v>
      </c>
      <c r="F30" s="39">
        <v>2393.6999999999998</v>
      </c>
      <c r="G30" s="60"/>
      <c r="H30" s="50"/>
      <c r="I30" s="50"/>
      <c r="J30" s="50">
        <v>0.75</v>
      </c>
      <c r="K30" s="50">
        <v>750</v>
      </c>
      <c r="L30" s="39"/>
      <c r="M30" s="53"/>
    </row>
    <row r="31" spans="1:29" ht="12.75" x14ac:dyDescent="0.2">
      <c r="B31" s="437"/>
      <c r="C31" s="27" t="s">
        <v>48</v>
      </c>
      <c r="D31" s="28">
        <f>E31+F31</f>
        <v>180997.27499999999</v>
      </c>
      <c r="E31" s="29">
        <v>199.375</v>
      </c>
      <c r="F31" s="27">
        <v>180797.9</v>
      </c>
      <c r="G31" s="30"/>
      <c r="H31" s="31"/>
      <c r="I31" s="29"/>
      <c r="J31" s="29"/>
      <c r="K31" s="29">
        <v>3450</v>
      </c>
      <c r="L31" s="27"/>
      <c r="M31" s="32"/>
    </row>
    <row r="32" spans="1:29" ht="12.75" x14ac:dyDescent="0.2">
      <c r="B32" s="437"/>
      <c r="C32" s="27" t="s">
        <v>49</v>
      </c>
      <c r="D32" s="33"/>
      <c r="E32" s="29"/>
      <c r="F32" s="27"/>
      <c r="G32" s="30"/>
      <c r="H32" s="31"/>
      <c r="I32" s="29"/>
      <c r="J32" s="29"/>
      <c r="K32" s="29"/>
      <c r="L32" s="27"/>
      <c r="M32" s="32"/>
    </row>
    <row r="33" spans="1:29" ht="12.75" x14ac:dyDescent="0.2">
      <c r="B33" s="437"/>
      <c r="C33" s="34" t="s">
        <v>50</v>
      </c>
      <c r="D33" s="35"/>
      <c r="E33" s="36"/>
      <c r="F33" s="34"/>
      <c r="G33" s="37"/>
      <c r="H33" s="38"/>
      <c r="I33" s="36"/>
      <c r="J33" s="36"/>
      <c r="K33" s="50"/>
      <c r="L33" s="39"/>
      <c r="M33" s="40"/>
    </row>
    <row r="34" spans="1:29" s="48" customFormat="1" ht="12.75" x14ac:dyDescent="0.2">
      <c r="A34" s="41"/>
      <c r="B34" s="443" t="s">
        <v>62</v>
      </c>
      <c r="C34" s="42" t="s">
        <v>52</v>
      </c>
      <c r="D34" s="43">
        <f>SUM(D30:D33)</f>
        <v>183989.1</v>
      </c>
      <c r="E34" s="44">
        <f>SUM(E30:E33)</f>
        <v>797.5</v>
      </c>
      <c r="F34" s="45">
        <f>SUM(F30:F33)</f>
        <v>183191.6</v>
      </c>
      <c r="G34" s="46"/>
      <c r="H34" s="58"/>
      <c r="I34" s="44"/>
      <c r="J34" s="44">
        <f>SUM(J30:J33)</f>
        <v>0.75</v>
      </c>
      <c r="K34" s="44">
        <f>SUM(K30:K33)</f>
        <v>4200</v>
      </c>
      <c r="L34" s="45"/>
      <c r="M34" s="47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ht="13.5" customHeight="1" x14ac:dyDescent="0.2">
      <c r="B35" s="450" t="s">
        <v>63</v>
      </c>
      <c r="C35" s="39" t="s">
        <v>47</v>
      </c>
      <c r="D35" s="65">
        <f>E35+F35</f>
        <v>156548.38</v>
      </c>
      <c r="E35" s="52">
        <v>28393.8</v>
      </c>
      <c r="F35" s="66">
        <v>128154.58</v>
      </c>
      <c r="G35" s="60"/>
      <c r="H35" s="50"/>
      <c r="I35" s="50"/>
      <c r="J35" s="50">
        <v>132.91</v>
      </c>
      <c r="K35" s="52">
        <v>12325.2</v>
      </c>
      <c r="L35" s="39"/>
      <c r="M35" s="53"/>
    </row>
    <row r="36" spans="1:29" ht="13.5" customHeight="1" x14ac:dyDescent="0.2">
      <c r="B36" s="451"/>
      <c r="C36" s="27" t="s">
        <v>48</v>
      </c>
      <c r="D36" s="67">
        <f>E36+F36</f>
        <v>1485</v>
      </c>
      <c r="E36" s="68"/>
      <c r="F36" s="69">
        <v>1485</v>
      </c>
      <c r="G36" s="30"/>
      <c r="H36" s="31"/>
      <c r="I36" s="29"/>
      <c r="J36" s="29"/>
      <c r="K36" s="68">
        <v>22.5</v>
      </c>
      <c r="L36" s="27"/>
      <c r="M36" s="32"/>
    </row>
    <row r="37" spans="1:29" ht="12.75" x14ac:dyDescent="0.2">
      <c r="B37" s="451"/>
      <c r="C37" s="27" t="s">
        <v>49</v>
      </c>
      <c r="D37" s="33"/>
      <c r="E37" s="29"/>
      <c r="F37" s="27"/>
      <c r="G37" s="30"/>
      <c r="H37" s="31"/>
      <c r="I37" s="29"/>
      <c r="J37" s="29"/>
      <c r="K37" s="29"/>
      <c r="L37" s="27"/>
      <c r="M37" s="32"/>
    </row>
    <row r="38" spans="1:29" s="48" customFormat="1" ht="13.5" thickBot="1" x14ac:dyDescent="0.25">
      <c r="A38" s="41"/>
      <c r="B38" s="477"/>
      <c r="C38" s="42" t="s">
        <v>52</v>
      </c>
      <c r="D38" s="43">
        <f>SUM(D35:D37)</f>
        <v>158033.38</v>
      </c>
      <c r="E38" s="44">
        <f>SUM(E35:E37)</f>
        <v>28393.8</v>
      </c>
      <c r="F38" s="45">
        <f>SUM(F35:F37)</f>
        <v>129639.58</v>
      </c>
      <c r="G38" s="46"/>
      <c r="H38" s="58"/>
      <c r="I38" s="44"/>
      <c r="J38" s="44">
        <f>SUM(J35:J37)</f>
        <v>132.91</v>
      </c>
      <c r="K38" s="44">
        <f>SUM(K35:K37)</f>
        <v>12347.7</v>
      </c>
      <c r="L38" s="45"/>
      <c r="M38" s="47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</row>
    <row r="39" spans="1:29" ht="14.25" thickTop="1" thickBot="1" x14ac:dyDescent="0.25">
      <c r="B39" s="448" t="s">
        <v>64</v>
      </c>
      <c r="C39" s="449"/>
      <c r="D39" s="72">
        <f t="shared" ref="D39:M39" si="0">D9+D14+D19+D24+D29+D34+D38</f>
        <v>492864820.28999996</v>
      </c>
      <c r="E39" s="73">
        <f t="shared" si="0"/>
        <v>60977413.329999998</v>
      </c>
      <c r="F39" s="74">
        <f t="shared" si="0"/>
        <v>431887406.95999998</v>
      </c>
      <c r="G39" s="75">
        <f>G9+G14+G19+G24+G29+G34</f>
        <v>437633.4</v>
      </c>
      <c r="H39" s="76">
        <f t="shared" si="0"/>
        <v>32111.58</v>
      </c>
      <c r="I39" s="73">
        <f t="shared" si="0"/>
        <v>288073.01</v>
      </c>
      <c r="J39" s="73">
        <f t="shared" si="0"/>
        <v>356412.81799999991</v>
      </c>
      <c r="K39" s="73">
        <f t="shared" si="0"/>
        <v>226311403.17999983</v>
      </c>
      <c r="L39" s="74">
        <f t="shared" si="0"/>
        <v>3448.9380000000001</v>
      </c>
      <c r="M39" s="77">
        <f t="shared" si="0"/>
        <v>7.5069999999999997</v>
      </c>
    </row>
    <row r="40" spans="1:29" s="10" customFormat="1" ht="12" thickTop="1" x14ac:dyDescent="0.2"/>
    <row r="41" spans="1:29" s="10" customFormat="1" x14ac:dyDescent="0.2">
      <c r="B41" s="78" t="s">
        <v>65</v>
      </c>
    </row>
    <row r="42" spans="1:29" s="10" customFormat="1" x14ac:dyDescent="0.2"/>
    <row r="43" spans="1:29" s="10" customFormat="1" x14ac:dyDescent="0.2"/>
    <row r="44" spans="1:29" s="10" customFormat="1" x14ac:dyDescent="0.2"/>
    <row r="45" spans="1:29" s="10" customFormat="1" x14ac:dyDescent="0.2"/>
    <row r="46" spans="1:29" s="10" customFormat="1" x14ac:dyDescent="0.2"/>
    <row r="47" spans="1:29" s="10" customFormat="1" x14ac:dyDescent="0.2"/>
    <row r="48" spans="1:29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pans="7:9" s="10" customFormat="1" x14ac:dyDescent="0.2"/>
    <row r="162" spans="7:9" s="10" customFormat="1" x14ac:dyDescent="0.2"/>
    <row r="163" spans="7:9" s="10" customFormat="1" x14ac:dyDescent="0.2"/>
    <row r="164" spans="7:9" s="10" customFormat="1" x14ac:dyDescent="0.2"/>
    <row r="165" spans="7:9" s="10" customFormat="1" x14ac:dyDescent="0.2">
      <c r="G165" s="12"/>
      <c r="H165" s="12"/>
      <c r="I165" s="12"/>
    </row>
    <row r="166" spans="7:9" s="10" customFormat="1" x14ac:dyDescent="0.2">
      <c r="G166" s="12"/>
      <c r="H166" s="12"/>
      <c r="I166" s="12"/>
    </row>
    <row r="167" spans="7:9" s="10" customFormat="1" x14ac:dyDescent="0.2">
      <c r="G167" s="12"/>
      <c r="H167" s="12"/>
      <c r="I167" s="12"/>
    </row>
    <row r="168" spans="7:9" s="10" customFormat="1" x14ac:dyDescent="0.2">
      <c r="G168" s="12"/>
      <c r="H168" s="12"/>
      <c r="I168" s="12"/>
    </row>
    <row r="169" spans="7:9" s="10" customFormat="1" x14ac:dyDescent="0.2">
      <c r="G169" s="12"/>
      <c r="H169" s="12"/>
      <c r="I169" s="12"/>
    </row>
    <row r="170" spans="7:9" s="10" customFormat="1" x14ac:dyDescent="0.2">
      <c r="G170" s="12"/>
      <c r="H170" s="12"/>
      <c r="I170" s="12"/>
    </row>
    <row r="171" spans="7:9" s="10" customFormat="1" x14ac:dyDescent="0.2">
      <c r="G171" s="12"/>
      <c r="H171" s="12"/>
      <c r="I171" s="12"/>
    </row>
    <row r="172" spans="7:9" s="10" customFormat="1" x14ac:dyDescent="0.2">
      <c r="G172" s="12"/>
      <c r="H172" s="12"/>
      <c r="I172" s="12"/>
    </row>
    <row r="173" spans="7:9" s="10" customFormat="1" x14ac:dyDescent="0.2">
      <c r="G173" s="12"/>
      <c r="H173" s="12"/>
      <c r="I173" s="12"/>
    </row>
    <row r="174" spans="7:9" s="10" customFormat="1" x14ac:dyDescent="0.2">
      <c r="G174" s="12"/>
      <c r="H174" s="12"/>
      <c r="I174" s="12"/>
    </row>
    <row r="175" spans="7:9" s="10" customFormat="1" x14ac:dyDescent="0.2">
      <c r="G175" s="12"/>
      <c r="H175" s="12"/>
      <c r="I175" s="12"/>
    </row>
    <row r="176" spans="7:9" s="10" customFormat="1" x14ac:dyDescent="0.2">
      <c r="G176" s="12"/>
      <c r="H176" s="12"/>
      <c r="I176" s="12"/>
    </row>
    <row r="177" spans="6:10" s="10" customFormat="1" x14ac:dyDescent="0.2">
      <c r="F177" s="12"/>
      <c r="G177" s="12"/>
      <c r="H177" s="12"/>
      <c r="I177" s="12"/>
    </row>
    <row r="178" spans="6:10" s="10" customFormat="1" x14ac:dyDescent="0.2">
      <c r="F178" s="12"/>
      <c r="G178" s="12"/>
      <c r="H178" s="12"/>
      <c r="I178" s="12"/>
      <c r="J178" s="12"/>
    </row>
    <row r="179" spans="6:10" s="10" customFormat="1" x14ac:dyDescent="0.2">
      <c r="F179" s="12"/>
      <c r="G179" s="12"/>
      <c r="H179" s="12"/>
      <c r="I179" s="12"/>
      <c r="J179" s="12"/>
    </row>
    <row r="180" spans="6:10" s="10" customFormat="1" x14ac:dyDescent="0.2">
      <c r="F180" s="12"/>
      <c r="G180" s="12"/>
      <c r="H180" s="12"/>
      <c r="I180" s="12"/>
      <c r="J180" s="12"/>
    </row>
    <row r="181" spans="6:10" s="10" customFormat="1" x14ac:dyDescent="0.2">
      <c r="F181" s="12"/>
      <c r="G181" s="12"/>
      <c r="H181" s="12"/>
      <c r="I181" s="12"/>
      <c r="J181" s="12"/>
    </row>
    <row r="182" spans="6:10" s="10" customFormat="1" x14ac:dyDescent="0.2">
      <c r="F182" s="12"/>
      <c r="G182" s="12"/>
      <c r="H182" s="12"/>
      <c r="I182" s="12"/>
      <c r="J182" s="12"/>
    </row>
    <row r="183" spans="6:10" s="10" customFormat="1" x14ac:dyDescent="0.2">
      <c r="F183" s="12"/>
      <c r="G183" s="12"/>
      <c r="H183" s="12"/>
      <c r="I183" s="12"/>
      <c r="J183" s="12"/>
    </row>
    <row r="184" spans="6:10" s="10" customFormat="1" x14ac:dyDescent="0.2">
      <c r="F184" s="12"/>
      <c r="G184" s="12"/>
      <c r="H184" s="12"/>
      <c r="I184" s="12"/>
      <c r="J184" s="12"/>
    </row>
    <row r="185" spans="6:10" s="10" customFormat="1" x14ac:dyDescent="0.2">
      <c r="F185" s="12"/>
      <c r="G185" s="12"/>
      <c r="H185" s="12"/>
      <c r="I185" s="12"/>
      <c r="J185" s="12"/>
    </row>
    <row r="186" spans="6:10" s="10" customFormat="1" x14ac:dyDescent="0.2">
      <c r="F186" s="12"/>
      <c r="G186" s="12"/>
      <c r="H186" s="12"/>
      <c r="I186" s="12"/>
      <c r="J186" s="12"/>
    </row>
    <row r="187" spans="6:10" s="10" customFormat="1" x14ac:dyDescent="0.2">
      <c r="F187" s="12"/>
      <c r="G187" s="12"/>
      <c r="H187" s="12"/>
      <c r="I187" s="12"/>
      <c r="J187" s="12"/>
    </row>
    <row r="188" spans="6:10" s="10" customFormat="1" x14ac:dyDescent="0.2">
      <c r="F188" s="12"/>
      <c r="G188" s="12"/>
      <c r="H188" s="12"/>
      <c r="I188" s="12"/>
      <c r="J188" s="12"/>
    </row>
    <row r="189" spans="6:10" s="10" customFormat="1" x14ac:dyDescent="0.2">
      <c r="F189" s="12"/>
      <c r="G189" s="12"/>
      <c r="H189" s="12"/>
      <c r="I189" s="12"/>
      <c r="J189" s="12"/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headerFooter alignWithMargins="0"/>
  <ignoredErrors>
    <ignoredError sqref="D9:D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10" customWidth="1"/>
    <col min="2" max="2" width="33.7109375" style="12" customWidth="1"/>
    <col min="3" max="3" width="28.7109375" style="12" customWidth="1"/>
    <col min="4" max="13" width="16.140625" style="12" customWidth="1"/>
    <col min="14" max="29" width="16.140625" style="10"/>
    <col min="30" max="256" width="16.140625" style="12"/>
    <col min="257" max="257" width="2" style="12" customWidth="1"/>
    <col min="258" max="258" width="33.7109375" style="12" customWidth="1"/>
    <col min="259" max="259" width="28.7109375" style="12" customWidth="1"/>
    <col min="260" max="269" width="16.140625" style="12" customWidth="1"/>
    <col min="270" max="512" width="16.140625" style="12"/>
    <col min="513" max="513" width="2" style="12" customWidth="1"/>
    <col min="514" max="514" width="33.7109375" style="12" customWidth="1"/>
    <col min="515" max="515" width="28.7109375" style="12" customWidth="1"/>
    <col min="516" max="525" width="16.140625" style="12" customWidth="1"/>
    <col min="526" max="768" width="16.140625" style="12"/>
    <col min="769" max="769" width="2" style="12" customWidth="1"/>
    <col min="770" max="770" width="33.7109375" style="12" customWidth="1"/>
    <col min="771" max="771" width="28.7109375" style="12" customWidth="1"/>
    <col min="772" max="781" width="16.140625" style="12" customWidth="1"/>
    <col min="782" max="1024" width="16.140625" style="12"/>
    <col min="1025" max="1025" width="2" style="12" customWidth="1"/>
    <col min="1026" max="1026" width="33.7109375" style="12" customWidth="1"/>
    <col min="1027" max="1027" width="28.7109375" style="12" customWidth="1"/>
    <col min="1028" max="1037" width="16.140625" style="12" customWidth="1"/>
    <col min="1038" max="1280" width="16.140625" style="12"/>
    <col min="1281" max="1281" width="2" style="12" customWidth="1"/>
    <col min="1282" max="1282" width="33.7109375" style="12" customWidth="1"/>
    <col min="1283" max="1283" width="28.7109375" style="12" customWidth="1"/>
    <col min="1284" max="1293" width="16.140625" style="12" customWidth="1"/>
    <col min="1294" max="1536" width="16.140625" style="12"/>
    <col min="1537" max="1537" width="2" style="12" customWidth="1"/>
    <col min="1538" max="1538" width="33.7109375" style="12" customWidth="1"/>
    <col min="1539" max="1539" width="28.7109375" style="12" customWidth="1"/>
    <col min="1540" max="1549" width="16.140625" style="12" customWidth="1"/>
    <col min="1550" max="1792" width="16.140625" style="12"/>
    <col min="1793" max="1793" width="2" style="12" customWidth="1"/>
    <col min="1794" max="1794" width="33.7109375" style="12" customWidth="1"/>
    <col min="1795" max="1795" width="28.7109375" style="12" customWidth="1"/>
    <col min="1796" max="1805" width="16.140625" style="12" customWidth="1"/>
    <col min="1806" max="2048" width="16.140625" style="12"/>
    <col min="2049" max="2049" width="2" style="12" customWidth="1"/>
    <col min="2050" max="2050" width="33.7109375" style="12" customWidth="1"/>
    <col min="2051" max="2051" width="28.7109375" style="12" customWidth="1"/>
    <col min="2052" max="2061" width="16.140625" style="12" customWidth="1"/>
    <col min="2062" max="2304" width="16.140625" style="12"/>
    <col min="2305" max="2305" width="2" style="12" customWidth="1"/>
    <col min="2306" max="2306" width="33.7109375" style="12" customWidth="1"/>
    <col min="2307" max="2307" width="28.7109375" style="12" customWidth="1"/>
    <col min="2308" max="2317" width="16.140625" style="12" customWidth="1"/>
    <col min="2318" max="2560" width="16.140625" style="12"/>
    <col min="2561" max="2561" width="2" style="12" customWidth="1"/>
    <col min="2562" max="2562" width="33.7109375" style="12" customWidth="1"/>
    <col min="2563" max="2563" width="28.7109375" style="12" customWidth="1"/>
    <col min="2564" max="2573" width="16.140625" style="12" customWidth="1"/>
    <col min="2574" max="2816" width="16.140625" style="12"/>
    <col min="2817" max="2817" width="2" style="12" customWidth="1"/>
    <col min="2818" max="2818" width="33.7109375" style="12" customWidth="1"/>
    <col min="2819" max="2819" width="28.7109375" style="12" customWidth="1"/>
    <col min="2820" max="2829" width="16.140625" style="12" customWidth="1"/>
    <col min="2830" max="3072" width="16.140625" style="12"/>
    <col min="3073" max="3073" width="2" style="12" customWidth="1"/>
    <col min="3074" max="3074" width="33.7109375" style="12" customWidth="1"/>
    <col min="3075" max="3075" width="28.7109375" style="12" customWidth="1"/>
    <col min="3076" max="3085" width="16.140625" style="12" customWidth="1"/>
    <col min="3086" max="3328" width="16.140625" style="12"/>
    <col min="3329" max="3329" width="2" style="12" customWidth="1"/>
    <col min="3330" max="3330" width="33.7109375" style="12" customWidth="1"/>
    <col min="3331" max="3331" width="28.7109375" style="12" customWidth="1"/>
    <col min="3332" max="3341" width="16.140625" style="12" customWidth="1"/>
    <col min="3342" max="3584" width="16.140625" style="12"/>
    <col min="3585" max="3585" width="2" style="12" customWidth="1"/>
    <col min="3586" max="3586" width="33.7109375" style="12" customWidth="1"/>
    <col min="3587" max="3587" width="28.7109375" style="12" customWidth="1"/>
    <col min="3588" max="3597" width="16.140625" style="12" customWidth="1"/>
    <col min="3598" max="3840" width="16.140625" style="12"/>
    <col min="3841" max="3841" width="2" style="12" customWidth="1"/>
    <col min="3842" max="3842" width="33.7109375" style="12" customWidth="1"/>
    <col min="3843" max="3843" width="28.7109375" style="12" customWidth="1"/>
    <col min="3844" max="3853" width="16.140625" style="12" customWidth="1"/>
    <col min="3854" max="4096" width="16.140625" style="12"/>
    <col min="4097" max="4097" width="2" style="12" customWidth="1"/>
    <col min="4098" max="4098" width="33.7109375" style="12" customWidth="1"/>
    <col min="4099" max="4099" width="28.7109375" style="12" customWidth="1"/>
    <col min="4100" max="4109" width="16.140625" style="12" customWidth="1"/>
    <col min="4110" max="4352" width="16.140625" style="12"/>
    <col min="4353" max="4353" width="2" style="12" customWidth="1"/>
    <col min="4354" max="4354" width="33.7109375" style="12" customWidth="1"/>
    <col min="4355" max="4355" width="28.7109375" style="12" customWidth="1"/>
    <col min="4356" max="4365" width="16.140625" style="12" customWidth="1"/>
    <col min="4366" max="4608" width="16.140625" style="12"/>
    <col min="4609" max="4609" width="2" style="12" customWidth="1"/>
    <col min="4610" max="4610" width="33.7109375" style="12" customWidth="1"/>
    <col min="4611" max="4611" width="28.7109375" style="12" customWidth="1"/>
    <col min="4612" max="4621" width="16.140625" style="12" customWidth="1"/>
    <col min="4622" max="4864" width="16.140625" style="12"/>
    <col min="4865" max="4865" width="2" style="12" customWidth="1"/>
    <col min="4866" max="4866" width="33.7109375" style="12" customWidth="1"/>
    <col min="4867" max="4867" width="28.7109375" style="12" customWidth="1"/>
    <col min="4868" max="4877" width="16.140625" style="12" customWidth="1"/>
    <col min="4878" max="5120" width="16.140625" style="12"/>
    <col min="5121" max="5121" width="2" style="12" customWidth="1"/>
    <col min="5122" max="5122" width="33.7109375" style="12" customWidth="1"/>
    <col min="5123" max="5123" width="28.7109375" style="12" customWidth="1"/>
    <col min="5124" max="5133" width="16.140625" style="12" customWidth="1"/>
    <col min="5134" max="5376" width="16.140625" style="12"/>
    <col min="5377" max="5377" width="2" style="12" customWidth="1"/>
    <col min="5378" max="5378" width="33.7109375" style="12" customWidth="1"/>
    <col min="5379" max="5379" width="28.7109375" style="12" customWidth="1"/>
    <col min="5380" max="5389" width="16.140625" style="12" customWidth="1"/>
    <col min="5390" max="5632" width="16.140625" style="12"/>
    <col min="5633" max="5633" width="2" style="12" customWidth="1"/>
    <col min="5634" max="5634" width="33.7109375" style="12" customWidth="1"/>
    <col min="5635" max="5635" width="28.7109375" style="12" customWidth="1"/>
    <col min="5636" max="5645" width="16.140625" style="12" customWidth="1"/>
    <col min="5646" max="5888" width="16.140625" style="12"/>
    <col min="5889" max="5889" width="2" style="12" customWidth="1"/>
    <col min="5890" max="5890" width="33.7109375" style="12" customWidth="1"/>
    <col min="5891" max="5891" width="28.7109375" style="12" customWidth="1"/>
    <col min="5892" max="5901" width="16.140625" style="12" customWidth="1"/>
    <col min="5902" max="6144" width="16.140625" style="12"/>
    <col min="6145" max="6145" width="2" style="12" customWidth="1"/>
    <col min="6146" max="6146" width="33.7109375" style="12" customWidth="1"/>
    <col min="6147" max="6147" width="28.7109375" style="12" customWidth="1"/>
    <col min="6148" max="6157" width="16.140625" style="12" customWidth="1"/>
    <col min="6158" max="6400" width="16.140625" style="12"/>
    <col min="6401" max="6401" width="2" style="12" customWidth="1"/>
    <col min="6402" max="6402" width="33.7109375" style="12" customWidth="1"/>
    <col min="6403" max="6403" width="28.7109375" style="12" customWidth="1"/>
    <col min="6404" max="6413" width="16.140625" style="12" customWidth="1"/>
    <col min="6414" max="6656" width="16.140625" style="12"/>
    <col min="6657" max="6657" width="2" style="12" customWidth="1"/>
    <col min="6658" max="6658" width="33.7109375" style="12" customWidth="1"/>
    <col min="6659" max="6659" width="28.7109375" style="12" customWidth="1"/>
    <col min="6660" max="6669" width="16.140625" style="12" customWidth="1"/>
    <col min="6670" max="6912" width="16.140625" style="12"/>
    <col min="6913" max="6913" width="2" style="12" customWidth="1"/>
    <col min="6914" max="6914" width="33.7109375" style="12" customWidth="1"/>
    <col min="6915" max="6915" width="28.7109375" style="12" customWidth="1"/>
    <col min="6916" max="6925" width="16.140625" style="12" customWidth="1"/>
    <col min="6926" max="7168" width="16.140625" style="12"/>
    <col min="7169" max="7169" width="2" style="12" customWidth="1"/>
    <col min="7170" max="7170" width="33.7109375" style="12" customWidth="1"/>
    <col min="7171" max="7171" width="28.7109375" style="12" customWidth="1"/>
    <col min="7172" max="7181" width="16.140625" style="12" customWidth="1"/>
    <col min="7182" max="7424" width="16.140625" style="12"/>
    <col min="7425" max="7425" width="2" style="12" customWidth="1"/>
    <col min="7426" max="7426" width="33.7109375" style="12" customWidth="1"/>
    <col min="7427" max="7427" width="28.7109375" style="12" customWidth="1"/>
    <col min="7428" max="7437" width="16.140625" style="12" customWidth="1"/>
    <col min="7438" max="7680" width="16.140625" style="12"/>
    <col min="7681" max="7681" width="2" style="12" customWidth="1"/>
    <col min="7682" max="7682" width="33.7109375" style="12" customWidth="1"/>
    <col min="7683" max="7683" width="28.7109375" style="12" customWidth="1"/>
    <col min="7684" max="7693" width="16.140625" style="12" customWidth="1"/>
    <col min="7694" max="7936" width="16.140625" style="12"/>
    <col min="7937" max="7937" width="2" style="12" customWidth="1"/>
    <col min="7938" max="7938" width="33.7109375" style="12" customWidth="1"/>
    <col min="7939" max="7939" width="28.7109375" style="12" customWidth="1"/>
    <col min="7940" max="7949" width="16.140625" style="12" customWidth="1"/>
    <col min="7950" max="8192" width="16.140625" style="12"/>
    <col min="8193" max="8193" width="2" style="12" customWidth="1"/>
    <col min="8194" max="8194" width="33.7109375" style="12" customWidth="1"/>
    <col min="8195" max="8195" width="28.7109375" style="12" customWidth="1"/>
    <col min="8196" max="8205" width="16.140625" style="12" customWidth="1"/>
    <col min="8206" max="8448" width="16.140625" style="12"/>
    <col min="8449" max="8449" width="2" style="12" customWidth="1"/>
    <col min="8450" max="8450" width="33.7109375" style="12" customWidth="1"/>
    <col min="8451" max="8451" width="28.7109375" style="12" customWidth="1"/>
    <col min="8452" max="8461" width="16.140625" style="12" customWidth="1"/>
    <col min="8462" max="8704" width="16.140625" style="12"/>
    <col min="8705" max="8705" width="2" style="12" customWidth="1"/>
    <col min="8706" max="8706" width="33.7109375" style="12" customWidth="1"/>
    <col min="8707" max="8707" width="28.7109375" style="12" customWidth="1"/>
    <col min="8708" max="8717" width="16.140625" style="12" customWidth="1"/>
    <col min="8718" max="8960" width="16.140625" style="12"/>
    <col min="8961" max="8961" width="2" style="12" customWidth="1"/>
    <col min="8962" max="8962" width="33.7109375" style="12" customWidth="1"/>
    <col min="8963" max="8963" width="28.7109375" style="12" customWidth="1"/>
    <col min="8964" max="8973" width="16.140625" style="12" customWidth="1"/>
    <col min="8974" max="9216" width="16.140625" style="12"/>
    <col min="9217" max="9217" width="2" style="12" customWidth="1"/>
    <col min="9218" max="9218" width="33.7109375" style="12" customWidth="1"/>
    <col min="9219" max="9219" width="28.7109375" style="12" customWidth="1"/>
    <col min="9220" max="9229" width="16.140625" style="12" customWidth="1"/>
    <col min="9230" max="9472" width="16.140625" style="12"/>
    <col min="9473" max="9473" width="2" style="12" customWidth="1"/>
    <col min="9474" max="9474" width="33.7109375" style="12" customWidth="1"/>
    <col min="9475" max="9475" width="28.7109375" style="12" customWidth="1"/>
    <col min="9476" max="9485" width="16.140625" style="12" customWidth="1"/>
    <col min="9486" max="9728" width="16.140625" style="12"/>
    <col min="9729" max="9729" width="2" style="12" customWidth="1"/>
    <col min="9730" max="9730" width="33.7109375" style="12" customWidth="1"/>
    <col min="9731" max="9731" width="28.7109375" style="12" customWidth="1"/>
    <col min="9732" max="9741" width="16.140625" style="12" customWidth="1"/>
    <col min="9742" max="9984" width="16.140625" style="12"/>
    <col min="9985" max="9985" width="2" style="12" customWidth="1"/>
    <col min="9986" max="9986" width="33.7109375" style="12" customWidth="1"/>
    <col min="9987" max="9987" width="28.7109375" style="12" customWidth="1"/>
    <col min="9988" max="9997" width="16.140625" style="12" customWidth="1"/>
    <col min="9998" max="10240" width="16.140625" style="12"/>
    <col min="10241" max="10241" width="2" style="12" customWidth="1"/>
    <col min="10242" max="10242" width="33.7109375" style="12" customWidth="1"/>
    <col min="10243" max="10243" width="28.7109375" style="12" customWidth="1"/>
    <col min="10244" max="10253" width="16.140625" style="12" customWidth="1"/>
    <col min="10254" max="10496" width="16.140625" style="12"/>
    <col min="10497" max="10497" width="2" style="12" customWidth="1"/>
    <col min="10498" max="10498" width="33.7109375" style="12" customWidth="1"/>
    <col min="10499" max="10499" width="28.7109375" style="12" customWidth="1"/>
    <col min="10500" max="10509" width="16.140625" style="12" customWidth="1"/>
    <col min="10510" max="10752" width="16.140625" style="12"/>
    <col min="10753" max="10753" width="2" style="12" customWidth="1"/>
    <col min="10754" max="10754" width="33.7109375" style="12" customWidth="1"/>
    <col min="10755" max="10755" width="28.7109375" style="12" customWidth="1"/>
    <col min="10756" max="10765" width="16.140625" style="12" customWidth="1"/>
    <col min="10766" max="11008" width="16.140625" style="12"/>
    <col min="11009" max="11009" width="2" style="12" customWidth="1"/>
    <col min="11010" max="11010" width="33.7109375" style="12" customWidth="1"/>
    <col min="11011" max="11011" width="28.7109375" style="12" customWidth="1"/>
    <col min="11012" max="11021" width="16.140625" style="12" customWidth="1"/>
    <col min="11022" max="11264" width="16.140625" style="12"/>
    <col min="11265" max="11265" width="2" style="12" customWidth="1"/>
    <col min="11266" max="11266" width="33.7109375" style="12" customWidth="1"/>
    <col min="11267" max="11267" width="28.7109375" style="12" customWidth="1"/>
    <col min="11268" max="11277" width="16.140625" style="12" customWidth="1"/>
    <col min="11278" max="11520" width="16.140625" style="12"/>
    <col min="11521" max="11521" width="2" style="12" customWidth="1"/>
    <col min="11522" max="11522" width="33.7109375" style="12" customWidth="1"/>
    <col min="11523" max="11523" width="28.7109375" style="12" customWidth="1"/>
    <col min="11524" max="11533" width="16.140625" style="12" customWidth="1"/>
    <col min="11534" max="11776" width="16.140625" style="12"/>
    <col min="11777" max="11777" width="2" style="12" customWidth="1"/>
    <col min="11778" max="11778" width="33.7109375" style="12" customWidth="1"/>
    <col min="11779" max="11779" width="28.7109375" style="12" customWidth="1"/>
    <col min="11780" max="11789" width="16.140625" style="12" customWidth="1"/>
    <col min="11790" max="12032" width="16.140625" style="12"/>
    <col min="12033" max="12033" width="2" style="12" customWidth="1"/>
    <col min="12034" max="12034" width="33.7109375" style="12" customWidth="1"/>
    <col min="12035" max="12035" width="28.7109375" style="12" customWidth="1"/>
    <col min="12036" max="12045" width="16.140625" style="12" customWidth="1"/>
    <col min="12046" max="12288" width="16.140625" style="12"/>
    <col min="12289" max="12289" width="2" style="12" customWidth="1"/>
    <col min="12290" max="12290" width="33.7109375" style="12" customWidth="1"/>
    <col min="12291" max="12291" width="28.7109375" style="12" customWidth="1"/>
    <col min="12292" max="12301" width="16.140625" style="12" customWidth="1"/>
    <col min="12302" max="12544" width="16.140625" style="12"/>
    <col min="12545" max="12545" width="2" style="12" customWidth="1"/>
    <col min="12546" max="12546" width="33.7109375" style="12" customWidth="1"/>
    <col min="12547" max="12547" width="28.7109375" style="12" customWidth="1"/>
    <col min="12548" max="12557" width="16.140625" style="12" customWidth="1"/>
    <col min="12558" max="12800" width="16.140625" style="12"/>
    <col min="12801" max="12801" width="2" style="12" customWidth="1"/>
    <col min="12802" max="12802" width="33.7109375" style="12" customWidth="1"/>
    <col min="12803" max="12803" width="28.7109375" style="12" customWidth="1"/>
    <col min="12804" max="12813" width="16.140625" style="12" customWidth="1"/>
    <col min="12814" max="13056" width="16.140625" style="12"/>
    <col min="13057" max="13057" width="2" style="12" customWidth="1"/>
    <col min="13058" max="13058" width="33.7109375" style="12" customWidth="1"/>
    <col min="13059" max="13059" width="28.7109375" style="12" customWidth="1"/>
    <col min="13060" max="13069" width="16.140625" style="12" customWidth="1"/>
    <col min="13070" max="13312" width="16.140625" style="12"/>
    <col min="13313" max="13313" width="2" style="12" customWidth="1"/>
    <col min="13314" max="13314" width="33.7109375" style="12" customWidth="1"/>
    <col min="13315" max="13315" width="28.7109375" style="12" customWidth="1"/>
    <col min="13316" max="13325" width="16.140625" style="12" customWidth="1"/>
    <col min="13326" max="13568" width="16.140625" style="12"/>
    <col min="13569" max="13569" width="2" style="12" customWidth="1"/>
    <col min="13570" max="13570" width="33.7109375" style="12" customWidth="1"/>
    <col min="13571" max="13571" width="28.7109375" style="12" customWidth="1"/>
    <col min="13572" max="13581" width="16.140625" style="12" customWidth="1"/>
    <col min="13582" max="13824" width="16.140625" style="12"/>
    <col min="13825" max="13825" width="2" style="12" customWidth="1"/>
    <col min="13826" max="13826" width="33.7109375" style="12" customWidth="1"/>
    <col min="13827" max="13827" width="28.7109375" style="12" customWidth="1"/>
    <col min="13828" max="13837" width="16.140625" style="12" customWidth="1"/>
    <col min="13838" max="14080" width="16.140625" style="12"/>
    <col min="14081" max="14081" width="2" style="12" customWidth="1"/>
    <col min="14082" max="14082" width="33.7109375" style="12" customWidth="1"/>
    <col min="14083" max="14083" width="28.7109375" style="12" customWidth="1"/>
    <col min="14084" max="14093" width="16.140625" style="12" customWidth="1"/>
    <col min="14094" max="14336" width="16.140625" style="12"/>
    <col min="14337" max="14337" width="2" style="12" customWidth="1"/>
    <col min="14338" max="14338" width="33.7109375" style="12" customWidth="1"/>
    <col min="14339" max="14339" width="28.7109375" style="12" customWidth="1"/>
    <col min="14340" max="14349" width="16.140625" style="12" customWidth="1"/>
    <col min="14350" max="14592" width="16.140625" style="12"/>
    <col min="14593" max="14593" width="2" style="12" customWidth="1"/>
    <col min="14594" max="14594" width="33.7109375" style="12" customWidth="1"/>
    <col min="14595" max="14595" width="28.7109375" style="12" customWidth="1"/>
    <col min="14596" max="14605" width="16.140625" style="12" customWidth="1"/>
    <col min="14606" max="14848" width="16.140625" style="12"/>
    <col min="14849" max="14849" width="2" style="12" customWidth="1"/>
    <col min="14850" max="14850" width="33.7109375" style="12" customWidth="1"/>
    <col min="14851" max="14851" width="28.7109375" style="12" customWidth="1"/>
    <col min="14852" max="14861" width="16.140625" style="12" customWidth="1"/>
    <col min="14862" max="15104" width="16.140625" style="12"/>
    <col min="15105" max="15105" width="2" style="12" customWidth="1"/>
    <col min="15106" max="15106" width="33.7109375" style="12" customWidth="1"/>
    <col min="15107" max="15107" width="28.7109375" style="12" customWidth="1"/>
    <col min="15108" max="15117" width="16.140625" style="12" customWidth="1"/>
    <col min="15118" max="15360" width="16.140625" style="12"/>
    <col min="15361" max="15361" width="2" style="12" customWidth="1"/>
    <col min="15362" max="15362" width="33.7109375" style="12" customWidth="1"/>
    <col min="15363" max="15363" width="28.7109375" style="12" customWidth="1"/>
    <col min="15364" max="15373" width="16.140625" style="12" customWidth="1"/>
    <col min="15374" max="15616" width="16.140625" style="12"/>
    <col min="15617" max="15617" width="2" style="12" customWidth="1"/>
    <col min="15618" max="15618" width="33.7109375" style="12" customWidth="1"/>
    <col min="15619" max="15619" width="28.7109375" style="12" customWidth="1"/>
    <col min="15620" max="15629" width="16.140625" style="12" customWidth="1"/>
    <col min="15630" max="15872" width="16.140625" style="12"/>
    <col min="15873" max="15873" width="2" style="12" customWidth="1"/>
    <col min="15874" max="15874" width="33.7109375" style="12" customWidth="1"/>
    <col min="15875" max="15875" width="28.7109375" style="12" customWidth="1"/>
    <col min="15876" max="15885" width="16.140625" style="12" customWidth="1"/>
    <col min="15886" max="16128" width="16.140625" style="12"/>
    <col min="16129" max="16129" width="2" style="12" customWidth="1"/>
    <col min="16130" max="16130" width="33.7109375" style="12" customWidth="1"/>
    <col min="16131" max="16131" width="28.7109375" style="12" customWidth="1"/>
    <col min="16132" max="16141" width="16.140625" style="12" customWidth="1"/>
    <col min="16142" max="16384" width="16.140625" style="12"/>
  </cols>
  <sheetData>
    <row r="1" spans="1:29" s="9" customFormat="1" ht="23.25" customHeight="1" x14ac:dyDescent="0.2">
      <c r="A1" s="8"/>
      <c r="B1" s="416" t="s">
        <v>68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9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1:29" ht="116.1" customHeight="1" thickBot="1" x14ac:dyDescent="0.25">
      <c r="B4" s="439"/>
      <c r="C4" s="452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29" ht="13.5" thickTop="1" x14ac:dyDescent="0.2">
      <c r="B5" s="437" t="s">
        <v>46</v>
      </c>
      <c r="C5" s="39" t="s">
        <v>47</v>
      </c>
      <c r="D5" s="21">
        <f>E5+F5</f>
        <v>176317569.16821107</v>
      </c>
      <c r="E5" s="50">
        <v>17.73</v>
      </c>
      <c r="F5" s="39">
        <v>176317551.43821108</v>
      </c>
      <c r="G5" s="60"/>
      <c r="H5" s="50"/>
      <c r="I5" s="50"/>
      <c r="J5" s="50"/>
      <c r="K5" s="50">
        <v>122592719.16578785</v>
      </c>
      <c r="L5" s="39"/>
      <c r="M5" s="53">
        <v>0.08</v>
      </c>
    </row>
    <row r="6" spans="1:29" ht="12.75" x14ac:dyDescent="0.2">
      <c r="B6" s="437"/>
      <c r="C6" s="27" t="s">
        <v>48</v>
      </c>
      <c r="D6" s="28">
        <f>E6+F6</f>
        <v>110317875.51845801</v>
      </c>
      <c r="E6" s="29"/>
      <c r="F6" s="27">
        <v>110317875.51845801</v>
      </c>
      <c r="G6" s="30"/>
      <c r="H6" s="31"/>
      <c r="I6" s="29"/>
      <c r="J6" s="29"/>
      <c r="K6" s="29">
        <v>38872586.897539966</v>
      </c>
      <c r="L6" s="27"/>
      <c r="M6" s="32"/>
    </row>
    <row r="7" spans="1:29" ht="12.75" x14ac:dyDescent="0.2">
      <c r="B7" s="437"/>
      <c r="C7" s="27" t="s">
        <v>49</v>
      </c>
      <c r="D7" s="33">
        <f>E7+F7</f>
        <v>48815441.452131003</v>
      </c>
      <c r="E7" s="29"/>
      <c r="F7" s="27">
        <v>48815441.452131003</v>
      </c>
      <c r="G7" s="30"/>
      <c r="H7" s="31"/>
      <c r="I7" s="29"/>
      <c r="J7" s="29"/>
      <c r="K7" s="29">
        <v>17540318.465071987</v>
      </c>
      <c r="L7" s="27"/>
      <c r="M7" s="32"/>
    </row>
    <row r="8" spans="1:29" ht="12.75" x14ac:dyDescent="0.2">
      <c r="B8" s="437"/>
      <c r="C8" s="34" t="s">
        <v>50</v>
      </c>
      <c r="D8" s="35">
        <f>E8+F8</f>
        <v>60242217.648699999</v>
      </c>
      <c r="E8" s="36"/>
      <c r="F8" s="34">
        <v>60242217.648699999</v>
      </c>
      <c r="G8" s="37"/>
      <c r="H8" s="38"/>
      <c r="I8" s="36"/>
      <c r="J8" s="36"/>
      <c r="K8" s="50">
        <v>4112653.4650000003</v>
      </c>
      <c r="L8" s="39"/>
      <c r="M8" s="40"/>
    </row>
    <row r="9" spans="1:29" s="48" customFormat="1" ht="12.75" x14ac:dyDescent="0.2">
      <c r="A9" s="41"/>
      <c r="B9" s="443" t="s">
        <v>51</v>
      </c>
      <c r="C9" s="42" t="s">
        <v>52</v>
      </c>
      <c r="D9" s="43">
        <f>SUM(D5:D8)</f>
        <v>395693103.78750014</v>
      </c>
      <c r="E9" s="44">
        <f>SUM(E5:E8)</f>
        <v>17.73</v>
      </c>
      <c r="F9" s="45">
        <f>SUM(F5:F8)</f>
        <v>395693086.05750012</v>
      </c>
      <c r="G9" s="46"/>
      <c r="H9" s="58"/>
      <c r="I9" s="44"/>
      <c r="J9" s="44"/>
      <c r="K9" s="44">
        <f>SUM(K5:K8)</f>
        <v>183118277.9933998</v>
      </c>
      <c r="L9" s="45"/>
      <c r="M9" s="47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ht="12.75" x14ac:dyDescent="0.2">
      <c r="B10" s="437" t="s">
        <v>53</v>
      </c>
      <c r="C10" s="39" t="s">
        <v>47</v>
      </c>
      <c r="D10" s="49">
        <f>E10+F10</f>
        <v>31576001.676328938</v>
      </c>
      <c r="E10" s="50">
        <v>296924.59000000003</v>
      </c>
      <c r="F10" s="39">
        <v>31279077.086328939</v>
      </c>
      <c r="G10" s="51"/>
      <c r="H10" s="52">
        <v>369.73399999999998</v>
      </c>
      <c r="I10" s="50"/>
      <c r="J10" s="50"/>
      <c r="K10" s="50">
        <v>72486033.656067893</v>
      </c>
      <c r="L10" s="39"/>
      <c r="M10" s="53"/>
    </row>
    <row r="11" spans="1:29" ht="12.75" x14ac:dyDescent="0.2">
      <c r="B11" s="437"/>
      <c r="C11" s="27" t="s">
        <v>48</v>
      </c>
      <c r="D11" s="28">
        <f>E11+F11</f>
        <v>4366938.077402004</v>
      </c>
      <c r="E11" s="29">
        <v>699147.54</v>
      </c>
      <c r="F11" s="27">
        <v>3667790.537402004</v>
      </c>
      <c r="G11" s="54"/>
      <c r="H11" s="55">
        <v>15310.048000000001</v>
      </c>
      <c r="I11" s="29"/>
      <c r="J11" s="29"/>
      <c r="K11" s="29">
        <v>6789212.0625840053</v>
      </c>
      <c r="L11" s="27"/>
      <c r="M11" s="32"/>
    </row>
    <row r="12" spans="1:29" ht="12.75" x14ac:dyDescent="0.2">
      <c r="B12" s="437"/>
      <c r="C12" s="27" t="s">
        <v>49</v>
      </c>
      <c r="D12" s="33">
        <f>E12+F12</f>
        <v>3348099.6867689998</v>
      </c>
      <c r="E12" s="29">
        <v>480817.91999999998</v>
      </c>
      <c r="F12" s="27">
        <v>2867281.7667689999</v>
      </c>
      <c r="G12" s="54"/>
      <c r="H12" s="55">
        <v>1820.2080000000001</v>
      </c>
      <c r="I12" s="29"/>
      <c r="J12" s="29"/>
      <c r="K12" s="29">
        <v>4198833.241148009</v>
      </c>
      <c r="L12" s="27"/>
      <c r="M12" s="32"/>
    </row>
    <row r="13" spans="1:29" ht="12.75" x14ac:dyDescent="0.2">
      <c r="B13" s="437"/>
      <c r="C13" s="34" t="s">
        <v>50</v>
      </c>
      <c r="D13" s="35">
        <f>E13+F13</f>
        <v>649208.6</v>
      </c>
      <c r="E13" s="36">
        <v>649208.6</v>
      </c>
      <c r="F13" s="34"/>
      <c r="G13" s="56"/>
      <c r="H13" s="57">
        <v>1012</v>
      </c>
      <c r="I13" s="36"/>
      <c r="J13" s="36"/>
      <c r="K13" s="50"/>
      <c r="L13" s="39"/>
      <c r="M13" s="40"/>
    </row>
    <row r="14" spans="1:29" s="48" customFormat="1" ht="12.75" x14ac:dyDescent="0.2">
      <c r="A14" s="41"/>
      <c r="B14" s="443" t="s">
        <v>54</v>
      </c>
      <c r="C14" s="42" t="s">
        <v>52</v>
      </c>
      <c r="D14" s="43">
        <f>SUM(D10:D13)</f>
        <v>39940248.040499948</v>
      </c>
      <c r="E14" s="44">
        <f>SUM(E10:E13)</f>
        <v>2126098.65</v>
      </c>
      <c r="F14" s="45">
        <f>SUM(F10:F13)</f>
        <v>37814149.390499942</v>
      </c>
      <c r="G14" s="46"/>
      <c r="H14" s="58">
        <f>SUM(H10:H13)</f>
        <v>18511.990000000002</v>
      </c>
      <c r="I14" s="44"/>
      <c r="J14" s="44"/>
      <c r="K14" s="44">
        <f>SUM(K10:K13)</f>
        <v>83474078.959799901</v>
      </c>
      <c r="L14" s="45"/>
      <c r="M14" s="47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29" ht="12.75" x14ac:dyDescent="0.2">
      <c r="B15" s="437" t="s">
        <v>55</v>
      </c>
      <c r="C15" s="39" t="s">
        <v>47</v>
      </c>
      <c r="D15" s="49">
        <f>E15+F15</f>
        <v>46488.4</v>
      </c>
      <c r="E15" s="50"/>
      <c r="F15" s="39">
        <v>46488.4</v>
      </c>
      <c r="G15" s="60"/>
      <c r="H15" s="50"/>
      <c r="I15" s="50"/>
      <c r="J15" s="50"/>
      <c r="K15" s="50">
        <v>11952</v>
      </c>
      <c r="L15" s="39"/>
      <c r="M15" s="53"/>
    </row>
    <row r="16" spans="1:29" ht="12.75" x14ac:dyDescent="0.2">
      <c r="B16" s="437"/>
      <c r="C16" s="27" t="s">
        <v>48</v>
      </c>
      <c r="D16" s="28"/>
      <c r="E16" s="29"/>
      <c r="F16" s="27"/>
      <c r="G16" s="30"/>
      <c r="H16" s="31"/>
      <c r="I16" s="29"/>
      <c r="J16" s="29"/>
      <c r="K16" s="29"/>
      <c r="L16" s="27"/>
      <c r="M16" s="32"/>
    </row>
    <row r="17" spans="1:29" ht="12.75" x14ac:dyDescent="0.2">
      <c r="B17" s="437"/>
      <c r="C17" s="27" t="s">
        <v>49</v>
      </c>
      <c r="D17" s="33"/>
      <c r="E17" s="29"/>
      <c r="F17" s="27"/>
      <c r="G17" s="30"/>
      <c r="H17" s="31"/>
      <c r="I17" s="29"/>
      <c r="J17" s="29"/>
      <c r="K17" s="29"/>
      <c r="L17" s="27"/>
      <c r="M17" s="32"/>
    </row>
    <row r="18" spans="1:29" ht="12.75" x14ac:dyDescent="0.2">
      <c r="B18" s="437"/>
      <c r="C18" s="34" t="s">
        <v>50</v>
      </c>
      <c r="D18" s="35"/>
      <c r="E18" s="36"/>
      <c r="F18" s="34"/>
      <c r="G18" s="37"/>
      <c r="H18" s="38"/>
      <c r="I18" s="36"/>
      <c r="J18" s="36"/>
      <c r="K18" s="50"/>
      <c r="L18" s="39"/>
      <c r="M18" s="40"/>
    </row>
    <row r="19" spans="1:29" ht="12.75" x14ac:dyDescent="0.2">
      <c r="B19" s="443" t="s">
        <v>56</v>
      </c>
      <c r="C19" s="42" t="s">
        <v>52</v>
      </c>
      <c r="D19" s="43">
        <f>SUM(D15:D18)</f>
        <v>46488.4</v>
      </c>
      <c r="E19" s="44"/>
      <c r="F19" s="45">
        <f>SUM(F15:F18)</f>
        <v>46488.4</v>
      </c>
      <c r="G19" s="79"/>
      <c r="H19" s="80"/>
      <c r="I19" s="81"/>
      <c r="J19" s="81"/>
      <c r="K19" s="44">
        <f>SUM(K15:K18)</f>
        <v>11952</v>
      </c>
      <c r="L19" s="82"/>
      <c r="M19" s="83"/>
    </row>
    <row r="20" spans="1:29" ht="12.75" x14ac:dyDescent="0.2">
      <c r="B20" s="437" t="s">
        <v>57</v>
      </c>
      <c r="C20" s="39" t="s">
        <v>47</v>
      </c>
      <c r="D20" s="49">
        <f t="shared" ref="D20:D35" si="0">E20+F20</f>
        <v>954683.09600000002</v>
      </c>
      <c r="E20" s="50">
        <v>262951</v>
      </c>
      <c r="F20" s="39">
        <v>691732.09600000002</v>
      </c>
      <c r="G20" s="60"/>
      <c r="H20" s="50">
        <v>242.5</v>
      </c>
      <c r="I20" s="50">
        <v>9493</v>
      </c>
      <c r="J20" s="50">
        <v>24957.615000000002</v>
      </c>
      <c r="K20" s="50"/>
      <c r="L20" s="39">
        <v>1415.2635</v>
      </c>
      <c r="M20" s="53">
        <v>6.34</v>
      </c>
    </row>
    <row r="21" spans="1:29" ht="12.75" x14ac:dyDescent="0.2">
      <c r="B21" s="437"/>
      <c r="C21" s="27" t="s">
        <v>48</v>
      </c>
      <c r="D21" s="28">
        <f t="shared" si="0"/>
        <v>421878.58400000003</v>
      </c>
      <c r="E21" s="29"/>
      <c r="F21" s="27">
        <v>421878.58400000003</v>
      </c>
      <c r="G21" s="30"/>
      <c r="H21" s="31"/>
      <c r="I21" s="29"/>
      <c r="J21" s="29">
        <v>19.167000000000002</v>
      </c>
      <c r="K21" s="29"/>
      <c r="L21" s="27">
        <v>433.85739999999993</v>
      </c>
      <c r="M21" s="32"/>
    </row>
    <row r="22" spans="1:29" ht="12.75" x14ac:dyDescent="0.2">
      <c r="B22" s="437"/>
      <c r="C22" s="27" t="s">
        <v>49</v>
      </c>
      <c r="D22" s="33">
        <f t="shared" si="0"/>
        <v>46700</v>
      </c>
      <c r="E22" s="29">
        <v>46700</v>
      </c>
      <c r="F22" s="27"/>
      <c r="G22" s="30"/>
      <c r="H22" s="31"/>
      <c r="I22" s="29"/>
      <c r="J22" s="29">
        <v>300</v>
      </c>
      <c r="K22" s="29"/>
      <c r="L22" s="27"/>
      <c r="M22" s="32"/>
    </row>
    <row r="23" spans="1:29" ht="12.75" x14ac:dyDescent="0.2">
      <c r="B23" s="437"/>
      <c r="C23" s="34" t="s">
        <v>50</v>
      </c>
      <c r="D23" s="35"/>
      <c r="E23" s="36"/>
      <c r="F23" s="34"/>
      <c r="G23" s="37"/>
      <c r="H23" s="38"/>
      <c r="I23" s="36"/>
      <c r="J23" s="36"/>
      <c r="K23" s="50"/>
      <c r="L23" s="39"/>
      <c r="M23" s="40"/>
    </row>
    <row r="24" spans="1:29" s="48" customFormat="1" ht="12.75" x14ac:dyDescent="0.2">
      <c r="A24" s="41"/>
      <c r="B24" s="443" t="s">
        <v>58</v>
      </c>
      <c r="C24" s="42" t="s">
        <v>52</v>
      </c>
      <c r="D24" s="43">
        <f>SUM(D20:D23)</f>
        <v>1423261.6800000002</v>
      </c>
      <c r="E24" s="44">
        <f>SUM(E20:E23)</f>
        <v>309651</v>
      </c>
      <c r="F24" s="45">
        <f>SUM(F20:F23)</f>
        <v>1113610.6800000002</v>
      </c>
      <c r="G24" s="46"/>
      <c r="H24" s="58">
        <f>SUM(H20:H23)</f>
        <v>242.5</v>
      </c>
      <c r="I24" s="44">
        <f>SUM(I20:I23)</f>
        <v>9493</v>
      </c>
      <c r="J24" s="44">
        <f>SUM(J20:J23)</f>
        <v>25276.782000000003</v>
      </c>
      <c r="K24" s="44"/>
      <c r="L24" s="45">
        <f>SUM(L20:L23)</f>
        <v>1849.1208999999999</v>
      </c>
      <c r="M24" s="47">
        <f>SUM(M20:M23)</f>
        <v>6.34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</row>
    <row r="25" spans="1:29" ht="12.75" x14ac:dyDescent="0.2">
      <c r="B25" s="437" t="s">
        <v>59</v>
      </c>
      <c r="C25" s="39" t="s">
        <v>47</v>
      </c>
      <c r="D25" s="49">
        <f t="shared" si="0"/>
        <v>8484827.9294600002</v>
      </c>
      <c r="E25" s="50">
        <v>8401548.8673</v>
      </c>
      <c r="F25" s="39">
        <v>83279.062160000001</v>
      </c>
      <c r="G25" s="60"/>
      <c r="H25" s="50">
        <v>16389</v>
      </c>
      <c r="I25" s="50">
        <v>35076.870000000003</v>
      </c>
      <c r="J25" s="50">
        <v>187996.90042999998</v>
      </c>
      <c r="K25" s="50">
        <v>856.5191440000001</v>
      </c>
      <c r="L25" s="39"/>
      <c r="M25" s="53">
        <v>1.98</v>
      </c>
    </row>
    <row r="26" spans="1:29" ht="12.75" x14ac:dyDescent="0.2">
      <c r="B26" s="437"/>
      <c r="C26" s="27" t="s">
        <v>48</v>
      </c>
      <c r="D26" s="28">
        <f t="shared" si="0"/>
        <v>38339012.826240003</v>
      </c>
      <c r="E26" s="29">
        <v>38275671.043800004</v>
      </c>
      <c r="F26" s="27">
        <v>63341.782439999995</v>
      </c>
      <c r="G26" s="30"/>
      <c r="H26" s="31">
        <v>54407.28</v>
      </c>
      <c r="I26" s="29">
        <v>64534.400000000001</v>
      </c>
      <c r="J26" s="29">
        <v>161650.76001999999</v>
      </c>
      <c r="K26" s="29">
        <v>2754.4681759999994</v>
      </c>
      <c r="L26" s="27"/>
      <c r="M26" s="32">
        <v>30</v>
      </c>
    </row>
    <row r="27" spans="1:29" ht="12.75" x14ac:dyDescent="0.2">
      <c r="B27" s="437"/>
      <c r="C27" s="27" t="s">
        <v>49</v>
      </c>
      <c r="D27" s="33">
        <f t="shared" si="0"/>
        <v>3191865.0167</v>
      </c>
      <c r="E27" s="29">
        <v>3177024.3053000001</v>
      </c>
      <c r="F27" s="27">
        <v>14840.7114</v>
      </c>
      <c r="G27" s="30"/>
      <c r="H27" s="31">
        <v>135362.16</v>
      </c>
      <c r="I27" s="29">
        <v>1189.93</v>
      </c>
      <c r="J27" s="29">
        <v>3471.9359999999997</v>
      </c>
      <c r="K27" s="29">
        <v>204.33148</v>
      </c>
      <c r="L27" s="27"/>
      <c r="M27" s="32"/>
    </row>
    <row r="28" spans="1:29" ht="12.75" x14ac:dyDescent="0.2">
      <c r="B28" s="437"/>
      <c r="C28" s="34" t="s">
        <v>50</v>
      </c>
      <c r="D28" s="35">
        <f t="shared" si="0"/>
        <v>1400784.2196</v>
      </c>
      <c r="E28" s="36">
        <v>855286.77360000007</v>
      </c>
      <c r="F28" s="34">
        <v>545497.446</v>
      </c>
      <c r="G28" s="37"/>
      <c r="H28" s="38">
        <v>12222.56</v>
      </c>
      <c r="I28" s="36"/>
      <c r="J28" s="36">
        <v>4794.1746499999999</v>
      </c>
      <c r="K28" s="50">
        <v>1310.8679999999999</v>
      </c>
      <c r="L28" s="39"/>
      <c r="M28" s="40"/>
    </row>
    <row r="29" spans="1:29" s="48" customFormat="1" ht="12.75" x14ac:dyDescent="0.2">
      <c r="A29" s="41"/>
      <c r="B29" s="443" t="s">
        <v>60</v>
      </c>
      <c r="C29" s="42" t="s">
        <v>52</v>
      </c>
      <c r="D29" s="43">
        <f>SUM(D25:D28)</f>
        <v>51416489.992000006</v>
      </c>
      <c r="E29" s="44">
        <f>SUM(E25:E28)</f>
        <v>50709530.989999995</v>
      </c>
      <c r="F29" s="45">
        <f>SUM(F25:F28)</f>
        <v>706959.00199999998</v>
      </c>
      <c r="G29" s="46"/>
      <c r="H29" s="58">
        <f>SUM(H25:H28)</f>
        <v>218381</v>
      </c>
      <c r="I29" s="44">
        <f>SUM(I25:I28)</f>
        <v>100801.2</v>
      </c>
      <c r="J29" s="44">
        <f>SUM(J25:J28)</f>
        <v>357913.77109999995</v>
      </c>
      <c r="K29" s="44">
        <f>SUM(K25:K28)</f>
        <v>5126.1867999999995</v>
      </c>
      <c r="L29" s="45"/>
      <c r="M29" s="47">
        <f>SUM(M25:M28)</f>
        <v>31.98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</row>
    <row r="30" spans="1:29" ht="12.75" x14ac:dyDescent="0.2">
      <c r="B30" s="437" t="s">
        <v>61</v>
      </c>
      <c r="C30" s="39" t="s">
        <v>47</v>
      </c>
      <c r="D30" s="49">
        <f t="shared" si="0"/>
        <v>120000</v>
      </c>
      <c r="E30" s="50"/>
      <c r="F30" s="39">
        <v>120000</v>
      </c>
      <c r="G30" s="60"/>
      <c r="H30" s="50"/>
      <c r="I30" s="50"/>
      <c r="J30" s="50"/>
      <c r="K30" s="50">
        <v>60000</v>
      </c>
      <c r="L30" s="39"/>
      <c r="M30" s="53"/>
    </row>
    <row r="31" spans="1:29" ht="12.75" x14ac:dyDescent="0.2">
      <c r="B31" s="437"/>
      <c r="C31" s="27" t="s">
        <v>48</v>
      </c>
      <c r="D31" s="28">
        <f t="shared" si="0"/>
        <v>21000</v>
      </c>
      <c r="E31" s="29">
        <v>11000</v>
      </c>
      <c r="F31" s="27">
        <v>10000</v>
      </c>
      <c r="G31" s="30"/>
      <c r="H31" s="31"/>
      <c r="I31" s="29"/>
      <c r="J31" s="29">
        <v>6</v>
      </c>
      <c r="K31" s="29">
        <v>2500</v>
      </c>
      <c r="L31" s="27"/>
      <c r="M31" s="32"/>
    </row>
    <row r="32" spans="1:29" ht="12.75" x14ac:dyDescent="0.2">
      <c r="B32" s="437"/>
      <c r="C32" s="27" t="s">
        <v>49</v>
      </c>
      <c r="D32" s="33"/>
      <c r="E32" s="29"/>
      <c r="F32" s="27"/>
      <c r="G32" s="30"/>
      <c r="H32" s="31"/>
      <c r="I32" s="29"/>
      <c r="J32" s="29"/>
      <c r="K32" s="29"/>
      <c r="L32" s="27"/>
      <c r="M32" s="32"/>
    </row>
    <row r="33" spans="1:29" ht="12.75" x14ac:dyDescent="0.2">
      <c r="B33" s="437"/>
      <c r="C33" s="34" t="s">
        <v>50</v>
      </c>
      <c r="D33" s="35"/>
      <c r="E33" s="36"/>
      <c r="F33" s="34"/>
      <c r="G33" s="37"/>
      <c r="H33" s="38"/>
      <c r="I33" s="36"/>
      <c r="J33" s="36"/>
      <c r="K33" s="50"/>
      <c r="L33" s="39"/>
      <c r="M33" s="40"/>
    </row>
    <row r="34" spans="1:29" s="48" customFormat="1" ht="12.75" x14ac:dyDescent="0.2">
      <c r="A34" s="41"/>
      <c r="B34" s="443" t="s">
        <v>62</v>
      </c>
      <c r="C34" s="42" t="s">
        <v>52</v>
      </c>
      <c r="D34" s="43">
        <f>SUM(D30:D33)</f>
        <v>141000</v>
      </c>
      <c r="E34" s="44">
        <f>SUM(E30:E33)</f>
        <v>11000</v>
      </c>
      <c r="F34" s="45">
        <f>SUM(F30:F33)</f>
        <v>130000</v>
      </c>
      <c r="G34" s="46"/>
      <c r="H34" s="58"/>
      <c r="I34" s="44"/>
      <c r="J34" s="44">
        <f>SUM(J30:J33)</f>
        <v>6</v>
      </c>
      <c r="K34" s="44">
        <f>SUM(K30:K33)</f>
        <v>62500</v>
      </c>
      <c r="L34" s="45"/>
      <c r="M34" s="47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ht="13.5" customHeight="1" x14ac:dyDescent="0.2">
      <c r="B35" s="450" t="s">
        <v>63</v>
      </c>
      <c r="C35" s="39" t="s">
        <v>47</v>
      </c>
      <c r="D35" s="49">
        <f t="shared" si="0"/>
        <v>161343.81</v>
      </c>
      <c r="E35" s="50">
        <v>32800</v>
      </c>
      <c r="F35" s="39">
        <v>128543.81</v>
      </c>
      <c r="G35" s="60"/>
      <c r="H35" s="50"/>
      <c r="I35" s="50"/>
      <c r="J35" s="50">
        <v>196</v>
      </c>
      <c r="K35" s="50">
        <v>12378.51</v>
      </c>
      <c r="L35" s="39"/>
      <c r="M35" s="53"/>
    </row>
    <row r="36" spans="1:29" ht="13.5" customHeight="1" x14ac:dyDescent="0.2">
      <c r="B36" s="451"/>
      <c r="C36" s="27" t="s">
        <v>48</v>
      </c>
      <c r="D36" s="28"/>
      <c r="E36" s="29"/>
      <c r="F36" s="27"/>
      <c r="G36" s="30"/>
      <c r="H36" s="31"/>
      <c r="I36" s="29"/>
      <c r="J36" s="29"/>
      <c r="K36" s="29"/>
      <c r="L36" s="27"/>
      <c r="M36" s="32"/>
    </row>
    <row r="37" spans="1:29" ht="12.75" x14ac:dyDescent="0.2">
      <c r="B37" s="451"/>
      <c r="C37" s="27" t="s">
        <v>49</v>
      </c>
      <c r="D37" s="33"/>
      <c r="E37" s="29"/>
      <c r="F37" s="27"/>
      <c r="G37" s="30"/>
      <c r="H37" s="31"/>
      <c r="I37" s="29"/>
      <c r="J37" s="29"/>
      <c r="K37" s="29"/>
      <c r="L37" s="27"/>
      <c r="M37" s="32"/>
    </row>
    <row r="38" spans="1:29" s="48" customFormat="1" ht="13.5" thickBot="1" x14ac:dyDescent="0.25">
      <c r="A38" s="41"/>
      <c r="B38" s="477"/>
      <c r="C38" s="42" t="s">
        <v>52</v>
      </c>
      <c r="D38" s="43">
        <f>SUM(D35:D37)</f>
        <v>161343.81</v>
      </c>
      <c r="E38" s="44">
        <f>SUM(E35:E37)</f>
        <v>32800</v>
      </c>
      <c r="F38" s="45">
        <f>SUM(F35:F37)</f>
        <v>128543.81</v>
      </c>
      <c r="G38" s="46"/>
      <c r="H38" s="58"/>
      <c r="I38" s="44"/>
      <c r="J38" s="44">
        <f>SUM(J35:J37)</f>
        <v>196</v>
      </c>
      <c r="K38" s="44">
        <f>SUM(K35:K37)</f>
        <v>12378.51</v>
      </c>
      <c r="L38" s="45"/>
      <c r="M38" s="47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</row>
    <row r="39" spans="1:29" ht="14.25" thickTop="1" thickBot="1" x14ac:dyDescent="0.25">
      <c r="B39" s="448" t="s">
        <v>64</v>
      </c>
      <c r="C39" s="449"/>
      <c r="D39" s="72">
        <f t="shared" ref="D39:M39" si="1">D9+D14+D19+D24+D29+D34+D38</f>
        <v>488821935.71000004</v>
      </c>
      <c r="E39" s="73">
        <f t="shared" si="1"/>
        <v>53189098.369999997</v>
      </c>
      <c r="F39" s="74">
        <f t="shared" si="1"/>
        <v>435632837.34000003</v>
      </c>
      <c r="G39" s="75"/>
      <c r="H39" s="76">
        <f t="shared" si="1"/>
        <v>237135.49</v>
      </c>
      <c r="I39" s="73">
        <f t="shared" si="1"/>
        <v>110294.2</v>
      </c>
      <c r="J39" s="73">
        <f t="shared" si="1"/>
        <v>383392.55309999996</v>
      </c>
      <c r="K39" s="73">
        <f t="shared" si="1"/>
        <v>266684313.64999968</v>
      </c>
      <c r="L39" s="74">
        <f t="shared" si="1"/>
        <v>1849.1208999999999</v>
      </c>
      <c r="M39" s="77">
        <f t="shared" si="1"/>
        <v>38.32</v>
      </c>
    </row>
    <row r="40" spans="1:29" s="10" customFormat="1" ht="12" thickTop="1" x14ac:dyDescent="0.2"/>
    <row r="41" spans="1:29" s="10" customFormat="1" x14ac:dyDescent="0.2">
      <c r="B41" s="78" t="s">
        <v>65</v>
      </c>
    </row>
    <row r="42" spans="1:29" s="10" customFormat="1" x14ac:dyDescent="0.2"/>
    <row r="43" spans="1:29" s="10" customFormat="1" x14ac:dyDescent="0.2"/>
    <row r="44" spans="1:29" s="10" customFormat="1" x14ac:dyDescent="0.2"/>
    <row r="45" spans="1:29" s="10" customFormat="1" x14ac:dyDescent="0.2"/>
    <row r="46" spans="1:29" s="10" customFormat="1" x14ac:dyDescent="0.2"/>
    <row r="47" spans="1:29" s="10" customFormat="1" x14ac:dyDescent="0.2"/>
    <row r="48" spans="1:29" s="10" customFormat="1" x14ac:dyDescent="0.2"/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 alignWithMargins="0"/>
  <colBreaks count="1" manualBreakCount="1">
    <brk id="14" max="47" man="1"/>
  </colBreaks>
  <ignoredErrors>
    <ignoredError sqref="D9:D3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256" width="16.140625" style="12"/>
    <col min="257" max="257" width="2" style="12" customWidth="1"/>
    <col min="258" max="258" width="33.7109375" style="12" customWidth="1"/>
    <col min="259" max="259" width="28.7109375" style="12" customWidth="1"/>
    <col min="260" max="512" width="16.140625" style="12"/>
    <col min="513" max="513" width="2" style="12" customWidth="1"/>
    <col min="514" max="514" width="33.7109375" style="12" customWidth="1"/>
    <col min="515" max="515" width="28.7109375" style="12" customWidth="1"/>
    <col min="516" max="768" width="16.140625" style="12"/>
    <col min="769" max="769" width="2" style="12" customWidth="1"/>
    <col min="770" max="770" width="33.7109375" style="12" customWidth="1"/>
    <col min="771" max="771" width="28.7109375" style="12" customWidth="1"/>
    <col min="772" max="1024" width="16.140625" style="12"/>
    <col min="1025" max="1025" width="2" style="12" customWidth="1"/>
    <col min="1026" max="1026" width="33.7109375" style="12" customWidth="1"/>
    <col min="1027" max="1027" width="28.7109375" style="12" customWidth="1"/>
    <col min="1028" max="1280" width="16.140625" style="12"/>
    <col min="1281" max="1281" width="2" style="12" customWidth="1"/>
    <col min="1282" max="1282" width="33.7109375" style="12" customWidth="1"/>
    <col min="1283" max="1283" width="28.7109375" style="12" customWidth="1"/>
    <col min="1284" max="1536" width="16.140625" style="12"/>
    <col min="1537" max="1537" width="2" style="12" customWidth="1"/>
    <col min="1538" max="1538" width="33.7109375" style="12" customWidth="1"/>
    <col min="1539" max="1539" width="28.7109375" style="12" customWidth="1"/>
    <col min="1540" max="1792" width="16.140625" style="12"/>
    <col min="1793" max="1793" width="2" style="12" customWidth="1"/>
    <col min="1794" max="1794" width="33.7109375" style="12" customWidth="1"/>
    <col min="1795" max="1795" width="28.7109375" style="12" customWidth="1"/>
    <col min="1796" max="2048" width="16.140625" style="12"/>
    <col min="2049" max="2049" width="2" style="12" customWidth="1"/>
    <col min="2050" max="2050" width="33.7109375" style="12" customWidth="1"/>
    <col min="2051" max="2051" width="28.7109375" style="12" customWidth="1"/>
    <col min="2052" max="2304" width="16.140625" style="12"/>
    <col min="2305" max="2305" width="2" style="12" customWidth="1"/>
    <col min="2306" max="2306" width="33.7109375" style="12" customWidth="1"/>
    <col min="2307" max="2307" width="28.7109375" style="12" customWidth="1"/>
    <col min="2308" max="2560" width="16.140625" style="12"/>
    <col min="2561" max="2561" width="2" style="12" customWidth="1"/>
    <col min="2562" max="2562" width="33.7109375" style="12" customWidth="1"/>
    <col min="2563" max="2563" width="28.7109375" style="12" customWidth="1"/>
    <col min="2564" max="2816" width="16.140625" style="12"/>
    <col min="2817" max="2817" width="2" style="12" customWidth="1"/>
    <col min="2818" max="2818" width="33.7109375" style="12" customWidth="1"/>
    <col min="2819" max="2819" width="28.7109375" style="12" customWidth="1"/>
    <col min="2820" max="3072" width="16.140625" style="12"/>
    <col min="3073" max="3073" width="2" style="12" customWidth="1"/>
    <col min="3074" max="3074" width="33.7109375" style="12" customWidth="1"/>
    <col min="3075" max="3075" width="28.7109375" style="12" customWidth="1"/>
    <col min="3076" max="3328" width="16.140625" style="12"/>
    <col min="3329" max="3329" width="2" style="12" customWidth="1"/>
    <col min="3330" max="3330" width="33.7109375" style="12" customWidth="1"/>
    <col min="3331" max="3331" width="28.7109375" style="12" customWidth="1"/>
    <col min="3332" max="3584" width="16.140625" style="12"/>
    <col min="3585" max="3585" width="2" style="12" customWidth="1"/>
    <col min="3586" max="3586" width="33.7109375" style="12" customWidth="1"/>
    <col min="3587" max="3587" width="28.7109375" style="12" customWidth="1"/>
    <col min="3588" max="3840" width="16.140625" style="12"/>
    <col min="3841" max="3841" width="2" style="12" customWidth="1"/>
    <col min="3842" max="3842" width="33.7109375" style="12" customWidth="1"/>
    <col min="3843" max="3843" width="28.7109375" style="12" customWidth="1"/>
    <col min="3844" max="4096" width="16.140625" style="12"/>
    <col min="4097" max="4097" width="2" style="12" customWidth="1"/>
    <col min="4098" max="4098" width="33.7109375" style="12" customWidth="1"/>
    <col min="4099" max="4099" width="28.7109375" style="12" customWidth="1"/>
    <col min="4100" max="4352" width="16.140625" style="12"/>
    <col min="4353" max="4353" width="2" style="12" customWidth="1"/>
    <col min="4354" max="4354" width="33.7109375" style="12" customWidth="1"/>
    <col min="4355" max="4355" width="28.7109375" style="12" customWidth="1"/>
    <col min="4356" max="4608" width="16.140625" style="12"/>
    <col min="4609" max="4609" width="2" style="12" customWidth="1"/>
    <col min="4610" max="4610" width="33.7109375" style="12" customWidth="1"/>
    <col min="4611" max="4611" width="28.7109375" style="12" customWidth="1"/>
    <col min="4612" max="4864" width="16.140625" style="12"/>
    <col min="4865" max="4865" width="2" style="12" customWidth="1"/>
    <col min="4866" max="4866" width="33.7109375" style="12" customWidth="1"/>
    <col min="4867" max="4867" width="28.7109375" style="12" customWidth="1"/>
    <col min="4868" max="5120" width="16.140625" style="12"/>
    <col min="5121" max="5121" width="2" style="12" customWidth="1"/>
    <col min="5122" max="5122" width="33.7109375" style="12" customWidth="1"/>
    <col min="5123" max="5123" width="28.7109375" style="12" customWidth="1"/>
    <col min="5124" max="5376" width="16.140625" style="12"/>
    <col min="5377" max="5377" width="2" style="12" customWidth="1"/>
    <col min="5378" max="5378" width="33.7109375" style="12" customWidth="1"/>
    <col min="5379" max="5379" width="28.7109375" style="12" customWidth="1"/>
    <col min="5380" max="5632" width="16.140625" style="12"/>
    <col min="5633" max="5633" width="2" style="12" customWidth="1"/>
    <col min="5634" max="5634" width="33.7109375" style="12" customWidth="1"/>
    <col min="5635" max="5635" width="28.7109375" style="12" customWidth="1"/>
    <col min="5636" max="5888" width="16.140625" style="12"/>
    <col min="5889" max="5889" width="2" style="12" customWidth="1"/>
    <col min="5890" max="5890" width="33.7109375" style="12" customWidth="1"/>
    <col min="5891" max="5891" width="28.7109375" style="12" customWidth="1"/>
    <col min="5892" max="6144" width="16.140625" style="12"/>
    <col min="6145" max="6145" width="2" style="12" customWidth="1"/>
    <col min="6146" max="6146" width="33.7109375" style="12" customWidth="1"/>
    <col min="6147" max="6147" width="28.7109375" style="12" customWidth="1"/>
    <col min="6148" max="6400" width="16.140625" style="12"/>
    <col min="6401" max="6401" width="2" style="12" customWidth="1"/>
    <col min="6402" max="6402" width="33.7109375" style="12" customWidth="1"/>
    <col min="6403" max="6403" width="28.7109375" style="12" customWidth="1"/>
    <col min="6404" max="6656" width="16.140625" style="12"/>
    <col min="6657" max="6657" width="2" style="12" customWidth="1"/>
    <col min="6658" max="6658" width="33.7109375" style="12" customWidth="1"/>
    <col min="6659" max="6659" width="28.7109375" style="12" customWidth="1"/>
    <col min="6660" max="6912" width="16.140625" style="12"/>
    <col min="6913" max="6913" width="2" style="12" customWidth="1"/>
    <col min="6914" max="6914" width="33.7109375" style="12" customWidth="1"/>
    <col min="6915" max="6915" width="28.7109375" style="12" customWidth="1"/>
    <col min="6916" max="7168" width="16.140625" style="12"/>
    <col min="7169" max="7169" width="2" style="12" customWidth="1"/>
    <col min="7170" max="7170" width="33.7109375" style="12" customWidth="1"/>
    <col min="7171" max="7171" width="28.7109375" style="12" customWidth="1"/>
    <col min="7172" max="7424" width="16.140625" style="12"/>
    <col min="7425" max="7425" width="2" style="12" customWidth="1"/>
    <col min="7426" max="7426" width="33.7109375" style="12" customWidth="1"/>
    <col min="7427" max="7427" width="28.7109375" style="12" customWidth="1"/>
    <col min="7428" max="7680" width="16.140625" style="12"/>
    <col min="7681" max="7681" width="2" style="12" customWidth="1"/>
    <col min="7682" max="7682" width="33.7109375" style="12" customWidth="1"/>
    <col min="7683" max="7683" width="28.7109375" style="12" customWidth="1"/>
    <col min="7684" max="7936" width="16.140625" style="12"/>
    <col min="7937" max="7937" width="2" style="12" customWidth="1"/>
    <col min="7938" max="7938" width="33.7109375" style="12" customWidth="1"/>
    <col min="7939" max="7939" width="28.7109375" style="12" customWidth="1"/>
    <col min="7940" max="8192" width="16.140625" style="12"/>
    <col min="8193" max="8193" width="2" style="12" customWidth="1"/>
    <col min="8194" max="8194" width="33.7109375" style="12" customWidth="1"/>
    <col min="8195" max="8195" width="28.7109375" style="12" customWidth="1"/>
    <col min="8196" max="8448" width="16.140625" style="12"/>
    <col min="8449" max="8449" width="2" style="12" customWidth="1"/>
    <col min="8450" max="8450" width="33.7109375" style="12" customWidth="1"/>
    <col min="8451" max="8451" width="28.7109375" style="12" customWidth="1"/>
    <col min="8452" max="8704" width="16.140625" style="12"/>
    <col min="8705" max="8705" width="2" style="12" customWidth="1"/>
    <col min="8706" max="8706" width="33.7109375" style="12" customWidth="1"/>
    <col min="8707" max="8707" width="28.7109375" style="12" customWidth="1"/>
    <col min="8708" max="8960" width="16.140625" style="12"/>
    <col min="8961" max="8961" width="2" style="12" customWidth="1"/>
    <col min="8962" max="8962" width="33.7109375" style="12" customWidth="1"/>
    <col min="8963" max="8963" width="28.7109375" style="12" customWidth="1"/>
    <col min="8964" max="9216" width="16.140625" style="12"/>
    <col min="9217" max="9217" width="2" style="12" customWidth="1"/>
    <col min="9218" max="9218" width="33.7109375" style="12" customWidth="1"/>
    <col min="9219" max="9219" width="28.7109375" style="12" customWidth="1"/>
    <col min="9220" max="9472" width="16.140625" style="12"/>
    <col min="9473" max="9473" width="2" style="12" customWidth="1"/>
    <col min="9474" max="9474" width="33.7109375" style="12" customWidth="1"/>
    <col min="9475" max="9475" width="28.7109375" style="12" customWidth="1"/>
    <col min="9476" max="9728" width="16.140625" style="12"/>
    <col min="9729" max="9729" width="2" style="12" customWidth="1"/>
    <col min="9730" max="9730" width="33.7109375" style="12" customWidth="1"/>
    <col min="9731" max="9731" width="28.7109375" style="12" customWidth="1"/>
    <col min="9732" max="9984" width="16.140625" style="12"/>
    <col min="9985" max="9985" width="2" style="12" customWidth="1"/>
    <col min="9986" max="9986" width="33.7109375" style="12" customWidth="1"/>
    <col min="9987" max="9987" width="28.7109375" style="12" customWidth="1"/>
    <col min="9988" max="10240" width="16.140625" style="12"/>
    <col min="10241" max="10241" width="2" style="12" customWidth="1"/>
    <col min="10242" max="10242" width="33.7109375" style="12" customWidth="1"/>
    <col min="10243" max="10243" width="28.7109375" style="12" customWidth="1"/>
    <col min="10244" max="10496" width="16.140625" style="12"/>
    <col min="10497" max="10497" width="2" style="12" customWidth="1"/>
    <col min="10498" max="10498" width="33.7109375" style="12" customWidth="1"/>
    <col min="10499" max="10499" width="28.7109375" style="12" customWidth="1"/>
    <col min="10500" max="10752" width="16.140625" style="12"/>
    <col min="10753" max="10753" width="2" style="12" customWidth="1"/>
    <col min="10754" max="10754" width="33.7109375" style="12" customWidth="1"/>
    <col min="10755" max="10755" width="28.7109375" style="12" customWidth="1"/>
    <col min="10756" max="11008" width="16.140625" style="12"/>
    <col min="11009" max="11009" width="2" style="12" customWidth="1"/>
    <col min="11010" max="11010" width="33.7109375" style="12" customWidth="1"/>
    <col min="11011" max="11011" width="28.7109375" style="12" customWidth="1"/>
    <col min="11012" max="11264" width="16.140625" style="12"/>
    <col min="11265" max="11265" width="2" style="12" customWidth="1"/>
    <col min="11266" max="11266" width="33.7109375" style="12" customWidth="1"/>
    <col min="11267" max="11267" width="28.7109375" style="12" customWidth="1"/>
    <col min="11268" max="11520" width="16.140625" style="12"/>
    <col min="11521" max="11521" width="2" style="12" customWidth="1"/>
    <col min="11522" max="11522" width="33.7109375" style="12" customWidth="1"/>
    <col min="11523" max="11523" width="28.7109375" style="12" customWidth="1"/>
    <col min="11524" max="11776" width="16.140625" style="12"/>
    <col min="11777" max="11777" width="2" style="12" customWidth="1"/>
    <col min="11778" max="11778" width="33.7109375" style="12" customWidth="1"/>
    <col min="11779" max="11779" width="28.7109375" style="12" customWidth="1"/>
    <col min="11780" max="12032" width="16.140625" style="12"/>
    <col min="12033" max="12033" width="2" style="12" customWidth="1"/>
    <col min="12034" max="12034" width="33.7109375" style="12" customWidth="1"/>
    <col min="12035" max="12035" width="28.7109375" style="12" customWidth="1"/>
    <col min="12036" max="12288" width="16.140625" style="12"/>
    <col min="12289" max="12289" width="2" style="12" customWidth="1"/>
    <col min="12290" max="12290" width="33.7109375" style="12" customWidth="1"/>
    <col min="12291" max="12291" width="28.7109375" style="12" customWidth="1"/>
    <col min="12292" max="12544" width="16.140625" style="12"/>
    <col min="12545" max="12545" width="2" style="12" customWidth="1"/>
    <col min="12546" max="12546" width="33.7109375" style="12" customWidth="1"/>
    <col min="12547" max="12547" width="28.7109375" style="12" customWidth="1"/>
    <col min="12548" max="12800" width="16.140625" style="12"/>
    <col min="12801" max="12801" width="2" style="12" customWidth="1"/>
    <col min="12802" max="12802" width="33.7109375" style="12" customWidth="1"/>
    <col min="12803" max="12803" width="28.7109375" style="12" customWidth="1"/>
    <col min="12804" max="13056" width="16.140625" style="12"/>
    <col min="13057" max="13057" width="2" style="12" customWidth="1"/>
    <col min="13058" max="13058" width="33.7109375" style="12" customWidth="1"/>
    <col min="13059" max="13059" width="28.7109375" style="12" customWidth="1"/>
    <col min="13060" max="13312" width="16.140625" style="12"/>
    <col min="13313" max="13313" width="2" style="12" customWidth="1"/>
    <col min="13314" max="13314" width="33.7109375" style="12" customWidth="1"/>
    <col min="13315" max="13315" width="28.7109375" style="12" customWidth="1"/>
    <col min="13316" max="13568" width="16.140625" style="12"/>
    <col min="13569" max="13569" width="2" style="12" customWidth="1"/>
    <col min="13570" max="13570" width="33.7109375" style="12" customWidth="1"/>
    <col min="13571" max="13571" width="28.7109375" style="12" customWidth="1"/>
    <col min="13572" max="13824" width="16.140625" style="12"/>
    <col min="13825" max="13825" width="2" style="12" customWidth="1"/>
    <col min="13826" max="13826" width="33.7109375" style="12" customWidth="1"/>
    <col min="13827" max="13827" width="28.7109375" style="12" customWidth="1"/>
    <col min="13828" max="14080" width="16.140625" style="12"/>
    <col min="14081" max="14081" width="2" style="12" customWidth="1"/>
    <col min="14082" max="14082" width="33.7109375" style="12" customWidth="1"/>
    <col min="14083" max="14083" width="28.7109375" style="12" customWidth="1"/>
    <col min="14084" max="14336" width="16.140625" style="12"/>
    <col min="14337" max="14337" width="2" style="12" customWidth="1"/>
    <col min="14338" max="14338" width="33.7109375" style="12" customWidth="1"/>
    <col min="14339" max="14339" width="28.7109375" style="12" customWidth="1"/>
    <col min="14340" max="14592" width="16.140625" style="12"/>
    <col min="14593" max="14593" width="2" style="12" customWidth="1"/>
    <col min="14594" max="14594" width="33.7109375" style="12" customWidth="1"/>
    <col min="14595" max="14595" width="28.7109375" style="12" customWidth="1"/>
    <col min="14596" max="14848" width="16.140625" style="12"/>
    <col min="14849" max="14849" width="2" style="12" customWidth="1"/>
    <col min="14850" max="14850" width="33.7109375" style="12" customWidth="1"/>
    <col min="14851" max="14851" width="28.7109375" style="12" customWidth="1"/>
    <col min="14852" max="15104" width="16.140625" style="12"/>
    <col min="15105" max="15105" width="2" style="12" customWidth="1"/>
    <col min="15106" max="15106" width="33.7109375" style="12" customWidth="1"/>
    <col min="15107" max="15107" width="28.7109375" style="12" customWidth="1"/>
    <col min="15108" max="15360" width="16.140625" style="12"/>
    <col min="15361" max="15361" width="2" style="12" customWidth="1"/>
    <col min="15362" max="15362" width="33.7109375" style="12" customWidth="1"/>
    <col min="15363" max="15363" width="28.7109375" style="12" customWidth="1"/>
    <col min="15364" max="15616" width="16.140625" style="12"/>
    <col min="15617" max="15617" width="2" style="12" customWidth="1"/>
    <col min="15618" max="15618" width="33.7109375" style="12" customWidth="1"/>
    <col min="15619" max="15619" width="28.7109375" style="12" customWidth="1"/>
    <col min="15620" max="15872" width="16.140625" style="12"/>
    <col min="15873" max="15873" width="2" style="12" customWidth="1"/>
    <col min="15874" max="15874" width="33.7109375" style="12" customWidth="1"/>
    <col min="15875" max="15875" width="28.7109375" style="12" customWidth="1"/>
    <col min="15876" max="16128" width="16.140625" style="12"/>
    <col min="16129" max="16129" width="2" style="12" customWidth="1"/>
    <col min="16130" max="16130" width="33.7109375" style="12" customWidth="1"/>
    <col min="16131" max="16131" width="28.7109375" style="12" customWidth="1"/>
    <col min="16132" max="16384" width="16.140625" style="12"/>
  </cols>
  <sheetData>
    <row r="1" spans="2:13" s="9" customFormat="1" ht="23.25" customHeight="1" x14ac:dyDescent="0.2">
      <c r="B1" s="416" t="s">
        <v>69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21">
        <f>E5+F5</f>
        <v>153163841.08253905</v>
      </c>
      <c r="E5" s="50"/>
      <c r="F5" s="39">
        <v>153163841.08253905</v>
      </c>
      <c r="G5" s="60"/>
      <c r="H5" s="50"/>
      <c r="I5" s="50"/>
      <c r="J5" s="50"/>
      <c r="K5" s="50">
        <v>108564753.49455886</v>
      </c>
      <c r="L5" s="39"/>
      <c r="M5" s="53"/>
    </row>
    <row r="6" spans="2:13" ht="12.75" x14ac:dyDescent="0.2">
      <c r="B6" s="437"/>
      <c r="C6" s="27" t="s">
        <v>48</v>
      </c>
      <c r="D6" s="28">
        <f>E6+F6</f>
        <v>129894632.25750203</v>
      </c>
      <c r="E6" s="29"/>
      <c r="F6" s="27">
        <v>129894632.25750203</v>
      </c>
      <c r="G6" s="30"/>
      <c r="H6" s="31"/>
      <c r="I6" s="29"/>
      <c r="J6" s="29"/>
      <c r="K6" s="29">
        <v>41683582.575421005</v>
      </c>
      <c r="L6" s="27"/>
      <c r="M6" s="32"/>
    </row>
    <row r="7" spans="2:13" ht="12.75" x14ac:dyDescent="0.2">
      <c r="B7" s="437"/>
      <c r="C7" s="27" t="s">
        <v>49</v>
      </c>
      <c r="D7" s="33">
        <f>E7+F7</f>
        <v>63693658.75225801</v>
      </c>
      <c r="E7" s="29"/>
      <c r="F7" s="27">
        <v>63693658.75225801</v>
      </c>
      <c r="G7" s="30"/>
      <c r="H7" s="31"/>
      <c r="I7" s="29"/>
      <c r="J7" s="29"/>
      <c r="K7" s="29">
        <v>24391125.060979996</v>
      </c>
      <c r="L7" s="27"/>
      <c r="M7" s="32"/>
    </row>
    <row r="8" spans="2:13" ht="12.75" x14ac:dyDescent="0.2">
      <c r="B8" s="437"/>
      <c r="C8" s="34" t="s">
        <v>50</v>
      </c>
      <c r="D8" s="35">
        <f>E8+F8</f>
        <v>52226240.931591004</v>
      </c>
      <c r="E8" s="36"/>
      <c r="F8" s="34">
        <v>52226240.931591004</v>
      </c>
      <c r="G8" s="37"/>
      <c r="H8" s="38"/>
      <c r="I8" s="36"/>
      <c r="J8" s="36"/>
      <c r="K8" s="50">
        <v>5002870.1355999997</v>
      </c>
      <c r="L8" s="39"/>
      <c r="M8" s="40"/>
    </row>
    <row r="9" spans="2:13" s="48" customFormat="1" ht="12.75" x14ac:dyDescent="0.2">
      <c r="B9" s="443" t="s">
        <v>51</v>
      </c>
      <c r="C9" s="42" t="s">
        <v>52</v>
      </c>
      <c r="D9" s="43">
        <f>SUM(D5:D8)</f>
        <v>398978373.02389014</v>
      </c>
      <c r="E9" s="44"/>
      <c r="F9" s="45">
        <f>SUM(F5:F8)</f>
        <v>398978373.02389014</v>
      </c>
      <c r="G9" s="46"/>
      <c r="H9" s="58"/>
      <c r="I9" s="44"/>
      <c r="J9" s="44"/>
      <c r="K9" s="44">
        <f>SUM(K5:K8)</f>
        <v>179642331.26655984</v>
      </c>
      <c r="L9" s="45"/>
      <c r="M9" s="47"/>
    </row>
    <row r="10" spans="2:13" ht="12.75" x14ac:dyDescent="0.2">
      <c r="B10" s="437" t="s">
        <v>53</v>
      </c>
      <c r="C10" s="39" t="s">
        <v>47</v>
      </c>
      <c r="D10" s="49">
        <f>E10+F10</f>
        <v>38759439.173078023</v>
      </c>
      <c r="E10" s="50">
        <v>684512.61600000004</v>
      </c>
      <c r="F10" s="39">
        <v>38074926.557078026</v>
      </c>
      <c r="G10" s="60"/>
      <c r="H10" s="50">
        <v>1509</v>
      </c>
      <c r="I10" s="50"/>
      <c r="J10" s="50"/>
      <c r="K10" s="50">
        <v>81034687.255775943</v>
      </c>
      <c r="L10" s="39"/>
      <c r="M10" s="53"/>
    </row>
    <row r="11" spans="2:13" ht="12.75" x14ac:dyDescent="0.2">
      <c r="B11" s="437"/>
      <c r="C11" s="27" t="s">
        <v>48</v>
      </c>
      <c r="D11" s="28">
        <f>E11+F11</f>
        <v>5371908.5188129991</v>
      </c>
      <c r="E11" s="29">
        <v>744919.91200000001</v>
      </c>
      <c r="F11" s="27">
        <v>4626988.6068129996</v>
      </c>
      <c r="G11" s="30"/>
      <c r="H11" s="31">
        <v>14953.5</v>
      </c>
      <c r="I11" s="29"/>
      <c r="J11" s="29"/>
      <c r="K11" s="29">
        <v>5853551.6592039987</v>
      </c>
      <c r="L11" s="27"/>
      <c r="M11" s="32"/>
    </row>
    <row r="12" spans="2:13" ht="12.75" x14ac:dyDescent="0.2">
      <c r="B12" s="437"/>
      <c r="C12" s="27" t="s">
        <v>49</v>
      </c>
      <c r="D12" s="33">
        <f>E12+F12</f>
        <v>3953006.4355180026</v>
      </c>
      <c r="E12" s="29">
        <v>165651.74400000001</v>
      </c>
      <c r="F12" s="27">
        <v>3787354.6915180027</v>
      </c>
      <c r="G12" s="30"/>
      <c r="H12" s="31">
        <v>575.5</v>
      </c>
      <c r="I12" s="29"/>
      <c r="J12" s="29"/>
      <c r="K12" s="29">
        <v>7692583.1722799949</v>
      </c>
      <c r="L12" s="27"/>
      <c r="M12" s="32"/>
    </row>
    <row r="13" spans="2:13" ht="12.75" x14ac:dyDescent="0.2">
      <c r="B13" s="437"/>
      <c r="C13" s="34" t="s">
        <v>50</v>
      </c>
      <c r="D13" s="35">
        <f>E13+F13</f>
        <v>275563.48800000001</v>
      </c>
      <c r="E13" s="36">
        <v>275563.48800000001</v>
      </c>
      <c r="F13" s="34"/>
      <c r="G13" s="37"/>
      <c r="H13" s="38">
        <v>428</v>
      </c>
      <c r="I13" s="36"/>
      <c r="J13" s="36"/>
      <c r="K13" s="50"/>
      <c r="L13" s="39"/>
      <c r="M13" s="40"/>
    </row>
    <row r="14" spans="2:13" s="48" customFormat="1" ht="12.75" x14ac:dyDescent="0.2">
      <c r="B14" s="443" t="s">
        <v>54</v>
      </c>
      <c r="C14" s="42" t="s">
        <v>52</v>
      </c>
      <c r="D14" s="43">
        <f>SUM(D10:D13)</f>
        <v>48359917.615409024</v>
      </c>
      <c r="E14" s="44">
        <f t="shared" ref="E14:K14" si="0">SUM(E10:E13)</f>
        <v>1870647.7599999998</v>
      </c>
      <c r="F14" s="45">
        <f t="shared" si="0"/>
        <v>46489269.855409026</v>
      </c>
      <c r="G14" s="46"/>
      <c r="H14" s="58">
        <f t="shared" si="0"/>
        <v>17466</v>
      </c>
      <c r="I14" s="44"/>
      <c r="J14" s="44"/>
      <c r="K14" s="44">
        <f t="shared" si="0"/>
        <v>94580822.087259933</v>
      </c>
      <c r="L14" s="45"/>
      <c r="M14" s="47"/>
    </row>
    <row r="15" spans="2:13" ht="12.75" x14ac:dyDescent="0.2">
      <c r="B15" s="437" t="s">
        <v>55</v>
      </c>
      <c r="C15" s="39" t="s">
        <v>47</v>
      </c>
      <c r="D15" s="49"/>
      <c r="E15" s="50"/>
      <c r="F15" s="39"/>
      <c r="G15" s="60"/>
      <c r="H15" s="50"/>
      <c r="I15" s="50"/>
      <c r="J15" s="50"/>
      <c r="K15" s="50"/>
      <c r="L15" s="39"/>
      <c r="M15" s="53"/>
    </row>
    <row r="16" spans="2:13" ht="12.75" x14ac:dyDescent="0.2">
      <c r="B16" s="437"/>
      <c r="C16" s="27" t="s">
        <v>48</v>
      </c>
      <c r="D16" s="28"/>
      <c r="E16" s="29"/>
      <c r="F16" s="27"/>
      <c r="G16" s="30"/>
      <c r="H16" s="31"/>
      <c r="I16" s="29"/>
      <c r="J16" s="29"/>
      <c r="K16" s="29"/>
      <c r="L16" s="27"/>
      <c r="M16" s="32"/>
    </row>
    <row r="17" spans="2:13" ht="12.75" x14ac:dyDescent="0.2">
      <c r="B17" s="437"/>
      <c r="C17" s="27" t="s">
        <v>49</v>
      </c>
      <c r="D17" s="33"/>
      <c r="E17" s="29"/>
      <c r="F17" s="27"/>
      <c r="G17" s="30"/>
      <c r="H17" s="31"/>
      <c r="I17" s="29"/>
      <c r="J17" s="29"/>
      <c r="K17" s="29"/>
      <c r="L17" s="27"/>
      <c r="M17" s="32"/>
    </row>
    <row r="18" spans="2:13" ht="12.75" x14ac:dyDescent="0.2">
      <c r="B18" s="437"/>
      <c r="C18" s="34" t="s">
        <v>50</v>
      </c>
      <c r="D18" s="35"/>
      <c r="E18" s="36"/>
      <c r="F18" s="34"/>
      <c r="G18" s="37"/>
      <c r="H18" s="38"/>
      <c r="I18" s="36"/>
      <c r="J18" s="36"/>
      <c r="K18" s="50"/>
      <c r="L18" s="39"/>
      <c r="M18" s="40"/>
    </row>
    <row r="19" spans="2:13" ht="12.75" x14ac:dyDescent="0.2">
      <c r="B19" s="443" t="s">
        <v>56</v>
      </c>
      <c r="C19" s="42" t="s">
        <v>52</v>
      </c>
      <c r="D19" s="43"/>
      <c r="E19" s="44"/>
      <c r="F19" s="45"/>
      <c r="G19" s="79"/>
      <c r="H19" s="80"/>
      <c r="I19" s="81"/>
      <c r="J19" s="81"/>
      <c r="K19" s="81"/>
      <c r="L19" s="82"/>
      <c r="M19" s="83"/>
    </row>
    <row r="20" spans="2:13" ht="12.75" x14ac:dyDescent="0.2">
      <c r="B20" s="437" t="s">
        <v>57</v>
      </c>
      <c r="C20" s="39" t="s">
        <v>47</v>
      </c>
      <c r="D20" s="49">
        <f>E20+F20</f>
        <v>1190563.6159999999</v>
      </c>
      <c r="E20" s="50">
        <v>107808.01</v>
      </c>
      <c r="F20" s="39">
        <v>1082755.6059999999</v>
      </c>
      <c r="G20" s="60">
        <v>290.08999999999997</v>
      </c>
      <c r="H20" s="50"/>
      <c r="I20" s="50">
        <v>13051.1</v>
      </c>
      <c r="J20" s="50">
        <v>8769.2968000000001</v>
      </c>
      <c r="K20" s="50"/>
      <c r="L20" s="39">
        <v>2103.52016</v>
      </c>
      <c r="M20" s="53">
        <v>91.283000000000001</v>
      </c>
    </row>
    <row r="21" spans="2:13" ht="12.75" x14ac:dyDescent="0.2">
      <c r="B21" s="437"/>
      <c r="C21" s="27" t="s">
        <v>48</v>
      </c>
      <c r="D21" s="28">
        <f>E21+F21</f>
        <v>1047281.7139999999</v>
      </c>
      <c r="E21" s="29">
        <v>10360</v>
      </c>
      <c r="F21" s="27">
        <v>1036921.7139999999</v>
      </c>
      <c r="G21" s="30"/>
      <c r="H21" s="31"/>
      <c r="I21" s="29"/>
      <c r="J21" s="29">
        <v>36.5</v>
      </c>
      <c r="K21" s="29"/>
      <c r="L21" s="27">
        <v>726.98360000000002</v>
      </c>
      <c r="M21" s="32"/>
    </row>
    <row r="22" spans="2:13" ht="12.75" x14ac:dyDescent="0.2">
      <c r="B22" s="437"/>
      <c r="C22" s="27" t="s">
        <v>49</v>
      </c>
      <c r="D22" s="33">
        <f>E22+F22</f>
        <v>63640</v>
      </c>
      <c r="E22" s="29">
        <v>63640</v>
      </c>
      <c r="F22" s="27"/>
      <c r="G22" s="30"/>
      <c r="H22" s="31"/>
      <c r="I22" s="29"/>
      <c r="J22" s="29">
        <v>220</v>
      </c>
      <c r="K22" s="29"/>
      <c r="L22" s="27"/>
      <c r="M22" s="32"/>
    </row>
    <row r="23" spans="2:13" ht="12.75" x14ac:dyDescent="0.2">
      <c r="B23" s="437"/>
      <c r="C23" s="34" t="s">
        <v>50</v>
      </c>
      <c r="D23" s="35"/>
      <c r="E23" s="36"/>
      <c r="F23" s="34"/>
      <c r="G23" s="37"/>
      <c r="H23" s="38"/>
      <c r="I23" s="36"/>
      <c r="J23" s="36"/>
      <c r="K23" s="50"/>
      <c r="L23" s="39"/>
      <c r="M23" s="40"/>
    </row>
    <row r="24" spans="2:13" s="48" customFormat="1" ht="12.75" x14ac:dyDescent="0.2">
      <c r="B24" s="443" t="s">
        <v>58</v>
      </c>
      <c r="C24" s="42" t="s">
        <v>52</v>
      </c>
      <c r="D24" s="43">
        <f>SUM(D20:D23)</f>
        <v>2301485.33</v>
      </c>
      <c r="E24" s="44">
        <f>SUM(E20:E23)</f>
        <v>181808.01</v>
      </c>
      <c r="F24" s="45">
        <f>SUM(F20:F23)</f>
        <v>2119677.3199999998</v>
      </c>
      <c r="G24" s="46">
        <f>SUM(G20:G23)</f>
        <v>290.08999999999997</v>
      </c>
      <c r="H24" s="58"/>
      <c r="I24" s="44">
        <f>SUM(I20:I23)</f>
        <v>13051.1</v>
      </c>
      <c r="J24" s="44">
        <f>SUM(J20:J23)</f>
        <v>9025.7968000000001</v>
      </c>
      <c r="K24" s="44"/>
      <c r="L24" s="45">
        <f>SUM(L20:L23)</f>
        <v>2830.5037600000001</v>
      </c>
      <c r="M24" s="47">
        <f>SUM(M20:M23)</f>
        <v>91.283000000000001</v>
      </c>
    </row>
    <row r="25" spans="2:13" ht="12.75" x14ac:dyDescent="0.2">
      <c r="B25" s="437" t="s">
        <v>59</v>
      </c>
      <c r="C25" s="39" t="s">
        <v>47</v>
      </c>
      <c r="D25" s="49">
        <f>E25+F25</f>
        <v>15718911.201683</v>
      </c>
      <c r="E25" s="50">
        <v>15598095.4221</v>
      </c>
      <c r="F25" s="39">
        <v>120815.77958300001</v>
      </c>
      <c r="G25" s="60">
        <v>21520.71</v>
      </c>
      <c r="H25" s="50"/>
      <c r="I25" s="50">
        <v>3448.79</v>
      </c>
      <c r="J25" s="50">
        <v>207060.54222999999</v>
      </c>
      <c r="K25" s="50">
        <v>4264.1302649999998</v>
      </c>
      <c r="L25" s="39">
        <v>2.8182399999999999</v>
      </c>
      <c r="M25" s="53"/>
    </row>
    <row r="26" spans="2:13" ht="12.75" x14ac:dyDescent="0.2">
      <c r="B26" s="437"/>
      <c r="C26" s="27" t="s">
        <v>48</v>
      </c>
      <c r="D26" s="28">
        <f>E26+F26</f>
        <v>33267314.509684999</v>
      </c>
      <c r="E26" s="29">
        <v>33092814.416699998</v>
      </c>
      <c r="F26" s="27">
        <v>174500.092985</v>
      </c>
      <c r="G26" s="30">
        <v>69798.89</v>
      </c>
      <c r="H26" s="31"/>
      <c r="I26" s="29">
        <v>15000</v>
      </c>
      <c r="J26" s="29">
        <v>302872.36333999998</v>
      </c>
      <c r="K26" s="29">
        <v>1826.942235</v>
      </c>
      <c r="L26" s="27"/>
      <c r="M26" s="32">
        <v>18</v>
      </c>
    </row>
    <row r="27" spans="2:13" ht="12.75" x14ac:dyDescent="0.2">
      <c r="B27" s="437"/>
      <c r="C27" s="27" t="s">
        <v>49</v>
      </c>
      <c r="D27" s="33">
        <f>E27+F27</f>
        <v>3002626.1526240003</v>
      </c>
      <c r="E27" s="29">
        <v>2931036.4250000003</v>
      </c>
      <c r="F27" s="27">
        <v>71589.727624000006</v>
      </c>
      <c r="G27" s="30">
        <v>92726.9</v>
      </c>
      <c r="H27" s="31"/>
      <c r="I27" s="29">
        <v>475.02</v>
      </c>
      <c r="J27" s="29">
        <v>6716.1998899999999</v>
      </c>
      <c r="K27" s="29">
        <v>191.429</v>
      </c>
      <c r="L27" s="27"/>
      <c r="M27" s="32"/>
    </row>
    <row r="28" spans="2:13" ht="12.75" x14ac:dyDescent="0.2">
      <c r="B28" s="437"/>
      <c r="C28" s="34" t="s">
        <v>50</v>
      </c>
      <c r="D28" s="35">
        <f>E28+F28</f>
        <v>1339740.505409</v>
      </c>
      <c r="E28" s="36">
        <v>970158.99619999994</v>
      </c>
      <c r="F28" s="34">
        <v>369581.50920899998</v>
      </c>
      <c r="G28" s="37">
        <v>74574.5</v>
      </c>
      <c r="H28" s="38"/>
      <c r="I28" s="36"/>
      <c r="J28" s="36">
        <v>2357.5727399999996</v>
      </c>
      <c r="K28" s="50">
        <v>891.14300000000003</v>
      </c>
      <c r="L28" s="39"/>
      <c r="M28" s="40"/>
    </row>
    <row r="29" spans="2:13" s="48" customFormat="1" ht="12.75" x14ac:dyDescent="0.2">
      <c r="B29" s="443" t="s">
        <v>60</v>
      </c>
      <c r="C29" s="42" t="s">
        <v>52</v>
      </c>
      <c r="D29" s="43">
        <f>SUM(D25:D28)</f>
        <v>53328592.369401</v>
      </c>
      <c r="E29" s="44">
        <f t="shared" ref="E29:M29" si="1">SUM(E25:E28)</f>
        <v>52592105.259999998</v>
      </c>
      <c r="F29" s="45">
        <f t="shared" si="1"/>
        <v>736487.10940099997</v>
      </c>
      <c r="G29" s="46">
        <f t="shared" si="1"/>
        <v>258621</v>
      </c>
      <c r="H29" s="58"/>
      <c r="I29" s="44">
        <f t="shared" si="1"/>
        <v>18923.810000000001</v>
      </c>
      <c r="J29" s="44">
        <f t="shared" si="1"/>
        <v>519006.67819999991</v>
      </c>
      <c r="K29" s="44">
        <f t="shared" si="1"/>
        <v>7173.6445000000003</v>
      </c>
      <c r="L29" s="45">
        <f t="shared" si="1"/>
        <v>2.8182399999999999</v>
      </c>
      <c r="M29" s="47">
        <f t="shared" si="1"/>
        <v>18</v>
      </c>
    </row>
    <row r="30" spans="2:13" ht="12.75" x14ac:dyDescent="0.2">
      <c r="B30" s="437" t="s">
        <v>61</v>
      </c>
      <c r="C30" s="39" t="s">
        <v>47</v>
      </c>
      <c r="D30" s="49">
        <f>E30+F30</f>
        <v>30000</v>
      </c>
      <c r="E30" s="50">
        <v>30000</v>
      </c>
      <c r="F30" s="39"/>
      <c r="G30" s="60"/>
      <c r="H30" s="50"/>
      <c r="I30" s="50"/>
      <c r="J30" s="50">
        <v>6</v>
      </c>
      <c r="K30" s="50"/>
      <c r="L30" s="39"/>
      <c r="M30" s="53"/>
    </row>
    <row r="31" spans="2:13" ht="12.75" x14ac:dyDescent="0.2">
      <c r="B31" s="437"/>
      <c r="C31" s="27" t="s">
        <v>48</v>
      </c>
      <c r="D31" s="28"/>
      <c r="E31" s="29"/>
      <c r="F31" s="27"/>
      <c r="G31" s="30"/>
      <c r="H31" s="31"/>
      <c r="I31" s="29"/>
      <c r="J31" s="29"/>
      <c r="K31" s="29"/>
      <c r="L31" s="27"/>
      <c r="M31" s="32"/>
    </row>
    <row r="32" spans="2:13" ht="12.75" x14ac:dyDescent="0.2">
      <c r="B32" s="437"/>
      <c r="C32" s="27" t="s">
        <v>49</v>
      </c>
      <c r="D32" s="33"/>
      <c r="E32" s="29"/>
      <c r="F32" s="27"/>
      <c r="G32" s="30"/>
      <c r="H32" s="31"/>
      <c r="I32" s="29"/>
      <c r="J32" s="29"/>
      <c r="K32" s="29"/>
      <c r="L32" s="27"/>
      <c r="M32" s="32"/>
    </row>
    <row r="33" spans="2:13" ht="12.75" x14ac:dyDescent="0.2">
      <c r="B33" s="437"/>
      <c r="C33" s="34" t="s">
        <v>50</v>
      </c>
      <c r="D33" s="35"/>
      <c r="E33" s="36"/>
      <c r="F33" s="34"/>
      <c r="G33" s="37"/>
      <c r="H33" s="38"/>
      <c r="I33" s="36"/>
      <c r="J33" s="36"/>
      <c r="K33" s="50"/>
      <c r="L33" s="39"/>
      <c r="M33" s="40"/>
    </row>
    <row r="34" spans="2:13" s="48" customFormat="1" ht="12.75" x14ac:dyDescent="0.2">
      <c r="B34" s="443" t="s">
        <v>62</v>
      </c>
      <c r="C34" s="42" t="s">
        <v>52</v>
      </c>
      <c r="D34" s="43">
        <f>SUM(D30:D33)</f>
        <v>30000</v>
      </c>
      <c r="E34" s="44">
        <f>SUM(E30:E33)</f>
        <v>30000</v>
      </c>
      <c r="F34" s="45"/>
      <c r="G34" s="46"/>
      <c r="H34" s="58"/>
      <c r="I34" s="44"/>
      <c r="J34" s="44">
        <f>SUM(J30:J33)</f>
        <v>6</v>
      </c>
      <c r="K34" s="44"/>
      <c r="L34" s="45"/>
      <c r="M34" s="47"/>
    </row>
    <row r="35" spans="2:13" ht="13.5" customHeight="1" x14ac:dyDescent="0.2">
      <c r="B35" s="450" t="s">
        <v>63</v>
      </c>
      <c r="C35" s="39" t="s">
        <v>47</v>
      </c>
      <c r="D35" s="49">
        <f>E35+F35</f>
        <v>185073.20130000002</v>
      </c>
      <c r="E35" s="50">
        <v>32800</v>
      </c>
      <c r="F35" s="39">
        <v>152273.20130000002</v>
      </c>
      <c r="G35" s="60"/>
      <c r="H35" s="50"/>
      <c r="I35" s="50"/>
      <c r="J35" s="50">
        <v>162</v>
      </c>
      <c r="K35" s="50">
        <v>22623</v>
      </c>
      <c r="L35" s="39"/>
      <c r="M35" s="53"/>
    </row>
    <row r="36" spans="2:13" ht="13.5" customHeight="1" x14ac:dyDescent="0.2">
      <c r="B36" s="451"/>
      <c r="C36" s="27" t="s">
        <v>48</v>
      </c>
      <c r="D36" s="28"/>
      <c r="E36" s="29"/>
      <c r="F36" s="27"/>
      <c r="G36" s="30"/>
      <c r="H36" s="31"/>
      <c r="I36" s="29"/>
      <c r="J36" s="29"/>
      <c r="K36" s="29"/>
      <c r="L36" s="27"/>
      <c r="M36" s="32"/>
    </row>
    <row r="37" spans="2:13" ht="13.5" customHeight="1" x14ac:dyDescent="0.2">
      <c r="B37" s="451"/>
      <c r="C37" s="27" t="s">
        <v>49</v>
      </c>
      <c r="D37" s="33"/>
      <c r="E37" s="29"/>
      <c r="F37" s="27"/>
      <c r="G37" s="30"/>
      <c r="H37" s="31"/>
      <c r="I37" s="29"/>
      <c r="J37" s="29"/>
      <c r="K37" s="29"/>
      <c r="L37" s="27"/>
      <c r="M37" s="32"/>
    </row>
    <row r="38" spans="2:13" s="48" customFormat="1" ht="13.5" thickBot="1" x14ac:dyDescent="0.25">
      <c r="B38" s="477"/>
      <c r="C38" s="42" t="s">
        <v>52</v>
      </c>
      <c r="D38" s="43">
        <f>SUM(D35:D37)</f>
        <v>185073.20130000002</v>
      </c>
      <c r="E38" s="44">
        <f t="shared" ref="E38:K38" si="2">SUM(E35:E37)</f>
        <v>32800</v>
      </c>
      <c r="F38" s="45">
        <f t="shared" si="2"/>
        <v>152273.20130000002</v>
      </c>
      <c r="G38" s="46"/>
      <c r="H38" s="58"/>
      <c r="I38" s="44"/>
      <c r="J38" s="44">
        <f t="shared" si="2"/>
        <v>162</v>
      </c>
      <c r="K38" s="44">
        <f t="shared" si="2"/>
        <v>22623</v>
      </c>
      <c r="L38" s="45"/>
      <c r="M38" s="47"/>
    </row>
    <row r="39" spans="2:13" ht="14.25" thickTop="1" thickBot="1" x14ac:dyDescent="0.25">
      <c r="B39" s="448" t="s">
        <v>64</v>
      </c>
      <c r="C39" s="449"/>
      <c r="D39" s="72">
        <f t="shared" ref="D39:M39" si="3">D9+D14+D19+D24+D29+D34+D38</f>
        <v>503183441.54000014</v>
      </c>
      <c r="E39" s="73">
        <f t="shared" si="3"/>
        <v>54707361.030000001</v>
      </c>
      <c r="F39" s="74">
        <f t="shared" si="3"/>
        <v>448476080.51000017</v>
      </c>
      <c r="G39" s="75">
        <f t="shared" si="3"/>
        <v>258911.09</v>
      </c>
      <c r="H39" s="76">
        <f t="shared" si="3"/>
        <v>17466</v>
      </c>
      <c r="I39" s="73">
        <f t="shared" si="3"/>
        <v>31974.910000000003</v>
      </c>
      <c r="J39" s="73">
        <f t="shared" si="3"/>
        <v>528200.47499999986</v>
      </c>
      <c r="K39" s="73">
        <f t="shared" si="3"/>
        <v>274252949.9983198</v>
      </c>
      <c r="L39" s="74">
        <f t="shared" si="3"/>
        <v>2833.3220000000001</v>
      </c>
      <c r="M39" s="77">
        <f t="shared" si="3"/>
        <v>109.283</v>
      </c>
    </row>
    <row r="40" spans="2:13" ht="12" thickTop="1" x14ac:dyDescent="0.2"/>
    <row r="41" spans="2:13" x14ac:dyDescent="0.2">
      <c r="B41" s="78" t="s">
        <v>65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 alignWithMargins="0"/>
  <ignoredErrors>
    <ignoredError sqref="D9:D2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256" width="16.140625" style="12"/>
    <col min="257" max="257" width="2" style="12" customWidth="1"/>
    <col min="258" max="258" width="33.7109375" style="12" customWidth="1"/>
    <col min="259" max="259" width="28.7109375" style="12" customWidth="1"/>
    <col min="260" max="512" width="16.140625" style="12"/>
    <col min="513" max="513" width="2" style="12" customWidth="1"/>
    <col min="514" max="514" width="33.7109375" style="12" customWidth="1"/>
    <col min="515" max="515" width="28.7109375" style="12" customWidth="1"/>
    <col min="516" max="768" width="16.140625" style="12"/>
    <col min="769" max="769" width="2" style="12" customWidth="1"/>
    <col min="770" max="770" width="33.7109375" style="12" customWidth="1"/>
    <col min="771" max="771" width="28.7109375" style="12" customWidth="1"/>
    <col min="772" max="1024" width="16.140625" style="12"/>
    <col min="1025" max="1025" width="2" style="12" customWidth="1"/>
    <col min="1026" max="1026" width="33.7109375" style="12" customWidth="1"/>
    <col min="1027" max="1027" width="28.7109375" style="12" customWidth="1"/>
    <col min="1028" max="1280" width="16.140625" style="12"/>
    <col min="1281" max="1281" width="2" style="12" customWidth="1"/>
    <col min="1282" max="1282" width="33.7109375" style="12" customWidth="1"/>
    <col min="1283" max="1283" width="28.7109375" style="12" customWidth="1"/>
    <col min="1284" max="1536" width="16.140625" style="12"/>
    <col min="1537" max="1537" width="2" style="12" customWidth="1"/>
    <col min="1538" max="1538" width="33.7109375" style="12" customWidth="1"/>
    <col min="1539" max="1539" width="28.7109375" style="12" customWidth="1"/>
    <col min="1540" max="1792" width="16.140625" style="12"/>
    <col min="1793" max="1793" width="2" style="12" customWidth="1"/>
    <col min="1794" max="1794" width="33.7109375" style="12" customWidth="1"/>
    <col min="1795" max="1795" width="28.7109375" style="12" customWidth="1"/>
    <col min="1796" max="2048" width="16.140625" style="12"/>
    <col min="2049" max="2049" width="2" style="12" customWidth="1"/>
    <col min="2050" max="2050" width="33.7109375" style="12" customWidth="1"/>
    <col min="2051" max="2051" width="28.7109375" style="12" customWidth="1"/>
    <col min="2052" max="2304" width="16.140625" style="12"/>
    <col min="2305" max="2305" width="2" style="12" customWidth="1"/>
    <col min="2306" max="2306" width="33.7109375" style="12" customWidth="1"/>
    <col min="2307" max="2307" width="28.7109375" style="12" customWidth="1"/>
    <col min="2308" max="2560" width="16.140625" style="12"/>
    <col min="2561" max="2561" width="2" style="12" customWidth="1"/>
    <col min="2562" max="2562" width="33.7109375" style="12" customWidth="1"/>
    <col min="2563" max="2563" width="28.7109375" style="12" customWidth="1"/>
    <col min="2564" max="2816" width="16.140625" style="12"/>
    <col min="2817" max="2817" width="2" style="12" customWidth="1"/>
    <col min="2818" max="2818" width="33.7109375" style="12" customWidth="1"/>
    <col min="2819" max="2819" width="28.7109375" style="12" customWidth="1"/>
    <col min="2820" max="3072" width="16.140625" style="12"/>
    <col min="3073" max="3073" width="2" style="12" customWidth="1"/>
    <col min="3074" max="3074" width="33.7109375" style="12" customWidth="1"/>
    <col min="3075" max="3075" width="28.7109375" style="12" customWidth="1"/>
    <col min="3076" max="3328" width="16.140625" style="12"/>
    <col min="3329" max="3329" width="2" style="12" customWidth="1"/>
    <col min="3330" max="3330" width="33.7109375" style="12" customWidth="1"/>
    <col min="3331" max="3331" width="28.7109375" style="12" customWidth="1"/>
    <col min="3332" max="3584" width="16.140625" style="12"/>
    <col min="3585" max="3585" width="2" style="12" customWidth="1"/>
    <col min="3586" max="3586" width="33.7109375" style="12" customWidth="1"/>
    <col min="3587" max="3587" width="28.7109375" style="12" customWidth="1"/>
    <col min="3588" max="3840" width="16.140625" style="12"/>
    <col min="3841" max="3841" width="2" style="12" customWidth="1"/>
    <col min="3842" max="3842" width="33.7109375" style="12" customWidth="1"/>
    <col min="3843" max="3843" width="28.7109375" style="12" customWidth="1"/>
    <col min="3844" max="4096" width="16.140625" style="12"/>
    <col min="4097" max="4097" width="2" style="12" customWidth="1"/>
    <col min="4098" max="4098" width="33.7109375" style="12" customWidth="1"/>
    <col min="4099" max="4099" width="28.7109375" style="12" customWidth="1"/>
    <col min="4100" max="4352" width="16.140625" style="12"/>
    <col min="4353" max="4353" width="2" style="12" customWidth="1"/>
    <col min="4354" max="4354" width="33.7109375" style="12" customWidth="1"/>
    <col min="4355" max="4355" width="28.7109375" style="12" customWidth="1"/>
    <col min="4356" max="4608" width="16.140625" style="12"/>
    <col min="4609" max="4609" width="2" style="12" customWidth="1"/>
    <col min="4610" max="4610" width="33.7109375" style="12" customWidth="1"/>
    <col min="4611" max="4611" width="28.7109375" style="12" customWidth="1"/>
    <col min="4612" max="4864" width="16.140625" style="12"/>
    <col min="4865" max="4865" width="2" style="12" customWidth="1"/>
    <col min="4866" max="4866" width="33.7109375" style="12" customWidth="1"/>
    <col min="4867" max="4867" width="28.7109375" style="12" customWidth="1"/>
    <col min="4868" max="5120" width="16.140625" style="12"/>
    <col min="5121" max="5121" width="2" style="12" customWidth="1"/>
    <col min="5122" max="5122" width="33.7109375" style="12" customWidth="1"/>
    <col min="5123" max="5123" width="28.7109375" style="12" customWidth="1"/>
    <col min="5124" max="5376" width="16.140625" style="12"/>
    <col min="5377" max="5377" width="2" style="12" customWidth="1"/>
    <col min="5378" max="5378" width="33.7109375" style="12" customWidth="1"/>
    <col min="5379" max="5379" width="28.7109375" style="12" customWidth="1"/>
    <col min="5380" max="5632" width="16.140625" style="12"/>
    <col min="5633" max="5633" width="2" style="12" customWidth="1"/>
    <col min="5634" max="5634" width="33.7109375" style="12" customWidth="1"/>
    <col min="5635" max="5635" width="28.7109375" style="12" customWidth="1"/>
    <col min="5636" max="5888" width="16.140625" style="12"/>
    <col min="5889" max="5889" width="2" style="12" customWidth="1"/>
    <col min="5890" max="5890" width="33.7109375" style="12" customWidth="1"/>
    <col min="5891" max="5891" width="28.7109375" style="12" customWidth="1"/>
    <col min="5892" max="6144" width="16.140625" style="12"/>
    <col min="6145" max="6145" width="2" style="12" customWidth="1"/>
    <col min="6146" max="6146" width="33.7109375" style="12" customWidth="1"/>
    <col min="6147" max="6147" width="28.7109375" style="12" customWidth="1"/>
    <col min="6148" max="6400" width="16.140625" style="12"/>
    <col min="6401" max="6401" width="2" style="12" customWidth="1"/>
    <col min="6402" max="6402" width="33.7109375" style="12" customWidth="1"/>
    <col min="6403" max="6403" width="28.7109375" style="12" customWidth="1"/>
    <col min="6404" max="6656" width="16.140625" style="12"/>
    <col min="6657" max="6657" width="2" style="12" customWidth="1"/>
    <col min="6658" max="6658" width="33.7109375" style="12" customWidth="1"/>
    <col min="6659" max="6659" width="28.7109375" style="12" customWidth="1"/>
    <col min="6660" max="6912" width="16.140625" style="12"/>
    <col min="6913" max="6913" width="2" style="12" customWidth="1"/>
    <col min="6914" max="6914" width="33.7109375" style="12" customWidth="1"/>
    <col min="6915" max="6915" width="28.7109375" style="12" customWidth="1"/>
    <col min="6916" max="7168" width="16.140625" style="12"/>
    <col min="7169" max="7169" width="2" style="12" customWidth="1"/>
    <col min="7170" max="7170" width="33.7109375" style="12" customWidth="1"/>
    <col min="7171" max="7171" width="28.7109375" style="12" customWidth="1"/>
    <col min="7172" max="7424" width="16.140625" style="12"/>
    <col min="7425" max="7425" width="2" style="12" customWidth="1"/>
    <col min="7426" max="7426" width="33.7109375" style="12" customWidth="1"/>
    <col min="7427" max="7427" width="28.7109375" style="12" customWidth="1"/>
    <col min="7428" max="7680" width="16.140625" style="12"/>
    <col min="7681" max="7681" width="2" style="12" customWidth="1"/>
    <col min="7682" max="7682" width="33.7109375" style="12" customWidth="1"/>
    <col min="7683" max="7683" width="28.7109375" style="12" customWidth="1"/>
    <col min="7684" max="7936" width="16.140625" style="12"/>
    <col min="7937" max="7937" width="2" style="12" customWidth="1"/>
    <col min="7938" max="7938" width="33.7109375" style="12" customWidth="1"/>
    <col min="7939" max="7939" width="28.7109375" style="12" customWidth="1"/>
    <col min="7940" max="8192" width="16.140625" style="12"/>
    <col min="8193" max="8193" width="2" style="12" customWidth="1"/>
    <col min="8194" max="8194" width="33.7109375" style="12" customWidth="1"/>
    <col min="8195" max="8195" width="28.7109375" style="12" customWidth="1"/>
    <col min="8196" max="8448" width="16.140625" style="12"/>
    <col min="8449" max="8449" width="2" style="12" customWidth="1"/>
    <col min="8450" max="8450" width="33.7109375" style="12" customWidth="1"/>
    <col min="8451" max="8451" width="28.7109375" style="12" customWidth="1"/>
    <col min="8452" max="8704" width="16.140625" style="12"/>
    <col min="8705" max="8705" width="2" style="12" customWidth="1"/>
    <col min="8706" max="8706" width="33.7109375" style="12" customWidth="1"/>
    <col min="8707" max="8707" width="28.7109375" style="12" customWidth="1"/>
    <col min="8708" max="8960" width="16.140625" style="12"/>
    <col min="8961" max="8961" width="2" style="12" customWidth="1"/>
    <col min="8962" max="8962" width="33.7109375" style="12" customWidth="1"/>
    <col min="8963" max="8963" width="28.7109375" style="12" customWidth="1"/>
    <col min="8964" max="9216" width="16.140625" style="12"/>
    <col min="9217" max="9217" width="2" style="12" customWidth="1"/>
    <col min="9218" max="9218" width="33.7109375" style="12" customWidth="1"/>
    <col min="9219" max="9219" width="28.7109375" style="12" customWidth="1"/>
    <col min="9220" max="9472" width="16.140625" style="12"/>
    <col min="9473" max="9473" width="2" style="12" customWidth="1"/>
    <col min="9474" max="9474" width="33.7109375" style="12" customWidth="1"/>
    <col min="9475" max="9475" width="28.7109375" style="12" customWidth="1"/>
    <col min="9476" max="9728" width="16.140625" style="12"/>
    <col min="9729" max="9729" width="2" style="12" customWidth="1"/>
    <col min="9730" max="9730" width="33.7109375" style="12" customWidth="1"/>
    <col min="9731" max="9731" width="28.7109375" style="12" customWidth="1"/>
    <col min="9732" max="9984" width="16.140625" style="12"/>
    <col min="9985" max="9985" width="2" style="12" customWidth="1"/>
    <col min="9986" max="9986" width="33.7109375" style="12" customWidth="1"/>
    <col min="9987" max="9987" width="28.7109375" style="12" customWidth="1"/>
    <col min="9988" max="10240" width="16.140625" style="12"/>
    <col min="10241" max="10241" width="2" style="12" customWidth="1"/>
    <col min="10242" max="10242" width="33.7109375" style="12" customWidth="1"/>
    <col min="10243" max="10243" width="28.7109375" style="12" customWidth="1"/>
    <col min="10244" max="10496" width="16.140625" style="12"/>
    <col min="10497" max="10497" width="2" style="12" customWidth="1"/>
    <col min="10498" max="10498" width="33.7109375" style="12" customWidth="1"/>
    <col min="10499" max="10499" width="28.7109375" style="12" customWidth="1"/>
    <col min="10500" max="10752" width="16.140625" style="12"/>
    <col min="10753" max="10753" width="2" style="12" customWidth="1"/>
    <col min="10754" max="10754" width="33.7109375" style="12" customWidth="1"/>
    <col min="10755" max="10755" width="28.7109375" style="12" customWidth="1"/>
    <col min="10756" max="11008" width="16.140625" style="12"/>
    <col min="11009" max="11009" width="2" style="12" customWidth="1"/>
    <col min="11010" max="11010" width="33.7109375" style="12" customWidth="1"/>
    <col min="11011" max="11011" width="28.7109375" style="12" customWidth="1"/>
    <col min="11012" max="11264" width="16.140625" style="12"/>
    <col min="11265" max="11265" width="2" style="12" customWidth="1"/>
    <col min="11266" max="11266" width="33.7109375" style="12" customWidth="1"/>
    <col min="11267" max="11267" width="28.7109375" style="12" customWidth="1"/>
    <col min="11268" max="11520" width="16.140625" style="12"/>
    <col min="11521" max="11521" width="2" style="12" customWidth="1"/>
    <col min="11522" max="11522" width="33.7109375" style="12" customWidth="1"/>
    <col min="11523" max="11523" width="28.7109375" style="12" customWidth="1"/>
    <col min="11524" max="11776" width="16.140625" style="12"/>
    <col min="11777" max="11777" width="2" style="12" customWidth="1"/>
    <col min="11778" max="11778" width="33.7109375" style="12" customWidth="1"/>
    <col min="11779" max="11779" width="28.7109375" style="12" customWidth="1"/>
    <col min="11780" max="12032" width="16.140625" style="12"/>
    <col min="12033" max="12033" width="2" style="12" customWidth="1"/>
    <col min="12034" max="12034" width="33.7109375" style="12" customWidth="1"/>
    <col min="12035" max="12035" width="28.7109375" style="12" customWidth="1"/>
    <col min="12036" max="12288" width="16.140625" style="12"/>
    <col min="12289" max="12289" width="2" style="12" customWidth="1"/>
    <col min="12290" max="12290" width="33.7109375" style="12" customWidth="1"/>
    <col min="12291" max="12291" width="28.7109375" style="12" customWidth="1"/>
    <col min="12292" max="12544" width="16.140625" style="12"/>
    <col min="12545" max="12545" width="2" style="12" customWidth="1"/>
    <col min="12546" max="12546" width="33.7109375" style="12" customWidth="1"/>
    <col min="12547" max="12547" width="28.7109375" style="12" customWidth="1"/>
    <col min="12548" max="12800" width="16.140625" style="12"/>
    <col min="12801" max="12801" width="2" style="12" customWidth="1"/>
    <col min="12802" max="12802" width="33.7109375" style="12" customWidth="1"/>
    <col min="12803" max="12803" width="28.7109375" style="12" customWidth="1"/>
    <col min="12804" max="13056" width="16.140625" style="12"/>
    <col min="13057" max="13057" width="2" style="12" customWidth="1"/>
    <col min="13058" max="13058" width="33.7109375" style="12" customWidth="1"/>
    <col min="13059" max="13059" width="28.7109375" style="12" customWidth="1"/>
    <col min="13060" max="13312" width="16.140625" style="12"/>
    <col min="13313" max="13313" width="2" style="12" customWidth="1"/>
    <col min="13314" max="13314" width="33.7109375" style="12" customWidth="1"/>
    <col min="13315" max="13315" width="28.7109375" style="12" customWidth="1"/>
    <col min="13316" max="13568" width="16.140625" style="12"/>
    <col min="13569" max="13569" width="2" style="12" customWidth="1"/>
    <col min="13570" max="13570" width="33.7109375" style="12" customWidth="1"/>
    <col min="13571" max="13571" width="28.7109375" style="12" customWidth="1"/>
    <col min="13572" max="13824" width="16.140625" style="12"/>
    <col min="13825" max="13825" width="2" style="12" customWidth="1"/>
    <col min="13826" max="13826" width="33.7109375" style="12" customWidth="1"/>
    <col min="13827" max="13827" width="28.7109375" style="12" customWidth="1"/>
    <col min="13828" max="14080" width="16.140625" style="12"/>
    <col min="14081" max="14081" width="2" style="12" customWidth="1"/>
    <col min="14082" max="14082" width="33.7109375" style="12" customWidth="1"/>
    <col min="14083" max="14083" width="28.7109375" style="12" customWidth="1"/>
    <col min="14084" max="14336" width="16.140625" style="12"/>
    <col min="14337" max="14337" width="2" style="12" customWidth="1"/>
    <col min="14338" max="14338" width="33.7109375" style="12" customWidth="1"/>
    <col min="14339" max="14339" width="28.7109375" style="12" customWidth="1"/>
    <col min="14340" max="14592" width="16.140625" style="12"/>
    <col min="14593" max="14593" width="2" style="12" customWidth="1"/>
    <col min="14594" max="14594" width="33.7109375" style="12" customWidth="1"/>
    <col min="14595" max="14595" width="28.7109375" style="12" customWidth="1"/>
    <col min="14596" max="14848" width="16.140625" style="12"/>
    <col min="14849" max="14849" width="2" style="12" customWidth="1"/>
    <col min="14850" max="14850" width="33.7109375" style="12" customWidth="1"/>
    <col min="14851" max="14851" width="28.7109375" style="12" customWidth="1"/>
    <col min="14852" max="15104" width="16.140625" style="12"/>
    <col min="15105" max="15105" width="2" style="12" customWidth="1"/>
    <col min="15106" max="15106" width="33.7109375" style="12" customWidth="1"/>
    <col min="15107" max="15107" width="28.7109375" style="12" customWidth="1"/>
    <col min="15108" max="15360" width="16.140625" style="12"/>
    <col min="15361" max="15361" width="2" style="12" customWidth="1"/>
    <col min="15362" max="15362" width="33.7109375" style="12" customWidth="1"/>
    <col min="15363" max="15363" width="28.7109375" style="12" customWidth="1"/>
    <col min="15364" max="15616" width="16.140625" style="12"/>
    <col min="15617" max="15617" width="2" style="12" customWidth="1"/>
    <col min="15618" max="15618" width="33.7109375" style="12" customWidth="1"/>
    <col min="15619" max="15619" width="28.7109375" style="12" customWidth="1"/>
    <col min="15620" max="15872" width="16.140625" style="12"/>
    <col min="15873" max="15873" width="2" style="12" customWidth="1"/>
    <col min="15874" max="15874" width="33.7109375" style="12" customWidth="1"/>
    <col min="15875" max="15875" width="28.7109375" style="12" customWidth="1"/>
    <col min="15876" max="16128" width="16.140625" style="12"/>
    <col min="16129" max="16129" width="2" style="12" customWidth="1"/>
    <col min="16130" max="16130" width="33.7109375" style="12" customWidth="1"/>
    <col min="16131" max="16131" width="28.7109375" style="12" customWidth="1"/>
    <col min="16132" max="16384" width="16.140625" style="12"/>
  </cols>
  <sheetData>
    <row r="1" spans="2:13" s="9" customFormat="1" ht="23.25" customHeight="1" x14ac:dyDescent="0.2">
      <c r="B1" s="416" t="s">
        <v>71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92">
        <v>175195148.78782699</v>
      </c>
      <c r="E5" s="93">
        <v>47841.509999990463</v>
      </c>
      <c r="F5" s="94">
        <v>175147307.27782699</v>
      </c>
      <c r="G5" s="60"/>
      <c r="H5" s="93"/>
      <c r="I5" s="50"/>
      <c r="J5" s="50"/>
      <c r="K5" s="93">
        <v>121936890.18974516</v>
      </c>
      <c r="L5" s="39"/>
      <c r="M5" s="53">
        <v>4.827</v>
      </c>
    </row>
    <row r="6" spans="2:13" ht="12.75" x14ac:dyDescent="0.2">
      <c r="B6" s="437"/>
      <c r="C6" s="27" t="s">
        <v>48</v>
      </c>
      <c r="D6" s="95">
        <v>122529433.33368701</v>
      </c>
      <c r="E6" s="96"/>
      <c r="F6" s="97">
        <v>122529433.33368701</v>
      </c>
      <c r="G6" s="30"/>
      <c r="H6" s="98"/>
      <c r="I6" s="29"/>
      <c r="J6" s="29"/>
      <c r="K6" s="96">
        <v>38610568.624866001</v>
      </c>
      <c r="L6" s="27"/>
      <c r="M6" s="32"/>
    </row>
    <row r="7" spans="2:13" ht="12.75" x14ac:dyDescent="0.2">
      <c r="B7" s="437"/>
      <c r="C7" s="27" t="s">
        <v>49</v>
      </c>
      <c r="D7" s="99">
        <v>49936628.696904004</v>
      </c>
      <c r="E7" s="96"/>
      <c r="F7" s="97">
        <v>49936628.696904004</v>
      </c>
      <c r="G7" s="30"/>
      <c r="H7" s="98"/>
      <c r="I7" s="29"/>
      <c r="J7" s="29"/>
      <c r="K7" s="96">
        <v>19212891.800388988</v>
      </c>
      <c r="L7" s="27"/>
      <c r="M7" s="32"/>
    </row>
    <row r="8" spans="2:13" ht="12.75" x14ac:dyDescent="0.2">
      <c r="B8" s="437"/>
      <c r="C8" s="34" t="s">
        <v>50</v>
      </c>
      <c r="D8" s="100">
        <v>27023554.740700003</v>
      </c>
      <c r="E8" s="101"/>
      <c r="F8" s="102">
        <v>27023554.740700003</v>
      </c>
      <c r="G8" s="37"/>
      <c r="H8" s="103"/>
      <c r="I8" s="36"/>
      <c r="J8" s="36"/>
      <c r="K8" s="93">
        <v>3224941.9388999995</v>
      </c>
      <c r="L8" s="39"/>
      <c r="M8" s="40"/>
    </row>
    <row r="9" spans="2:13" ht="12.75" x14ac:dyDescent="0.2">
      <c r="B9" s="443" t="s">
        <v>51</v>
      </c>
      <c r="C9" s="42" t="s">
        <v>52</v>
      </c>
      <c r="D9" s="104">
        <v>374684765.55911809</v>
      </c>
      <c r="E9" s="105">
        <v>47841.509999990463</v>
      </c>
      <c r="F9" s="106">
        <v>374636924.0491181</v>
      </c>
      <c r="G9" s="79"/>
      <c r="H9" s="107"/>
      <c r="I9" s="81"/>
      <c r="J9" s="81"/>
      <c r="K9" s="108">
        <v>182985292.55390015</v>
      </c>
      <c r="L9" s="82"/>
      <c r="M9" s="83">
        <v>4.827</v>
      </c>
    </row>
    <row r="10" spans="2:13" ht="12.75" x14ac:dyDescent="0.2">
      <c r="B10" s="437" t="s">
        <v>53</v>
      </c>
      <c r="C10" s="39" t="s">
        <v>47</v>
      </c>
      <c r="D10" s="109">
        <v>32260494.611873005</v>
      </c>
      <c r="E10" s="93">
        <v>660843.9935999997</v>
      </c>
      <c r="F10" s="94">
        <v>31599650.618273005</v>
      </c>
      <c r="G10" s="60"/>
      <c r="H10" s="93">
        <v>780.64</v>
      </c>
      <c r="I10" s="50"/>
      <c r="J10" s="50"/>
      <c r="K10" s="93">
        <v>61858827.361089915</v>
      </c>
      <c r="L10" s="39"/>
      <c r="M10" s="53"/>
    </row>
    <row r="11" spans="2:13" ht="12.75" x14ac:dyDescent="0.2">
      <c r="B11" s="437"/>
      <c r="C11" s="27" t="s">
        <v>48</v>
      </c>
      <c r="D11" s="95">
        <v>4262491.539431002</v>
      </c>
      <c r="E11" s="96">
        <v>700026.54599999962</v>
      </c>
      <c r="F11" s="97">
        <v>3562464.9934310024</v>
      </c>
      <c r="G11" s="30"/>
      <c r="H11" s="98">
        <v>15620.3</v>
      </c>
      <c r="I11" s="29"/>
      <c r="J11" s="29"/>
      <c r="K11" s="96">
        <v>4776479.2279989915</v>
      </c>
      <c r="L11" s="27"/>
      <c r="M11" s="32"/>
    </row>
    <row r="12" spans="2:13" ht="12.75" x14ac:dyDescent="0.2">
      <c r="B12" s="437"/>
      <c r="C12" s="27" t="s">
        <v>49</v>
      </c>
      <c r="D12" s="99">
        <v>2913630.8451139973</v>
      </c>
      <c r="E12" s="96">
        <v>599637.49080000026</v>
      </c>
      <c r="F12" s="97">
        <v>2313993.3543139971</v>
      </c>
      <c r="G12" s="30"/>
      <c r="H12" s="98">
        <v>852.66</v>
      </c>
      <c r="I12" s="29"/>
      <c r="J12" s="29"/>
      <c r="K12" s="96">
        <v>4163884.2525109961</v>
      </c>
      <c r="L12" s="27"/>
      <c r="M12" s="32"/>
    </row>
    <row r="13" spans="2:13" ht="12.75" x14ac:dyDescent="0.2">
      <c r="B13" s="437"/>
      <c r="C13" s="34" t="s">
        <v>50</v>
      </c>
      <c r="D13" s="100">
        <v>530200.32960000006</v>
      </c>
      <c r="E13" s="101">
        <v>530200.32960000006</v>
      </c>
      <c r="F13" s="102"/>
      <c r="G13" s="37"/>
      <c r="H13" s="103">
        <v>627.48</v>
      </c>
      <c r="I13" s="36"/>
      <c r="J13" s="36"/>
      <c r="K13" s="93"/>
      <c r="L13" s="39"/>
      <c r="M13" s="40"/>
    </row>
    <row r="14" spans="2:13" ht="12.75" x14ac:dyDescent="0.2">
      <c r="B14" s="443" t="s">
        <v>54</v>
      </c>
      <c r="C14" s="42" t="s">
        <v>52</v>
      </c>
      <c r="D14" s="104">
        <v>39966817.326017998</v>
      </c>
      <c r="E14" s="105">
        <v>2490708.3599999994</v>
      </c>
      <c r="F14" s="106">
        <v>37476108.966017999</v>
      </c>
      <c r="G14" s="79"/>
      <c r="H14" s="107">
        <v>17881.080000000002</v>
      </c>
      <c r="I14" s="81"/>
      <c r="J14" s="81"/>
      <c r="K14" s="108">
        <v>70799190.841599897</v>
      </c>
      <c r="L14" s="82"/>
      <c r="M14" s="83"/>
    </row>
    <row r="15" spans="2:13" ht="12.75" x14ac:dyDescent="0.2">
      <c r="B15" s="437" t="s">
        <v>55</v>
      </c>
      <c r="C15" s="39" t="s">
        <v>47</v>
      </c>
      <c r="D15" s="109">
        <v>2006.1126999999999</v>
      </c>
      <c r="E15" s="93"/>
      <c r="F15" s="94">
        <v>2006.1126999999999</v>
      </c>
      <c r="G15" s="60"/>
      <c r="H15" s="93"/>
      <c r="I15" s="50"/>
      <c r="J15" s="50"/>
      <c r="K15" s="93">
        <v>2004.48</v>
      </c>
      <c r="L15" s="39"/>
      <c r="M15" s="53"/>
    </row>
    <row r="16" spans="2:13" ht="12.75" x14ac:dyDescent="0.2">
      <c r="B16" s="437"/>
      <c r="C16" s="27" t="s">
        <v>48</v>
      </c>
      <c r="D16" s="95"/>
      <c r="E16" s="96"/>
      <c r="F16" s="97"/>
      <c r="G16" s="30"/>
      <c r="H16" s="98"/>
      <c r="I16" s="29"/>
      <c r="J16" s="29"/>
      <c r="K16" s="96"/>
      <c r="L16" s="27"/>
      <c r="M16" s="32"/>
    </row>
    <row r="17" spans="2:13" ht="12.75" x14ac:dyDescent="0.2">
      <c r="B17" s="437"/>
      <c r="C17" s="27" t="s">
        <v>49</v>
      </c>
      <c r="D17" s="99"/>
      <c r="E17" s="96"/>
      <c r="F17" s="97"/>
      <c r="G17" s="30"/>
      <c r="H17" s="98"/>
      <c r="I17" s="29"/>
      <c r="J17" s="29"/>
      <c r="K17" s="96"/>
      <c r="L17" s="27"/>
      <c r="M17" s="32"/>
    </row>
    <row r="18" spans="2:13" ht="12.75" x14ac:dyDescent="0.2">
      <c r="B18" s="437"/>
      <c r="C18" s="34" t="s">
        <v>50</v>
      </c>
      <c r="D18" s="100"/>
      <c r="E18" s="101"/>
      <c r="F18" s="102"/>
      <c r="G18" s="37"/>
      <c r="H18" s="103"/>
      <c r="I18" s="36"/>
      <c r="J18" s="36"/>
      <c r="K18" s="93"/>
      <c r="L18" s="39"/>
      <c r="M18" s="40"/>
    </row>
    <row r="19" spans="2:13" ht="12.75" x14ac:dyDescent="0.2">
      <c r="B19" s="443" t="s">
        <v>56</v>
      </c>
      <c r="C19" s="42" t="s">
        <v>52</v>
      </c>
      <c r="D19" s="104">
        <v>2006.1126999999999</v>
      </c>
      <c r="E19" s="105"/>
      <c r="F19" s="106">
        <v>2006.1126999999999</v>
      </c>
      <c r="G19" s="79"/>
      <c r="H19" s="107"/>
      <c r="I19" s="81"/>
      <c r="J19" s="81"/>
      <c r="K19" s="108">
        <v>2004.48</v>
      </c>
      <c r="L19" s="82"/>
      <c r="M19" s="83"/>
    </row>
    <row r="20" spans="2:13" ht="12.75" x14ac:dyDescent="0.2">
      <c r="B20" s="437" t="s">
        <v>57</v>
      </c>
      <c r="C20" s="39" t="s">
        <v>47</v>
      </c>
      <c r="D20" s="109">
        <v>1112648.416855</v>
      </c>
      <c r="E20" s="93">
        <v>101060.16885499994</v>
      </c>
      <c r="F20" s="94">
        <v>1011588.248</v>
      </c>
      <c r="G20" s="60">
        <v>767.65</v>
      </c>
      <c r="H20" s="93"/>
      <c r="I20" s="50">
        <v>1419.54</v>
      </c>
      <c r="J20" s="50">
        <v>9430.7099599999983</v>
      </c>
      <c r="K20" s="93"/>
      <c r="L20" s="39">
        <v>3040.6422000000002</v>
      </c>
      <c r="M20" s="53">
        <v>1.5820000000000001</v>
      </c>
    </row>
    <row r="21" spans="2:13" ht="12.75" x14ac:dyDescent="0.2">
      <c r="B21" s="437"/>
      <c r="C21" s="27" t="s">
        <v>48</v>
      </c>
      <c r="D21" s="95">
        <v>459672.469445</v>
      </c>
      <c r="E21" s="96">
        <v>85603.307444999984</v>
      </c>
      <c r="F21" s="97">
        <v>374069.16200000001</v>
      </c>
      <c r="G21" s="30"/>
      <c r="H21" s="98"/>
      <c r="I21" s="29">
        <v>30</v>
      </c>
      <c r="J21" s="29">
        <v>692.41211099999998</v>
      </c>
      <c r="K21" s="96"/>
      <c r="L21" s="27">
        <v>372.36580000000004</v>
      </c>
      <c r="M21" s="32"/>
    </row>
    <row r="22" spans="2:13" ht="12.75" x14ac:dyDescent="0.2">
      <c r="B22" s="437"/>
      <c r="C22" s="27" t="s">
        <v>49</v>
      </c>
      <c r="D22" s="99"/>
      <c r="E22" s="96"/>
      <c r="F22" s="97"/>
      <c r="G22" s="30"/>
      <c r="H22" s="98"/>
      <c r="I22" s="29"/>
      <c r="J22" s="29"/>
      <c r="K22" s="96"/>
      <c r="L22" s="27"/>
      <c r="M22" s="32"/>
    </row>
    <row r="23" spans="2:13" ht="12.75" x14ac:dyDescent="0.2">
      <c r="B23" s="437"/>
      <c r="C23" s="34" t="s">
        <v>50</v>
      </c>
      <c r="D23" s="100"/>
      <c r="E23" s="101"/>
      <c r="F23" s="102"/>
      <c r="G23" s="37"/>
      <c r="H23" s="103"/>
      <c r="I23" s="36"/>
      <c r="J23" s="36"/>
      <c r="K23" s="93"/>
      <c r="L23" s="39"/>
      <c r="M23" s="40"/>
    </row>
    <row r="24" spans="2:13" ht="12.75" x14ac:dyDescent="0.2">
      <c r="B24" s="443" t="s">
        <v>58</v>
      </c>
      <c r="C24" s="42" t="s">
        <v>52</v>
      </c>
      <c r="D24" s="104">
        <v>1572320.8863000001</v>
      </c>
      <c r="E24" s="105">
        <v>186663.47630000021</v>
      </c>
      <c r="F24" s="106">
        <v>1385657.41</v>
      </c>
      <c r="G24" s="79">
        <v>767.65</v>
      </c>
      <c r="H24" s="107"/>
      <c r="I24" s="81">
        <v>1449.54</v>
      </c>
      <c r="J24" s="81">
        <v>10123.122071000002</v>
      </c>
      <c r="K24" s="108"/>
      <c r="L24" s="82">
        <v>3413.0080000000003</v>
      </c>
      <c r="M24" s="83">
        <v>1.5820000000000001</v>
      </c>
    </row>
    <row r="25" spans="2:13" ht="12.75" x14ac:dyDescent="0.2">
      <c r="B25" s="437" t="s">
        <v>59</v>
      </c>
      <c r="C25" s="39" t="s">
        <v>47</v>
      </c>
      <c r="D25" s="109">
        <v>10009191.397644999</v>
      </c>
      <c r="E25" s="93">
        <v>9966449.2961449977</v>
      </c>
      <c r="F25" s="94">
        <v>42742.101500000004</v>
      </c>
      <c r="G25" s="60">
        <v>14349.364</v>
      </c>
      <c r="H25" s="93"/>
      <c r="I25" s="50">
        <v>551.41470000000004</v>
      </c>
      <c r="J25" s="50">
        <v>418002.38553099998</v>
      </c>
      <c r="K25" s="93">
        <v>3970.8427649999999</v>
      </c>
      <c r="L25" s="39"/>
      <c r="M25" s="53">
        <v>0.11499999999999999</v>
      </c>
    </row>
    <row r="26" spans="2:13" ht="12.75" x14ac:dyDescent="0.2">
      <c r="B26" s="437"/>
      <c r="C26" s="27" t="s">
        <v>48</v>
      </c>
      <c r="D26" s="95">
        <v>33165857.223855</v>
      </c>
      <c r="E26" s="96">
        <v>33091769.442554999</v>
      </c>
      <c r="F26" s="97">
        <v>74087.781299999988</v>
      </c>
      <c r="G26" s="30">
        <v>59698.728000000003</v>
      </c>
      <c r="H26" s="98"/>
      <c r="I26" s="29">
        <v>15111.8253</v>
      </c>
      <c r="J26" s="29">
        <v>212904.04628000001</v>
      </c>
      <c r="K26" s="96">
        <v>1580.359735</v>
      </c>
      <c r="L26" s="27"/>
      <c r="M26" s="32">
        <v>10</v>
      </c>
    </row>
    <row r="27" spans="2:13" ht="12.75" x14ac:dyDescent="0.2">
      <c r="B27" s="437"/>
      <c r="C27" s="27" t="s">
        <v>49</v>
      </c>
      <c r="D27" s="99">
        <v>9654057.5965999998</v>
      </c>
      <c r="E27" s="96">
        <v>9540690.7518000007</v>
      </c>
      <c r="F27" s="97">
        <v>113366.84480000001</v>
      </c>
      <c r="G27" s="30">
        <v>90614.311199999996</v>
      </c>
      <c r="H27" s="98"/>
      <c r="I27" s="29"/>
      <c r="J27" s="29">
        <v>14555.832140000002</v>
      </c>
      <c r="K27" s="96">
        <v>280.428</v>
      </c>
      <c r="L27" s="27"/>
      <c r="M27" s="32"/>
    </row>
    <row r="28" spans="2:13" ht="12.75" x14ac:dyDescent="0.2">
      <c r="B28" s="437"/>
      <c r="C28" s="34" t="s">
        <v>50</v>
      </c>
      <c r="D28" s="100">
        <v>879260.78559999994</v>
      </c>
      <c r="E28" s="101">
        <v>518827.36319999996</v>
      </c>
      <c r="F28" s="102">
        <v>360433.42239999998</v>
      </c>
      <c r="G28" s="37">
        <v>47771.236799999999</v>
      </c>
      <c r="H28" s="103"/>
      <c r="I28" s="36"/>
      <c r="J28" s="36">
        <v>158</v>
      </c>
      <c r="K28" s="93">
        <v>815.21399999999994</v>
      </c>
      <c r="L28" s="39"/>
      <c r="M28" s="40"/>
    </row>
    <row r="29" spans="2:13" ht="12.75" x14ac:dyDescent="0.2">
      <c r="B29" s="443" t="s">
        <v>60</v>
      </c>
      <c r="C29" s="42" t="s">
        <v>52</v>
      </c>
      <c r="D29" s="104">
        <v>53708367.003700003</v>
      </c>
      <c r="E29" s="105">
        <v>53117736.853700005</v>
      </c>
      <c r="F29" s="106">
        <v>590630.15</v>
      </c>
      <c r="G29" s="79">
        <v>212433.64</v>
      </c>
      <c r="H29" s="107"/>
      <c r="I29" s="81">
        <v>15663.24</v>
      </c>
      <c r="J29" s="81">
        <v>645620.26395100006</v>
      </c>
      <c r="K29" s="108">
        <v>6646.8444999999992</v>
      </c>
      <c r="L29" s="82"/>
      <c r="M29" s="83">
        <v>10.115</v>
      </c>
    </row>
    <row r="30" spans="2:13" ht="12.75" x14ac:dyDescent="0.2">
      <c r="B30" s="437" t="s">
        <v>61</v>
      </c>
      <c r="C30" s="39" t="s">
        <v>47</v>
      </c>
      <c r="D30" s="109">
        <v>48575</v>
      </c>
      <c r="E30" s="93">
        <v>48575</v>
      </c>
      <c r="F30" s="94"/>
      <c r="G30" s="60"/>
      <c r="H30" s="93"/>
      <c r="I30" s="50"/>
      <c r="J30" s="50">
        <v>173</v>
      </c>
      <c r="K30" s="93"/>
      <c r="L30" s="39"/>
      <c r="M30" s="53"/>
    </row>
    <row r="31" spans="2:13" ht="12.75" x14ac:dyDescent="0.2">
      <c r="B31" s="437"/>
      <c r="C31" s="27" t="s">
        <v>48</v>
      </c>
      <c r="D31" s="95"/>
      <c r="E31" s="96"/>
      <c r="F31" s="97"/>
      <c r="G31" s="30"/>
      <c r="H31" s="98"/>
      <c r="I31" s="29"/>
      <c r="J31" s="29"/>
      <c r="K31" s="96"/>
      <c r="L31" s="27"/>
      <c r="M31" s="32"/>
    </row>
    <row r="32" spans="2:13" ht="12.75" x14ac:dyDescent="0.2">
      <c r="B32" s="437"/>
      <c r="C32" s="27" t="s">
        <v>49</v>
      </c>
      <c r="D32" s="99"/>
      <c r="E32" s="96"/>
      <c r="F32" s="97"/>
      <c r="G32" s="30"/>
      <c r="H32" s="98"/>
      <c r="I32" s="29"/>
      <c r="J32" s="29"/>
      <c r="K32" s="96"/>
      <c r="L32" s="27"/>
      <c r="M32" s="32"/>
    </row>
    <row r="33" spans="2:13" ht="12.75" x14ac:dyDescent="0.2">
      <c r="B33" s="437"/>
      <c r="C33" s="34" t="s">
        <v>50</v>
      </c>
      <c r="D33" s="100"/>
      <c r="E33" s="101"/>
      <c r="F33" s="102"/>
      <c r="G33" s="37"/>
      <c r="H33" s="103"/>
      <c r="I33" s="36"/>
      <c r="J33" s="36"/>
      <c r="K33" s="93"/>
      <c r="L33" s="39"/>
      <c r="M33" s="40"/>
    </row>
    <row r="34" spans="2:13" ht="12.75" x14ac:dyDescent="0.2">
      <c r="B34" s="443" t="s">
        <v>62</v>
      </c>
      <c r="C34" s="42" t="s">
        <v>52</v>
      </c>
      <c r="D34" s="104">
        <v>48575</v>
      </c>
      <c r="E34" s="105">
        <v>48575</v>
      </c>
      <c r="F34" s="106"/>
      <c r="G34" s="79"/>
      <c r="H34" s="107"/>
      <c r="I34" s="81"/>
      <c r="J34" s="81">
        <v>173</v>
      </c>
      <c r="K34" s="108"/>
      <c r="L34" s="82"/>
      <c r="M34" s="83"/>
    </row>
    <row r="35" spans="2:13" ht="13.5" customHeight="1" x14ac:dyDescent="0.2">
      <c r="B35" s="450" t="s">
        <v>63</v>
      </c>
      <c r="C35" s="39" t="s">
        <v>47</v>
      </c>
      <c r="D35" s="109">
        <v>416411.44059999997</v>
      </c>
      <c r="E35" s="93">
        <v>21000</v>
      </c>
      <c r="F35" s="94">
        <v>395411.44059999997</v>
      </c>
      <c r="G35" s="60"/>
      <c r="H35" s="93"/>
      <c r="I35" s="50"/>
      <c r="J35" s="50">
        <v>140</v>
      </c>
      <c r="K35" s="93">
        <v>48420</v>
      </c>
      <c r="L35" s="39"/>
      <c r="M35" s="53"/>
    </row>
    <row r="36" spans="2:13" ht="13.5" customHeight="1" x14ac:dyDescent="0.2">
      <c r="B36" s="451"/>
      <c r="C36" s="27" t="s">
        <v>48</v>
      </c>
      <c r="D36" s="95"/>
      <c r="E36" s="96"/>
      <c r="F36" s="97"/>
      <c r="G36" s="30"/>
      <c r="H36" s="98"/>
      <c r="I36" s="29"/>
      <c r="J36" s="29"/>
      <c r="K36" s="96"/>
      <c r="L36" s="27"/>
      <c r="M36" s="32"/>
    </row>
    <row r="37" spans="2:13" ht="12.75" x14ac:dyDescent="0.2">
      <c r="B37" s="451"/>
      <c r="C37" s="27" t="s">
        <v>49</v>
      </c>
      <c r="D37" s="99"/>
      <c r="E37" s="96"/>
      <c r="F37" s="97"/>
      <c r="G37" s="30"/>
      <c r="H37" s="98"/>
      <c r="I37" s="29"/>
      <c r="J37" s="29"/>
      <c r="K37" s="96"/>
      <c r="L37" s="27"/>
      <c r="M37" s="32"/>
    </row>
    <row r="38" spans="2:13" ht="13.5" thickBot="1" x14ac:dyDescent="0.25">
      <c r="B38" s="477"/>
      <c r="C38" s="42" t="s">
        <v>52</v>
      </c>
      <c r="D38" s="104">
        <v>416411.44059999997</v>
      </c>
      <c r="E38" s="105">
        <v>21000</v>
      </c>
      <c r="F38" s="106">
        <v>395411.44059999997</v>
      </c>
      <c r="G38" s="79"/>
      <c r="H38" s="107"/>
      <c r="I38" s="81"/>
      <c r="J38" s="81">
        <v>140</v>
      </c>
      <c r="K38" s="108">
        <v>48420</v>
      </c>
      <c r="L38" s="82"/>
      <c r="M38" s="83"/>
    </row>
    <row r="39" spans="2:13" ht="14.25" thickTop="1" thickBot="1" x14ac:dyDescent="0.25">
      <c r="B39" s="448" t="s">
        <v>64</v>
      </c>
      <c r="C39" s="449"/>
      <c r="D39" s="110">
        <v>470399263.32843608</v>
      </c>
      <c r="E39" s="111">
        <v>55912525.199999988</v>
      </c>
      <c r="F39" s="112">
        <v>414486738.12843609</v>
      </c>
      <c r="G39" s="75">
        <v>213201.29</v>
      </c>
      <c r="H39" s="113">
        <v>17881.080000000002</v>
      </c>
      <c r="I39" s="73">
        <v>17112.78</v>
      </c>
      <c r="J39" s="73">
        <v>656056.38602200011</v>
      </c>
      <c r="K39" s="111">
        <v>253841554.72000006</v>
      </c>
      <c r="L39" s="74">
        <v>3413.0080000000003</v>
      </c>
      <c r="M39" s="77">
        <v>16.524000000000001</v>
      </c>
    </row>
    <row r="40" spans="2:13" ht="12" thickTop="1" x14ac:dyDescent="0.2"/>
    <row r="41" spans="2:13" x14ac:dyDescent="0.2">
      <c r="B41" s="114" t="s">
        <v>72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13" width="16.140625" style="12" customWidth="1"/>
    <col min="14" max="256" width="11.42578125" style="12"/>
    <col min="257" max="257" width="2" style="12" customWidth="1"/>
    <col min="258" max="258" width="33.7109375" style="12" customWidth="1"/>
    <col min="259" max="259" width="28.7109375" style="12" customWidth="1"/>
    <col min="260" max="269" width="16.140625" style="12" customWidth="1"/>
    <col min="270" max="512" width="11.42578125" style="12"/>
    <col min="513" max="513" width="2" style="12" customWidth="1"/>
    <col min="514" max="514" width="33.7109375" style="12" customWidth="1"/>
    <col min="515" max="515" width="28.7109375" style="12" customWidth="1"/>
    <col min="516" max="525" width="16.140625" style="12" customWidth="1"/>
    <col min="526" max="768" width="11.42578125" style="12"/>
    <col min="769" max="769" width="2" style="12" customWidth="1"/>
    <col min="770" max="770" width="33.7109375" style="12" customWidth="1"/>
    <col min="771" max="771" width="28.7109375" style="12" customWidth="1"/>
    <col min="772" max="781" width="16.140625" style="12" customWidth="1"/>
    <col min="782" max="1024" width="11.42578125" style="12"/>
    <col min="1025" max="1025" width="2" style="12" customWidth="1"/>
    <col min="1026" max="1026" width="33.7109375" style="12" customWidth="1"/>
    <col min="1027" max="1027" width="28.7109375" style="12" customWidth="1"/>
    <col min="1028" max="1037" width="16.140625" style="12" customWidth="1"/>
    <col min="1038" max="1280" width="11.42578125" style="12"/>
    <col min="1281" max="1281" width="2" style="12" customWidth="1"/>
    <col min="1282" max="1282" width="33.7109375" style="12" customWidth="1"/>
    <col min="1283" max="1283" width="28.7109375" style="12" customWidth="1"/>
    <col min="1284" max="1293" width="16.140625" style="12" customWidth="1"/>
    <col min="1294" max="1536" width="11.42578125" style="12"/>
    <col min="1537" max="1537" width="2" style="12" customWidth="1"/>
    <col min="1538" max="1538" width="33.7109375" style="12" customWidth="1"/>
    <col min="1539" max="1539" width="28.7109375" style="12" customWidth="1"/>
    <col min="1540" max="1549" width="16.140625" style="12" customWidth="1"/>
    <col min="1550" max="1792" width="11.42578125" style="12"/>
    <col min="1793" max="1793" width="2" style="12" customWidth="1"/>
    <col min="1794" max="1794" width="33.7109375" style="12" customWidth="1"/>
    <col min="1795" max="1795" width="28.7109375" style="12" customWidth="1"/>
    <col min="1796" max="1805" width="16.140625" style="12" customWidth="1"/>
    <col min="1806" max="2048" width="11.42578125" style="12"/>
    <col min="2049" max="2049" width="2" style="12" customWidth="1"/>
    <col min="2050" max="2050" width="33.7109375" style="12" customWidth="1"/>
    <col min="2051" max="2051" width="28.7109375" style="12" customWidth="1"/>
    <col min="2052" max="2061" width="16.140625" style="12" customWidth="1"/>
    <col min="2062" max="2304" width="11.42578125" style="12"/>
    <col min="2305" max="2305" width="2" style="12" customWidth="1"/>
    <col min="2306" max="2306" width="33.7109375" style="12" customWidth="1"/>
    <col min="2307" max="2307" width="28.7109375" style="12" customWidth="1"/>
    <col min="2308" max="2317" width="16.140625" style="12" customWidth="1"/>
    <col min="2318" max="2560" width="11.42578125" style="12"/>
    <col min="2561" max="2561" width="2" style="12" customWidth="1"/>
    <col min="2562" max="2562" width="33.7109375" style="12" customWidth="1"/>
    <col min="2563" max="2563" width="28.7109375" style="12" customWidth="1"/>
    <col min="2564" max="2573" width="16.140625" style="12" customWidth="1"/>
    <col min="2574" max="2816" width="11.42578125" style="12"/>
    <col min="2817" max="2817" width="2" style="12" customWidth="1"/>
    <col min="2818" max="2818" width="33.7109375" style="12" customWidth="1"/>
    <col min="2819" max="2819" width="28.7109375" style="12" customWidth="1"/>
    <col min="2820" max="2829" width="16.140625" style="12" customWidth="1"/>
    <col min="2830" max="3072" width="11.42578125" style="12"/>
    <col min="3073" max="3073" width="2" style="12" customWidth="1"/>
    <col min="3074" max="3074" width="33.7109375" style="12" customWidth="1"/>
    <col min="3075" max="3075" width="28.7109375" style="12" customWidth="1"/>
    <col min="3076" max="3085" width="16.140625" style="12" customWidth="1"/>
    <col min="3086" max="3328" width="11.42578125" style="12"/>
    <col min="3329" max="3329" width="2" style="12" customWidth="1"/>
    <col min="3330" max="3330" width="33.7109375" style="12" customWidth="1"/>
    <col min="3331" max="3331" width="28.7109375" style="12" customWidth="1"/>
    <col min="3332" max="3341" width="16.140625" style="12" customWidth="1"/>
    <col min="3342" max="3584" width="11.42578125" style="12"/>
    <col min="3585" max="3585" width="2" style="12" customWidth="1"/>
    <col min="3586" max="3586" width="33.7109375" style="12" customWidth="1"/>
    <col min="3587" max="3587" width="28.7109375" style="12" customWidth="1"/>
    <col min="3588" max="3597" width="16.140625" style="12" customWidth="1"/>
    <col min="3598" max="3840" width="11.42578125" style="12"/>
    <col min="3841" max="3841" width="2" style="12" customWidth="1"/>
    <col min="3842" max="3842" width="33.7109375" style="12" customWidth="1"/>
    <col min="3843" max="3843" width="28.7109375" style="12" customWidth="1"/>
    <col min="3844" max="3853" width="16.140625" style="12" customWidth="1"/>
    <col min="3854" max="4096" width="11.42578125" style="12"/>
    <col min="4097" max="4097" width="2" style="12" customWidth="1"/>
    <col min="4098" max="4098" width="33.7109375" style="12" customWidth="1"/>
    <col min="4099" max="4099" width="28.7109375" style="12" customWidth="1"/>
    <col min="4100" max="4109" width="16.140625" style="12" customWidth="1"/>
    <col min="4110" max="4352" width="11.42578125" style="12"/>
    <col min="4353" max="4353" width="2" style="12" customWidth="1"/>
    <col min="4354" max="4354" width="33.7109375" style="12" customWidth="1"/>
    <col min="4355" max="4355" width="28.7109375" style="12" customWidth="1"/>
    <col min="4356" max="4365" width="16.140625" style="12" customWidth="1"/>
    <col min="4366" max="4608" width="11.42578125" style="12"/>
    <col min="4609" max="4609" width="2" style="12" customWidth="1"/>
    <col min="4610" max="4610" width="33.7109375" style="12" customWidth="1"/>
    <col min="4611" max="4611" width="28.7109375" style="12" customWidth="1"/>
    <col min="4612" max="4621" width="16.140625" style="12" customWidth="1"/>
    <col min="4622" max="4864" width="11.42578125" style="12"/>
    <col min="4865" max="4865" width="2" style="12" customWidth="1"/>
    <col min="4866" max="4866" width="33.7109375" style="12" customWidth="1"/>
    <col min="4867" max="4867" width="28.7109375" style="12" customWidth="1"/>
    <col min="4868" max="4877" width="16.140625" style="12" customWidth="1"/>
    <col min="4878" max="5120" width="11.42578125" style="12"/>
    <col min="5121" max="5121" width="2" style="12" customWidth="1"/>
    <col min="5122" max="5122" width="33.7109375" style="12" customWidth="1"/>
    <col min="5123" max="5123" width="28.7109375" style="12" customWidth="1"/>
    <col min="5124" max="5133" width="16.140625" style="12" customWidth="1"/>
    <col min="5134" max="5376" width="11.42578125" style="12"/>
    <col min="5377" max="5377" width="2" style="12" customWidth="1"/>
    <col min="5378" max="5378" width="33.7109375" style="12" customWidth="1"/>
    <col min="5379" max="5379" width="28.7109375" style="12" customWidth="1"/>
    <col min="5380" max="5389" width="16.140625" style="12" customWidth="1"/>
    <col min="5390" max="5632" width="11.42578125" style="12"/>
    <col min="5633" max="5633" width="2" style="12" customWidth="1"/>
    <col min="5634" max="5634" width="33.7109375" style="12" customWidth="1"/>
    <col min="5635" max="5635" width="28.7109375" style="12" customWidth="1"/>
    <col min="5636" max="5645" width="16.140625" style="12" customWidth="1"/>
    <col min="5646" max="5888" width="11.42578125" style="12"/>
    <col min="5889" max="5889" width="2" style="12" customWidth="1"/>
    <col min="5890" max="5890" width="33.7109375" style="12" customWidth="1"/>
    <col min="5891" max="5891" width="28.7109375" style="12" customWidth="1"/>
    <col min="5892" max="5901" width="16.140625" style="12" customWidth="1"/>
    <col min="5902" max="6144" width="11.42578125" style="12"/>
    <col min="6145" max="6145" width="2" style="12" customWidth="1"/>
    <col min="6146" max="6146" width="33.7109375" style="12" customWidth="1"/>
    <col min="6147" max="6147" width="28.7109375" style="12" customWidth="1"/>
    <col min="6148" max="6157" width="16.140625" style="12" customWidth="1"/>
    <col min="6158" max="6400" width="11.42578125" style="12"/>
    <col min="6401" max="6401" width="2" style="12" customWidth="1"/>
    <col min="6402" max="6402" width="33.7109375" style="12" customWidth="1"/>
    <col min="6403" max="6403" width="28.7109375" style="12" customWidth="1"/>
    <col min="6404" max="6413" width="16.140625" style="12" customWidth="1"/>
    <col min="6414" max="6656" width="11.42578125" style="12"/>
    <col min="6657" max="6657" width="2" style="12" customWidth="1"/>
    <col min="6658" max="6658" width="33.7109375" style="12" customWidth="1"/>
    <col min="6659" max="6659" width="28.7109375" style="12" customWidth="1"/>
    <col min="6660" max="6669" width="16.140625" style="12" customWidth="1"/>
    <col min="6670" max="6912" width="11.42578125" style="12"/>
    <col min="6913" max="6913" width="2" style="12" customWidth="1"/>
    <col min="6914" max="6914" width="33.7109375" style="12" customWidth="1"/>
    <col min="6915" max="6915" width="28.7109375" style="12" customWidth="1"/>
    <col min="6916" max="6925" width="16.140625" style="12" customWidth="1"/>
    <col min="6926" max="7168" width="11.42578125" style="12"/>
    <col min="7169" max="7169" width="2" style="12" customWidth="1"/>
    <col min="7170" max="7170" width="33.7109375" style="12" customWidth="1"/>
    <col min="7171" max="7171" width="28.7109375" style="12" customWidth="1"/>
    <col min="7172" max="7181" width="16.140625" style="12" customWidth="1"/>
    <col min="7182" max="7424" width="11.42578125" style="12"/>
    <col min="7425" max="7425" width="2" style="12" customWidth="1"/>
    <col min="7426" max="7426" width="33.7109375" style="12" customWidth="1"/>
    <col min="7427" max="7427" width="28.7109375" style="12" customWidth="1"/>
    <col min="7428" max="7437" width="16.140625" style="12" customWidth="1"/>
    <col min="7438" max="7680" width="11.42578125" style="12"/>
    <col min="7681" max="7681" width="2" style="12" customWidth="1"/>
    <col min="7682" max="7682" width="33.7109375" style="12" customWidth="1"/>
    <col min="7683" max="7683" width="28.7109375" style="12" customWidth="1"/>
    <col min="7684" max="7693" width="16.140625" style="12" customWidth="1"/>
    <col min="7694" max="7936" width="11.42578125" style="12"/>
    <col min="7937" max="7937" width="2" style="12" customWidth="1"/>
    <col min="7938" max="7938" width="33.7109375" style="12" customWidth="1"/>
    <col min="7939" max="7939" width="28.7109375" style="12" customWidth="1"/>
    <col min="7940" max="7949" width="16.140625" style="12" customWidth="1"/>
    <col min="7950" max="8192" width="11.42578125" style="12"/>
    <col min="8193" max="8193" width="2" style="12" customWidth="1"/>
    <col min="8194" max="8194" width="33.7109375" style="12" customWidth="1"/>
    <col min="8195" max="8195" width="28.7109375" style="12" customWidth="1"/>
    <col min="8196" max="8205" width="16.140625" style="12" customWidth="1"/>
    <col min="8206" max="8448" width="11.42578125" style="12"/>
    <col min="8449" max="8449" width="2" style="12" customWidth="1"/>
    <col min="8450" max="8450" width="33.7109375" style="12" customWidth="1"/>
    <col min="8451" max="8451" width="28.7109375" style="12" customWidth="1"/>
    <col min="8452" max="8461" width="16.140625" style="12" customWidth="1"/>
    <col min="8462" max="8704" width="11.42578125" style="12"/>
    <col min="8705" max="8705" width="2" style="12" customWidth="1"/>
    <col min="8706" max="8706" width="33.7109375" style="12" customWidth="1"/>
    <col min="8707" max="8707" width="28.7109375" style="12" customWidth="1"/>
    <col min="8708" max="8717" width="16.140625" style="12" customWidth="1"/>
    <col min="8718" max="8960" width="11.42578125" style="12"/>
    <col min="8961" max="8961" width="2" style="12" customWidth="1"/>
    <col min="8962" max="8962" width="33.7109375" style="12" customWidth="1"/>
    <col min="8963" max="8963" width="28.7109375" style="12" customWidth="1"/>
    <col min="8964" max="8973" width="16.140625" style="12" customWidth="1"/>
    <col min="8974" max="9216" width="11.42578125" style="12"/>
    <col min="9217" max="9217" width="2" style="12" customWidth="1"/>
    <col min="9218" max="9218" width="33.7109375" style="12" customWidth="1"/>
    <col min="9219" max="9219" width="28.7109375" style="12" customWidth="1"/>
    <col min="9220" max="9229" width="16.140625" style="12" customWidth="1"/>
    <col min="9230" max="9472" width="11.42578125" style="12"/>
    <col min="9473" max="9473" width="2" style="12" customWidth="1"/>
    <col min="9474" max="9474" width="33.7109375" style="12" customWidth="1"/>
    <col min="9475" max="9475" width="28.7109375" style="12" customWidth="1"/>
    <col min="9476" max="9485" width="16.140625" style="12" customWidth="1"/>
    <col min="9486" max="9728" width="11.42578125" style="12"/>
    <col min="9729" max="9729" width="2" style="12" customWidth="1"/>
    <col min="9730" max="9730" width="33.7109375" style="12" customWidth="1"/>
    <col min="9731" max="9731" width="28.7109375" style="12" customWidth="1"/>
    <col min="9732" max="9741" width="16.140625" style="12" customWidth="1"/>
    <col min="9742" max="9984" width="11.42578125" style="12"/>
    <col min="9985" max="9985" width="2" style="12" customWidth="1"/>
    <col min="9986" max="9986" width="33.7109375" style="12" customWidth="1"/>
    <col min="9987" max="9987" width="28.7109375" style="12" customWidth="1"/>
    <col min="9988" max="9997" width="16.140625" style="12" customWidth="1"/>
    <col min="9998" max="10240" width="11.42578125" style="12"/>
    <col min="10241" max="10241" width="2" style="12" customWidth="1"/>
    <col min="10242" max="10242" width="33.7109375" style="12" customWidth="1"/>
    <col min="10243" max="10243" width="28.7109375" style="12" customWidth="1"/>
    <col min="10244" max="10253" width="16.140625" style="12" customWidth="1"/>
    <col min="10254" max="10496" width="11.42578125" style="12"/>
    <col min="10497" max="10497" width="2" style="12" customWidth="1"/>
    <col min="10498" max="10498" width="33.7109375" style="12" customWidth="1"/>
    <col min="10499" max="10499" width="28.7109375" style="12" customWidth="1"/>
    <col min="10500" max="10509" width="16.140625" style="12" customWidth="1"/>
    <col min="10510" max="10752" width="11.42578125" style="12"/>
    <col min="10753" max="10753" width="2" style="12" customWidth="1"/>
    <col min="10754" max="10754" width="33.7109375" style="12" customWidth="1"/>
    <col min="10755" max="10755" width="28.7109375" style="12" customWidth="1"/>
    <col min="10756" max="10765" width="16.140625" style="12" customWidth="1"/>
    <col min="10766" max="11008" width="11.42578125" style="12"/>
    <col min="11009" max="11009" width="2" style="12" customWidth="1"/>
    <col min="11010" max="11010" width="33.7109375" style="12" customWidth="1"/>
    <col min="11011" max="11011" width="28.7109375" style="12" customWidth="1"/>
    <col min="11012" max="11021" width="16.140625" style="12" customWidth="1"/>
    <col min="11022" max="11264" width="11.42578125" style="12"/>
    <col min="11265" max="11265" width="2" style="12" customWidth="1"/>
    <col min="11266" max="11266" width="33.7109375" style="12" customWidth="1"/>
    <col min="11267" max="11267" width="28.7109375" style="12" customWidth="1"/>
    <col min="11268" max="11277" width="16.140625" style="12" customWidth="1"/>
    <col min="11278" max="11520" width="11.42578125" style="12"/>
    <col min="11521" max="11521" width="2" style="12" customWidth="1"/>
    <col min="11522" max="11522" width="33.7109375" style="12" customWidth="1"/>
    <col min="11523" max="11523" width="28.7109375" style="12" customWidth="1"/>
    <col min="11524" max="11533" width="16.140625" style="12" customWidth="1"/>
    <col min="11534" max="11776" width="11.42578125" style="12"/>
    <col min="11777" max="11777" width="2" style="12" customWidth="1"/>
    <col min="11778" max="11778" width="33.7109375" style="12" customWidth="1"/>
    <col min="11779" max="11779" width="28.7109375" style="12" customWidth="1"/>
    <col min="11780" max="11789" width="16.140625" style="12" customWidth="1"/>
    <col min="11790" max="12032" width="11.42578125" style="12"/>
    <col min="12033" max="12033" width="2" style="12" customWidth="1"/>
    <col min="12034" max="12034" width="33.7109375" style="12" customWidth="1"/>
    <col min="12035" max="12035" width="28.7109375" style="12" customWidth="1"/>
    <col min="12036" max="12045" width="16.140625" style="12" customWidth="1"/>
    <col min="12046" max="12288" width="11.42578125" style="12"/>
    <col min="12289" max="12289" width="2" style="12" customWidth="1"/>
    <col min="12290" max="12290" width="33.7109375" style="12" customWidth="1"/>
    <col min="12291" max="12291" width="28.7109375" style="12" customWidth="1"/>
    <col min="12292" max="12301" width="16.140625" style="12" customWidth="1"/>
    <col min="12302" max="12544" width="11.42578125" style="12"/>
    <col min="12545" max="12545" width="2" style="12" customWidth="1"/>
    <col min="12546" max="12546" width="33.7109375" style="12" customWidth="1"/>
    <col min="12547" max="12547" width="28.7109375" style="12" customWidth="1"/>
    <col min="12548" max="12557" width="16.140625" style="12" customWidth="1"/>
    <col min="12558" max="12800" width="11.42578125" style="12"/>
    <col min="12801" max="12801" width="2" style="12" customWidth="1"/>
    <col min="12802" max="12802" width="33.7109375" style="12" customWidth="1"/>
    <col min="12803" max="12803" width="28.7109375" style="12" customWidth="1"/>
    <col min="12804" max="12813" width="16.140625" style="12" customWidth="1"/>
    <col min="12814" max="13056" width="11.42578125" style="12"/>
    <col min="13057" max="13057" width="2" style="12" customWidth="1"/>
    <col min="13058" max="13058" width="33.7109375" style="12" customWidth="1"/>
    <col min="13059" max="13059" width="28.7109375" style="12" customWidth="1"/>
    <col min="13060" max="13069" width="16.140625" style="12" customWidth="1"/>
    <col min="13070" max="13312" width="11.42578125" style="12"/>
    <col min="13313" max="13313" width="2" style="12" customWidth="1"/>
    <col min="13314" max="13314" width="33.7109375" style="12" customWidth="1"/>
    <col min="13315" max="13315" width="28.7109375" style="12" customWidth="1"/>
    <col min="13316" max="13325" width="16.140625" style="12" customWidth="1"/>
    <col min="13326" max="13568" width="11.42578125" style="12"/>
    <col min="13569" max="13569" width="2" style="12" customWidth="1"/>
    <col min="13570" max="13570" width="33.7109375" style="12" customWidth="1"/>
    <col min="13571" max="13571" width="28.7109375" style="12" customWidth="1"/>
    <col min="13572" max="13581" width="16.140625" style="12" customWidth="1"/>
    <col min="13582" max="13824" width="11.42578125" style="12"/>
    <col min="13825" max="13825" width="2" style="12" customWidth="1"/>
    <col min="13826" max="13826" width="33.7109375" style="12" customWidth="1"/>
    <col min="13827" max="13827" width="28.7109375" style="12" customWidth="1"/>
    <col min="13828" max="13837" width="16.140625" style="12" customWidth="1"/>
    <col min="13838" max="14080" width="11.42578125" style="12"/>
    <col min="14081" max="14081" width="2" style="12" customWidth="1"/>
    <col min="14082" max="14082" width="33.7109375" style="12" customWidth="1"/>
    <col min="14083" max="14083" width="28.7109375" style="12" customWidth="1"/>
    <col min="14084" max="14093" width="16.140625" style="12" customWidth="1"/>
    <col min="14094" max="14336" width="11.42578125" style="12"/>
    <col min="14337" max="14337" width="2" style="12" customWidth="1"/>
    <col min="14338" max="14338" width="33.7109375" style="12" customWidth="1"/>
    <col min="14339" max="14339" width="28.7109375" style="12" customWidth="1"/>
    <col min="14340" max="14349" width="16.140625" style="12" customWidth="1"/>
    <col min="14350" max="14592" width="11.42578125" style="12"/>
    <col min="14593" max="14593" width="2" style="12" customWidth="1"/>
    <col min="14594" max="14594" width="33.7109375" style="12" customWidth="1"/>
    <col min="14595" max="14595" width="28.7109375" style="12" customWidth="1"/>
    <col min="14596" max="14605" width="16.140625" style="12" customWidth="1"/>
    <col min="14606" max="14848" width="11.42578125" style="12"/>
    <col min="14849" max="14849" width="2" style="12" customWidth="1"/>
    <col min="14850" max="14850" width="33.7109375" style="12" customWidth="1"/>
    <col min="14851" max="14851" width="28.7109375" style="12" customWidth="1"/>
    <col min="14852" max="14861" width="16.140625" style="12" customWidth="1"/>
    <col min="14862" max="15104" width="11.42578125" style="12"/>
    <col min="15105" max="15105" width="2" style="12" customWidth="1"/>
    <col min="15106" max="15106" width="33.7109375" style="12" customWidth="1"/>
    <col min="15107" max="15107" width="28.7109375" style="12" customWidth="1"/>
    <col min="15108" max="15117" width="16.140625" style="12" customWidth="1"/>
    <col min="15118" max="15360" width="11.42578125" style="12"/>
    <col min="15361" max="15361" width="2" style="12" customWidth="1"/>
    <col min="15362" max="15362" width="33.7109375" style="12" customWidth="1"/>
    <col min="15363" max="15363" width="28.7109375" style="12" customWidth="1"/>
    <col min="15364" max="15373" width="16.140625" style="12" customWidth="1"/>
    <col min="15374" max="15616" width="11.42578125" style="12"/>
    <col min="15617" max="15617" width="2" style="12" customWidth="1"/>
    <col min="15618" max="15618" width="33.7109375" style="12" customWidth="1"/>
    <col min="15619" max="15619" width="28.7109375" style="12" customWidth="1"/>
    <col min="15620" max="15629" width="16.140625" style="12" customWidth="1"/>
    <col min="15630" max="15872" width="11.42578125" style="12"/>
    <col min="15873" max="15873" width="2" style="12" customWidth="1"/>
    <col min="15874" max="15874" width="33.7109375" style="12" customWidth="1"/>
    <col min="15875" max="15875" width="28.7109375" style="12" customWidth="1"/>
    <col min="15876" max="15885" width="16.140625" style="12" customWidth="1"/>
    <col min="15886" max="16128" width="11.42578125" style="12"/>
    <col min="16129" max="16129" width="2" style="12" customWidth="1"/>
    <col min="16130" max="16130" width="33.7109375" style="12" customWidth="1"/>
    <col min="16131" max="16131" width="28.7109375" style="12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16" t="s">
        <v>73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92">
        <v>141795210.83678508</v>
      </c>
      <c r="E5" s="93">
        <v>1000</v>
      </c>
      <c r="F5" s="94">
        <v>141794210.83678508</v>
      </c>
      <c r="G5" s="60"/>
      <c r="H5" s="93"/>
      <c r="I5" s="50"/>
      <c r="J5" s="50"/>
      <c r="K5" s="93">
        <v>115498231.01729506</v>
      </c>
      <c r="L5" s="39"/>
      <c r="M5" s="53">
        <v>0.27800000000000002</v>
      </c>
    </row>
    <row r="6" spans="2:13" ht="12.75" x14ac:dyDescent="0.2">
      <c r="B6" s="437"/>
      <c r="C6" s="27" t="s">
        <v>48</v>
      </c>
      <c r="D6" s="95">
        <v>131261099.99947602</v>
      </c>
      <c r="E6" s="96"/>
      <c r="F6" s="97">
        <v>131261099.99947602</v>
      </c>
      <c r="G6" s="30"/>
      <c r="H6" s="98"/>
      <c r="I6" s="29"/>
      <c r="J6" s="29"/>
      <c r="K6" s="96">
        <v>43725028.711479999</v>
      </c>
      <c r="L6" s="27"/>
      <c r="M6" s="32"/>
    </row>
    <row r="7" spans="2:13" ht="12.75" x14ac:dyDescent="0.2">
      <c r="B7" s="437"/>
      <c r="C7" s="27" t="s">
        <v>49</v>
      </c>
      <c r="D7" s="99">
        <v>56287500.051146016</v>
      </c>
      <c r="E7" s="96"/>
      <c r="F7" s="97">
        <v>56287500.051146016</v>
      </c>
      <c r="G7" s="30"/>
      <c r="H7" s="98"/>
      <c r="I7" s="29"/>
      <c r="J7" s="29"/>
      <c r="K7" s="96">
        <v>20561588.153087996</v>
      </c>
      <c r="L7" s="27"/>
      <c r="M7" s="32"/>
    </row>
    <row r="8" spans="2:13" ht="12.75" x14ac:dyDescent="0.2">
      <c r="B8" s="437"/>
      <c r="C8" s="34" t="s">
        <v>50</v>
      </c>
      <c r="D8" s="100">
        <v>26173317.990400001</v>
      </c>
      <c r="E8" s="101"/>
      <c r="F8" s="102">
        <v>26173317.990400001</v>
      </c>
      <c r="G8" s="37"/>
      <c r="H8" s="103"/>
      <c r="I8" s="36"/>
      <c r="J8" s="36"/>
      <c r="K8" s="93">
        <v>2955977.7080000001</v>
      </c>
      <c r="L8" s="39"/>
      <c r="M8" s="40"/>
    </row>
    <row r="9" spans="2:13" ht="12.75" x14ac:dyDescent="0.2">
      <c r="B9" s="443" t="s">
        <v>51</v>
      </c>
      <c r="C9" s="42" t="s">
        <v>52</v>
      </c>
      <c r="D9" s="104">
        <v>355517128.87780702</v>
      </c>
      <c r="E9" s="105">
        <v>1000</v>
      </c>
      <c r="F9" s="106">
        <v>355516128.87780702</v>
      </c>
      <c r="G9" s="79"/>
      <c r="H9" s="107"/>
      <c r="I9" s="81"/>
      <c r="J9" s="81"/>
      <c r="K9" s="108">
        <v>182740825.58986306</v>
      </c>
      <c r="L9" s="82"/>
      <c r="M9" s="83">
        <v>0.27800000000000002</v>
      </c>
    </row>
    <row r="10" spans="2:13" ht="12.75" x14ac:dyDescent="0.2">
      <c r="B10" s="437" t="s">
        <v>53</v>
      </c>
      <c r="C10" s="39" t="s">
        <v>47</v>
      </c>
      <c r="D10" s="109">
        <v>34598727.874395005</v>
      </c>
      <c r="E10" s="93">
        <v>165989.92199999839</v>
      </c>
      <c r="F10" s="94">
        <v>34432737.952395007</v>
      </c>
      <c r="G10" s="60"/>
      <c r="H10" s="93">
        <v>1173.7636</v>
      </c>
      <c r="I10" s="50"/>
      <c r="J10" s="50"/>
      <c r="K10" s="93">
        <v>73185604.310266003</v>
      </c>
      <c r="L10" s="39"/>
      <c r="M10" s="53"/>
    </row>
    <row r="11" spans="2:13" ht="12.75" x14ac:dyDescent="0.2">
      <c r="B11" s="437"/>
      <c r="C11" s="27" t="s">
        <v>48</v>
      </c>
      <c r="D11" s="95">
        <v>4980961.8232880021</v>
      </c>
      <c r="E11" s="96">
        <v>1030348.5841999999</v>
      </c>
      <c r="F11" s="97">
        <v>3950613.2390880021</v>
      </c>
      <c r="G11" s="30"/>
      <c r="H11" s="98">
        <v>13838.7538</v>
      </c>
      <c r="I11" s="29"/>
      <c r="J11" s="29"/>
      <c r="K11" s="96">
        <v>7258217.4850590061</v>
      </c>
      <c r="L11" s="27"/>
      <c r="M11" s="32"/>
    </row>
    <row r="12" spans="2:13" ht="12.75" x14ac:dyDescent="0.2">
      <c r="B12" s="437"/>
      <c r="C12" s="27" t="s">
        <v>49</v>
      </c>
      <c r="D12" s="99">
        <v>2904155.400355997</v>
      </c>
      <c r="E12" s="96">
        <v>457920.77380000008</v>
      </c>
      <c r="F12" s="97">
        <v>2446234.6265559969</v>
      </c>
      <c r="G12" s="30"/>
      <c r="H12" s="98">
        <v>1030.2302</v>
      </c>
      <c r="I12" s="29"/>
      <c r="J12" s="29"/>
      <c r="K12" s="96">
        <v>5272452.6818120033</v>
      </c>
      <c r="L12" s="27"/>
      <c r="M12" s="32"/>
    </row>
    <row r="13" spans="2:13" ht="12.75" x14ac:dyDescent="0.2">
      <c r="B13" s="437"/>
      <c r="C13" s="34" t="s">
        <v>50</v>
      </c>
      <c r="D13" s="100">
        <v>32000</v>
      </c>
      <c r="E13" s="101">
        <v>32000</v>
      </c>
      <c r="F13" s="102"/>
      <c r="G13" s="37"/>
      <c r="H13" s="103">
        <v>39.842399999999998</v>
      </c>
      <c r="I13" s="36"/>
      <c r="J13" s="36"/>
      <c r="K13" s="93"/>
      <c r="L13" s="39"/>
      <c r="M13" s="40"/>
    </row>
    <row r="14" spans="2:13" ht="12.75" x14ac:dyDescent="0.2">
      <c r="B14" s="443" t="s">
        <v>54</v>
      </c>
      <c r="C14" s="42" t="s">
        <v>52</v>
      </c>
      <c r="D14" s="104">
        <v>42515845.098039009</v>
      </c>
      <c r="E14" s="105">
        <v>1686259.2800000012</v>
      </c>
      <c r="F14" s="106">
        <v>40829585.818039007</v>
      </c>
      <c r="G14" s="79"/>
      <c r="H14" s="107">
        <v>16082.59</v>
      </c>
      <c r="I14" s="81"/>
      <c r="J14" s="81"/>
      <c r="K14" s="108">
        <v>85716274.477136984</v>
      </c>
      <c r="L14" s="82"/>
      <c r="M14" s="83"/>
    </row>
    <row r="15" spans="2:13" ht="12.75" x14ac:dyDescent="0.2">
      <c r="B15" s="437" t="s">
        <v>55</v>
      </c>
      <c r="C15" s="39" t="s">
        <v>47</v>
      </c>
      <c r="D15" s="109">
        <v>34070</v>
      </c>
      <c r="E15" s="93"/>
      <c r="F15" s="94">
        <v>34070</v>
      </c>
      <c r="G15" s="60"/>
      <c r="H15" s="93"/>
      <c r="I15" s="50"/>
      <c r="J15" s="50"/>
      <c r="K15" s="93">
        <v>475</v>
      </c>
      <c r="L15" s="39"/>
      <c r="M15" s="53"/>
    </row>
    <row r="16" spans="2:13" ht="12.75" x14ac:dyDescent="0.2">
      <c r="B16" s="437"/>
      <c r="C16" s="27" t="s">
        <v>48</v>
      </c>
      <c r="D16" s="95">
        <v>67500</v>
      </c>
      <c r="E16" s="96"/>
      <c r="F16" s="97">
        <v>67500</v>
      </c>
      <c r="G16" s="30"/>
      <c r="H16" s="98"/>
      <c r="I16" s="29"/>
      <c r="J16" s="29"/>
      <c r="K16" s="96">
        <v>150</v>
      </c>
      <c r="L16" s="27"/>
      <c r="M16" s="32"/>
    </row>
    <row r="17" spans="2:13" ht="12.75" x14ac:dyDescent="0.2">
      <c r="B17" s="437"/>
      <c r="C17" s="27" t="s">
        <v>49</v>
      </c>
      <c r="D17" s="99">
        <v>135000</v>
      </c>
      <c r="E17" s="96"/>
      <c r="F17" s="97">
        <v>135000</v>
      </c>
      <c r="G17" s="30"/>
      <c r="H17" s="98"/>
      <c r="I17" s="29"/>
      <c r="J17" s="29"/>
      <c r="K17" s="96">
        <v>300</v>
      </c>
      <c r="L17" s="27"/>
      <c r="M17" s="32"/>
    </row>
    <row r="18" spans="2:13" ht="12.75" x14ac:dyDescent="0.2">
      <c r="B18" s="437"/>
      <c r="C18" s="34" t="s">
        <v>50</v>
      </c>
      <c r="D18" s="100">
        <v>438750</v>
      </c>
      <c r="E18" s="101"/>
      <c r="F18" s="102">
        <v>438750</v>
      </c>
      <c r="G18" s="37"/>
      <c r="H18" s="103"/>
      <c r="I18" s="36"/>
      <c r="J18" s="36"/>
      <c r="K18" s="93">
        <v>975</v>
      </c>
      <c r="L18" s="39"/>
      <c r="M18" s="40"/>
    </row>
    <row r="19" spans="2:13" ht="12.75" x14ac:dyDescent="0.2">
      <c r="B19" s="443" t="s">
        <v>56</v>
      </c>
      <c r="C19" s="42" t="s">
        <v>52</v>
      </c>
      <c r="D19" s="104">
        <v>675320</v>
      </c>
      <c r="E19" s="105"/>
      <c r="F19" s="106">
        <v>675320</v>
      </c>
      <c r="G19" s="79"/>
      <c r="H19" s="107"/>
      <c r="I19" s="81"/>
      <c r="J19" s="81"/>
      <c r="K19" s="108">
        <v>1900</v>
      </c>
      <c r="L19" s="82"/>
      <c r="M19" s="83"/>
    </row>
    <row r="20" spans="2:13" ht="12.75" x14ac:dyDescent="0.2">
      <c r="B20" s="437" t="s">
        <v>57</v>
      </c>
      <c r="C20" s="39" t="s">
        <v>47</v>
      </c>
      <c r="D20" s="109">
        <v>1380832.6688000001</v>
      </c>
      <c r="E20" s="93">
        <v>62238.836800000165</v>
      </c>
      <c r="F20" s="94">
        <v>1318593.8319999999</v>
      </c>
      <c r="G20" s="60">
        <v>297.38</v>
      </c>
      <c r="H20" s="93"/>
      <c r="I20" s="50">
        <v>335018.84000000003</v>
      </c>
      <c r="J20" s="50">
        <v>7418.0942299999988</v>
      </c>
      <c r="K20" s="93"/>
      <c r="L20" s="39">
        <v>2671.8942379999999</v>
      </c>
      <c r="M20" s="53"/>
    </row>
    <row r="21" spans="2:13" ht="12.75" x14ac:dyDescent="0.2">
      <c r="B21" s="437"/>
      <c r="C21" s="27" t="s">
        <v>48</v>
      </c>
      <c r="D21" s="95">
        <v>373829.34120000002</v>
      </c>
      <c r="E21" s="96">
        <v>43729.733200000017</v>
      </c>
      <c r="F21" s="97">
        <v>330099.60800000001</v>
      </c>
      <c r="G21" s="30"/>
      <c r="H21" s="98"/>
      <c r="I21" s="29">
        <v>31.75</v>
      </c>
      <c r="J21" s="29">
        <v>714.64677000000006</v>
      </c>
      <c r="K21" s="96"/>
      <c r="L21" s="27">
        <v>395.45413299999996</v>
      </c>
      <c r="M21" s="32"/>
    </row>
    <row r="22" spans="2:13" ht="12.75" x14ac:dyDescent="0.2">
      <c r="B22" s="437"/>
      <c r="C22" s="27" t="s">
        <v>49</v>
      </c>
      <c r="D22" s="99"/>
      <c r="E22" s="96"/>
      <c r="F22" s="97"/>
      <c r="G22" s="30"/>
      <c r="H22" s="98"/>
      <c r="I22" s="29"/>
      <c r="J22" s="29"/>
      <c r="K22" s="96"/>
      <c r="L22" s="27"/>
      <c r="M22" s="32"/>
    </row>
    <row r="23" spans="2:13" ht="12.75" x14ac:dyDescent="0.2">
      <c r="B23" s="437"/>
      <c r="C23" s="34" t="s">
        <v>50</v>
      </c>
      <c r="D23" s="100"/>
      <c r="E23" s="101"/>
      <c r="F23" s="102"/>
      <c r="G23" s="37"/>
      <c r="H23" s="103"/>
      <c r="I23" s="36"/>
      <c r="J23" s="36"/>
      <c r="K23" s="93"/>
      <c r="L23" s="39"/>
      <c r="M23" s="40"/>
    </row>
    <row r="24" spans="2:13" ht="12.75" x14ac:dyDescent="0.2">
      <c r="B24" s="443" t="s">
        <v>58</v>
      </c>
      <c r="C24" s="42" t="s">
        <v>52</v>
      </c>
      <c r="D24" s="104">
        <v>1754662.01</v>
      </c>
      <c r="E24" s="105">
        <v>105968.57000000007</v>
      </c>
      <c r="F24" s="106">
        <v>1648693.44</v>
      </c>
      <c r="G24" s="79">
        <v>297.38</v>
      </c>
      <c r="H24" s="107"/>
      <c r="I24" s="81">
        <v>335050.59000000008</v>
      </c>
      <c r="J24" s="81">
        <v>8132.741</v>
      </c>
      <c r="K24" s="108"/>
      <c r="L24" s="82">
        <v>3067.3483709999996</v>
      </c>
      <c r="M24" s="83"/>
    </row>
    <row r="25" spans="2:13" ht="12.75" x14ac:dyDescent="0.2">
      <c r="B25" s="437" t="s">
        <v>59</v>
      </c>
      <c r="C25" s="39" t="s">
        <v>47</v>
      </c>
      <c r="D25" s="109">
        <v>7261769.6617639996</v>
      </c>
      <c r="E25" s="93">
        <v>7159548.0458999993</v>
      </c>
      <c r="F25" s="94">
        <v>102221.61586400001</v>
      </c>
      <c r="G25" s="60">
        <v>33385.474999999999</v>
      </c>
      <c r="H25" s="93"/>
      <c r="I25" s="50">
        <v>3636.11</v>
      </c>
      <c r="J25" s="50">
        <v>144476.49411</v>
      </c>
      <c r="K25" s="93">
        <v>46587.288938999998</v>
      </c>
      <c r="L25" s="39"/>
      <c r="M25" s="53"/>
    </row>
    <row r="26" spans="2:13" ht="12.75" x14ac:dyDescent="0.2">
      <c r="B26" s="437"/>
      <c r="C26" s="27" t="s">
        <v>48</v>
      </c>
      <c r="D26" s="95">
        <v>26687025.457836002</v>
      </c>
      <c r="E26" s="96">
        <v>26634813.942900002</v>
      </c>
      <c r="F26" s="97">
        <v>52211.514935999992</v>
      </c>
      <c r="G26" s="30">
        <v>72229.886999999988</v>
      </c>
      <c r="H26" s="98"/>
      <c r="I26" s="29">
        <v>19436.2</v>
      </c>
      <c r="J26" s="29">
        <v>261373.21174</v>
      </c>
      <c r="K26" s="96">
        <v>18823.554060999999</v>
      </c>
      <c r="L26" s="27"/>
      <c r="M26" s="32">
        <v>7.77</v>
      </c>
    </row>
    <row r="27" spans="2:13" ht="12.75" x14ac:dyDescent="0.2">
      <c r="B27" s="437"/>
      <c r="C27" s="27" t="s">
        <v>49</v>
      </c>
      <c r="D27" s="99">
        <v>5224492.5050999997</v>
      </c>
      <c r="E27" s="96">
        <v>5224492.5050999997</v>
      </c>
      <c r="F27" s="97"/>
      <c r="G27" s="30">
        <v>81493.472200000004</v>
      </c>
      <c r="H27" s="98"/>
      <c r="I27" s="29">
        <v>700</v>
      </c>
      <c r="J27" s="29">
        <v>6032.8005499999999</v>
      </c>
      <c r="K27" s="96"/>
      <c r="L27" s="27"/>
      <c r="M27" s="32"/>
    </row>
    <row r="28" spans="2:13" ht="12.75" x14ac:dyDescent="0.2">
      <c r="B28" s="437"/>
      <c r="C28" s="34" t="s">
        <v>50</v>
      </c>
      <c r="D28" s="100">
        <v>202652.93609999999</v>
      </c>
      <c r="E28" s="101">
        <v>202652.93609999999</v>
      </c>
      <c r="F28" s="102"/>
      <c r="G28" s="37">
        <v>17619.335800000001</v>
      </c>
      <c r="H28" s="103"/>
      <c r="I28" s="36"/>
      <c r="J28" s="36">
        <v>188.04509999999999</v>
      </c>
      <c r="K28" s="93"/>
      <c r="L28" s="39"/>
      <c r="M28" s="40"/>
    </row>
    <row r="29" spans="2:13" ht="12.75" x14ac:dyDescent="0.2">
      <c r="B29" s="443" t="s">
        <v>60</v>
      </c>
      <c r="C29" s="42" t="s">
        <v>52</v>
      </c>
      <c r="D29" s="104">
        <v>39375940.560800001</v>
      </c>
      <c r="E29" s="105">
        <v>39221507.43</v>
      </c>
      <c r="F29" s="106">
        <v>154433.13079999998</v>
      </c>
      <c r="G29" s="79">
        <v>204728.16999999998</v>
      </c>
      <c r="H29" s="107"/>
      <c r="I29" s="81">
        <v>23772.31</v>
      </c>
      <c r="J29" s="81">
        <v>412070.55150000006</v>
      </c>
      <c r="K29" s="108">
        <v>65410.842999999993</v>
      </c>
      <c r="L29" s="82"/>
      <c r="M29" s="83">
        <v>7.77</v>
      </c>
    </row>
    <row r="30" spans="2:13" ht="12.75" x14ac:dyDescent="0.2">
      <c r="B30" s="437" t="s">
        <v>61</v>
      </c>
      <c r="C30" s="39" t="s">
        <v>47</v>
      </c>
      <c r="D30" s="109">
        <v>16254.74</v>
      </c>
      <c r="E30" s="93">
        <v>16254.74</v>
      </c>
      <c r="F30" s="94"/>
      <c r="G30" s="60"/>
      <c r="H30" s="93"/>
      <c r="I30" s="50"/>
      <c r="J30" s="50">
        <v>85.56765</v>
      </c>
      <c r="K30" s="93"/>
      <c r="L30" s="39"/>
      <c r="M30" s="53"/>
    </row>
    <row r="31" spans="2:13" ht="12.75" x14ac:dyDescent="0.2">
      <c r="B31" s="437"/>
      <c r="C31" s="27" t="s">
        <v>48</v>
      </c>
      <c r="D31" s="95"/>
      <c r="E31" s="96"/>
      <c r="F31" s="97"/>
      <c r="G31" s="30"/>
      <c r="H31" s="98"/>
      <c r="I31" s="29"/>
      <c r="J31" s="29"/>
      <c r="K31" s="96"/>
      <c r="L31" s="27"/>
      <c r="M31" s="32"/>
    </row>
    <row r="32" spans="2:13" ht="12.75" x14ac:dyDescent="0.2">
      <c r="B32" s="437"/>
      <c r="C32" s="27" t="s">
        <v>49</v>
      </c>
      <c r="D32" s="99">
        <v>17654.22</v>
      </c>
      <c r="E32" s="96">
        <v>17654.22</v>
      </c>
      <c r="F32" s="97"/>
      <c r="G32" s="30"/>
      <c r="H32" s="98"/>
      <c r="I32" s="29"/>
      <c r="J32" s="29">
        <v>247.70294999999999</v>
      </c>
      <c r="K32" s="96"/>
      <c r="L32" s="27"/>
      <c r="M32" s="32"/>
    </row>
    <row r="33" spans="2:13" ht="12.75" x14ac:dyDescent="0.2">
      <c r="B33" s="437"/>
      <c r="C33" s="34" t="s">
        <v>50</v>
      </c>
      <c r="D33" s="100">
        <v>31528.440000000002</v>
      </c>
      <c r="E33" s="101">
        <v>31528.440000000002</v>
      </c>
      <c r="F33" s="102"/>
      <c r="G33" s="37"/>
      <c r="H33" s="103"/>
      <c r="I33" s="36"/>
      <c r="J33" s="36">
        <v>477.40589999999997</v>
      </c>
      <c r="K33" s="93"/>
      <c r="L33" s="39"/>
      <c r="M33" s="40"/>
    </row>
    <row r="34" spans="2:13" ht="12.75" x14ac:dyDescent="0.2">
      <c r="B34" s="443" t="s">
        <v>62</v>
      </c>
      <c r="C34" s="42" t="s">
        <v>52</v>
      </c>
      <c r="D34" s="104">
        <v>65437.4</v>
      </c>
      <c r="E34" s="105">
        <v>65437.4</v>
      </c>
      <c r="F34" s="106"/>
      <c r="G34" s="79"/>
      <c r="H34" s="107"/>
      <c r="I34" s="81"/>
      <c r="J34" s="81">
        <v>810.67649999999992</v>
      </c>
      <c r="K34" s="108"/>
      <c r="L34" s="82"/>
      <c r="M34" s="83"/>
    </row>
    <row r="35" spans="2:13" ht="13.5" customHeight="1" x14ac:dyDescent="0.2">
      <c r="B35" s="450" t="s">
        <v>63</v>
      </c>
      <c r="C35" s="39" t="s">
        <v>47</v>
      </c>
      <c r="D35" s="109">
        <v>110854.89749999998</v>
      </c>
      <c r="E35" s="93">
        <v>23399.999999999985</v>
      </c>
      <c r="F35" s="94">
        <v>87454.897499999992</v>
      </c>
      <c r="G35" s="60"/>
      <c r="H35" s="93"/>
      <c r="I35" s="50"/>
      <c r="J35" s="50">
        <v>156</v>
      </c>
      <c r="K35" s="93">
        <v>32938.620000000003</v>
      </c>
      <c r="L35" s="39"/>
      <c r="M35" s="53"/>
    </row>
    <row r="36" spans="2:13" ht="13.5" customHeight="1" x14ac:dyDescent="0.2">
      <c r="B36" s="451"/>
      <c r="C36" s="27" t="s">
        <v>48</v>
      </c>
      <c r="D36" s="95"/>
      <c r="E36" s="96"/>
      <c r="F36" s="97"/>
      <c r="G36" s="30"/>
      <c r="H36" s="98"/>
      <c r="I36" s="29"/>
      <c r="J36" s="29"/>
      <c r="K36" s="96"/>
      <c r="L36" s="27"/>
      <c r="M36" s="32"/>
    </row>
    <row r="37" spans="2:13" ht="12.75" x14ac:dyDescent="0.2">
      <c r="B37" s="451"/>
      <c r="C37" s="27" t="s">
        <v>49</v>
      </c>
      <c r="D37" s="99"/>
      <c r="E37" s="96"/>
      <c r="F37" s="97"/>
      <c r="G37" s="30"/>
      <c r="H37" s="98"/>
      <c r="I37" s="29"/>
      <c r="J37" s="29"/>
      <c r="K37" s="96"/>
      <c r="L37" s="27"/>
      <c r="M37" s="32"/>
    </row>
    <row r="38" spans="2:13" ht="13.5" thickBot="1" x14ac:dyDescent="0.25">
      <c r="B38" s="477"/>
      <c r="C38" s="42" t="s">
        <v>52</v>
      </c>
      <c r="D38" s="104">
        <v>110854.89749999999</v>
      </c>
      <c r="E38" s="105">
        <v>23400</v>
      </c>
      <c r="F38" s="106">
        <v>87454.897499999992</v>
      </c>
      <c r="G38" s="79"/>
      <c r="H38" s="107"/>
      <c r="I38" s="81"/>
      <c r="J38" s="81">
        <v>156</v>
      </c>
      <c r="K38" s="108">
        <v>32938.619999999995</v>
      </c>
      <c r="L38" s="82"/>
      <c r="M38" s="83"/>
    </row>
    <row r="39" spans="2:13" ht="14.25" thickTop="1" thickBot="1" x14ac:dyDescent="0.25">
      <c r="B39" s="448" t="s">
        <v>64</v>
      </c>
      <c r="C39" s="449"/>
      <c r="D39" s="110">
        <v>440015188.84414601</v>
      </c>
      <c r="E39" s="111">
        <v>41103572.680000007</v>
      </c>
      <c r="F39" s="112">
        <v>398911616.16414601</v>
      </c>
      <c r="G39" s="75">
        <v>205025.55</v>
      </c>
      <c r="H39" s="113">
        <v>16082.59</v>
      </c>
      <c r="I39" s="73">
        <v>358822.90000000008</v>
      </c>
      <c r="J39" s="73">
        <v>421169.96900000004</v>
      </c>
      <c r="K39" s="111">
        <v>268557349.53000003</v>
      </c>
      <c r="L39" s="74">
        <v>3067.3483709999996</v>
      </c>
      <c r="M39" s="77">
        <v>8.048</v>
      </c>
    </row>
    <row r="40" spans="2:13" ht="12" thickTop="1" x14ac:dyDescent="0.2"/>
    <row r="41" spans="2:13" x14ac:dyDescent="0.2">
      <c r="B41" s="114" t="s">
        <v>72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13" width="16.140625" style="12" customWidth="1"/>
    <col min="14" max="256" width="11.42578125" style="12"/>
    <col min="257" max="257" width="2" style="12" customWidth="1"/>
    <col min="258" max="258" width="33.7109375" style="12" customWidth="1"/>
    <col min="259" max="259" width="28.7109375" style="12" customWidth="1"/>
    <col min="260" max="269" width="16.140625" style="12" customWidth="1"/>
    <col min="270" max="512" width="11.42578125" style="12"/>
    <col min="513" max="513" width="2" style="12" customWidth="1"/>
    <col min="514" max="514" width="33.7109375" style="12" customWidth="1"/>
    <col min="515" max="515" width="28.7109375" style="12" customWidth="1"/>
    <col min="516" max="525" width="16.140625" style="12" customWidth="1"/>
    <col min="526" max="768" width="11.42578125" style="12"/>
    <col min="769" max="769" width="2" style="12" customWidth="1"/>
    <col min="770" max="770" width="33.7109375" style="12" customWidth="1"/>
    <col min="771" max="771" width="28.7109375" style="12" customWidth="1"/>
    <col min="772" max="781" width="16.140625" style="12" customWidth="1"/>
    <col min="782" max="1024" width="11.42578125" style="12"/>
    <col min="1025" max="1025" width="2" style="12" customWidth="1"/>
    <col min="1026" max="1026" width="33.7109375" style="12" customWidth="1"/>
    <col min="1027" max="1027" width="28.7109375" style="12" customWidth="1"/>
    <col min="1028" max="1037" width="16.140625" style="12" customWidth="1"/>
    <col min="1038" max="1280" width="11.42578125" style="12"/>
    <col min="1281" max="1281" width="2" style="12" customWidth="1"/>
    <col min="1282" max="1282" width="33.7109375" style="12" customWidth="1"/>
    <col min="1283" max="1283" width="28.7109375" style="12" customWidth="1"/>
    <col min="1284" max="1293" width="16.140625" style="12" customWidth="1"/>
    <col min="1294" max="1536" width="11.42578125" style="12"/>
    <col min="1537" max="1537" width="2" style="12" customWidth="1"/>
    <col min="1538" max="1538" width="33.7109375" style="12" customWidth="1"/>
    <col min="1539" max="1539" width="28.7109375" style="12" customWidth="1"/>
    <col min="1540" max="1549" width="16.140625" style="12" customWidth="1"/>
    <col min="1550" max="1792" width="11.42578125" style="12"/>
    <col min="1793" max="1793" width="2" style="12" customWidth="1"/>
    <col min="1794" max="1794" width="33.7109375" style="12" customWidth="1"/>
    <col min="1795" max="1795" width="28.7109375" style="12" customWidth="1"/>
    <col min="1796" max="1805" width="16.140625" style="12" customWidth="1"/>
    <col min="1806" max="2048" width="11.42578125" style="12"/>
    <col min="2049" max="2049" width="2" style="12" customWidth="1"/>
    <col min="2050" max="2050" width="33.7109375" style="12" customWidth="1"/>
    <col min="2051" max="2051" width="28.7109375" style="12" customWidth="1"/>
    <col min="2052" max="2061" width="16.140625" style="12" customWidth="1"/>
    <col min="2062" max="2304" width="11.42578125" style="12"/>
    <col min="2305" max="2305" width="2" style="12" customWidth="1"/>
    <col min="2306" max="2306" width="33.7109375" style="12" customWidth="1"/>
    <col min="2307" max="2307" width="28.7109375" style="12" customWidth="1"/>
    <col min="2308" max="2317" width="16.140625" style="12" customWidth="1"/>
    <col min="2318" max="2560" width="11.42578125" style="12"/>
    <col min="2561" max="2561" width="2" style="12" customWidth="1"/>
    <col min="2562" max="2562" width="33.7109375" style="12" customWidth="1"/>
    <col min="2563" max="2563" width="28.7109375" style="12" customWidth="1"/>
    <col min="2564" max="2573" width="16.140625" style="12" customWidth="1"/>
    <col min="2574" max="2816" width="11.42578125" style="12"/>
    <col min="2817" max="2817" width="2" style="12" customWidth="1"/>
    <col min="2818" max="2818" width="33.7109375" style="12" customWidth="1"/>
    <col min="2819" max="2819" width="28.7109375" style="12" customWidth="1"/>
    <col min="2820" max="2829" width="16.140625" style="12" customWidth="1"/>
    <col min="2830" max="3072" width="11.42578125" style="12"/>
    <col min="3073" max="3073" width="2" style="12" customWidth="1"/>
    <col min="3074" max="3074" width="33.7109375" style="12" customWidth="1"/>
    <col min="3075" max="3075" width="28.7109375" style="12" customWidth="1"/>
    <col min="3076" max="3085" width="16.140625" style="12" customWidth="1"/>
    <col min="3086" max="3328" width="11.42578125" style="12"/>
    <col min="3329" max="3329" width="2" style="12" customWidth="1"/>
    <col min="3330" max="3330" width="33.7109375" style="12" customWidth="1"/>
    <col min="3331" max="3331" width="28.7109375" style="12" customWidth="1"/>
    <col min="3332" max="3341" width="16.140625" style="12" customWidth="1"/>
    <col min="3342" max="3584" width="11.42578125" style="12"/>
    <col min="3585" max="3585" width="2" style="12" customWidth="1"/>
    <col min="3586" max="3586" width="33.7109375" style="12" customWidth="1"/>
    <col min="3587" max="3587" width="28.7109375" style="12" customWidth="1"/>
    <col min="3588" max="3597" width="16.140625" style="12" customWidth="1"/>
    <col min="3598" max="3840" width="11.42578125" style="12"/>
    <col min="3841" max="3841" width="2" style="12" customWidth="1"/>
    <col min="3842" max="3842" width="33.7109375" style="12" customWidth="1"/>
    <col min="3843" max="3843" width="28.7109375" style="12" customWidth="1"/>
    <col min="3844" max="3853" width="16.140625" style="12" customWidth="1"/>
    <col min="3854" max="4096" width="11.42578125" style="12"/>
    <col min="4097" max="4097" width="2" style="12" customWidth="1"/>
    <col min="4098" max="4098" width="33.7109375" style="12" customWidth="1"/>
    <col min="4099" max="4099" width="28.7109375" style="12" customWidth="1"/>
    <col min="4100" max="4109" width="16.140625" style="12" customWidth="1"/>
    <col min="4110" max="4352" width="11.42578125" style="12"/>
    <col min="4353" max="4353" width="2" style="12" customWidth="1"/>
    <col min="4354" max="4354" width="33.7109375" style="12" customWidth="1"/>
    <col min="4355" max="4355" width="28.7109375" style="12" customWidth="1"/>
    <col min="4356" max="4365" width="16.140625" style="12" customWidth="1"/>
    <col min="4366" max="4608" width="11.42578125" style="12"/>
    <col min="4609" max="4609" width="2" style="12" customWidth="1"/>
    <col min="4610" max="4610" width="33.7109375" style="12" customWidth="1"/>
    <col min="4611" max="4611" width="28.7109375" style="12" customWidth="1"/>
    <col min="4612" max="4621" width="16.140625" style="12" customWidth="1"/>
    <col min="4622" max="4864" width="11.42578125" style="12"/>
    <col min="4865" max="4865" width="2" style="12" customWidth="1"/>
    <col min="4866" max="4866" width="33.7109375" style="12" customWidth="1"/>
    <col min="4867" max="4867" width="28.7109375" style="12" customWidth="1"/>
    <col min="4868" max="4877" width="16.140625" style="12" customWidth="1"/>
    <col min="4878" max="5120" width="11.42578125" style="12"/>
    <col min="5121" max="5121" width="2" style="12" customWidth="1"/>
    <col min="5122" max="5122" width="33.7109375" style="12" customWidth="1"/>
    <col min="5123" max="5123" width="28.7109375" style="12" customWidth="1"/>
    <col min="5124" max="5133" width="16.140625" style="12" customWidth="1"/>
    <col min="5134" max="5376" width="11.42578125" style="12"/>
    <col min="5377" max="5377" width="2" style="12" customWidth="1"/>
    <col min="5378" max="5378" width="33.7109375" style="12" customWidth="1"/>
    <col min="5379" max="5379" width="28.7109375" style="12" customWidth="1"/>
    <col min="5380" max="5389" width="16.140625" style="12" customWidth="1"/>
    <col min="5390" max="5632" width="11.42578125" style="12"/>
    <col min="5633" max="5633" width="2" style="12" customWidth="1"/>
    <col min="5634" max="5634" width="33.7109375" style="12" customWidth="1"/>
    <col min="5635" max="5635" width="28.7109375" style="12" customWidth="1"/>
    <col min="5636" max="5645" width="16.140625" style="12" customWidth="1"/>
    <col min="5646" max="5888" width="11.42578125" style="12"/>
    <col min="5889" max="5889" width="2" style="12" customWidth="1"/>
    <col min="5890" max="5890" width="33.7109375" style="12" customWidth="1"/>
    <col min="5891" max="5891" width="28.7109375" style="12" customWidth="1"/>
    <col min="5892" max="5901" width="16.140625" style="12" customWidth="1"/>
    <col min="5902" max="6144" width="11.42578125" style="12"/>
    <col min="6145" max="6145" width="2" style="12" customWidth="1"/>
    <col min="6146" max="6146" width="33.7109375" style="12" customWidth="1"/>
    <col min="6147" max="6147" width="28.7109375" style="12" customWidth="1"/>
    <col min="6148" max="6157" width="16.140625" style="12" customWidth="1"/>
    <col min="6158" max="6400" width="11.42578125" style="12"/>
    <col min="6401" max="6401" width="2" style="12" customWidth="1"/>
    <col min="6402" max="6402" width="33.7109375" style="12" customWidth="1"/>
    <col min="6403" max="6403" width="28.7109375" style="12" customWidth="1"/>
    <col min="6404" max="6413" width="16.140625" style="12" customWidth="1"/>
    <col min="6414" max="6656" width="11.42578125" style="12"/>
    <col min="6657" max="6657" width="2" style="12" customWidth="1"/>
    <col min="6658" max="6658" width="33.7109375" style="12" customWidth="1"/>
    <col min="6659" max="6659" width="28.7109375" style="12" customWidth="1"/>
    <col min="6660" max="6669" width="16.140625" style="12" customWidth="1"/>
    <col min="6670" max="6912" width="11.42578125" style="12"/>
    <col min="6913" max="6913" width="2" style="12" customWidth="1"/>
    <col min="6914" max="6914" width="33.7109375" style="12" customWidth="1"/>
    <col min="6915" max="6915" width="28.7109375" style="12" customWidth="1"/>
    <col min="6916" max="6925" width="16.140625" style="12" customWidth="1"/>
    <col min="6926" max="7168" width="11.42578125" style="12"/>
    <col min="7169" max="7169" width="2" style="12" customWidth="1"/>
    <col min="7170" max="7170" width="33.7109375" style="12" customWidth="1"/>
    <col min="7171" max="7171" width="28.7109375" style="12" customWidth="1"/>
    <col min="7172" max="7181" width="16.140625" style="12" customWidth="1"/>
    <col min="7182" max="7424" width="11.42578125" style="12"/>
    <col min="7425" max="7425" width="2" style="12" customWidth="1"/>
    <col min="7426" max="7426" width="33.7109375" style="12" customWidth="1"/>
    <col min="7427" max="7427" width="28.7109375" style="12" customWidth="1"/>
    <col min="7428" max="7437" width="16.140625" style="12" customWidth="1"/>
    <col min="7438" max="7680" width="11.42578125" style="12"/>
    <col min="7681" max="7681" width="2" style="12" customWidth="1"/>
    <col min="7682" max="7682" width="33.7109375" style="12" customWidth="1"/>
    <col min="7683" max="7683" width="28.7109375" style="12" customWidth="1"/>
    <col min="7684" max="7693" width="16.140625" style="12" customWidth="1"/>
    <col min="7694" max="7936" width="11.42578125" style="12"/>
    <col min="7937" max="7937" width="2" style="12" customWidth="1"/>
    <col min="7938" max="7938" width="33.7109375" style="12" customWidth="1"/>
    <col min="7939" max="7939" width="28.7109375" style="12" customWidth="1"/>
    <col min="7940" max="7949" width="16.140625" style="12" customWidth="1"/>
    <col min="7950" max="8192" width="11.42578125" style="12"/>
    <col min="8193" max="8193" width="2" style="12" customWidth="1"/>
    <col min="8194" max="8194" width="33.7109375" style="12" customWidth="1"/>
    <col min="8195" max="8195" width="28.7109375" style="12" customWidth="1"/>
    <col min="8196" max="8205" width="16.140625" style="12" customWidth="1"/>
    <col min="8206" max="8448" width="11.42578125" style="12"/>
    <col min="8449" max="8449" width="2" style="12" customWidth="1"/>
    <col min="8450" max="8450" width="33.7109375" style="12" customWidth="1"/>
    <col min="8451" max="8451" width="28.7109375" style="12" customWidth="1"/>
    <col min="8452" max="8461" width="16.140625" style="12" customWidth="1"/>
    <col min="8462" max="8704" width="11.42578125" style="12"/>
    <col min="8705" max="8705" width="2" style="12" customWidth="1"/>
    <col min="8706" max="8706" width="33.7109375" style="12" customWidth="1"/>
    <col min="8707" max="8707" width="28.7109375" style="12" customWidth="1"/>
    <col min="8708" max="8717" width="16.140625" style="12" customWidth="1"/>
    <col min="8718" max="8960" width="11.42578125" style="12"/>
    <col min="8961" max="8961" width="2" style="12" customWidth="1"/>
    <col min="8962" max="8962" width="33.7109375" style="12" customWidth="1"/>
    <col min="8963" max="8963" width="28.7109375" style="12" customWidth="1"/>
    <col min="8964" max="8973" width="16.140625" style="12" customWidth="1"/>
    <col min="8974" max="9216" width="11.42578125" style="12"/>
    <col min="9217" max="9217" width="2" style="12" customWidth="1"/>
    <col min="9218" max="9218" width="33.7109375" style="12" customWidth="1"/>
    <col min="9219" max="9219" width="28.7109375" style="12" customWidth="1"/>
    <col min="9220" max="9229" width="16.140625" style="12" customWidth="1"/>
    <col min="9230" max="9472" width="11.42578125" style="12"/>
    <col min="9473" max="9473" width="2" style="12" customWidth="1"/>
    <col min="9474" max="9474" width="33.7109375" style="12" customWidth="1"/>
    <col min="9475" max="9475" width="28.7109375" style="12" customWidth="1"/>
    <col min="9476" max="9485" width="16.140625" style="12" customWidth="1"/>
    <col min="9486" max="9728" width="11.42578125" style="12"/>
    <col min="9729" max="9729" width="2" style="12" customWidth="1"/>
    <col min="9730" max="9730" width="33.7109375" style="12" customWidth="1"/>
    <col min="9731" max="9731" width="28.7109375" style="12" customWidth="1"/>
    <col min="9732" max="9741" width="16.140625" style="12" customWidth="1"/>
    <col min="9742" max="9984" width="11.42578125" style="12"/>
    <col min="9985" max="9985" width="2" style="12" customWidth="1"/>
    <col min="9986" max="9986" width="33.7109375" style="12" customWidth="1"/>
    <col min="9987" max="9987" width="28.7109375" style="12" customWidth="1"/>
    <col min="9988" max="9997" width="16.140625" style="12" customWidth="1"/>
    <col min="9998" max="10240" width="11.42578125" style="12"/>
    <col min="10241" max="10241" width="2" style="12" customWidth="1"/>
    <col min="10242" max="10242" width="33.7109375" style="12" customWidth="1"/>
    <col min="10243" max="10243" width="28.7109375" style="12" customWidth="1"/>
    <col min="10244" max="10253" width="16.140625" style="12" customWidth="1"/>
    <col min="10254" max="10496" width="11.42578125" style="12"/>
    <col min="10497" max="10497" width="2" style="12" customWidth="1"/>
    <col min="10498" max="10498" width="33.7109375" style="12" customWidth="1"/>
    <col min="10499" max="10499" width="28.7109375" style="12" customWidth="1"/>
    <col min="10500" max="10509" width="16.140625" style="12" customWidth="1"/>
    <col min="10510" max="10752" width="11.42578125" style="12"/>
    <col min="10753" max="10753" width="2" style="12" customWidth="1"/>
    <col min="10754" max="10754" width="33.7109375" style="12" customWidth="1"/>
    <col min="10755" max="10755" width="28.7109375" style="12" customWidth="1"/>
    <col min="10756" max="10765" width="16.140625" style="12" customWidth="1"/>
    <col min="10766" max="11008" width="11.42578125" style="12"/>
    <col min="11009" max="11009" width="2" style="12" customWidth="1"/>
    <col min="11010" max="11010" width="33.7109375" style="12" customWidth="1"/>
    <col min="11011" max="11011" width="28.7109375" style="12" customWidth="1"/>
    <col min="11012" max="11021" width="16.140625" style="12" customWidth="1"/>
    <col min="11022" max="11264" width="11.42578125" style="12"/>
    <col min="11265" max="11265" width="2" style="12" customWidth="1"/>
    <col min="11266" max="11266" width="33.7109375" style="12" customWidth="1"/>
    <col min="11267" max="11267" width="28.7109375" style="12" customWidth="1"/>
    <col min="11268" max="11277" width="16.140625" style="12" customWidth="1"/>
    <col min="11278" max="11520" width="11.42578125" style="12"/>
    <col min="11521" max="11521" width="2" style="12" customWidth="1"/>
    <col min="11522" max="11522" width="33.7109375" style="12" customWidth="1"/>
    <col min="11523" max="11523" width="28.7109375" style="12" customWidth="1"/>
    <col min="11524" max="11533" width="16.140625" style="12" customWidth="1"/>
    <col min="11534" max="11776" width="11.42578125" style="12"/>
    <col min="11777" max="11777" width="2" style="12" customWidth="1"/>
    <col min="11778" max="11778" width="33.7109375" style="12" customWidth="1"/>
    <col min="11779" max="11779" width="28.7109375" style="12" customWidth="1"/>
    <col min="11780" max="11789" width="16.140625" style="12" customWidth="1"/>
    <col min="11790" max="12032" width="11.42578125" style="12"/>
    <col min="12033" max="12033" width="2" style="12" customWidth="1"/>
    <col min="12034" max="12034" width="33.7109375" style="12" customWidth="1"/>
    <col min="12035" max="12035" width="28.7109375" style="12" customWidth="1"/>
    <col min="12036" max="12045" width="16.140625" style="12" customWidth="1"/>
    <col min="12046" max="12288" width="11.42578125" style="12"/>
    <col min="12289" max="12289" width="2" style="12" customWidth="1"/>
    <col min="12290" max="12290" width="33.7109375" style="12" customWidth="1"/>
    <col min="12291" max="12291" width="28.7109375" style="12" customWidth="1"/>
    <col min="12292" max="12301" width="16.140625" style="12" customWidth="1"/>
    <col min="12302" max="12544" width="11.42578125" style="12"/>
    <col min="12545" max="12545" width="2" style="12" customWidth="1"/>
    <col min="12546" max="12546" width="33.7109375" style="12" customWidth="1"/>
    <col min="12547" max="12547" width="28.7109375" style="12" customWidth="1"/>
    <col min="12548" max="12557" width="16.140625" style="12" customWidth="1"/>
    <col min="12558" max="12800" width="11.42578125" style="12"/>
    <col min="12801" max="12801" width="2" style="12" customWidth="1"/>
    <col min="12802" max="12802" width="33.7109375" style="12" customWidth="1"/>
    <col min="12803" max="12803" width="28.7109375" style="12" customWidth="1"/>
    <col min="12804" max="12813" width="16.140625" style="12" customWidth="1"/>
    <col min="12814" max="13056" width="11.42578125" style="12"/>
    <col min="13057" max="13057" width="2" style="12" customWidth="1"/>
    <col min="13058" max="13058" width="33.7109375" style="12" customWidth="1"/>
    <col min="13059" max="13059" width="28.7109375" style="12" customWidth="1"/>
    <col min="13060" max="13069" width="16.140625" style="12" customWidth="1"/>
    <col min="13070" max="13312" width="11.42578125" style="12"/>
    <col min="13313" max="13313" width="2" style="12" customWidth="1"/>
    <col min="13314" max="13314" width="33.7109375" style="12" customWidth="1"/>
    <col min="13315" max="13315" width="28.7109375" style="12" customWidth="1"/>
    <col min="13316" max="13325" width="16.140625" style="12" customWidth="1"/>
    <col min="13326" max="13568" width="11.42578125" style="12"/>
    <col min="13569" max="13569" width="2" style="12" customWidth="1"/>
    <col min="13570" max="13570" width="33.7109375" style="12" customWidth="1"/>
    <col min="13571" max="13571" width="28.7109375" style="12" customWidth="1"/>
    <col min="13572" max="13581" width="16.140625" style="12" customWidth="1"/>
    <col min="13582" max="13824" width="11.42578125" style="12"/>
    <col min="13825" max="13825" width="2" style="12" customWidth="1"/>
    <col min="13826" max="13826" width="33.7109375" style="12" customWidth="1"/>
    <col min="13827" max="13827" width="28.7109375" style="12" customWidth="1"/>
    <col min="13828" max="13837" width="16.140625" style="12" customWidth="1"/>
    <col min="13838" max="14080" width="11.42578125" style="12"/>
    <col min="14081" max="14081" width="2" style="12" customWidth="1"/>
    <col min="14082" max="14082" width="33.7109375" style="12" customWidth="1"/>
    <col min="14083" max="14083" width="28.7109375" style="12" customWidth="1"/>
    <col min="14084" max="14093" width="16.140625" style="12" customWidth="1"/>
    <col min="14094" max="14336" width="11.42578125" style="12"/>
    <col min="14337" max="14337" width="2" style="12" customWidth="1"/>
    <col min="14338" max="14338" width="33.7109375" style="12" customWidth="1"/>
    <col min="14339" max="14339" width="28.7109375" style="12" customWidth="1"/>
    <col min="14340" max="14349" width="16.140625" style="12" customWidth="1"/>
    <col min="14350" max="14592" width="11.42578125" style="12"/>
    <col min="14593" max="14593" width="2" style="12" customWidth="1"/>
    <col min="14594" max="14594" width="33.7109375" style="12" customWidth="1"/>
    <col min="14595" max="14595" width="28.7109375" style="12" customWidth="1"/>
    <col min="14596" max="14605" width="16.140625" style="12" customWidth="1"/>
    <col min="14606" max="14848" width="11.42578125" style="12"/>
    <col min="14849" max="14849" width="2" style="12" customWidth="1"/>
    <col min="14850" max="14850" width="33.7109375" style="12" customWidth="1"/>
    <col min="14851" max="14851" width="28.7109375" style="12" customWidth="1"/>
    <col min="14852" max="14861" width="16.140625" style="12" customWidth="1"/>
    <col min="14862" max="15104" width="11.42578125" style="12"/>
    <col min="15105" max="15105" width="2" style="12" customWidth="1"/>
    <col min="15106" max="15106" width="33.7109375" style="12" customWidth="1"/>
    <col min="15107" max="15107" width="28.7109375" style="12" customWidth="1"/>
    <col min="15108" max="15117" width="16.140625" style="12" customWidth="1"/>
    <col min="15118" max="15360" width="11.42578125" style="12"/>
    <col min="15361" max="15361" width="2" style="12" customWidth="1"/>
    <col min="15362" max="15362" width="33.7109375" style="12" customWidth="1"/>
    <col min="15363" max="15363" width="28.7109375" style="12" customWidth="1"/>
    <col min="15364" max="15373" width="16.140625" style="12" customWidth="1"/>
    <col min="15374" max="15616" width="11.42578125" style="12"/>
    <col min="15617" max="15617" width="2" style="12" customWidth="1"/>
    <col min="15618" max="15618" width="33.7109375" style="12" customWidth="1"/>
    <col min="15619" max="15619" width="28.7109375" style="12" customWidth="1"/>
    <col min="15620" max="15629" width="16.140625" style="12" customWidth="1"/>
    <col min="15630" max="15872" width="11.42578125" style="12"/>
    <col min="15873" max="15873" width="2" style="12" customWidth="1"/>
    <col min="15874" max="15874" width="33.7109375" style="12" customWidth="1"/>
    <col min="15875" max="15875" width="28.7109375" style="12" customWidth="1"/>
    <col min="15876" max="15885" width="16.140625" style="12" customWidth="1"/>
    <col min="15886" max="16128" width="11.42578125" style="12"/>
    <col min="16129" max="16129" width="2" style="12" customWidth="1"/>
    <col min="16130" max="16130" width="33.7109375" style="12" customWidth="1"/>
    <col min="16131" max="16131" width="28.7109375" style="12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16" t="s">
        <v>74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92">
        <v>158749161.30708495</v>
      </c>
      <c r="E5" s="93"/>
      <c r="F5" s="94">
        <v>158749161.30708495</v>
      </c>
      <c r="G5" s="60"/>
      <c r="H5" s="93"/>
      <c r="I5" s="50"/>
      <c r="J5" s="50"/>
      <c r="K5" s="93">
        <v>118736118.61940813</v>
      </c>
      <c r="L5" s="39"/>
      <c r="M5" s="53"/>
    </row>
    <row r="6" spans="2:13" ht="12.75" x14ac:dyDescent="0.2">
      <c r="B6" s="437"/>
      <c r="C6" s="27" t="s">
        <v>48</v>
      </c>
      <c r="D6" s="95">
        <v>117347827.94348902</v>
      </c>
      <c r="E6" s="96"/>
      <c r="F6" s="97">
        <v>117347827.94348902</v>
      </c>
      <c r="G6" s="30"/>
      <c r="H6" s="98"/>
      <c r="I6" s="29"/>
      <c r="J6" s="29"/>
      <c r="K6" s="96">
        <v>34676002.146352001</v>
      </c>
      <c r="L6" s="27"/>
      <c r="M6" s="32"/>
    </row>
    <row r="7" spans="2:13" ht="12.75" x14ac:dyDescent="0.2">
      <c r="B7" s="437"/>
      <c r="C7" s="27" t="s">
        <v>49</v>
      </c>
      <c r="D7" s="99">
        <v>41415506.654426001</v>
      </c>
      <c r="E7" s="96"/>
      <c r="F7" s="97">
        <v>41415506.654426001</v>
      </c>
      <c r="G7" s="30"/>
      <c r="H7" s="98"/>
      <c r="I7" s="29"/>
      <c r="J7" s="29"/>
      <c r="K7" s="96">
        <v>11665355.748140004</v>
      </c>
      <c r="L7" s="27"/>
      <c r="M7" s="32"/>
    </row>
    <row r="8" spans="2:13" ht="12.75" x14ac:dyDescent="0.2">
      <c r="B8" s="437"/>
      <c r="C8" s="34" t="s">
        <v>50</v>
      </c>
      <c r="D8" s="100">
        <v>50130891.924999997</v>
      </c>
      <c r="E8" s="101"/>
      <c r="F8" s="102">
        <v>50130891.924999997</v>
      </c>
      <c r="G8" s="37"/>
      <c r="H8" s="103"/>
      <c r="I8" s="36"/>
      <c r="J8" s="36"/>
      <c r="K8" s="93">
        <v>5211360.9000000004</v>
      </c>
      <c r="L8" s="39"/>
      <c r="M8" s="40"/>
    </row>
    <row r="9" spans="2:13" ht="12.75" x14ac:dyDescent="0.2">
      <c r="B9" s="443" t="s">
        <v>51</v>
      </c>
      <c r="C9" s="42" t="s">
        <v>52</v>
      </c>
      <c r="D9" s="104">
        <v>367643387.82999992</v>
      </c>
      <c r="E9" s="105"/>
      <c r="F9" s="106">
        <v>367643387.82999992</v>
      </c>
      <c r="G9" s="79"/>
      <c r="H9" s="107"/>
      <c r="I9" s="81"/>
      <c r="J9" s="81"/>
      <c r="K9" s="108">
        <v>170288837.41390014</v>
      </c>
      <c r="L9" s="82"/>
      <c r="M9" s="83"/>
    </row>
    <row r="10" spans="2:13" ht="12.75" x14ac:dyDescent="0.2">
      <c r="B10" s="437" t="s">
        <v>53</v>
      </c>
      <c r="C10" s="39" t="s">
        <v>47</v>
      </c>
      <c r="D10" s="109">
        <v>39124981.940720037</v>
      </c>
      <c r="E10" s="93">
        <v>916470.55160500109</v>
      </c>
      <c r="F10" s="94">
        <v>38208511.389115036</v>
      </c>
      <c r="G10" s="60">
        <v>99645.983609999996</v>
      </c>
      <c r="H10" s="93"/>
      <c r="I10" s="50"/>
      <c r="J10" s="50"/>
      <c r="K10" s="93">
        <v>77151404.003992006</v>
      </c>
      <c r="L10" s="39"/>
      <c r="M10" s="53"/>
    </row>
    <row r="11" spans="2:13" ht="12.75" x14ac:dyDescent="0.2">
      <c r="B11" s="437"/>
      <c r="C11" s="27" t="s">
        <v>48</v>
      </c>
      <c r="D11" s="95">
        <v>3356349.2517750007</v>
      </c>
      <c r="E11" s="96">
        <v>1172040.5955639998</v>
      </c>
      <c r="F11" s="97">
        <v>2184308.6562110009</v>
      </c>
      <c r="G11" s="30">
        <v>338179.48709900002</v>
      </c>
      <c r="H11" s="98"/>
      <c r="I11" s="29"/>
      <c r="J11" s="29"/>
      <c r="K11" s="96">
        <v>2811735.9646479981</v>
      </c>
      <c r="L11" s="27"/>
      <c r="M11" s="32"/>
    </row>
    <row r="12" spans="2:13" ht="12.75" x14ac:dyDescent="0.2">
      <c r="B12" s="437"/>
      <c r="C12" s="27" t="s">
        <v>49</v>
      </c>
      <c r="D12" s="99">
        <v>1255152.9563350005</v>
      </c>
      <c r="E12" s="96">
        <v>593296.91246100003</v>
      </c>
      <c r="F12" s="97">
        <v>661856.04387400043</v>
      </c>
      <c r="G12" s="30">
        <v>80486.095952999996</v>
      </c>
      <c r="H12" s="98"/>
      <c r="I12" s="29"/>
      <c r="J12" s="29"/>
      <c r="K12" s="96">
        <v>1039698.1376599991</v>
      </c>
      <c r="L12" s="27"/>
      <c r="M12" s="32"/>
    </row>
    <row r="13" spans="2:13" ht="12.75" x14ac:dyDescent="0.2">
      <c r="B13" s="437"/>
      <c r="C13" s="34" t="s">
        <v>50</v>
      </c>
      <c r="D13" s="100">
        <v>2352549.70107</v>
      </c>
      <c r="E13" s="101">
        <v>240069.70106999995</v>
      </c>
      <c r="F13" s="102">
        <v>2112480</v>
      </c>
      <c r="G13" s="37">
        <v>24036.815739999998</v>
      </c>
      <c r="H13" s="103"/>
      <c r="I13" s="36"/>
      <c r="J13" s="36"/>
      <c r="K13" s="93">
        <v>945960</v>
      </c>
      <c r="L13" s="39"/>
      <c r="M13" s="40"/>
    </row>
    <row r="14" spans="2:13" ht="12.75" x14ac:dyDescent="0.2">
      <c r="B14" s="443" t="s">
        <v>54</v>
      </c>
      <c r="C14" s="42" t="s">
        <v>52</v>
      </c>
      <c r="D14" s="104">
        <v>46089033.84990003</v>
      </c>
      <c r="E14" s="105">
        <v>2921877.7607000023</v>
      </c>
      <c r="F14" s="106">
        <v>43167156.089200027</v>
      </c>
      <c r="G14" s="79">
        <v>542348.38240200002</v>
      </c>
      <c r="H14" s="107"/>
      <c r="I14" s="81"/>
      <c r="J14" s="81"/>
      <c r="K14" s="108">
        <v>81948798.106300026</v>
      </c>
      <c r="L14" s="82"/>
      <c r="M14" s="83"/>
    </row>
    <row r="15" spans="2:13" ht="12.75" x14ac:dyDescent="0.2">
      <c r="B15" s="437" t="s">
        <v>55</v>
      </c>
      <c r="C15" s="39" t="s">
        <v>47</v>
      </c>
      <c r="D15" s="109">
        <v>490.45050000000003</v>
      </c>
      <c r="E15" s="93"/>
      <c r="F15" s="94">
        <v>490.45050000000003</v>
      </c>
      <c r="G15" s="60"/>
      <c r="H15" s="93"/>
      <c r="I15" s="50"/>
      <c r="J15" s="50"/>
      <c r="K15" s="93">
        <v>585.45000000000005</v>
      </c>
      <c r="L15" s="39"/>
      <c r="M15" s="53"/>
    </row>
    <row r="16" spans="2:13" ht="12.75" x14ac:dyDescent="0.2">
      <c r="B16" s="437"/>
      <c r="C16" s="27" t="s">
        <v>48</v>
      </c>
      <c r="D16" s="95"/>
      <c r="E16" s="96"/>
      <c r="F16" s="97"/>
      <c r="G16" s="30"/>
      <c r="H16" s="98"/>
      <c r="I16" s="29"/>
      <c r="J16" s="29"/>
      <c r="K16" s="96"/>
      <c r="L16" s="27"/>
      <c r="M16" s="32"/>
    </row>
    <row r="17" spans="2:13" ht="12.75" x14ac:dyDescent="0.2">
      <c r="B17" s="437"/>
      <c r="C17" s="27" t="s">
        <v>49</v>
      </c>
      <c r="D17" s="99"/>
      <c r="E17" s="96"/>
      <c r="F17" s="97"/>
      <c r="G17" s="30"/>
      <c r="H17" s="98"/>
      <c r="I17" s="29"/>
      <c r="J17" s="29"/>
      <c r="K17" s="96"/>
      <c r="L17" s="27"/>
      <c r="M17" s="32"/>
    </row>
    <row r="18" spans="2:13" ht="12.75" x14ac:dyDescent="0.2">
      <c r="B18" s="437"/>
      <c r="C18" s="34" t="s">
        <v>50</v>
      </c>
      <c r="D18" s="100"/>
      <c r="E18" s="101"/>
      <c r="F18" s="102"/>
      <c r="G18" s="37"/>
      <c r="H18" s="103"/>
      <c r="I18" s="36"/>
      <c r="J18" s="36"/>
      <c r="K18" s="93"/>
      <c r="L18" s="39"/>
      <c r="M18" s="40"/>
    </row>
    <row r="19" spans="2:13" ht="12.75" x14ac:dyDescent="0.2">
      <c r="B19" s="443" t="s">
        <v>56</v>
      </c>
      <c r="C19" s="42" t="s">
        <v>52</v>
      </c>
      <c r="D19" s="104">
        <v>490.45050000000003</v>
      </c>
      <c r="E19" s="105"/>
      <c r="F19" s="106">
        <v>490.45050000000003</v>
      </c>
      <c r="G19" s="79"/>
      <c r="H19" s="107"/>
      <c r="I19" s="81"/>
      <c r="J19" s="81"/>
      <c r="K19" s="108">
        <v>585.45000000000005</v>
      </c>
      <c r="L19" s="82"/>
      <c r="M19" s="83"/>
    </row>
    <row r="20" spans="2:13" ht="12.75" x14ac:dyDescent="0.2">
      <c r="B20" s="437" t="s">
        <v>57</v>
      </c>
      <c r="C20" s="39" t="s">
        <v>47</v>
      </c>
      <c r="D20" s="109">
        <v>1508009.6538000002</v>
      </c>
      <c r="E20" s="93">
        <v>284900.19400000037</v>
      </c>
      <c r="F20" s="94">
        <v>1223109.4597999998</v>
      </c>
      <c r="G20" s="60">
        <v>440.89</v>
      </c>
      <c r="H20" s="93"/>
      <c r="I20" s="50">
        <v>1372.71</v>
      </c>
      <c r="J20" s="50">
        <v>9138.6969499999977</v>
      </c>
      <c r="K20" s="93">
        <v>625803.1642</v>
      </c>
      <c r="L20" s="39"/>
      <c r="M20" s="53">
        <v>12.393000000000001</v>
      </c>
    </row>
    <row r="21" spans="2:13" ht="12.75" x14ac:dyDescent="0.2">
      <c r="B21" s="437"/>
      <c r="C21" s="27" t="s">
        <v>48</v>
      </c>
      <c r="D21" s="95">
        <v>567389.44949999999</v>
      </c>
      <c r="E21" s="96">
        <v>90475.965999999957</v>
      </c>
      <c r="F21" s="97">
        <v>476913.48350000003</v>
      </c>
      <c r="G21" s="30"/>
      <c r="H21" s="98"/>
      <c r="I21" s="29">
        <v>4.29</v>
      </c>
      <c r="J21" s="29">
        <v>202.61265</v>
      </c>
      <c r="K21" s="96">
        <v>168097.02559999999</v>
      </c>
      <c r="L21" s="27"/>
      <c r="M21" s="32"/>
    </row>
    <row r="22" spans="2:13" ht="12.75" x14ac:dyDescent="0.2">
      <c r="B22" s="437"/>
      <c r="C22" s="27" t="s">
        <v>49</v>
      </c>
      <c r="D22" s="99">
        <v>76218.376999999993</v>
      </c>
      <c r="E22" s="96"/>
      <c r="F22" s="97">
        <v>76218.376999999993</v>
      </c>
      <c r="G22" s="30"/>
      <c r="H22" s="98"/>
      <c r="I22" s="29"/>
      <c r="J22" s="29"/>
      <c r="K22" s="96">
        <v>47790.799999999996</v>
      </c>
      <c r="L22" s="27"/>
      <c r="M22" s="32"/>
    </row>
    <row r="23" spans="2:13" ht="12.75" x14ac:dyDescent="0.2">
      <c r="B23" s="437"/>
      <c r="C23" s="34" t="s">
        <v>50</v>
      </c>
      <c r="D23" s="100">
        <v>87360</v>
      </c>
      <c r="E23" s="101"/>
      <c r="F23" s="102">
        <v>87360</v>
      </c>
      <c r="G23" s="37"/>
      <c r="H23" s="103"/>
      <c r="I23" s="36"/>
      <c r="J23" s="36"/>
      <c r="K23" s="93">
        <v>39360</v>
      </c>
      <c r="L23" s="39"/>
      <c r="M23" s="40"/>
    </row>
    <row r="24" spans="2:13" ht="12.75" x14ac:dyDescent="0.2">
      <c r="B24" s="443" t="s">
        <v>58</v>
      </c>
      <c r="C24" s="42" t="s">
        <v>52</v>
      </c>
      <c r="D24" s="104">
        <v>2238977.4802999999</v>
      </c>
      <c r="E24" s="105">
        <v>375376.15999999992</v>
      </c>
      <c r="F24" s="106">
        <v>1863601.3203</v>
      </c>
      <c r="G24" s="79">
        <v>440.89</v>
      </c>
      <c r="H24" s="107"/>
      <c r="I24" s="81">
        <v>1377</v>
      </c>
      <c r="J24" s="81">
        <v>9341.3096000000005</v>
      </c>
      <c r="K24" s="108">
        <v>881050.98979999998</v>
      </c>
      <c r="L24" s="82"/>
      <c r="M24" s="83">
        <v>12.393000000000001</v>
      </c>
    </row>
    <row r="25" spans="2:13" ht="12.75" x14ac:dyDescent="0.2">
      <c r="B25" s="437" t="s">
        <v>59</v>
      </c>
      <c r="C25" s="39" t="s">
        <v>47</v>
      </c>
      <c r="D25" s="109">
        <v>14338897.697495</v>
      </c>
      <c r="E25" s="93">
        <v>14291460.197495</v>
      </c>
      <c r="F25" s="94">
        <v>47437.5</v>
      </c>
      <c r="G25" s="60">
        <v>22205.185389999999</v>
      </c>
      <c r="H25" s="93"/>
      <c r="I25" s="50">
        <v>4166.607</v>
      </c>
      <c r="J25" s="50">
        <v>113762.10801999999</v>
      </c>
      <c r="K25" s="93">
        <v>1575</v>
      </c>
      <c r="L25" s="39"/>
      <c r="M25" s="53">
        <v>4</v>
      </c>
    </row>
    <row r="26" spans="2:13" ht="12.75" x14ac:dyDescent="0.2">
      <c r="B26" s="437"/>
      <c r="C26" s="27" t="s">
        <v>48</v>
      </c>
      <c r="D26" s="95">
        <v>28958839.230435997</v>
      </c>
      <c r="E26" s="96">
        <v>28891339.230435997</v>
      </c>
      <c r="F26" s="97">
        <v>67500</v>
      </c>
      <c r="G26" s="30">
        <v>125775.003103</v>
      </c>
      <c r="H26" s="98"/>
      <c r="I26" s="29">
        <v>19282.5</v>
      </c>
      <c r="J26" s="29">
        <v>226953.69409999999</v>
      </c>
      <c r="K26" s="96">
        <v>150</v>
      </c>
      <c r="L26" s="27"/>
      <c r="M26" s="32">
        <v>7.7249999999999996</v>
      </c>
    </row>
    <row r="27" spans="2:13" ht="12.75" x14ac:dyDescent="0.2">
      <c r="B27" s="437"/>
      <c r="C27" s="27" t="s">
        <v>49</v>
      </c>
      <c r="D27" s="99">
        <v>2343432.907439</v>
      </c>
      <c r="E27" s="96">
        <v>2208432.907439</v>
      </c>
      <c r="F27" s="97">
        <v>135000</v>
      </c>
      <c r="G27" s="30">
        <v>59213.298848999999</v>
      </c>
      <c r="H27" s="98"/>
      <c r="I27" s="29">
        <v>164.114</v>
      </c>
      <c r="J27" s="29">
        <v>3338.59728</v>
      </c>
      <c r="K27" s="96">
        <v>300</v>
      </c>
      <c r="L27" s="27"/>
      <c r="M27" s="32"/>
    </row>
    <row r="28" spans="2:13" ht="12.75" x14ac:dyDescent="0.2">
      <c r="B28" s="437"/>
      <c r="C28" s="34" t="s">
        <v>50</v>
      </c>
      <c r="D28" s="100">
        <v>690471.99393</v>
      </c>
      <c r="E28" s="101">
        <v>251721.99393</v>
      </c>
      <c r="F28" s="102">
        <v>438750</v>
      </c>
      <c r="G28" s="37">
        <v>22402.790260000002</v>
      </c>
      <c r="H28" s="103"/>
      <c r="I28" s="36">
        <v>42.351999999999997</v>
      </c>
      <c r="J28" s="36">
        <v>200</v>
      </c>
      <c r="K28" s="93">
        <v>975</v>
      </c>
      <c r="L28" s="39"/>
      <c r="M28" s="40"/>
    </row>
    <row r="29" spans="2:13" ht="12.75" x14ac:dyDescent="0.2">
      <c r="B29" s="443" t="s">
        <v>60</v>
      </c>
      <c r="C29" s="42" t="s">
        <v>52</v>
      </c>
      <c r="D29" s="104">
        <v>46331641.829300009</v>
      </c>
      <c r="E29" s="105">
        <v>45642954.329300009</v>
      </c>
      <c r="F29" s="106">
        <v>688687.5</v>
      </c>
      <c r="G29" s="79">
        <v>229596.27760199999</v>
      </c>
      <c r="H29" s="107"/>
      <c r="I29" s="81">
        <v>23655.573</v>
      </c>
      <c r="J29" s="81">
        <v>344254.39939999999</v>
      </c>
      <c r="K29" s="108">
        <v>3000</v>
      </c>
      <c r="L29" s="82"/>
      <c r="M29" s="83">
        <v>11.725</v>
      </c>
    </row>
    <row r="30" spans="2:13" ht="12.75" x14ac:dyDescent="0.2">
      <c r="B30" s="437" t="s">
        <v>61</v>
      </c>
      <c r="C30" s="39" t="s">
        <v>47</v>
      </c>
      <c r="D30" s="109">
        <v>78184.195999999996</v>
      </c>
      <c r="E30" s="93">
        <v>75184.195999999996</v>
      </c>
      <c r="F30" s="94">
        <v>3000</v>
      </c>
      <c r="G30" s="60"/>
      <c r="H30" s="93"/>
      <c r="I30" s="50">
        <v>14.8002</v>
      </c>
      <c r="J30" s="50">
        <v>104.9</v>
      </c>
      <c r="K30" s="93">
        <v>100</v>
      </c>
      <c r="L30" s="39"/>
      <c r="M30" s="53"/>
    </row>
    <row r="31" spans="2:13" ht="12.75" x14ac:dyDescent="0.2">
      <c r="B31" s="437"/>
      <c r="C31" s="27" t="s">
        <v>48</v>
      </c>
      <c r="D31" s="95"/>
      <c r="E31" s="96"/>
      <c r="F31" s="97"/>
      <c r="G31" s="30"/>
      <c r="H31" s="98"/>
      <c r="I31" s="29"/>
      <c r="J31" s="29"/>
      <c r="K31" s="96"/>
      <c r="L31" s="27"/>
      <c r="M31" s="32"/>
    </row>
    <row r="32" spans="2:13" ht="12.75" x14ac:dyDescent="0.2">
      <c r="B32" s="437"/>
      <c r="C32" s="27" t="s">
        <v>49</v>
      </c>
      <c r="D32" s="99"/>
      <c r="E32" s="96"/>
      <c r="F32" s="97"/>
      <c r="G32" s="30"/>
      <c r="H32" s="98"/>
      <c r="I32" s="29"/>
      <c r="J32" s="29"/>
      <c r="K32" s="96"/>
      <c r="L32" s="27"/>
      <c r="M32" s="32"/>
    </row>
    <row r="33" spans="2:13" ht="12.75" x14ac:dyDescent="0.2">
      <c r="B33" s="437"/>
      <c r="C33" s="34" t="s">
        <v>50</v>
      </c>
      <c r="D33" s="100"/>
      <c r="E33" s="101"/>
      <c r="F33" s="102"/>
      <c r="G33" s="37"/>
      <c r="H33" s="103"/>
      <c r="I33" s="36"/>
      <c r="J33" s="36"/>
      <c r="K33" s="93"/>
      <c r="L33" s="39"/>
      <c r="M33" s="40"/>
    </row>
    <row r="34" spans="2:13" ht="12.75" x14ac:dyDescent="0.2">
      <c r="B34" s="443" t="s">
        <v>62</v>
      </c>
      <c r="C34" s="42" t="s">
        <v>52</v>
      </c>
      <c r="D34" s="104">
        <v>78184.195999999996</v>
      </c>
      <c r="E34" s="105">
        <v>75184.195999999996</v>
      </c>
      <c r="F34" s="106">
        <v>3000</v>
      </c>
      <c r="G34" s="79"/>
      <c r="H34" s="107"/>
      <c r="I34" s="81">
        <v>14.8002</v>
      </c>
      <c r="J34" s="81">
        <v>104.9</v>
      </c>
      <c r="K34" s="108">
        <v>100</v>
      </c>
      <c r="L34" s="82"/>
      <c r="M34" s="83"/>
    </row>
    <row r="35" spans="2:13" ht="13.5" customHeight="1" x14ac:dyDescent="0.2">
      <c r="B35" s="450" t="s">
        <v>63</v>
      </c>
      <c r="C35" s="39" t="s">
        <v>47</v>
      </c>
      <c r="D35" s="109">
        <v>283393.90399999998</v>
      </c>
      <c r="E35" s="93">
        <v>101659.46399999998</v>
      </c>
      <c r="F35" s="94">
        <v>181734.44</v>
      </c>
      <c r="G35" s="60"/>
      <c r="H35" s="93"/>
      <c r="I35" s="50">
        <v>9.8667999999999996</v>
      </c>
      <c r="J35" s="50">
        <v>251.8</v>
      </c>
      <c r="K35" s="93">
        <v>30788.660000000003</v>
      </c>
      <c r="L35" s="39"/>
      <c r="M35" s="53"/>
    </row>
    <row r="36" spans="2:13" ht="13.5" customHeight="1" x14ac:dyDescent="0.2">
      <c r="B36" s="451"/>
      <c r="C36" s="27" t="s">
        <v>48</v>
      </c>
      <c r="D36" s="95"/>
      <c r="E36" s="96"/>
      <c r="F36" s="97"/>
      <c r="G36" s="30"/>
      <c r="H36" s="98"/>
      <c r="I36" s="29"/>
      <c r="J36" s="29"/>
      <c r="K36" s="96"/>
      <c r="L36" s="27"/>
      <c r="M36" s="32"/>
    </row>
    <row r="37" spans="2:13" ht="12.75" x14ac:dyDescent="0.2">
      <c r="B37" s="451"/>
      <c r="C37" s="27" t="s">
        <v>49</v>
      </c>
      <c r="D37" s="99"/>
      <c r="E37" s="96"/>
      <c r="F37" s="97"/>
      <c r="G37" s="30"/>
      <c r="H37" s="98"/>
      <c r="I37" s="29"/>
      <c r="J37" s="29"/>
      <c r="K37" s="96"/>
      <c r="L37" s="27"/>
      <c r="M37" s="32"/>
    </row>
    <row r="38" spans="2:13" ht="13.5" thickBot="1" x14ac:dyDescent="0.25">
      <c r="B38" s="477"/>
      <c r="C38" s="42" t="s">
        <v>52</v>
      </c>
      <c r="D38" s="104">
        <v>283393.90399999998</v>
      </c>
      <c r="E38" s="105">
        <v>101659.46399999998</v>
      </c>
      <c r="F38" s="106">
        <v>181734.44</v>
      </c>
      <c r="G38" s="79"/>
      <c r="H38" s="107"/>
      <c r="I38" s="81">
        <v>9.8667999999999996</v>
      </c>
      <c r="J38" s="81">
        <v>251.8</v>
      </c>
      <c r="K38" s="108">
        <v>30788.66</v>
      </c>
      <c r="L38" s="82"/>
      <c r="M38" s="83"/>
    </row>
    <row r="39" spans="2:13" ht="14.25" thickTop="1" thickBot="1" x14ac:dyDescent="0.25">
      <c r="B39" s="448" t="s">
        <v>64</v>
      </c>
      <c r="C39" s="449"/>
      <c r="D39" s="110">
        <v>462665109.5399999</v>
      </c>
      <c r="E39" s="111">
        <v>49117051.909999967</v>
      </c>
      <c r="F39" s="112">
        <v>413548057.62999994</v>
      </c>
      <c r="G39" s="75">
        <v>772385.55000399996</v>
      </c>
      <c r="H39" s="113"/>
      <c r="I39" s="73">
        <v>25057.24</v>
      </c>
      <c r="J39" s="73">
        <v>353952.40899999999</v>
      </c>
      <c r="K39" s="111">
        <v>253153160.62000015</v>
      </c>
      <c r="L39" s="74"/>
      <c r="M39" s="77">
        <v>24.118000000000002</v>
      </c>
    </row>
    <row r="40" spans="2:13" ht="12" thickTop="1" x14ac:dyDescent="0.2"/>
    <row r="41" spans="2:13" x14ac:dyDescent="0.2">
      <c r="B41" s="114" t="s">
        <v>72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13" width="16.140625" style="12" customWidth="1"/>
    <col min="14" max="256" width="11.42578125" style="12"/>
    <col min="257" max="257" width="2" style="12" customWidth="1"/>
    <col min="258" max="258" width="33.7109375" style="12" customWidth="1"/>
    <col min="259" max="259" width="28.7109375" style="12" customWidth="1"/>
    <col min="260" max="269" width="16.140625" style="12" customWidth="1"/>
    <col min="270" max="512" width="11.42578125" style="12"/>
    <col min="513" max="513" width="2" style="12" customWidth="1"/>
    <col min="514" max="514" width="33.7109375" style="12" customWidth="1"/>
    <col min="515" max="515" width="28.7109375" style="12" customWidth="1"/>
    <col min="516" max="525" width="16.140625" style="12" customWidth="1"/>
    <col min="526" max="768" width="11.42578125" style="12"/>
    <col min="769" max="769" width="2" style="12" customWidth="1"/>
    <col min="770" max="770" width="33.7109375" style="12" customWidth="1"/>
    <col min="771" max="771" width="28.7109375" style="12" customWidth="1"/>
    <col min="772" max="781" width="16.140625" style="12" customWidth="1"/>
    <col min="782" max="1024" width="11.42578125" style="12"/>
    <col min="1025" max="1025" width="2" style="12" customWidth="1"/>
    <col min="1026" max="1026" width="33.7109375" style="12" customWidth="1"/>
    <col min="1027" max="1027" width="28.7109375" style="12" customWidth="1"/>
    <col min="1028" max="1037" width="16.140625" style="12" customWidth="1"/>
    <col min="1038" max="1280" width="11.42578125" style="12"/>
    <col min="1281" max="1281" width="2" style="12" customWidth="1"/>
    <col min="1282" max="1282" width="33.7109375" style="12" customWidth="1"/>
    <col min="1283" max="1283" width="28.7109375" style="12" customWidth="1"/>
    <col min="1284" max="1293" width="16.140625" style="12" customWidth="1"/>
    <col min="1294" max="1536" width="11.42578125" style="12"/>
    <col min="1537" max="1537" width="2" style="12" customWidth="1"/>
    <col min="1538" max="1538" width="33.7109375" style="12" customWidth="1"/>
    <col min="1539" max="1539" width="28.7109375" style="12" customWidth="1"/>
    <col min="1540" max="1549" width="16.140625" style="12" customWidth="1"/>
    <col min="1550" max="1792" width="11.42578125" style="12"/>
    <col min="1793" max="1793" width="2" style="12" customWidth="1"/>
    <col min="1794" max="1794" width="33.7109375" style="12" customWidth="1"/>
    <col min="1795" max="1795" width="28.7109375" style="12" customWidth="1"/>
    <col min="1796" max="1805" width="16.140625" style="12" customWidth="1"/>
    <col min="1806" max="2048" width="11.42578125" style="12"/>
    <col min="2049" max="2049" width="2" style="12" customWidth="1"/>
    <col min="2050" max="2050" width="33.7109375" style="12" customWidth="1"/>
    <col min="2051" max="2051" width="28.7109375" style="12" customWidth="1"/>
    <col min="2052" max="2061" width="16.140625" style="12" customWidth="1"/>
    <col min="2062" max="2304" width="11.42578125" style="12"/>
    <col min="2305" max="2305" width="2" style="12" customWidth="1"/>
    <col min="2306" max="2306" width="33.7109375" style="12" customWidth="1"/>
    <col min="2307" max="2307" width="28.7109375" style="12" customWidth="1"/>
    <col min="2308" max="2317" width="16.140625" style="12" customWidth="1"/>
    <col min="2318" max="2560" width="11.42578125" style="12"/>
    <col min="2561" max="2561" width="2" style="12" customWidth="1"/>
    <col min="2562" max="2562" width="33.7109375" style="12" customWidth="1"/>
    <col min="2563" max="2563" width="28.7109375" style="12" customWidth="1"/>
    <col min="2564" max="2573" width="16.140625" style="12" customWidth="1"/>
    <col min="2574" max="2816" width="11.42578125" style="12"/>
    <col min="2817" max="2817" width="2" style="12" customWidth="1"/>
    <col min="2818" max="2818" width="33.7109375" style="12" customWidth="1"/>
    <col min="2819" max="2819" width="28.7109375" style="12" customWidth="1"/>
    <col min="2820" max="2829" width="16.140625" style="12" customWidth="1"/>
    <col min="2830" max="3072" width="11.42578125" style="12"/>
    <col min="3073" max="3073" width="2" style="12" customWidth="1"/>
    <col min="3074" max="3074" width="33.7109375" style="12" customWidth="1"/>
    <col min="3075" max="3075" width="28.7109375" style="12" customWidth="1"/>
    <col min="3076" max="3085" width="16.140625" style="12" customWidth="1"/>
    <col min="3086" max="3328" width="11.42578125" style="12"/>
    <col min="3329" max="3329" width="2" style="12" customWidth="1"/>
    <col min="3330" max="3330" width="33.7109375" style="12" customWidth="1"/>
    <col min="3331" max="3331" width="28.7109375" style="12" customWidth="1"/>
    <col min="3332" max="3341" width="16.140625" style="12" customWidth="1"/>
    <col min="3342" max="3584" width="11.42578125" style="12"/>
    <col min="3585" max="3585" width="2" style="12" customWidth="1"/>
    <col min="3586" max="3586" width="33.7109375" style="12" customWidth="1"/>
    <col min="3587" max="3587" width="28.7109375" style="12" customWidth="1"/>
    <col min="3588" max="3597" width="16.140625" style="12" customWidth="1"/>
    <col min="3598" max="3840" width="11.42578125" style="12"/>
    <col min="3841" max="3841" width="2" style="12" customWidth="1"/>
    <col min="3842" max="3842" width="33.7109375" style="12" customWidth="1"/>
    <col min="3843" max="3843" width="28.7109375" style="12" customWidth="1"/>
    <col min="3844" max="3853" width="16.140625" style="12" customWidth="1"/>
    <col min="3854" max="4096" width="11.42578125" style="12"/>
    <col min="4097" max="4097" width="2" style="12" customWidth="1"/>
    <col min="4098" max="4098" width="33.7109375" style="12" customWidth="1"/>
    <col min="4099" max="4099" width="28.7109375" style="12" customWidth="1"/>
    <col min="4100" max="4109" width="16.140625" style="12" customWidth="1"/>
    <col min="4110" max="4352" width="11.42578125" style="12"/>
    <col min="4353" max="4353" width="2" style="12" customWidth="1"/>
    <col min="4354" max="4354" width="33.7109375" style="12" customWidth="1"/>
    <col min="4355" max="4355" width="28.7109375" style="12" customWidth="1"/>
    <col min="4356" max="4365" width="16.140625" style="12" customWidth="1"/>
    <col min="4366" max="4608" width="11.42578125" style="12"/>
    <col min="4609" max="4609" width="2" style="12" customWidth="1"/>
    <col min="4610" max="4610" width="33.7109375" style="12" customWidth="1"/>
    <col min="4611" max="4611" width="28.7109375" style="12" customWidth="1"/>
    <col min="4612" max="4621" width="16.140625" style="12" customWidth="1"/>
    <col min="4622" max="4864" width="11.42578125" style="12"/>
    <col min="4865" max="4865" width="2" style="12" customWidth="1"/>
    <col min="4866" max="4866" width="33.7109375" style="12" customWidth="1"/>
    <col min="4867" max="4867" width="28.7109375" style="12" customWidth="1"/>
    <col min="4868" max="4877" width="16.140625" style="12" customWidth="1"/>
    <col min="4878" max="5120" width="11.42578125" style="12"/>
    <col min="5121" max="5121" width="2" style="12" customWidth="1"/>
    <col min="5122" max="5122" width="33.7109375" style="12" customWidth="1"/>
    <col min="5123" max="5123" width="28.7109375" style="12" customWidth="1"/>
    <col min="5124" max="5133" width="16.140625" style="12" customWidth="1"/>
    <col min="5134" max="5376" width="11.42578125" style="12"/>
    <col min="5377" max="5377" width="2" style="12" customWidth="1"/>
    <col min="5378" max="5378" width="33.7109375" style="12" customWidth="1"/>
    <col min="5379" max="5379" width="28.7109375" style="12" customWidth="1"/>
    <col min="5380" max="5389" width="16.140625" style="12" customWidth="1"/>
    <col min="5390" max="5632" width="11.42578125" style="12"/>
    <col min="5633" max="5633" width="2" style="12" customWidth="1"/>
    <col min="5634" max="5634" width="33.7109375" style="12" customWidth="1"/>
    <col min="5635" max="5635" width="28.7109375" style="12" customWidth="1"/>
    <col min="5636" max="5645" width="16.140625" style="12" customWidth="1"/>
    <col min="5646" max="5888" width="11.42578125" style="12"/>
    <col min="5889" max="5889" width="2" style="12" customWidth="1"/>
    <col min="5890" max="5890" width="33.7109375" style="12" customWidth="1"/>
    <col min="5891" max="5891" width="28.7109375" style="12" customWidth="1"/>
    <col min="5892" max="5901" width="16.140625" style="12" customWidth="1"/>
    <col min="5902" max="6144" width="11.42578125" style="12"/>
    <col min="6145" max="6145" width="2" style="12" customWidth="1"/>
    <col min="6146" max="6146" width="33.7109375" style="12" customWidth="1"/>
    <col min="6147" max="6147" width="28.7109375" style="12" customWidth="1"/>
    <col min="6148" max="6157" width="16.140625" style="12" customWidth="1"/>
    <col min="6158" max="6400" width="11.42578125" style="12"/>
    <col min="6401" max="6401" width="2" style="12" customWidth="1"/>
    <col min="6402" max="6402" width="33.7109375" style="12" customWidth="1"/>
    <col min="6403" max="6403" width="28.7109375" style="12" customWidth="1"/>
    <col min="6404" max="6413" width="16.140625" style="12" customWidth="1"/>
    <col min="6414" max="6656" width="11.42578125" style="12"/>
    <col min="6657" max="6657" width="2" style="12" customWidth="1"/>
    <col min="6658" max="6658" width="33.7109375" style="12" customWidth="1"/>
    <col min="6659" max="6659" width="28.7109375" style="12" customWidth="1"/>
    <col min="6660" max="6669" width="16.140625" style="12" customWidth="1"/>
    <col min="6670" max="6912" width="11.42578125" style="12"/>
    <col min="6913" max="6913" width="2" style="12" customWidth="1"/>
    <col min="6914" max="6914" width="33.7109375" style="12" customWidth="1"/>
    <col min="6915" max="6915" width="28.7109375" style="12" customWidth="1"/>
    <col min="6916" max="6925" width="16.140625" style="12" customWidth="1"/>
    <col min="6926" max="7168" width="11.42578125" style="12"/>
    <col min="7169" max="7169" width="2" style="12" customWidth="1"/>
    <col min="7170" max="7170" width="33.7109375" style="12" customWidth="1"/>
    <col min="7171" max="7171" width="28.7109375" style="12" customWidth="1"/>
    <col min="7172" max="7181" width="16.140625" style="12" customWidth="1"/>
    <col min="7182" max="7424" width="11.42578125" style="12"/>
    <col min="7425" max="7425" width="2" style="12" customWidth="1"/>
    <col min="7426" max="7426" width="33.7109375" style="12" customWidth="1"/>
    <col min="7427" max="7427" width="28.7109375" style="12" customWidth="1"/>
    <col min="7428" max="7437" width="16.140625" style="12" customWidth="1"/>
    <col min="7438" max="7680" width="11.42578125" style="12"/>
    <col min="7681" max="7681" width="2" style="12" customWidth="1"/>
    <col min="7682" max="7682" width="33.7109375" style="12" customWidth="1"/>
    <col min="7683" max="7683" width="28.7109375" style="12" customWidth="1"/>
    <col min="7684" max="7693" width="16.140625" style="12" customWidth="1"/>
    <col min="7694" max="7936" width="11.42578125" style="12"/>
    <col min="7937" max="7937" width="2" style="12" customWidth="1"/>
    <col min="7938" max="7938" width="33.7109375" style="12" customWidth="1"/>
    <col min="7939" max="7939" width="28.7109375" style="12" customWidth="1"/>
    <col min="7940" max="7949" width="16.140625" style="12" customWidth="1"/>
    <col min="7950" max="8192" width="11.42578125" style="12"/>
    <col min="8193" max="8193" width="2" style="12" customWidth="1"/>
    <col min="8194" max="8194" width="33.7109375" style="12" customWidth="1"/>
    <col min="8195" max="8195" width="28.7109375" style="12" customWidth="1"/>
    <col min="8196" max="8205" width="16.140625" style="12" customWidth="1"/>
    <col min="8206" max="8448" width="11.42578125" style="12"/>
    <col min="8449" max="8449" width="2" style="12" customWidth="1"/>
    <col min="8450" max="8450" width="33.7109375" style="12" customWidth="1"/>
    <col min="8451" max="8451" width="28.7109375" style="12" customWidth="1"/>
    <col min="8452" max="8461" width="16.140625" style="12" customWidth="1"/>
    <col min="8462" max="8704" width="11.42578125" style="12"/>
    <col min="8705" max="8705" width="2" style="12" customWidth="1"/>
    <col min="8706" max="8706" width="33.7109375" style="12" customWidth="1"/>
    <col min="8707" max="8707" width="28.7109375" style="12" customWidth="1"/>
    <col min="8708" max="8717" width="16.140625" style="12" customWidth="1"/>
    <col min="8718" max="8960" width="11.42578125" style="12"/>
    <col min="8961" max="8961" width="2" style="12" customWidth="1"/>
    <col min="8962" max="8962" width="33.7109375" style="12" customWidth="1"/>
    <col min="8963" max="8963" width="28.7109375" style="12" customWidth="1"/>
    <col min="8964" max="8973" width="16.140625" style="12" customWidth="1"/>
    <col min="8974" max="9216" width="11.42578125" style="12"/>
    <col min="9217" max="9217" width="2" style="12" customWidth="1"/>
    <col min="9218" max="9218" width="33.7109375" style="12" customWidth="1"/>
    <col min="9219" max="9219" width="28.7109375" style="12" customWidth="1"/>
    <col min="9220" max="9229" width="16.140625" style="12" customWidth="1"/>
    <col min="9230" max="9472" width="11.42578125" style="12"/>
    <col min="9473" max="9473" width="2" style="12" customWidth="1"/>
    <col min="9474" max="9474" width="33.7109375" style="12" customWidth="1"/>
    <col min="9475" max="9475" width="28.7109375" style="12" customWidth="1"/>
    <col min="9476" max="9485" width="16.140625" style="12" customWidth="1"/>
    <col min="9486" max="9728" width="11.42578125" style="12"/>
    <col min="9729" max="9729" width="2" style="12" customWidth="1"/>
    <col min="9730" max="9730" width="33.7109375" style="12" customWidth="1"/>
    <col min="9731" max="9731" width="28.7109375" style="12" customWidth="1"/>
    <col min="9732" max="9741" width="16.140625" style="12" customWidth="1"/>
    <col min="9742" max="9984" width="11.42578125" style="12"/>
    <col min="9985" max="9985" width="2" style="12" customWidth="1"/>
    <col min="9986" max="9986" width="33.7109375" style="12" customWidth="1"/>
    <col min="9987" max="9987" width="28.7109375" style="12" customWidth="1"/>
    <col min="9988" max="9997" width="16.140625" style="12" customWidth="1"/>
    <col min="9998" max="10240" width="11.42578125" style="12"/>
    <col min="10241" max="10241" width="2" style="12" customWidth="1"/>
    <col min="10242" max="10242" width="33.7109375" style="12" customWidth="1"/>
    <col min="10243" max="10243" width="28.7109375" style="12" customWidth="1"/>
    <col min="10244" max="10253" width="16.140625" style="12" customWidth="1"/>
    <col min="10254" max="10496" width="11.42578125" style="12"/>
    <col min="10497" max="10497" width="2" style="12" customWidth="1"/>
    <col min="10498" max="10498" width="33.7109375" style="12" customWidth="1"/>
    <col min="10499" max="10499" width="28.7109375" style="12" customWidth="1"/>
    <col min="10500" max="10509" width="16.140625" style="12" customWidth="1"/>
    <col min="10510" max="10752" width="11.42578125" style="12"/>
    <col min="10753" max="10753" width="2" style="12" customWidth="1"/>
    <col min="10754" max="10754" width="33.7109375" style="12" customWidth="1"/>
    <col min="10755" max="10755" width="28.7109375" style="12" customWidth="1"/>
    <col min="10756" max="10765" width="16.140625" style="12" customWidth="1"/>
    <col min="10766" max="11008" width="11.42578125" style="12"/>
    <col min="11009" max="11009" width="2" style="12" customWidth="1"/>
    <col min="11010" max="11010" width="33.7109375" style="12" customWidth="1"/>
    <col min="11011" max="11011" width="28.7109375" style="12" customWidth="1"/>
    <col min="11012" max="11021" width="16.140625" style="12" customWidth="1"/>
    <col min="11022" max="11264" width="11.42578125" style="12"/>
    <col min="11265" max="11265" width="2" style="12" customWidth="1"/>
    <col min="11266" max="11266" width="33.7109375" style="12" customWidth="1"/>
    <col min="11267" max="11267" width="28.7109375" style="12" customWidth="1"/>
    <col min="11268" max="11277" width="16.140625" style="12" customWidth="1"/>
    <col min="11278" max="11520" width="11.42578125" style="12"/>
    <col min="11521" max="11521" width="2" style="12" customWidth="1"/>
    <col min="11522" max="11522" width="33.7109375" style="12" customWidth="1"/>
    <col min="11523" max="11523" width="28.7109375" style="12" customWidth="1"/>
    <col min="11524" max="11533" width="16.140625" style="12" customWidth="1"/>
    <col min="11534" max="11776" width="11.42578125" style="12"/>
    <col min="11777" max="11777" width="2" style="12" customWidth="1"/>
    <col min="11778" max="11778" width="33.7109375" style="12" customWidth="1"/>
    <col min="11779" max="11779" width="28.7109375" style="12" customWidth="1"/>
    <col min="11780" max="11789" width="16.140625" style="12" customWidth="1"/>
    <col min="11790" max="12032" width="11.42578125" style="12"/>
    <col min="12033" max="12033" width="2" style="12" customWidth="1"/>
    <col min="12034" max="12034" width="33.7109375" style="12" customWidth="1"/>
    <col min="12035" max="12035" width="28.7109375" style="12" customWidth="1"/>
    <col min="12036" max="12045" width="16.140625" style="12" customWidth="1"/>
    <col min="12046" max="12288" width="11.42578125" style="12"/>
    <col min="12289" max="12289" width="2" style="12" customWidth="1"/>
    <col min="12290" max="12290" width="33.7109375" style="12" customWidth="1"/>
    <col min="12291" max="12291" width="28.7109375" style="12" customWidth="1"/>
    <col min="12292" max="12301" width="16.140625" style="12" customWidth="1"/>
    <col min="12302" max="12544" width="11.42578125" style="12"/>
    <col min="12545" max="12545" width="2" style="12" customWidth="1"/>
    <col min="12546" max="12546" width="33.7109375" style="12" customWidth="1"/>
    <col min="12547" max="12547" width="28.7109375" style="12" customWidth="1"/>
    <col min="12548" max="12557" width="16.140625" style="12" customWidth="1"/>
    <col min="12558" max="12800" width="11.42578125" style="12"/>
    <col min="12801" max="12801" width="2" style="12" customWidth="1"/>
    <col min="12802" max="12802" width="33.7109375" style="12" customWidth="1"/>
    <col min="12803" max="12803" width="28.7109375" style="12" customWidth="1"/>
    <col min="12804" max="12813" width="16.140625" style="12" customWidth="1"/>
    <col min="12814" max="13056" width="11.42578125" style="12"/>
    <col min="13057" max="13057" width="2" style="12" customWidth="1"/>
    <col min="13058" max="13058" width="33.7109375" style="12" customWidth="1"/>
    <col min="13059" max="13059" width="28.7109375" style="12" customWidth="1"/>
    <col min="13060" max="13069" width="16.140625" style="12" customWidth="1"/>
    <col min="13070" max="13312" width="11.42578125" style="12"/>
    <col min="13313" max="13313" width="2" style="12" customWidth="1"/>
    <col min="13314" max="13314" width="33.7109375" style="12" customWidth="1"/>
    <col min="13315" max="13315" width="28.7109375" style="12" customWidth="1"/>
    <col min="13316" max="13325" width="16.140625" style="12" customWidth="1"/>
    <col min="13326" max="13568" width="11.42578125" style="12"/>
    <col min="13569" max="13569" width="2" style="12" customWidth="1"/>
    <col min="13570" max="13570" width="33.7109375" style="12" customWidth="1"/>
    <col min="13571" max="13571" width="28.7109375" style="12" customWidth="1"/>
    <col min="13572" max="13581" width="16.140625" style="12" customWidth="1"/>
    <col min="13582" max="13824" width="11.42578125" style="12"/>
    <col min="13825" max="13825" width="2" style="12" customWidth="1"/>
    <col min="13826" max="13826" width="33.7109375" style="12" customWidth="1"/>
    <col min="13827" max="13827" width="28.7109375" style="12" customWidth="1"/>
    <col min="13828" max="13837" width="16.140625" style="12" customWidth="1"/>
    <col min="13838" max="14080" width="11.42578125" style="12"/>
    <col min="14081" max="14081" width="2" style="12" customWidth="1"/>
    <col min="14082" max="14082" width="33.7109375" style="12" customWidth="1"/>
    <col min="14083" max="14083" width="28.7109375" style="12" customWidth="1"/>
    <col min="14084" max="14093" width="16.140625" style="12" customWidth="1"/>
    <col min="14094" max="14336" width="11.42578125" style="12"/>
    <col min="14337" max="14337" width="2" style="12" customWidth="1"/>
    <col min="14338" max="14338" width="33.7109375" style="12" customWidth="1"/>
    <col min="14339" max="14339" width="28.7109375" style="12" customWidth="1"/>
    <col min="14340" max="14349" width="16.140625" style="12" customWidth="1"/>
    <col min="14350" max="14592" width="11.42578125" style="12"/>
    <col min="14593" max="14593" width="2" style="12" customWidth="1"/>
    <col min="14594" max="14594" width="33.7109375" style="12" customWidth="1"/>
    <col min="14595" max="14595" width="28.7109375" style="12" customWidth="1"/>
    <col min="14596" max="14605" width="16.140625" style="12" customWidth="1"/>
    <col min="14606" max="14848" width="11.42578125" style="12"/>
    <col min="14849" max="14849" width="2" style="12" customWidth="1"/>
    <col min="14850" max="14850" width="33.7109375" style="12" customWidth="1"/>
    <col min="14851" max="14851" width="28.7109375" style="12" customWidth="1"/>
    <col min="14852" max="14861" width="16.140625" style="12" customWidth="1"/>
    <col min="14862" max="15104" width="11.42578125" style="12"/>
    <col min="15105" max="15105" width="2" style="12" customWidth="1"/>
    <col min="15106" max="15106" width="33.7109375" style="12" customWidth="1"/>
    <col min="15107" max="15107" width="28.7109375" style="12" customWidth="1"/>
    <col min="15108" max="15117" width="16.140625" style="12" customWidth="1"/>
    <col min="15118" max="15360" width="11.42578125" style="12"/>
    <col min="15361" max="15361" width="2" style="12" customWidth="1"/>
    <col min="15362" max="15362" width="33.7109375" style="12" customWidth="1"/>
    <col min="15363" max="15363" width="28.7109375" style="12" customWidth="1"/>
    <col min="15364" max="15373" width="16.140625" style="12" customWidth="1"/>
    <col min="15374" max="15616" width="11.42578125" style="12"/>
    <col min="15617" max="15617" width="2" style="12" customWidth="1"/>
    <col min="15618" max="15618" width="33.7109375" style="12" customWidth="1"/>
    <col min="15619" max="15619" width="28.7109375" style="12" customWidth="1"/>
    <col min="15620" max="15629" width="16.140625" style="12" customWidth="1"/>
    <col min="15630" max="15872" width="11.42578125" style="12"/>
    <col min="15873" max="15873" width="2" style="12" customWidth="1"/>
    <col min="15874" max="15874" width="33.7109375" style="12" customWidth="1"/>
    <col min="15875" max="15875" width="28.7109375" style="12" customWidth="1"/>
    <col min="15876" max="15885" width="16.140625" style="12" customWidth="1"/>
    <col min="15886" max="16128" width="11.42578125" style="12"/>
    <col min="16129" max="16129" width="2" style="12" customWidth="1"/>
    <col min="16130" max="16130" width="33.7109375" style="12" customWidth="1"/>
    <col min="16131" max="16131" width="28.7109375" style="12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16" t="s">
        <v>75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92">
        <v>178919373.91396597</v>
      </c>
      <c r="E5" s="93">
        <v>376618.19999998808</v>
      </c>
      <c r="F5" s="94">
        <v>178542755.71396598</v>
      </c>
      <c r="G5" s="60">
        <v>32808.75</v>
      </c>
      <c r="H5" s="93"/>
      <c r="I5" s="50"/>
      <c r="J5" s="50"/>
      <c r="K5" s="93">
        <v>118109716.76497212</v>
      </c>
      <c r="L5" s="39"/>
      <c r="M5" s="53">
        <v>0.36719999999999997</v>
      </c>
    </row>
    <row r="6" spans="2:13" ht="12.75" x14ac:dyDescent="0.2">
      <c r="B6" s="437"/>
      <c r="C6" s="27" t="s">
        <v>48</v>
      </c>
      <c r="D6" s="95">
        <v>125377588.66291402</v>
      </c>
      <c r="E6" s="96">
        <v>990498.79999999702</v>
      </c>
      <c r="F6" s="97">
        <v>124387089.86291403</v>
      </c>
      <c r="G6" s="30">
        <v>67787.5</v>
      </c>
      <c r="H6" s="98"/>
      <c r="I6" s="29"/>
      <c r="J6" s="29"/>
      <c r="K6" s="96">
        <v>39948078.729679987</v>
      </c>
      <c r="L6" s="27"/>
      <c r="M6" s="32">
        <v>0.2248</v>
      </c>
    </row>
    <row r="7" spans="2:13" ht="12.75" x14ac:dyDescent="0.2">
      <c r="B7" s="437"/>
      <c r="C7" s="27" t="s">
        <v>49</v>
      </c>
      <c r="D7" s="99">
        <v>41059692.464720003</v>
      </c>
      <c r="E7" s="96">
        <v>98600</v>
      </c>
      <c r="F7" s="97">
        <v>40961092.464720003</v>
      </c>
      <c r="G7" s="30">
        <v>6122</v>
      </c>
      <c r="H7" s="98"/>
      <c r="I7" s="29"/>
      <c r="J7" s="29"/>
      <c r="K7" s="96">
        <v>14942719.930748001</v>
      </c>
      <c r="L7" s="27"/>
      <c r="M7" s="32"/>
    </row>
    <row r="8" spans="2:13" ht="12.75" x14ac:dyDescent="0.2">
      <c r="B8" s="437"/>
      <c r="C8" s="34" t="s">
        <v>50</v>
      </c>
      <c r="D8" s="100">
        <v>41155381.668200001</v>
      </c>
      <c r="E8" s="101">
        <v>86275</v>
      </c>
      <c r="F8" s="102">
        <v>41069106.668200001</v>
      </c>
      <c r="G8" s="37">
        <v>5356.75</v>
      </c>
      <c r="H8" s="103"/>
      <c r="I8" s="36"/>
      <c r="J8" s="36"/>
      <c r="K8" s="93">
        <v>3964212.08</v>
      </c>
      <c r="L8" s="39"/>
      <c r="M8" s="40"/>
    </row>
    <row r="9" spans="2:13" ht="12.75" x14ac:dyDescent="0.2">
      <c r="B9" s="443" t="s">
        <v>51</v>
      </c>
      <c r="C9" s="42" t="s">
        <v>52</v>
      </c>
      <c r="D9" s="104">
        <v>386512036.70980006</v>
      </c>
      <c r="E9" s="105">
        <v>1551992</v>
      </c>
      <c r="F9" s="106">
        <v>384960044.70980006</v>
      </c>
      <c r="G9" s="79">
        <v>112075</v>
      </c>
      <c r="H9" s="107"/>
      <c r="I9" s="81"/>
      <c r="J9" s="81"/>
      <c r="K9" s="108">
        <v>176964727.50540006</v>
      </c>
      <c r="L9" s="82"/>
      <c r="M9" s="83">
        <v>0.59200000000000008</v>
      </c>
    </row>
    <row r="10" spans="2:13" ht="12.75" x14ac:dyDescent="0.2">
      <c r="B10" s="437" t="s">
        <v>53</v>
      </c>
      <c r="C10" s="39" t="s">
        <v>47</v>
      </c>
      <c r="D10" s="109">
        <v>50871584.250188112</v>
      </c>
      <c r="E10" s="93">
        <v>253524.73188000917</v>
      </c>
      <c r="F10" s="94">
        <v>50618059.518308103</v>
      </c>
      <c r="G10" s="60">
        <v>37459.051820000001</v>
      </c>
      <c r="H10" s="93"/>
      <c r="I10" s="50"/>
      <c r="J10" s="50"/>
      <c r="K10" s="93">
        <v>100082651.06682815</v>
      </c>
      <c r="L10" s="39"/>
      <c r="M10" s="53"/>
    </row>
    <row r="11" spans="2:13" ht="12.75" x14ac:dyDescent="0.2">
      <c r="B11" s="437"/>
      <c r="C11" s="27" t="s">
        <v>48</v>
      </c>
      <c r="D11" s="95">
        <v>4387661.3236350007</v>
      </c>
      <c r="E11" s="96">
        <v>1328239.3405230008</v>
      </c>
      <c r="F11" s="97">
        <v>3059421.9831119999</v>
      </c>
      <c r="G11" s="30">
        <v>317096.081091</v>
      </c>
      <c r="H11" s="98"/>
      <c r="I11" s="29"/>
      <c r="J11" s="29"/>
      <c r="K11" s="96">
        <v>3668774.5458199973</v>
      </c>
      <c r="L11" s="27"/>
      <c r="M11" s="32"/>
    </row>
    <row r="12" spans="2:13" ht="12.75" x14ac:dyDescent="0.2">
      <c r="B12" s="437"/>
      <c r="C12" s="27" t="s">
        <v>49</v>
      </c>
      <c r="D12" s="99">
        <v>2389235.6289879978</v>
      </c>
      <c r="E12" s="96">
        <v>905033.63990800036</v>
      </c>
      <c r="F12" s="97">
        <v>1484201.9890799974</v>
      </c>
      <c r="G12" s="30">
        <v>73626.40984399998</v>
      </c>
      <c r="H12" s="98"/>
      <c r="I12" s="29"/>
      <c r="J12" s="29"/>
      <c r="K12" s="96">
        <v>3030901.8219520054</v>
      </c>
      <c r="L12" s="27"/>
      <c r="M12" s="32"/>
    </row>
    <row r="13" spans="2:13" ht="12.75" x14ac:dyDescent="0.2">
      <c r="B13" s="437"/>
      <c r="C13" s="34" t="s">
        <v>50</v>
      </c>
      <c r="D13" s="100">
        <v>114082.12439099999</v>
      </c>
      <c r="E13" s="101">
        <v>114082.12439099999</v>
      </c>
      <c r="F13" s="102"/>
      <c r="G13" s="37">
        <v>9054.8898450000015</v>
      </c>
      <c r="H13" s="103"/>
      <c r="I13" s="36"/>
      <c r="J13" s="36"/>
      <c r="K13" s="93"/>
      <c r="L13" s="39"/>
      <c r="M13" s="40"/>
    </row>
    <row r="14" spans="2:13" ht="12.75" x14ac:dyDescent="0.2">
      <c r="B14" s="443" t="s">
        <v>54</v>
      </c>
      <c r="C14" s="42" t="s">
        <v>52</v>
      </c>
      <c r="D14" s="104">
        <v>57762563.327202111</v>
      </c>
      <c r="E14" s="105">
        <v>2600879.8367020041</v>
      </c>
      <c r="F14" s="106">
        <v>55161683.490500107</v>
      </c>
      <c r="G14" s="79">
        <v>437236.4326</v>
      </c>
      <c r="H14" s="107"/>
      <c r="I14" s="81"/>
      <c r="J14" s="81"/>
      <c r="K14" s="108">
        <v>106782327.43460014</v>
      </c>
      <c r="L14" s="82"/>
      <c r="M14" s="83"/>
    </row>
    <row r="15" spans="2:13" ht="12.75" x14ac:dyDescent="0.2">
      <c r="B15" s="437" t="s">
        <v>55</v>
      </c>
      <c r="C15" s="39" t="s">
        <v>47</v>
      </c>
      <c r="D15" s="109"/>
      <c r="E15" s="93"/>
      <c r="F15" s="94"/>
      <c r="G15" s="60"/>
      <c r="H15" s="93"/>
      <c r="I15" s="50"/>
      <c r="J15" s="50">
        <v>0.3</v>
      </c>
      <c r="K15" s="93"/>
      <c r="L15" s="39"/>
      <c r="M15" s="53">
        <v>12</v>
      </c>
    </row>
    <row r="16" spans="2:13" ht="12.75" x14ac:dyDescent="0.2">
      <c r="B16" s="437"/>
      <c r="C16" s="27" t="s">
        <v>48</v>
      </c>
      <c r="D16" s="95"/>
      <c r="E16" s="96"/>
      <c r="F16" s="97"/>
      <c r="G16" s="30"/>
      <c r="H16" s="98"/>
      <c r="I16" s="29"/>
      <c r="J16" s="29"/>
      <c r="K16" s="96"/>
      <c r="L16" s="27"/>
      <c r="M16" s="32"/>
    </row>
    <row r="17" spans="2:13" ht="12.75" x14ac:dyDescent="0.2">
      <c r="B17" s="437"/>
      <c r="C17" s="27" t="s">
        <v>49</v>
      </c>
      <c r="D17" s="99"/>
      <c r="E17" s="96"/>
      <c r="F17" s="97"/>
      <c r="G17" s="30"/>
      <c r="H17" s="98"/>
      <c r="I17" s="29"/>
      <c r="J17" s="29"/>
      <c r="K17" s="96"/>
      <c r="L17" s="27"/>
      <c r="M17" s="32"/>
    </row>
    <row r="18" spans="2:13" ht="12.75" x14ac:dyDescent="0.2">
      <c r="B18" s="437"/>
      <c r="C18" s="34" t="s">
        <v>50</v>
      </c>
      <c r="D18" s="100"/>
      <c r="E18" s="101"/>
      <c r="F18" s="102"/>
      <c r="G18" s="37"/>
      <c r="H18" s="103"/>
      <c r="I18" s="36"/>
      <c r="J18" s="36"/>
      <c r="K18" s="93"/>
      <c r="L18" s="39"/>
      <c r="M18" s="40"/>
    </row>
    <row r="19" spans="2:13" ht="12.75" x14ac:dyDescent="0.2">
      <c r="B19" s="443" t="s">
        <v>56</v>
      </c>
      <c r="C19" s="42" t="s">
        <v>52</v>
      </c>
      <c r="D19" s="104"/>
      <c r="E19" s="105"/>
      <c r="F19" s="106"/>
      <c r="G19" s="79"/>
      <c r="H19" s="107"/>
      <c r="I19" s="81"/>
      <c r="J19" s="81">
        <v>0.3</v>
      </c>
      <c r="K19" s="108"/>
      <c r="L19" s="82"/>
      <c r="M19" s="83">
        <v>12</v>
      </c>
    </row>
    <row r="20" spans="2:13" ht="12.75" x14ac:dyDescent="0.2">
      <c r="B20" s="437" t="s">
        <v>57</v>
      </c>
      <c r="C20" s="39" t="s">
        <v>47</v>
      </c>
      <c r="D20" s="109">
        <v>1861449.8558259998</v>
      </c>
      <c r="E20" s="93">
        <v>391192.53149999981</v>
      </c>
      <c r="F20" s="94">
        <v>1470257.3243259999</v>
      </c>
      <c r="G20" s="60">
        <v>548</v>
      </c>
      <c r="H20" s="93"/>
      <c r="I20" s="50">
        <v>1662.45</v>
      </c>
      <c r="J20" s="50">
        <v>7593.5732349999998</v>
      </c>
      <c r="K20" s="93">
        <v>893069.87280000001</v>
      </c>
      <c r="L20" s="39"/>
      <c r="M20" s="53">
        <v>21.03</v>
      </c>
    </row>
    <row r="21" spans="2:13" ht="12.75" x14ac:dyDescent="0.2">
      <c r="B21" s="437"/>
      <c r="C21" s="27" t="s">
        <v>48</v>
      </c>
      <c r="D21" s="95">
        <v>799251.02607399994</v>
      </c>
      <c r="E21" s="96">
        <v>63648.356499999994</v>
      </c>
      <c r="F21" s="97">
        <v>735602.66957399994</v>
      </c>
      <c r="G21" s="30"/>
      <c r="H21" s="98"/>
      <c r="I21" s="29">
        <v>673</v>
      </c>
      <c r="J21" s="29">
        <v>79.306264999999996</v>
      </c>
      <c r="K21" s="96">
        <v>314632.70750000002</v>
      </c>
      <c r="L21" s="27"/>
      <c r="M21" s="32"/>
    </row>
    <row r="22" spans="2:13" ht="12.75" x14ac:dyDescent="0.2">
      <c r="B22" s="437"/>
      <c r="C22" s="27" t="s">
        <v>49</v>
      </c>
      <c r="D22" s="99">
        <v>23609.605800000001</v>
      </c>
      <c r="E22" s="96"/>
      <c r="F22" s="97">
        <v>23609.605800000001</v>
      </c>
      <c r="G22" s="30"/>
      <c r="H22" s="98"/>
      <c r="I22" s="29"/>
      <c r="J22" s="29"/>
      <c r="K22" s="96">
        <v>13577.009700000001</v>
      </c>
      <c r="L22" s="27"/>
      <c r="M22" s="32"/>
    </row>
    <row r="23" spans="2:13" ht="12.75" x14ac:dyDescent="0.2">
      <c r="B23" s="437"/>
      <c r="C23" s="34" t="s">
        <v>50</v>
      </c>
      <c r="D23" s="100"/>
      <c r="E23" s="101"/>
      <c r="F23" s="102"/>
      <c r="G23" s="37"/>
      <c r="H23" s="103"/>
      <c r="I23" s="36"/>
      <c r="J23" s="36"/>
      <c r="K23" s="93"/>
      <c r="L23" s="39"/>
      <c r="M23" s="40"/>
    </row>
    <row r="24" spans="2:13" ht="12.75" x14ac:dyDescent="0.2">
      <c r="B24" s="443" t="s">
        <v>58</v>
      </c>
      <c r="C24" s="42" t="s">
        <v>52</v>
      </c>
      <c r="D24" s="104">
        <v>2684310.4876999999</v>
      </c>
      <c r="E24" s="105">
        <v>454840.8879999998</v>
      </c>
      <c r="F24" s="106">
        <v>2229469.5997000001</v>
      </c>
      <c r="G24" s="79">
        <v>548</v>
      </c>
      <c r="H24" s="107"/>
      <c r="I24" s="81">
        <v>2335.4499999999998</v>
      </c>
      <c r="J24" s="81">
        <v>7672.8794999999991</v>
      </c>
      <c r="K24" s="108">
        <v>1221279.5899999999</v>
      </c>
      <c r="L24" s="82"/>
      <c r="M24" s="83">
        <v>21.03</v>
      </c>
    </row>
    <row r="25" spans="2:13" ht="12.75" x14ac:dyDescent="0.2">
      <c r="B25" s="437" t="s">
        <v>59</v>
      </c>
      <c r="C25" s="39" t="s">
        <v>47</v>
      </c>
      <c r="D25" s="109">
        <v>20343606.626220003</v>
      </c>
      <c r="E25" s="93">
        <v>20242356.626220003</v>
      </c>
      <c r="F25" s="94">
        <v>101250</v>
      </c>
      <c r="G25" s="60">
        <v>20954.03758</v>
      </c>
      <c r="H25" s="93"/>
      <c r="I25" s="50">
        <v>6002.13</v>
      </c>
      <c r="J25" s="50">
        <v>127678.22200500002</v>
      </c>
      <c r="K25" s="93">
        <v>225</v>
      </c>
      <c r="L25" s="39"/>
      <c r="M25" s="53"/>
    </row>
    <row r="26" spans="2:13" ht="12.75" x14ac:dyDescent="0.2">
      <c r="B26" s="437"/>
      <c r="C26" s="27" t="s">
        <v>48</v>
      </c>
      <c r="D26" s="95">
        <v>26991807.515379004</v>
      </c>
      <c r="E26" s="96">
        <v>26553057.515379004</v>
      </c>
      <c r="F26" s="97">
        <v>438750</v>
      </c>
      <c r="G26" s="30">
        <v>84445.063509000014</v>
      </c>
      <c r="H26" s="98"/>
      <c r="I26" s="29">
        <v>17600</v>
      </c>
      <c r="J26" s="29">
        <v>241287.35223500003</v>
      </c>
      <c r="K26" s="96">
        <v>975</v>
      </c>
      <c r="L26" s="27"/>
      <c r="M26" s="32">
        <v>10</v>
      </c>
    </row>
    <row r="27" spans="2:13" ht="12.75" x14ac:dyDescent="0.2">
      <c r="B27" s="437"/>
      <c r="C27" s="27" t="s">
        <v>49</v>
      </c>
      <c r="D27" s="99">
        <v>1978798.2636920002</v>
      </c>
      <c r="E27" s="96">
        <v>1843798.2636920002</v>
      </c>
      <c r="F27" s="97">
        <v>135000</v>
      </c>
      <c r="G27" s="30">
        <v>53177.743955999991</v>
      </c>
      <c r="H27" s="98"/>
      <c r="I27" s="29">
        <v>422.85</v>
      </c>
      <c r="J27" s="29">
        <v>3207.6802600000001</v>
      </c>
      <c r="K27" s="96">
        <v>300</v>
      </c>
      <c r="L27" s="27"/>
      <c r="M27" s="32"/>
    </row>
    <row r="28" spans="2:13" ht="12.75" x14ac:dyDescent="0.2">
      <c r="B28" s="437"/>
      <c r="C28" s="34" t="s">
        <v>50</v>
      </c>
      <c r="D28" s="100">
        <v>48949.300011000007</v>
      </c>
      <c r="E28" s="101">
        <v>48949.300011000007</v>
      </c>
      <c r="F28" s="102"/>
      <c r="G28" s="37">
        <v>7570.2123550000006</v>
      </c>
      <c r="H28" s="103"/>
      <c r="I28" s="36"/>
      <c r="J28" s="36"/>
      <c r="K28" s="93"/>
      <c r="L28" s="39"/>
      <c r="M28" s="40"/>
    </row>
    <row r="29" spans="2:13" ht="12.75" x14ac:dyDescent="0.2">
      <c r="B29" s="443" t="s">
        <v>60</v>
      </c>
      <c r="C29" s="42" t="s">
        <v>52</v>
      </c>
      <c r="D29" s="104">
        <v>49363161.705301993</v>
      </c>
      <c r="E29" s="105">
        <v>48688161.705301993</v>
      </c>
      <c r="F29" s="106">
        <v>675000</v>
      </c>
      <c r="G29" s="79">
        <v>166147.05739999999</v>
      </c>
      <c r="H29" s="107"/>
      <c r="I29" s="81">
        <v>24024.98</v>
      </c>
      <c r="J29" s="81">
        <v>372173.25449999998</v>
      </c>
      <c r="K29" s="108">
        <v>1500</v>
      </c>
      <c r="L29" s="82"/>
      <c r="M29" s="83">
        <v>10</v>
      </c>
    </row>
    <row r="30" spans="2:13" ht="12.75" x14ac:dyDescent="0.2">
      <c r="B30" s="437" t="s">
        <v>61</v>
      </c>
      <c r="C30" s="39" t="s">
        <v>47</v>
      </c>
      <c r="D30" s="109">
        <v>14452</v>
      </c>
      <c r="E30" s="93">
        <v>10300</v>
      </c>
      <c r="F30" s="94">
        <v>4152</v>
      </c>
      <c r="G30" s="60"/>
      <c r="H30" s="93"/>
      <c r="I30" s="50"/>
      <c r="J30" s="50">
        <v>40</v>
      </c>
      <c r="K30" s="93">
        <v>336</v>
      </c>
      <c r="L30" s="39"/>
      <c r="M30" s="53"/>
    </row>
    <row r="31" spans="2:13" ht="12.75" x14ac:dyDescent="0.2">
      <c r="B31" s="437"/>
      <c r="C31" s="27" t="s">
        <v>48</v>
      </c>
      <c r="D31" s="95"/>
      <c r="E31" s="96"/>
      <c r="F31" s="97"/>
      <c r="G31" s="30"/>
      <c r="H31" s="98"/>
      <c r="I31" s="29"/>
      <c r="J31" s="29"/>
      <c r="K31" s="96"/>
      <c r="L31" s="27"/>
      <c r="M31" s="32"/>
    </row>
    <row r="32" spans="2:13" ht="12.75" x14ac:dyDescent="0.2">
      <c r="B32" s="437"/>
      <c r="C32" s="27" t="s">
        <v>49</v>
      </c>
      <c r="D32" s="99"/>
      <c r="E32" s="96"/>
      <c r="F32" s="97"/>
      <c r="G32" s="30"/>
      <c r="H32" s="98"/>
      <c r="I32" s="29"/>
      <c r="J32" s="29"/>
      <c r="K32" s="96"/>
      <c r="L32" s="27"/>
      <c r="M32" s="32"/>
    </row>
    <row r="33" spans="2:13" ht="12.75" x14ac:dyDescent="0.2">
      <c r="B33" s="437"/>
      <c r="C33" s="34" t="s">
        <v>50</v>
      </c>
      <c r="D33" s="100"/>
      <c r="E33" s="101"/>
      <c r="F33" s="102"/>
      <c r="G33" s="37"/>
      <c r="H33" s="103"/>
      <c r="I33" s="36"/>
      <c r="J33" s="36"/>
      <c r="K33" s="93"/>
      <c r="L33" s="39"/>
      <c r="M33" s="40"/>
    </row>
    <row r="34" spans="2:13" ht="12.75" x14ac:dyDescent="0.2">
      <c r="B34" s="443" t="s">
        <v>62</v>
      </c>
      <c r="C34" s="42" t="s">
        <v>52</v>
      </c>
      <c r="D34" s="104">
        <v>14452</v>
      </c>
      <c r="E34" s="105">
        <v>10300</v>
      </c>
      <c r="F34" s="106">
        <v>4152</v>
      </c>
      <c r="G34" s="79"/>
      <c r="H34" s="107"/>
      <c r="I34" s="81"/>
      <c r="J34" s="81">
        <v>40</v>
      </c>
      <c r="K34" s="108">
        <v>336</v>
      </c>
      <c r="L34" s="82"/>
      <c r="M34" s="83"/>
    </row>
    <row r="35" spans="2:13" ht="13.5" customHeight="1" x14ac:dyDescent="0.2">
      <c r="B35" s="450" t="s">
        <v>63</v>
      </c>
      <c r="C35" s="39" t="s">
        <v>47</v>
      </c>
      <c r="D35" s="109">
        <v>170561.08</v>
      </c>
      <c r="E35" s="93">
        <v>39608.239999999991</v>
      </c>
      <c r="F35" s="94">
        <v>130952.84</v>
      </c>
      <c r="G35" s="60"/>
      <c r="H35" s="93"/>
      <c r="I35" s="50"/>
      <c r="J35" s="50">
        <v>206</v>
      </c>
      <c r="K35" s="93">
        <v>19108.5</v>
      </c>
      <c r="L35" s="39"/>
      <c r="M35" s="53">
        <v>4.0000000000000001E-3</v>
      </c>
    </row>
    <row r="36" spans="2:13" ht="13.5" customHeight="1" x14ac:dyDescent="0.2">
      <c r="B36" s="451"/>
      <c r="C36" s="27" t="s">
        <v>48</v>
      </c>
      <c r="D36" s="95">
        <v>1100.58</v>
      </c>
      <c r="E36" s="96"/>
      <c r="F36" s="97">
        <v>1100.58</v>
      </c>
      <c r="G36" s="30"/>
      <c r="H36" s="98"/>
      <c r="I36" s="29"/>
      <c r="J36" s="29"/>
      <c r="K36" s="96">
        <v>1326</v>
      </c>
      <c r="L36" s="27"/>
      <c r="M36" s="32"/>
    </row>
    <row r="37" spans="2:13" ht="12.75" x14ac:dyDescent="0.2">
      <c r="B37" s="451"/>
      <c r="C37" s="27" t="s">
        <v>49</v>
      </c>
      <c r="D37" s="99">
        <v>507.96</v>
      </c>
      <c r="E37" s="96"/>
      <c r="F37" s="97">
        <v>507.96</v>
      </c>
      <c r="G37" s="30"/>
      <c r="H37" s="98"/>
      <c r="I37" s="29"/>
      <c r="J37" s="29"/>
      <c r="K37" s="96">
        <v>612</v>
      </c>
      <c r="L37" s="27"/>
      <c r="M37" s="32"/>
    </row>
    <row r="38" spans="2:13" ht="13.5" thickBot="1" x14ac:dyDescent="0.25">
      <c r="B38" s="477"/>
      <c r="C38" s="42" t="s">
        <v>52</v>
      </c>
      <c r="D38" s="104">
        <v>172169.62000000002</v>
      </c>
      <c r="E38" s="105">
        <v>39608.24000000002</v>
      </c>
      <c r="F38" s="106">
        <v>132561.38</v>
      </c>
      <c r="G38" s="79"/>
      <c r="H38" s="107"/>
      <c r="I38" s="81"/>
      <c r="J38" s="81">
        <v>206</v>
      </c>
      <c r="K38" s="108">
        <v>21046.5</v>
      </c>
      <c r="L38" s="82"/>
      <c r="M38" s="83">
        <v>4.0000000000000001E-3</v>
      </c>
    </row>
    <row r="39" spans="2:13" ht="14.25" thickTop="1" thickBot="1" x14ac:dyDescent="0.25">
      <c r="B39" s="448" t="s">
        <v>64</v>
      </c>
      <c r="C39" s="449"/>
      <c r="D39" s="110">
        <v>496508693.8500042</v>
      </c>
      <c r="E39" s="111">
        <v>53345782.67000407</v>
      </c>
      <c r="F39" s="112">
        <v>443162911.18000013</v>
      </c>
      <c r="G39" s="75">
        <v>716006.49</v>
      </c>
      <c r="H39" s="113"/>
      <c r="I39" s="73">
        <v>26360.43</v>
      </c>
      <c r="J39" s="73">
        <v>380092.43399999995</v>
      </c>
      <c r="K39" s="111">
        <v>284991217.03000015</v>
      </c>
      <c r="L39" s="74"/>
      <c r="M39" s="77">
        <v>43.626000000000005</v>
      </c>
    </row>
    <row r="40" spans="2:13" ht="12" thickTop="1" x14ac:dyDescent="0.2"/>
    <row r="41" spans="2:13" x14ac:dyDescent="0.2">
      <c r="B41" s="114" t="s">
        <v>72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13" width="16.140625" style="12" customWidth="1"/>
    <col min="14" max="256" width="11.42578125" style="12"/>
    <col min="257" max="257" width="2" style="12" customWidth="1"/>
    <col min="258" max="258" width="33.7109375" style="12" customWidth="1"/>
    <col min="259" max="259" width="28.7109375" style="12" customWidth="1"/>
    <col min="260" max="269" width="16.140625" style="12" customWidth="1"/>
    <col min="270" max="512" width="11.42578125" style="12"/>
    <col min="513" max="513" width="2" style="12" customWidth="1"/>
    <col min="514" max="514" width="33.7109375" style="12" customWidth="1"/>
    <col min="515" max="515" width="28.7109375" style="12" customWidth="1"/>
    <col min="516" max="525" width="16.140625" style="12" customWidth="1"/>
    <col min="526" max="768" width="11.42578125" style="12"/>
    <col min="769" max="769" width="2" style="12" customWidth="1"/>
    <col min="770" max="770" width="33.7109375" style="12" customWidth="1"/>
    <col min="771" max="771" width="28.7109375" style="12" customWidth="1"/>
    <col min="772" max="781" width="16.140625" style="12" customWidth="1"/>
    <col min="782" max="1024" width="11.42578125" style="12"/>
    <col min="1025" max="1025" width="2" style="12" customWidth="1"/>
    <col min="1026" max="1026" width="33.7109375" style="12" customWidth="1"/>
    <col min="1027" max="1027" width="28.7109375" style="12" customWidth="1"/>
    <col min="1028" max="1037" width="16.140625" style="12" customWidth="1"/>
    <col min="1038" max="1280" width="11.42578125" style="12"/>
    <col min="1281" max="1281" width="2" style="12" customWidth="1"/>
    <col min="1282" max="1282" width="33.7109375" style="12" customWidth="1"/>
    <col min="1283" max="1283" width="28.7109375" style="12" customWidth="1"/>
    <col min="1284" max="1293" width="16.140625" style="12" customWidth="1"/>
    <col min="1294" max="1536" width="11.42578125" style="12"/>
    <col min="1537" max="1537" width="2" style="12" customWidth="1"/>
    <col min="1538" max="1538" width="33.7109375" style="12" customWidth="1"/>
    <col min="1539" max="1539" width="28.7109375" style="12" customWidth="1"/>
    <col min="1540" max="1549" width="16.140625" style="12" customWidth="1"/>
    <col min="1550" max="1792" width="11.42578125" style="12"/>
    <col min="1793" max="1793" width="2" style="12" customWidth="1"/>
    <col min="1794" max="1794" width="33.7109375" style="12" customWidth="1"/>
    <col min="1795" max="1795" width="28.7109375" style="12" customWidth="1"/>
    <col min="1796" max="1805" width="16.140625" style="12" customWidth="1"/>
    <col min="1806" max="2048" width="11.42578125" style="12"/>
    <col min="2049" max="2049" width="2" style="12" customWidth="1"/>
    <col min="2050" max="2050" width="33.7109375" style="12" customWidth="1"/>
    <col min="2051" max="2051" width="28.7109375" style="12" customWidth="1"/>
    <col min="2052" max="2061" width="16.140625" style="12" customWidth="1"/>
    <col min="2062" max="2304" width="11.42578125" style="12"/>
    <col min="2305" max="2305" width="2" style="12" customWidth="1"/>
    <col min="2306" max="2306" width="33.7109375" style="12" customWidth="1"/>
    <col min="2307" max="2307" width="28.7109375" style="12" customWidth="1"/>
    <col min="2308" max="2317" width="16.140625" style="12" customWidth="1"/>
    <col min="2318" max="2560" width="11.42578125" style="12"/>
    <col min="2561" max="2561" width="2" style="12" customWidth="1"/>
    <col min="2562" max="2562" width="33.7109375" style="12" customWidth="1"/>
    <col min="2563" max="2563" width="28.7109375" style="12" customWidth="1"/>
    <col min="2564" max="2573" width="16.140625" style="12" customWidth="1"/>
    <col min="2574" max="2816" width="11.42578125" style="12"/>
    <col min="2817" max="2817" width="2" style="12" customWidth="1"/>
    <col min="2818" max="2818" width="33.7109375" style="12" customWidth="1"/>
    <col min="2819" max="2819" width="28.7109375" style="12" customWidth="1"/>
    <col min="2820" max="2829" width="16.140625" style="12" customWidth="1"/>
    <col min="2830" max="3072" width="11.42578125" style="12"/>
    <col min="3073" max="3073" width="2" style="12" customWidth="1"/>
    <col min="3074" max="3074" width="33.7109375" style="12" customWidth="1"/>
    <col min="3075" max="3075" width="28.7109375" style="12" customWidth="1"/>
    <col min="3076" max="3085" width="16.140625" style="12" customWidth="1"/>
    <col min="3086" max="3328" width="11.42578125" style="12"/>
    <col min="3329" max="3329" width="2" style="12" customWidth="1"/>
    <col min="3330" max="3330" width="33.7109375" style="12" customWidth="1"/>
    <col min="3331" max="3331" width="28.7109375" style="12" customWidth="1"/>
    <col min="3332" max="3341" width="16.140625" style="12" customWidth="1"/>
    <col min="3342" max="3584" width="11.42578125" style="12"/>
    <col min="3585" max="3585" width="2" style="12" customWidth="1"/>
    <col min="3586" max="3586" width="33.7109375" style="12" customWidth="1"/>
    <col min="3587" max="3587" width="28.7109375" style="12" customWidth="1"/>
    <col min="3588" max="3597" width="16.140625" style="12" customWidth="1"/>
    <col min="3598" max="3840" width="11.42578125" style="12"/>
    <col min="3841" max="3841" width="2" style="12" customWidth="1"/>
    <col min="3842" max="3842" width="33.7109375" style="12" customWidth="1"/>
    <col min="3843" max="3843" width="28.7109375" style="12" customWidth="1"/>
    <col min="3844" max="3853" width="16.140625" style="12" customWidth="1"/>
    <col min="3854" max="4096" width="11.42578125" style="12"/>
    <col min="4097" max="4097" width="2" style="12" customWidth="1"/>
    <col min="4098" max="4098" width="33.7109375" style="12" customWidth="1"/>
    <col min="4099" max="4099" width="28.7109375" style="12" customWidth="1"/>
    <col min="4100" max="4109" width="16.140625" style="12" customWidth="1"/>
    <col min="4110" max="4352" width="11.42578125" style="12"/>
    <col min="4353" max="4353" width="2" style="12" customWidth="1"/>
    <col min="4354" max="4354" width="33.7109375" style="12" customWidth="1"/>
    <col min="4355" max="4355" width="28.7109375" style="12" customWidth="1"/>
    <col min="4356" max="4365" width="16.140625" style="12" customWidth="1"/>
    <col min="4366" max="4608" width="11.42578125" style="12"/>
    <col min="4609" max="4609" width="2" style="12" customWidth="1"/>
    <col min="4610" max="4610" width="33.7109375" style="12" customWidth="1"/>
    <col min="4611" max="4611" width="28.7109375" style="12" customWidth="1"/>
    <col min="4612" max="4621" width="16.140625" style="12" customWidth="1"/>
    <col min="4622" max="4864" width="11.42578125" style="12"/>
    <col min="4865" max="4865" width="2" style="12" customWidth="1"/>
    <col min="4866" max="4866" width="33.7109375" style="12" customWidth="1"/>
    <col min="4867" max="4867" width="28.7109375" style="12" customWidth="1"/>
    <col min="4868" max="4877" width="16.140625" style="12" customWidth="1"/>
    <col min="4878" max="5120" width="11.42578125" style="12"/>
    <col min="5121" max="5121" width="2" style="12" customWidth="1"/>
    <col min="5122" max="5122" width="33.7109375" style="12" customWidth="1"/>
    <col min="5123" max="5123" width="28.7109375" style="12" customWidth="1"/>
    <col min="5124" max="5133" width="16.140625" style="12" customWidth="1"/>
    <col min="5134" max="5376" width="11.42578125" style="12"/>
    <col min="5377" max="5377" width="2" style="12" customWidth="1"/>
    <col min="5378" max="5378" width="33.7109375" style="12" customWidth="1"/>
    <col min="5379" max="5379" width="28.7109375" style="12" customWidth="1"/>
    <col min="5380" max="5389" width="16.140625" style="12" customWidth="1"/>
    <col min="5390" max="5632" width="11.42578125" style="12"/>
    <col min="5633" max="5633" width="2" style="12" customWidth="1"/>
    <col min="5634" max="5634" width="33.7109375" style="12" customWidth="1"/>
    <col min="5635" max="5635" width="28.7109375" style="12" customWidth="1"/>
    <col min="5636" max="5645" width="16.140625" style="12" customWidth="1"/>
    <col min="5646" max="5888" width="11.42578125" style="12"/>
    <col min="5889" max="5889" width="2" style="12" customWidth="1"/>
    <col min="5890" max="5890" width="33.7109375" style="12" customWidth="1"/>
    <col min="5891" max="5891" width="28.7109375" style="12" customWidth="1"/>
    <col min="5892" max="5901" width="16.140625" style="12" customWidth="1"/>
    <col min="5902" max="6144" width="11.42578125" style="12"/>
    <col min="6145" max="6145" width="2" style="12" customWidth="1"/>
    <col min="6146" max="6146" width="33.7109375" style="12" customWidth="1"/>
    <col min="6147" max="6147" width="28.7109375" style="12" customWidth="1"/>
    <col min="6148" max="6157" width="16.140625" style="12" customWidth="1"/>
    <col min="6158" max="6400" width="11.42578125" style="12"/>
    <col min="6401" max="6401" width="2" style="12" customWidth="1"/>
    <col min="6402" max="6402" width="33.7109375" style="12" customWidth="1"/>
    <col min="6403" max="6403" width="28.7109375" style="12" customWidth="1"/>
    <col min="6404" max="6413" width="16.140625" style="12" customWidth="1"/>
    <col min="6414" max="6656" width="11.42578125" style="12"/>
    <col min="6657" max="6657" width="2" style="12" customWidth="1"/>
    <col min="6658" max="6658" width="33.7109375" style="12" customWidth="1"/>
    <col min="6659" max="6659" width="28.7109375" style="12" customWidth="1"/>
    <col min="6660" max="6669" width="16.140625" style="12" customWidth="1"/>
    <col min="6670" max="6912" width="11.42578125" style="12"/>
    <col min="6913" max="6913" width="2" style="12" customWidth="1"/>
    <col min="6914" max="6914" width="33.7109375" style="12" customWidth="1"/>
    <col min="6915" max="6915" width="28.7109375" style="12" customWidth="1"/>
    <col min="6916" max="6925" width="16.140625" style="12" customWidth="1"/>
    <col min="6926" max="7168" width="11.42578125" style="12"/>
    <col min="7169" max="7169" width="2" style="12" customWidth="1"/>
    <col min="7170" max="7170" width="33.7109375" style="12" customWidth="1"/>
    <col min="7171" max="7171" width="28.7109375" style="12" customWidth="1"/>
    <col min="7172" max="7181" width="16.140625" style="12" customWidth="1"/>
    <col min="7182" max="7424" width="11.42578125" style="12"/>
    <col min="7425" max="7425" width="2" style="12" customWidth="1"/>
    <col min="7426" max="7426" width="33.7109375" style="12" customWidth="1"/>
    <col min="7427" max="7427" width="28.7109375" style="12" customWidth="1"/>
    <col min="7428" max="7437" width="16.140625" style="12" customWidth="1"/>
    <col min="7438" max="7680" width="11.42578125" style="12"/>
    <col min="7681" max="7681" width="2" style="12" customWidth="1"/>
    <col min="7682" max="7682" width="33.7109375" style="12" customWidth="1"/>
    <col min="7683" max="7683" width="28.7109375" style="12" customWidth="1"/>
    <col min="7684" max="7693" width="16.140625" style="12" customWidth="1"/>
    <col min="7694" max="7936" width="11.42578125" style="12"/>
    <col min="7937" max="7937" width="2" style="12" customWidth="1"/>
    <col min="7938" max="7938" width="33.7109375" style="12" customWidth="1"/>
    <col min="7939" max="7939" width="28.7109375" style="12" customWidth="1"/>
    <col min="7940" max="7949" width="16.140625" style="12" customWidth="1"/>
    <col min="7950" max="8192" width="11.42578125" style="12"/>
    <col min="8193" max="8193" width="2" style="12" customWidth="1"/>
    <col min="8194" max="8194" width="33.7109375" style="12" customWidth="1"/>
    <col min="8195" max="8195" width="28.7109375" style="12" customWidth="1"/>
    <col min="8196" max="8205" width="16.140625" style="12" customWidth="1"/>
    <col min="8206" max="8448" width="11.42578125" style="12"/>
    <col min="8449" max="8449" width="2" style="12" customWidth="1"/>
    <col min="8450" max="8450" width="33.7109375" style="12" customWidth="1"/>
    <col min="8451" max="8451" width="28.7109375" style="12" customWidth="1"/>
    <col min="8452" max="8461" width="16.140625" style="12" customWidth="1"/>
    <col min="8462" max="8704" width="11.42578125" style="12"/>
    <col min="8705" max="8705" width="2" style="12" customWidth="1"/>
    <col min="8706" max="8706" width="33.7109375" style="12" customWidth="1"/>
    <col min="8707" max="8707" width="28.7109375" style="12" customWidth="1"/>
    <col min="8708" max="8717" width="16.140625" style="12" customWidth="1"/>
    <col min="8718" max="8960" width="11.42578125" style="12"/>
    <col min="8961" max="8961" width="2" style="12" customWidth="1"/>
    <col min="8962" max="8962" width="33.7109375" style="12" customWidth="1"/>
    <col min="8963" max="8963" width="28.7109375" style="12" customWidth="1"/>
    <col min="8964" max="8973" width="16.140625" style="12" customWidth="1"/>
    <col min="8974" max="9216" width="11.42578125" style="12"/>
    <col min="9217" max="9217" width="2" style="12" customWidth="1"/>
    <col min="9218" max="9218" width="33.7109375" style="12" customWidth="1"/>
    <col min="9219" max="9219" width="28.7109375" style="12" customWidth="1"/>
    <col min="9220" max="9229" width="16.140625" style="12" customWidth="1"/>
    <col min="9230" max="9472" width="11.42578125" style="12"/>
    <col min="9473" max="9473" width="2" style="12" customWidth="1"/>
    <col min="9474" max="9474" width="33.7109375" style="12" customWidth="1"/>
    <col min="9475" max="9475" width="28.7109375" style="12" customWidth="1"/>
    <col min="9476" max="9485" width="16.140625" style="12" customWidth="1"/>
    <col min="9486" max="9728" width="11.42578125" style="12"/>
    <col min="9729" max="9729" width="2" style="12" customWidth="1"/>
    <col min="9730" max="9730" width="33.7109375" style="12" customWidth="1"/>
    <col min="9731" max="9731" width="28.7109375" style="12" customWidth="1"/>
    <col min="9732" max="9741" width="16.140625" style="12" customWidth="1"/>
    <col min="9742" max="9984" width="11.42578125" style="12"/>
    <col min="9985" max="9985" width="2" style="12" customWidth="1"/>
    <col min="9986" max="9986" width="33.7109375" style="12" customWidth="1"/>
    <col min="9987" max="9987" width="28.7109375" style="12" customWidth="1"/>
    <col min="9988" max="9997" width="16.140625" style="12" customWidth="1"/>
    <col min="9998" max="10240" width="11.42578125" style="12"/>
    <col min="10241" max="10241" width="2" style="12" customWidth="1"/>
    <col min="10242" max="10242" width="33.7109375" style="12" customWidth="1"/>
    <col min="10243" max="10243" width="28.7109375" style="12" customWidth="1"/>
    <col min="10244" max="10253" width="16.140625" style="12" customWidth="1"/>
    <col min="10254" max="10496" width="11.42578125" style="12"/>
    <col min="10497" max="10497" width="2" style="12" customWidth="1"/>
    <col min="10498" max="10498" width="33.7109375" style="12" customWidth="1"/>
    <col min="10499" max="10499" width="28.7109375" style="12" customWidth="1"/>
    <col min="10500" max="10509" width="16.140625" style="12" customWidth="1"/>
    <col min="10510" max="10752" width="11.42578125" style="12"/>
    <col min="10753" max="10753" width="2" style="12" customWidth="1"/>
    <col min="10754" max="10754" width="33.7109375" style="12" customWidth="1"/>
    <col min="10755" max="10755" width="28.7109375" style="12" customWidth="1"/>
    <col min="10756" max="10765" width="16.140625" style="12" customWidth="1"/>
    <col min="10766" max="11008" width="11.42578125" style="12"/>
    <col min="11009" max="11009" width="2" style="12" customWidth="1"/>
    <col min="11010" max="11010" width="33.7109375" style="12" customWidth="1"/>
    <col min="11011" max="11011" width="28.7109375" style="12" customWidth="1"/>
    <col min="11012" max="11021" width="16.140625" style="12" customWidth="1"/>
    <col min="11022" max="11264" width="11.42578125" style="12"/>
    <col min="11265" max="11265" width="2" style="12" customWidth="1"/>
    <col min="11266" max="11266" width="33.7109375" style="12" customWidth="1"/>
    <col min="11267" max="11267" width="28.7109375" style="12" customWidth="1"/>
    <col min="11268" max="11277" width="16.140625" style="12" customWidth="1"/>
    <col min="11278" max="11520" width="11.42578125" style="12"/>
    <col min="11521" max="11521" width="2" style="12" customWidth="1"/>
    <col min="11522" max="11522" width="33.7109375" style="12" customWidth="1"/>
    <col min="11523" max="11523" width="28.7109375" style="12" customWidth="1"/>
    <col min="11524" max="11533" width="16.140625" style="12" customWidth="1"/>
    <col min="11534" max="11776" width="11.42578125" style="12"/>
    <col min="11777" max="11777" width="2" style="12" customWidth="1"/>
    <col min="11778" max="11778" width="33.7109375" style="12" customWidth="1"/>
    <col min="11779" max="11779" width="28.7109375" style="12" customWidth="1"/>
    <col min="11780" max="11789" width="16.140625" style="12" customWidth="1"/>
    <col min="11790" max="12032" width="11.42578125" style="12"/>
    <col min="12033" max="12033" width="2" style="12" customWidth="1"/>
    <col min="12034" max="12034" width="33.7109375" style="12" customWidth="1"/>
    <col min="12035" max="12035" width="28.7109375" style="12" customWidth="1"/>
    <col min="12036" max="12045" width="16.140625" style="12" customWidth="1"/>
    <col min="12046" max="12288" width="11.42578125" style="12"/>
    <col min="12289" max="12289" width="2" style="12" customWidth="1"/>
    <col min="12290" max="12290" width="33.7109375" style="12" customWidth="1"/>
    <col min="12291" max="12291" width="28.7109375" style="12" customWidth="1"/>
    <col min="12292" max="12301" width="16.140625" style="12" customWidth="1"/>
    <col min="12302" max="12544" width="11.42578125" style="12"/>
    <col min="12545" max="12545" width="2" style="12" customWidth="1"/>
    <col min="12546" max="12546" width="33.7109375" style="12" customWidth="1"/>
    <col min="12547" max="12547" width="28.7109375" style="12" customWidth="1"/>
    <col min="12548" max="12557" width="16.140625" style="12" customWidth="1"/>
    <col min="12558" max="12800" width="11.42578125" style="12"/>
    <col min="12801" max="12801" width="2" style="12" customWidth="1"/>
    <col min="12802" max="12802" width="33.7109375" style="12" customWidth="1"/>
    <col min="12803" max="12803" width="28.7109375" style="12" customWidth="1"/>
    <col min="12804" max="12813" width="16.140625" style="12" customWidth="1"/>
    <col min="12814" max="13056" width="11.42578125" style="12"/>
    <col min="13057" max="13057" width="2" style="12" customWidth="1"/>
    <col min="13058" max="13058" width="33.7109375" style="12" customWidth="1"/>
    <col min="13059" max="13059" width="28.7109375" style="12" customWidth="1"/>
    <col min="13060" max="13069" width="16.140625" style="12" customWidth="1"/>
    <col min="13070" max="13312" width="11.42578125" style="12"/>
    <col min="13313" max="13313" width="2" style="12" customWidth="1"/>
    <col min="13314" max="13314" width="33.7109375" style="12" customWidth="1"/>
    <col min="13315" max="13315" width="28.7109375" style="12" customWidth="1"/>
    <col min="13316" max="13325" width="16.140625" style="12" customWidth="1"/>
    <col min="13326" max="13568" width="11.42578125" style="12"/>
    <col min="13569" max="13569" width="2" style="12" customWidth="1"/>
    <col min="13570" max="13570" width="33.7109375" style="12" customWidth="1"/>
    <col min="13571" max="13571" width="28.7109375" style="12" customWidth="1"/>
    <col min="13572" max="13581" width="16.140625" style="12" customWidth="1"/>
    <col min="13582" max="13824" width="11.42578125" style="12"/>
    <col min="13825" max="13825" width="2" style="12" customWidth="1"/>
    <col min="13826" max="13826" width="33.7109375" style="12" customWidth="1"/>
    <col min="13827" max="13827" width="28.7109375" style="12" customWidth="1"/>
    <col min="13828" max="13837" width="16.140625" style="12" customWidth="1"/>
    <col min="13838" max="14080" width="11.42578125" style="12"/>
    <col min="14081" max="14081" width="2" style="12" customWidth="1"/>
    <col min="14082" max="14082" width="33.7109375" style="12" customWidth="1"/>
    <col min="14083" max="14083" width="28.7109375" style="12" customWidth="1"/>
    <col min="14084" max="14093" width="16.140625" style="12" customWidth="1"/>
    <col min="14094" max="14336" width="11.42578125" style="12"/>
    <col min="14337" max="14337" width="2" style="12" customWidth="1"/>
    <col min="14338" max="14338" width="33.7109375" style="12" customWidth="1"/>
    <col min="14339" max="14339" width="28.7109375" style="12" customWidth="1"/>
    <col min="14340" max="14349" width="16.140625" style="12" customWidth="1"/>
    <col min="14350" max="14592" width="11.42578125" style="12"/>
    <col min="14593" max="14593" width="2" style="12" customWidth="1"/>
    <col min="14594" max="14594" width="33.7109375" style="12" customWidth="1"/>
    <col min="14595" max="14595" width="28.7109375" style="12" customWidth="1"/>
    <col min="14596" max="14605" width="16.140625" style="12" customWidth="1"/>
    <col min="14606" max="14848" width="11.42578125" style="12"/>
    <col min="14849" max="14849" width="2" style="12" customWidth="1"/>
    <col min="14850" max="14850" width="33.7109375" style="12" customWidth="1"/>
    <col min="14851" max="14851" width="28.7109375" style="12" customWidth="1"/>
    <col min="14852" max="14861" width="16.140625" style="12" customWidth="1"/>
    <col min="14862" max="15104" width="11.42578125" style="12"/>
    <col min="15105" max="15105" width="2" style="12" customWidth="1"/>
    <col min="15106" max="15106" width="33.7109375" style="12" customWidth="1"/>
    <col min="15107" max="15107" width="28.7109375" style="12" customWidth="1"/>
    <col min="15108" max="15117" width="16.140625" style="12" customWidth="1"/>
    <col min="15118" max="15360" width="11.42578125" style="12"/>
    <col min="15361" max="15361" width="2" style="12" customWidth="1"/>
    <col min="15362" max="15362" width="33.7109375" style="12" customWidth="1"/>
    <col min="15363" max="15363" width="28.7109375" style="12" customWidth="1"/>
    <col min="15364" max="15373" width="16.140625" style="12" customWidth="1"/>
    <col min="15374" max="15616" width="11.42578125" style="12"/>
    <col min="15617" max="15617" width="2" style="12" customWidth="1"/>
    <col min="15618" max="15618" width="33.7109375" style="12" customWidth="1"/>
    <col min="15619" max="15619" width="28.7109375" style="12" customWidth="1"/>
    <col min="15620" max="15629" width="16.140625" style="12" customWidth="1"/>
    <col min="15630" max="15872" width="11.42578125" style="12"/>
    <col min="15873" max="15873" width="2" style="12" customWidth="1"/>
    <col min="15874" max="15874" width="33.7109375" style="12" customWidth="1"/>
    <col min="15875" max="15875" width="28.7109375" style="12" customWidth="1"/>
    <col min="15876" max="15885" width="16.140625" style="12" customWidth="1"/>
    <col min="15886" max="16128" width="11.42578125" style="12"/>
    <col min="16129" max="16129" width="2" style="12" customWidth="1"/>
    <col min="16130" max="16130" width="33.7109375" style="12" customWidth="1"/>
    <col min="16131" max="16131" width="28.7109375" style="12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16" t="s">
        <v>76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92">
        <v>161888064.14004999</v>
      </c>
      <c r="E5" s="93"/>
      <c r="F5" s="94">
        <v>161888064.14004999</v>
      </c>
      <c r="G5" s="60"/>
      <c r="H5" s="93"/>
      <c r="I5" s="50"/>
      <c r="J5" s="50"/>
      <c r="K5" s="93">
        <v>114157843.29265514</v>
      </c>
      <c r="L5" s="39"/>
      <c r="M5" s="53"/>
    </row>
    <row r="6" spans="2:13" ht="12.75" x14ac:dyDescent="0.2">
      <c r="B6" s="437"/>
      <c r="C6" s="27" t="s">
        <v>48</v>
      </c>
      <c r="D6" s="95">
        <v>115061645.13001999</v>
      </c>
      <c r="E6" s="96">
        <v>153300</v>
      </c>
      <c r="F6" s="97">
        <v>114908345.13001999</v>
      </c>
      <c r="G6" s="30">
        <v>19710</v>
      </c>
      <c r="H6" s="98"/>
      <c r="I6" s="29"/>
      <c r="J6" s="29"/>
      <c r="K6" s="96">
        <v>33472087.732441001</v>
      </c>
      <c r="L6" s="27"/>
      <c r="M6" s="32"/>
    </row>
    <row r="7" spans="2:13" ht="12.75" x14ac:dyDescent="0.2">
      <c r="B7" s="437"/>
      <c r="C7" s="27" t="s">
        <v>49</v>
      </c>
      <c r="D7" s="99">
        <v>45445243.026367992</v>
      </c>
      <c r="E7" s="96"/>
      <c r="F7" s="97">
        <v>45445243.026367992</v>
      </c>
      <c r="G7" s="30"/>
      <c r="H7" s="98"/>
      <c r="I7" s="29"/>
      <c r="J7" s="29"/>
      <c r="K7" s="96">
        <v>15643800.466252999</v>
      </c>
      <c r="L7" s="27"/>
      <c r="M7" s="32"/>
    </row>
    <row r="8" spans="2:13" ht="12.75" x14ac:dyDescent="0.2">
      <c r="B8" s="437"/>
      <c r="C8" s="34" t="s">
        <v>50</v>
      </c>
      <c r="D8" s="100">
        <v>41939858.1426</v>
      </c>
      <c r="E8" s="101"/>
      <c r="F8" s="102">
        <v>41939858.1426</v>
      </c>
      <c r="G8" s="37"/>
      <c r="H8" s="103"/>
      <c r="I8" s="36"/>
      <c r="J8" s="36"/>
      <c r="K8" s="93">
        <v>3653891.79</v>
      </c>
      <c r="L8" s="39"/>
      <c r="M8" s="40"/>
    </row>
    <row r="9" spans="2:13" ht="12.75" x14ac:dyDescent="0.2">
      <c r="B9" s="443" t="s">
        <v>51</v>
      </c>
      <c r="C9" s="42" t="s">
        <v>52</v>
      </c>
      <c r="D9" s="104">
        <v>364334810.43903792</v>
      </c>
      <c r="E9" s="105">
        <v>153300</v>
      </c>
      <c r="F9" s="106">
        <v>364181510.43903792</v>
      </c>
      <c r="G9" s="79">
        <v>19710</v>
      </c>
      <c r="H9" s="107"/>
      <c r="I9" s="81"/>
      <c r="J9" s="81"/>
      <c r="K9" s="108">
        <v>166927623.28134912</v>
      </c>
      <c r="L9" s="82"/>
      <c r="M9" s="83"/>
    </row>
    <row r="10" spans="2:13" ht="12.75" x14ac:dyDescent="0.2">
      <c r="B10" s="437" t="s">
        <v>53</v>
      </c>
      <c r="C10" s="39" t="s">
        <v>47</v>
      </c>
      <c r="D10" s="109">
        <v>62165102.670556001</v>
      </c>
      <c r="E10" s="93">
        <v>42415.078205995262</v>
      </c>
      <c r="F10" s="94">
        <v>62122687.592350006</v>
      </c>
      <c r="G10" s="60">
        <v>7834.4763269999994</v>
      </c>
      <c r="H10" s="93"/>
      <c r="I10" s="50"/>
      <c r="J10" s="50"/>
      <c r="K10" s="93">
        <v>119758931.68304497</v>
      </c>
      <c r="L10" s="39"/>
      <c r="M10" s="53"/>
    </row>
    <row r="11" spans="2:13" ht="12.75" x14ac:dyDescent="0.2">
      <c r="B11" s="437"/>
      <c r="C11" s="27" t="s">
        <v>48</v>
      </c>
      <c r="D11" s="95">
        <v>5845453.1166640008</v>
      </c>
      <c r="E11" s="96">
        <v>2290656.3810840002</v>
      </c>
      <c r="F11" s="97">
        <v>3554796.7355800006</v>
      </c>
      <c r="G11" s="30">
        <v>253023.871613</v>
      </c>
      <c r="H11" s="98"/>
      <c r="I11" s="29"/>
      <c r="J11" s="29"/>
      <c r="K11" s="96">
        <v>4177242.7387809968</v>
      </c>
      <c r="L11" s="27"/>
      <c r="M11" s="32"/>
    </row>
    <row r="12" spans="2:13" ht="12.75" x14ac:dyDescent="0.2">
      <c r="B12" s="437"/>
      <c r="C12" s="27" t="s">
        <v>49</v>
      </c>
      <c r="D12" s="99">
        <v>2702910.5503439987</v>
      </c>
      <c r="E12" s="96">
        <v>216932.66731199995</v>
      </c>
      <c r="F12" s="97">
        <v>2485977.8830319988</v>
      </c>
      <c r="G12" s="30">
        <v>108197.898854</v>
      </c>
      <c r="H12" s="98"/>
      <c r="I12" s="29"/>
      <c r="J12" s="29"/>
      <c r="K12" s="96">
        <v>3171903.3478470002</v>
      </c>
      <c r="L12" s="27"/>
      <c r="M12" s="32"/>
    </row>
    <row r="13" spans="2:13" ht="12.75" x14ac:dyDescent="0.2">
      <c r="B13" s="437"/>
      <c r="C13" s="34" t="s">
        <v>50</v>
      </c>
      <c r="D13" s="100">
        <v>579508.06819799996</v>
      </c>
      <c r="E13" s="101">
        <v>5758.0681979999645</v>
      </c>
      <c r="F13" s="102">
        <v>573750</v>
      </c>
      <c r="G13" s="37">
        <v>1177.7778060000001</v>
      </c>
      <c r="H13" s="103"/>
      <c r="I13" s="36"/>
      <c r="J13" s="36"/>
      <c r="K13" s="93">
        <v>12750</v>
      </c>
      <c r="L13" s="39"/>
      <c r="M13" s="40"/>
    </row>
    <row r="14" spans="2:13" ht="12.75" x14ac:dyDescent="0.2">
      <c r="B14" s="443" t="s">
        <v>54</v>
      </c>
      <c r="C14" s="42" t="s">
        <v>52</v>
      </c>
      <c r="D14" s="104">
        <v>71292974.405762002</v>
      </c>
      <c r="E14" s="105">
        <v>2555762.1948000044</v>
      </c>
      <c r="F14" s="106">
        <v>68737212.210961998</v>
      </c>
      <c r="G14" s="79">
        <v>370234.0246</v>
      </c>
      <c r="H14" s="107"/>
      <c r="I14" s="81"/>
      <c r="J14" s="81"/>
      <c r="K14" s="108">
        <v>127120827.76967296</v>
      </c>
      <c r="L14" s="82"/>
      <c r="M14" s="83"/>
    </row>
    <row r="15" spans="2:13" ht="12.75" x14ac:dyDescent="0.2">
      <c r="B15" s="437" t="s">
        <v>55</v>
      </c>
      <c r="C15" s="39" t="s">
        <v>47</v>
      </c>
      <c r="D15" s="109"/>
      <c r="E15" s="93"/>
      <c r="F15" s="94"/>
      <c r="G15" s="60"/>
      <c r="H15" s="93"/>
      <c r="I15" s="50"/>
      <c r="J15" s="50"/>
      <c r="K15" s="93"/>
      <c r="L15" s="39"/>
      <c r="M15" s="53">
        <v>18</v>
      </c>
    </row>
    <row r="16" spans="2:13" ht="12.75" x14ac:dyDescent="0.2">
      <c r="B16" s="437"/>
      <c r="C16" s="27" t="s">
        <v>48</v>
      </c>
      <c r="D16" s="95"/>
      <c r="E16" s="96"/>
      <c r="F16" s="97"/>
      <c r="G16" s="30"/>
      <c r="H16" s="98"/>
      <c r="I16" s="29"/>
      <c r="J16" s="29"/>
      <c r="K16" s="96">
        <v>150</v>
      </c>
      <c r="L16" s="27"/>
      <c r="M16" s="32"/>
    </row>
    <row r="17" spans="2:13" ht="12.75" x14ac:dyDescent="0.2">
      <c r="B17" s="437"/>
      <c r="C17" s="27" t="s">
        <v>49</v>
      </c>
      <c r="D17" s="99"/>
      <c r="E17" s="96"/>
      <c r="F17" s="97"/>
      <c r="G17" s="30"/>
      <c r="H17" s="98"/>
      <c r="I17" s="29"/>
      <c r="J17" s="29"/>
      <c r="K17" s="96"/>
      <c r="L17" s="27"/>
      <c r="M17" s="32"/>
    </row>
    <row r="18" spans="2:13" ht="12.75" x14ac:dyDescent="0.2">
      <c r="B18" s="437"/>
      <c r="C18" s="34" t="s">
        <v>50</v>
      </c>
      <c r="D18" s="100"/>
      <c r="E18" s="101"/>
      <c r="F18" s="102"/>
      <c r="G18" s="37"/>
      <c r="H18" s="103"/>
      <c r="I18" s="36"/>
      <c r="J18" s="36"/>
      <c r="K18" s="93"/>
      <c r="L18" s="39"/>
      <c r="M18" s="40"/>
    </row>
    <row r="19" spans="2:13" ht="12.75" x14ac:dyDescent="0.2">
      <c r="B19" s="443" t="s">
        <v>56</v>
      </c>
      <c r="C19" s="42" t="s">
        <v>52</v>
      </c>
      <c r="D19" s="104"/>
      <c r="E19" s="105"/>
      <c r="F19" s="106"/>
      <c r="G19" s="79"/>
      <c r="H19" s="107"/>
      <c r="I19" s="81"/>
      <c r="J19" s="81"/>
      <c r="K19" s="108">
        <v>150</v>
      </c>
      <c r="L19" s="82"/>
      <c r="M19" s="83">
        <v>18</v>
      </c>
    </row>
    <row r="20" spans="2:13" ht="12.75" x14ac:dyDescent="0.2">
      <c r="B20" s="437" t="s">
        <v>57</v>
      </c>
      <c r="C20" s="39" t="s">
        <v>47</v>
      </c>
      <c r="D20" s="109">
        <v>927442.59855999995</v>
      </c>
      <c r="E20" s="93">
        <v>280857.25855999999</v>
      </c>
      <c r="F20" s="94">
        <v>646585.34</v>
      </c>
      <c r="G20" s="60">
        <v>3005</v>
      </c>
      <c r="H20" s="93"/>
      <c r="I20" s="50">
        <v>3175.87</v>
      </c>
      <c r="J20" s="50">
        <v>9264.6060159999979</v>
      </c>
      <c r="K20" s="93">
        <v>453108.68</v>
      </c>
      <c r="L20" s="39"/>
      <c r="M20" s="53">
        <v>19.489999999999998</v>
      </c>
    </row>
    <row r="21" spans="2:13" ht="12.75" x14ac:dyDescent="0.2">
      <c r="B21" s="437"/>
      <c r="C21" s="27" t="s">
        <v>48</v>
      </c>
      <c r="D21" s="95">
        <v>659603.05943999998</v>
      </c>
      <c r="E21" s="96">
        <v>86867.909439999959</v>
      </c>
      <c r="F21" s="97">
        <v>572735.15</v>
      </c>
      <c r="G21" s="30"/>
      <c r="H21" s="98"/>
      <c r="I21" s="29">
        <v>585</v>
      </c>
      <c r="J21" s="29">
        <v>391.296784</v>
      </c>
      <c r="K21" s="96">
        <v>199898.5</v>
      </c>
      <c r="L21" s="27"/>
      <c r="M21" s="32"/>
    </row>
    <row r="22" spans="2:13" ht="12.75" x14ac:dyDescent="0.2">
      <c r="B22" s="437"/>
      <c r="C22" s="27" t="s">
        <v>49</v>
      </c>
      <c r="D22" s="99">
        <v>134983.29999999999</v>
      </c>
      <c r="E22" s="96"/>
      <c r="F22" s="97">
        <v>134983.29999999999</v>
      </c>
      <c r="G22" s="30"/>
      <c r="H22" s="98"/>
      <c r="I22" s="29"/>
      <c r="J22" s="29"/>
      <c r="K22" s="96">
        <v>56742.2</v>
      </c>
      <c r="L22" s="27"/>
      <c r="M22" s="32"/>
    </row>
    <row r="23" spans="2:13" ht="12.75" x14ac:dyDescent="0.2">
      <c r="B23" s="437"/>
      <c r="C23" s="34" t="s">
        <v>50</v>
      </c>
      <c r="D23" s="100"/>
      <c r="E23" s="101"/>
      <c r="F23" s="102"/>
      <c r="G23" s="37"/>
      <c r="H23" s="103"/>
      <c r="I23" s="36"/>
      <c r="J23" s="36"/>
      <c r="K23" s="93"/>
      <c r="L23" s="39"/>
      <c r="M23" s="40"/>
    </row>
    <row r="24" spans="2:13" ht="12.75" x14ac:dyDescent="0.2">
      <c r="B24" s="443" t="s">
        <v>58</v>
      </c>
      <c r="C24" s="42" t="s">
        <v>52</v>
      </c>
      <c r="D24" s="104">
        <v>1722028.9580000001</v>
      </c>
      <c r="E24" s="105">
        <v>367725.16800000006</v>
      </c>
      <c r="F24" s="106">
        <v>1354303.79</v>
      </c>
      <c r="G24" s="79">
        <v>3005</v>
      </c>
      <c r="H24" s="107"/>
      <c r="I24" s="81">
        <v>3760.87</v>
      </c>
      <c r="J24" s="81">
        <v>9655.902799999998</v>
      </c>
      <c r="K24" s="108">
        <v>709749.38</v>
      </c>
      <c r="L24" s="82"/>
      <c r="M24" s="83">
        <v>19.490000000000002</v>
      </c>
    </row>
    <row r="25" spans="2:13" ht="12.75" x14ac:dyDescent="0.2">
      <c r="B25" s="437" t="s">
        <v>59</v>
      </c>
      <c r="C25" s="39" t="s">
        <v>47</v>
      </c>
      <c r="D25" s="109">
        <v>23515213.111233998</v>
      </c>
      <c r="E25" s="93">
        <v>23511759.171233997</v>
      </c>
      <c r="F25" s="94">
        <v>3453.94</v>
      </c>
      <c r="G25" s="60">
        <v>19420.753173000001</v>
      </c>
      <c r="H25" s="93"/>
      <c r="I25" s="50">
        <v>7052.1543999999994</v>
      </c>
      <c r="J25" s="50">
        <v>103922.700484</v>
      </c>
      <c r="K25" s="93">
        <v>700</v>
      </c>
      <c r="L25" s="39"/>
      <c r="M25" s="53">
        <v>4.25</v>
      </c>
    </row>
    <row r="26" spans="2:13" ht="12.75" x14ac:dyDescent="0.2">
      <c r="B26" s="437"/>
      <c r="C26" s="27" t="s">
        <v>48</v>
      </c>
      <c r="D26" s="95">
        <v>22447941.480875999</v>
      </c>
      <c r="E26" s="96">
        <v>21911091.480875999</v>
      </c>
      <c r="F26" s="97">
        <v>536850</v>
      </c>
      <c r="G26" s="30">
        <v>168433.06068699999</v>
      </c>
      <c r="H26" s="98"/>
      <c r="I26" s="29">
        <v>21895</v>
      </c>
      <c r="J26" s="29">
        <v>268764.08771599998</v>
      </c>
      <c r="K26" s="96">
        <v>251440</v>
      </c>
      <c r="L26" s="27"/>
      <c r="M26" s="32">
        <v>16</v>
      </c>
    </row>
    <row r="27" spans="2:13" ht="12.75" x14ac:dyDescent="0.2">
      <c r="B27" s="437"/>
      <c r="C27" s="27" t="s">
        <v>49</v>
      </c>
      <c r="D27" s="99">
        <v>1935634.2714879999</v>
      </c>
      <c r="E27" s="96">
        <v>1503634.2714879999</v>
      </c>
      <c r="F27" s="97">
        <v>432000</v>
      </c>
      <c r="G27" s="30">
        <v>75141.750146000006</v>
      </c>
      <c r="H27" s="98"/>
      <c r="I27" s="29">
        <v>453.66560000000004</v>
      </c>
      <c r="J27" s="29">
        <v>2015</v>
      </c>
      <c r="K27" s="96">
        <v>960</v>
      </c>
      <c r="L27" s="27"/>
      <c r="M27" s="32"/>
    </row>
    <row r="28" spans="2:13" ht="12.75" x14ac:dyDescent="0.2">
      <c r="B28" s="437"/>
      <c r="C28" s="34" t="s">
        <v>50</v>
      </c>
      <c r="D28" s="100">
        <v>27002.583601999999</v>
      </c>
      <c r="E28" s="101">
        <v>27002.583601999999</v>
      </c>
      <c r="F28" s="102"/>
      <c r="G28" s="37">
        <v>4271.6513940000004</v>
      </c>
      <c r="H28" s="103"/>
      <c r="I28" s="36"/>
      <c r="J28" s="36"/>
      <c r="K28" s="93"/>
      <c r="L28" s="39"/>
      <c r="M28" s="40"/>
    </row>
    <row r="29" spans="2:13" ht="12.75" x14ac:dyDescent="0.2">
      <c r="B29" s="443" t="s">
        <v>60</v>
      </c>
      <c r="C29" s="42" t="s">
        <v>52</v>
      </c>
      <c r="D29" s="104">
        <v>47925791.447200008</v>
      </c>
      <c r="E29" s="105">
        <v>46953487.50720001</v>
      </c>
      <c r="F29" s="106">
        <v>972303.94</v>
      </c>
      <c r="G29" s="79">
        <v>267267.21539999999</v>
      </c>
      <c r="H29" s="107"/>
      <c r="I29" s="81">
        <v>29400.82</v>
      </c>
      <c r="J29" s="81">
        <v>374701.78820000001</v>
      </c>
      <c r="K29" s="108">
        <v>253100</v>
      </c>
      <c r="L29" s="82"/>
      <c r="M29" s="83">
        <v>20.25</v>
      </c>
    </row>
    <row r="30" spans="2:13" ht="12.75" x14ac:dyDescent="0.2">
      <c r="B30" s="437" t="s">
        <v>61</v>
      </c>
      <c r="C30" s="39" t="s">
        <v>47</v>
      </c>
      <c r="D30" s="109">
        <v>80700</v>
      </c>
      <c r="E30" s="93">
        <v>53100</v>
      </c>
      <c r="F30" s="94">
        <v>27600</v>
      </c>
      <c r="G30" s="60"/>
      <c r="H30" s="93"/>
      <c r="I30" s="50"/>
      <c r="J30" s="50">
        <v>59</v>
      </c>
      <c r="K30" s="93">
        <v>3860</v>
      </c>
      <c r="L30" s="39"/>
      <c r="M30" s="53"/>
    </row>
    <row r="31" spans="2:13" ht="12.75" x14ac:dyDescent="0.2">
      <c r="B31" s="437"/>
      <c r="C31" s="27" t="s">
        <v>48</v>
      </c>
      <c r="D31" s="95"/>
      <c r="E31" s="96"/>
      <c r="F31" s="97"/>
      <c r="G31" s="30"/>
      <c r="H31" s="98"/>
      <c r="I31" s="29"/>
      <c r="J31" s="29"/>
      <c r="K31" s="96"/>
      <c r="L31" s="27"/>
      <c r="M31" s="32"/>
    </row>
    <row r="32" spans="2:13" ht="12.75" x14ac:dyDescent="0.2">
      <c r="B32" s="437"/>
      <c r="C32" s="27" t="s">
        <v>49</v>
      </c>
      <c r="D32" s="99"/>
      <c r="E32" s="96"/>
      <c r="F32" s="97"/>
      <c r="G32" s="30"/>
      <c r="H32" s="98"/>
      <c r="I32" s="29"/>
      <c r="J32" s="29"/>
      <c r="K32" s="96"/>
      <c r="L32" s="27"/>
      <c r="M32" s="32"/>
    </row>
    <row r="33" spans="2:13" ht="12.75" x14ac:dyDescent="0.2">
      <c r="B33" s="437"/>
      <c r="C33" s="34" t="s">
        <v>50</v>
      </c>
      <c r="D33" s="100"/>
      <c r="E33" s="101"/>
      <c r="F33" s="102"/>
      <c r="G33" s="37"/>
      <c r="H33" s="103"/>
      <c r="I33" s="36"/>
      <c r="J33" s="36"/>
      <c r="K33" s="93"/>
      <c r="L33" s="39"/>
      <c r="M33" s="40"/>
    </row>
    <row r="34" spans="2:13" ht="12.75" x14ac:dyDescent="0.2">
      <c r="B34" s="443" t="s">
        <v>62</v>
      </c>
      <c r="C34" s="42" t="s">
        <v>52</v>
      </c>
      <c r="D34" s="104">
        <v>80700</v>
      </c>
      <c r="E34" s="105">
        <v>53100</v>
      </c>
      <c r="F34" s="106">
        <v>27600</v>
      </c>
      <c r="G34" s="79"/>
      <c r="H34" s="107"/>
      <c r="I34" s="81"/>
      <c r="J34" s="81">
        <v>59</v>
      </c>
      <c r="K34" s="108">
        <v>3860</v>
      </c>
      <c r="L34" s="82"/>
      <c r="M34" s="83"/>
    </row>
    <row r="35" spans="2:13" ht="13.5" customHeight="1" x14ac:dyDescent="0.2">
      <c r="B35" s="450" t="s">
        <v>63</v>
      </c>
      <c r="C35" s="39" t="s">
        <v>47</v>
      </c>
      <c r="D35" s="109">
        <v>288165.8</v>
      </c>
      <c r="E35" s="93">
        <v>54209.639999999985</v>
      </c>
      <c r="F35" s="94">
        <v>233956.16</v>
      </c>
      <c r="G35" s="60"/>
      <c r="H35" s="93"/>
      <c r="I35" s="50"/>
      <c r="J35" s="50">
        <v>742.9</v>
      </c>
      <c r="K35" s="93">
        <v>26255.100000000002</v>
      </c>
      <c r="L35" s="39"/>
      <c r="M35" s="53"/>
    </row>
    <row r="36" spans="2:13" ht="13.5" customHeight="1" x14ac:dyDescent="0.2">
      <c r="B36" s="451"/>
      <c r="C36" s="27" t="s">
        <v>48</v>
      </c>
      <c r="D36" s="95">
        <v>135750</v>
      </c>
      <c r="E36" s="96"/>
      <c r="F36" s="97">
        <v>135750</v>
      </c>
      <c r="G36" s="30"/>
      <c r="H36" s="98"/>
      <c r="I36" s="29"/>
      <c r="J36" s="29"/>
      <c r="K36" s="96">
        <v>64950</v>
      </c>
      <c r="L36" s="27"/>
      <c r="M36" s="32"/>
    </row>
    <row r="37" spans="2:13" ht="12.75" x14ac:dyDescent="0.2">
      <c r="B37" s="451"/>
      <c r="C37" s="27" t="s">
        <v>49</v>
      </c>
      <c r="D37" s="99"/>
      <c r="E37" s="96"/>
      <c r="F37" s="97"/>
      <c r="G37" s="30"/>
      <c r="H37" s="98"/>
      <c r="I37" s="29"/>
      <c r="J37" s="29"/>
      <c r="K37" s="96"/>
      <c r="L37" s="27"/>
      <c r="M37" s="32"/>
    </row>
    <row r="38" spans="2:13" ht="13.5" thickBot="1" x14ac:dyDescent="0.25">
      <c r="B38" s="477"/>
      <c r="C38" s="42" t="s">
        <v>52</v>
      </c>
      <c r="D38" s="104">
        <v>423915.79999999993</v>
      </c>
      <c r="E38" s="105">
        <v>54209.639999999956</v>
      </c>
      <c r="F38" s="106">
        <v>369706.16</v>
      </c>
      <c r="G38" s="79"/>
      <c r="H38" s="107"/>
      <c r="I38" s="81"/>
      <c r="J38" s="81">
        <v>742.9</v>
      </c>
      <c r="K38" s="108">
        <v>91205.1</v>
      </c>
      <c r="L38" s="82"/>
      <c r="M38" s="83"/>
    </row>
    <row r="39" spans="2:13" ht="14.25" thickTop="1" thickBot="1" x14ac:dyDescent="0.25">
      <c r="B39" s="448" t="s">
        <v>64</v>
      </c>
      <c r="C39" s="449"/>
      <c r="D39" s="110">
        <v>485780221.04999995</v>
      </c>
      <c r="E39" s="111">
        <v>50137584.50999999</v>
      </c>
      <c r="F39" s="112">
        <v>435642636.53999996</v>
      </c>
      <c r="G39" s="75">
        <v>660216.24</v>
      </c>
      <c r="H39" s="113"/>
      <c r="I39" s="73">
        <v>33161.69</v>
      </c>
      <c r="J39" s="73">
        <v>385159.59100000001</v>
      </c>
      <c r="K39" s="111">
        <v>295106515.53102207</v>
      </c>
      <c r="L39" s="74"/>
      <c r="M39" s="77">
        <v>57.74</v>
      </c>
    </row>
    <row r="40" spans="2:13" ht="12" thickTop="1" x14ac:dyDescent="0.2"/>
    <row r="41" spans="2:13" x14ac:dyDescent="0.2">
      <c r="B41" s="114" t="s">
        <v>72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13" width="16.140625" style="12" customWidth="1"/>
    <col min="14" max="256" width="11.42578125" style="12"/>
    <col min="257" max="257" width="2" style="12" customWidth="1"/>
    <col min="258" max="258" width="33.7109375" style="12" customWidth="1"/>
    <col min="259" max="259" width="28.7109375" style="12" customWidth="1"/>
    <col min="260" max="269" width="16.140625" style="12" customWidth="1"/>
    <col min="270" max="512" width="11.42578125" style="12"/>
    <col min="513" max="513" width="2" style="12" customWidth="1"/>
    <col min="514" max="514" width="33.7109375" style="12" customWidth="1"/>
    <col min="515" max="515" width="28.7109375" style="12" customWidth="1"/>
    <col min="516" max="525" width="16.140625" style="12" customWidth="1"/>
    <col min="526" max="768" width="11.42578125" style="12"/>
    <col min="769" max="769" width="2" style="12" customWidth="1"/>
    <col min="770" max="770" width="33.7109375" style="12" customWidth="1"/>
    <col min="771" max="771" width="28.7109375" style="12" customWidth="1"/>
    <col min="772" max="781" width="16.140625" style="12" customWidth="1"/>
    <col min="782" max="1024" width="11.42578125" style="12"/>
    <col min="1025" max="1025" width="2" style="12" customWidth="1"/>
    <col min="1026" max="1026" width="33.7109375" style="12" customWidth="1"/>
    <col min="1027" max="1027" width="28.7109375" style="12" customWidth="1"/>
    <col min="1028" max="1037" width="16.140625" style="12" customWidth="1"/>
    <col min="1038" max="1280" width="11.42578125" style="12"/>
    <col min="1281" max="1281" width="2" style="12" customWidth="1"/>
    <col min="1282" max="1282" width="33.7109375" style="12" customWidth="1"/>
    <col min="1283" max="1283" width="28.7109375" style="12" customWidth="1"/>
    <col min="1284" max="1293" width="16.140625" style="12" customWidth="1"/>
    <col min="1294" max="1536" width="11.42578125" style="12"/>
    <col min="1537" max="1537" width="2" style="12" customWidth="1"/>
    <col min="1538" max="1538" width="33.7109375" style="12" customWidth="1"/>
    <col min="1539" max="1539" width="28.7109375" style="12" customWidth="1"/>
    <col min="1540" max="1549" width="16.140625" style="12" customWidth="1"/>
    <col min="1550" max="1792" width="11.42578125" style="12"/>
    <col min="1793" max="1793" width="2" style="12" customWidth="1"/>
    <col min="1794" max="1794" width="33.7109375" style="12" customWidth="1"/>
    <col min="1795" max="1795" width="28.7109375" style="12" customWidth="1"/>
    <col min="1796" max="1805" width="16.140625" style="12" customWidth="1"/>
    <col min="1806" max="2048" width="11.42578125" style="12"/>
    <col min="2049" max="2049" width="2" style="12" customWidth="1"/>
    <col min="2050" max="2050" width="33.7109375" style="12" customWidth="1"/>
    <col min="2051" max="2051" width="28.7109375" style="12" customWidth="1"/>
    <col min="2052" max="2061" width="16.140625" style="12" customWidth="1"/>
    <col min="2062" max="2304" width="11.42578125" style="12"/>
    <col min="2305" max="2305" width="2" style="12" customWidth="1"/>
    <col min="2306" max="2306" width="33.7109375" style="12" customWidth="1"/>
    <col min="2307" max="2307" width="28.7109375" style="12" customWidth="1"/>
    <col min="2308" max="2317" width="16.140625" style="12" customWidth="1"/>
    <col min="2318" max="2560" width="11.42578125" style="12"/>
    <col min="2561" max="2561" width="2" style="12" customWidth="1"/>
    <col min="2562" max="2562" width="33.7109375" style="12" customWidth="1"/>
    <col min="2563" max="2563" width="28.7109375" style="12" customWidth="1"/>
    <col min="2564" max="2573" width="16.140625" style="12" customWidth="1"/>
    <col min="2574" max="2816" width="11.42578125" style="12"/>
    <col min="2817" max="2817" width="2" style="12" customWidth="1"/>
    <col min="2818" max="2818" width="33.7109375" style="12" customWidth="1"/>
    <col min="2819" max="2819" width="28.7109375" style="12" customWidth="1"/>
    <col min="2820" max="2829" width="16.140625" style="12" customWidth="1"/>
    <col min="2830" max="3072" width="11.42578125" style="12"/>
    <col min="3073" max="3073" width="2" style="12" customWidth="1"/>
    <col min="3074" max="3074" width="33.7109375" style="12" customWidth="1"/>
    <col min="3075" max="3075" width="28.7109375" style="12" customWidth="1"/>
    <col min="3076" max="3085" width="16.140625" style="12" customWidth="1"/>
    <col min="3086" max="3328" width="11.42578125" style="12"/>
    <col min="3329" max="3329" width="2" style="12" customWidth="1"/>
    <col min="3330" max="3330" width="33.7109375" style="12" customWidth="1"/>
    <col min="3331" max="3331" width="28.7109375" style="12" customWidth="1"/>
    <col min="3332" max="3341" width="16.140625" style="12" customWidth="1"/>
    <col min="3342" max="3584" width="11.42578125" style="12"/>
    <col min="3585" max="3585" width="2" style="12" customWidth="1"/>
    <col min="3586" max="3586" width="33.7109375" style="12" customWidth="1"/>
    <col min="3587" max="3587" width="28.7109375" style="12" customWidth="1"/>
    <col min="3588" max="3597" width="16.140625" style="12" customWidth="1"/>
    <col min="3598" max="3840" width="11.42578125" style="12"/>
    <col min="3841" max="3841" width="2" style="12" customWidth="1"/>
    <col min="3842" max="3842" width="33.7109375" style="12" customWidth="1"/>
    <col min="3843" max="3843" width="28.7109375" style="12" customWidth="1"/>
    <col min="3844" max="3853" width="16.140625" style="12" customWidth="1"/>
    <col min="3854" max="4096" width="11.42578125" style="12"/>
    <col min="4097" max="4097" width="2" style="12" customWidth="1"/>
    <col min="4098" max="4098" width="33.7109375" style="12" customWidth="1"/>
    <col min="4099" max="4099" width="28.7109375" style="12" customWidth="1"/>
    <col min="4100" max="4109" width="16.140625" style="12" customWidth="1"/>
    <col min="4110" max="4352" width="11.42578125" style="12"/>
    <col min="4353" max="4353" width="2" style="12" customWidth="1"/>
    <col min="4354" max="4354" width="33.7109375" style="12" customWidth="1"/>
    <col min="4355" max="4355" width="28.7109375" style="12" customWidth="1"/>
    <col min="4356" max="4365" width="16.140625" style="12" customWidth="1"/>
    <col min="4366" max="4608" width="11.42578125" style="12"/>
    <col min="4609" max="4609" width="2" style="12" customWidth="1"/>
    <col min="4610" max="4610" width="33.7109375" style="12" customWidth="1"/>
    <col min="4611" max="4611" width="28.7109375" style="12" customWidth="1"/>
    <col min="4612" max="4621" width="16.140625" style="12" customWidth="1"/>
    <col min="4622" max="4864" width="11.42578125" style="12"/>
    <col min="4865" max="4865" width="2" style="12" customWidth="1"/>
    <col min="4866" max="4866" width="33.7109375" style="12" customWidth="1"/>
    <col min="4867" max="4867" width="28.7109375" style="12" customWidth="1"/>
    <col min="4868" max="4877" width="16.140625" style="12" customWidth="1"/>
    <col min="4878" max="5120" width="11.42578125" style="12"/>
    <col min="5121" max="5121" width="2" style="12" customWidth="1"/>
    <col min="5122" max="5122" width="33.7109375" style="12" customWidth="1"/>
    <col min="5123" max="5123" width="28.7109375" style="12" customWidth="1"/>
    <col min="5124" max="5133" width="16.140625" style="12" customWidth="1"/>
    <col min="5134" max="5376" width="11.42578125" style="12"/>
    <col min="5377" max="5377" width="2" style="12" customWidth="1"/>
    <col min="5378" max="5378" width="33.7109375" style="12" customWidth="1"/>
    <col min="5379" max="5379" width="28.7109375" style="12" customWidth="1"/>
    <col min="5380" max="5389" width="16.140625" style="12" customWidth="1"/>
    <col min="5390" max="5632" width="11.42578125" style="12"/>
    <col min="5633" max="5633" width="2" style="12" customWidth="1"/>
    <col min="5634" max="5634" width="33.7109375" style="12" customWidth="1"/>
    <col min="5635" max="5635" width="28.7109375" style="12" customWidth="1"/>
    <col min="5636" max="5645" width="16.140625" style="12" customWidth="1"/>
    <col min="5646" max="5888" width="11.42578125" style="12"/>
    <col min="5889" max="5889" width="2" style="12" customWidth="1"/>
    <col min="5890" max="5890" width="33.7109375" style="12" customWidth="1"/>
    <col min="5891" max="5891" width="28.7109375" style="12" customWidth="1"/>
    <col min="5892" max="5901" width="16.140625" style="12" customWidth="1"/>
    <col min="5902" max="6144" width="11.42578125" style="12"/>
    <col min="6145" max="6145" width="2" style="12" customWidth="1"/>
    <col min="6146" max="6146" width="33.7109375" style="12" customWidth="1"/>
    <col min="6147" max="6147" width="28.7109375" style="12" customWidth="1"/>
    <col min="6148" max="6157" width="16.140625" style="12" customWidth="1"/>
    <col min="6158" max="6400" width="11.42578125" style="12"/>
    <col min="6401" max="6401" width="2" style="12" customWidth="1"/>
    <col min="6402" max="6402" width="33.7109375" style="12" customWidth="1"/>
    <col min="6403" max="6403" width="28.7109375" style="12" customWidth="1"/>
    <col min="6404" max="6413" width="16.140625" style="12" customWidth="1"/>
    <col min="6414" max="6656" width="11.42578125" style="12"/>
    <col min="6657" max="6657" width="2" style="12" customWidth="1"/>
    <col min="6658" max="6658" width="33.7109375" style="12" customWidth="1"/>
    <col min="6659" max="6659" width="28.7109375" style="12" customWidth="1"/>
    <col min="6660" max="6669" width="16.140625" style="12" customWidth="1"/>
    <col min="6670" max="6912" width="11.42578125" style="12"/>
    <col min="6913" max="6913" width="2" style="12" customWidth="1"/>
    <col min="6914" max="6914" width="33.7109375" style="12" customWidth="1"/>
    <col min="6915" max="6915" width="28.7109375" style="12" customWidth="1"/>
    <col min="6916" max="6925" width="16.140625" style="12" customWidth="1"/>
    <col min="6926" max="7168" width="11.42578125" style="12"/>
    <col min="7169" max="7169" width="2" style="12" customWidth="1"/>
    <col min="7170" max="7170" width="33.7109375" style="12" customWidth="1"/>
    <col min="7171" max="7171" width="28.7109375" style="12" customWidth="1"/>
    <col min="7172" max="7181" width="16.140625" style="12" customWidth="1"/>
    <col min="7182" max="7424" width="11.42578125" style="12"/>
    <col min="7425" max="7425" width="2" style="12" customWidth="1"/>
    <col min="7426" max="7426" width="33.7109375" style="12" customWidth="1"/>
    <col min="7427" max="7427" width="28.7109375" style="12" customWidth="1"/>
    <col min="7428" max="7437" width="16.140625" style="12" customWidth="1"/>
    <col min="7438" max="7680" width="11.42578125" style="12"/>
    <col min="7681" max="7681" width="2" style="12" customWidth="1"/>
    <col min="7682" max="7682" width="33.7109375" style="12" customWidth="1"/>
    <col min="7683" max="7683" width="28.7109375" style="12" customWidth="1"/>
    <col min="7684" max="7693" width="16.140625" style="12" customWidth="1"/>
    <col min="7694" max="7936" width="11.42578125" style="12"/>
    <col min="7937" max="7937" width="2" style="12" customWidth="1"/>
    <col min="7938" max="7938" width="33.7109375" style="12" customWidth="1"/>
    <col min="7939" max="7939" width="28.7109375" style="12" customWidth="1"/>
    <col min="7940" max="7949" width="16.140625" style="12" customWidth="1"/>
    <col min="7950" max="8192" width="11.42578125" style="12"/>
    <col min="8193" max="8193" width="2" style="12" customWidth="1"/>
    <col min="8194" max="8194" width="33.7109375" style="12" customWidth="1"/>
    <col min="8195" max="8195" width="28.7109375" style="12" customWidth="1"/>
    <col min="8196" max="8205" width="16.140625" style="12" customWidth="1"/>
    <col min="8206" max="8448" width="11.42578125" style="12"/>
    <col min="8449" max="8449" width="2" style="12" customWidth="1"/>
    <col min="8450" max="8450" width="33.7109375" style="12" customWidth="1"/>
    <col min="8451" max="8451" width="28.7109375" style="12" customWidth="1"/>
    <col min="8452" max="8461" width="16.140625" style="12" customWidth="1"/>
    <col min="8462" max="8704" width="11.42578125" style="12"/>
    <col min="8705" max="8705" width="2" style="12" customWidth="1"/>
    <col min="8706" max="8706" width="33.7109375" style="12" customWidth="1"/>
    <col min="8707" max="8707" width="28.7109375" style="12" customWidth="1"/>
    <col min="8708" max="8717" width="16.140625" style="12" customWidth="1"/>
    <col min="8718" max="8960" width="11.42578125" style="12"/>
    <col min="8961" max="8961" width="2" style="12" customWidth="1"/>
    <col min="8962" max="8962" width="33.7109375" style="12" customWidth="1"/>
    <col min="8963" max="8963" width="28.7109375" style="12" customWidth="1"/>
    <col min="8964" max="8973" width="16.140625" style="12" customWidth="1"/>
    <col min="8974" max="9216" width="11.42578125" style="12"/>
    <col min="9217" max="9217" width="2" style="12" customWidth="1"/>
    <col min="9218" max="9218" width="33.7109375" style="12" customWidth="1"/>
    <col min="9219" max="9219" width="28.7109375" style="12" customWidth="1"/>
    <col min="9220" max="9229" width="16.140625" style="12" customWidth="1"/>
    <col min="9230" max="9472" width="11.42578125" style="12"/>
    <col min="9473" max="9473" width="2" style="12" customWidth="1"/>
    <col min="9474" max="9474" width="33.7109375" style="12" customWidth="1"/>
    <col min="9475" max="9475" width="28.7109375" style="12" customWidth="1"/>
    <col min="9476" max="9485" width="16.140625" style="12" customWidth="1"/>
    <col min="9486" max="9728" width="11.42578125" style="12"/>
    <col min="9729" max="9729" width="2" style="12" customWidth="1"/>
    <col min="9730" max="9730" width="33.7109375" style="12" customWidth="1"/>
    <col min="9731" max="9731" width="28.7109375" style="12" customWidth="1"/>
    <col min="9732" max="9741" width="16.140625" style="12" customWidth="1"/>
    <col min="9742" max="9984" width="11.42578125" style="12"/>
    <col min="9985" max="9985" width="2" style="12" customWidth="1"/>
    <col min="9986" max="9986" width="33.7109375" style="12" customWidth="1"/>
    <col min="9987" max="9987" width="28.7109375" style="12" customWidth="1"/>
    <col min="9988" max="9997" width="16.140625" style="12" customWidth="1"/>
    <col min="9998" max="10240" width="11.42578125" style="12"/>
    <col min="10241" max="10241" width="2" style="12" customWidth="1"/>
    <col min="10242" max="10242" width="33.7109375" style="12" customWidth="1"/>
    <col min="10243" max="10243" width="28.7109375" style="12" customWidth="1"/>
    <col min="10244" max="10253" width="16.140625" style="12" customWidth="1"/>
    <col min="10254" max="10496" width="11.42578125" style="12"/>
    <col min="10497" max="10497" width="2" style="12" customWidth="1"/>
    <col min="10498" max="10498" width="33.7109375" style="12" customWidth="1"/>
    <col min="10499" max="10499" width="28.7109375" style="12" customWidth="1"/>
    <col min="10500" max="10509" width="16.140625" style="12" customWidth="1"/>
    <col min="10510" max="10752" width="11.42578125" style="12"/>
    <col min="10753" max="10753" width="2" style="12" customWidth="1"/>
    <col min="10754" max="10754" width="33.7109375" style="12" customWidth="1"/>
    <col min="10755" max="10755" width="28.7109375" style="12" customWidth="1"/>
    <col min="10756" max="10765" width="16.140625" style="12" customWidth="1"/>
    <col min="10766" max="11008" width="11.42578125" style="12"/>
    <col min="11009" max="11009" width="2" style="12" customWidth="1"/>
    <col min="11010" max="11010" width="33.7109375" style="12" customWidth="1"/>
    <col min="11011" max="11011" width="28.7109375" style="12" customWidth="1"/>
    <col min="11012" max="11021" width="16.140625" style="12" customWidth="1"/>
    <col min="11022" max="11264" width="11.42578125" style="12"/>
    <col min="11265" max="11265" width="2" style="12" customWidth="1"/>
    <col min="11266" max="11266" width="33.7109375" style="12" customWidth="1"/>
    <col min="11267" max="11267" width="28.7109375" style="12" customWidth="1"/>
    <col min="11268" max="11277" width="16.140625" style="12" customWidth="1"/>
    <col min="11278" max="11520" width="11.42578125" style="12"/>
    <col min="11521" max="11521" width="2" style="12" customWidth="1"/>
    <col min="11522" max="11522" width="33.7109375" style="12" customWidth="1"/>
    <col min="11523" max="11523" width="28.7109375" style="12" customWidth="1"/>
    <col min="11524" max="11533" width="16.140625" style="12" customWidth="1"/>
    <col min="11534" max="11776" width="11.42578125" style="12"/>
    <col min="11777" max="11777" width="2" style="12" customWidth="1"/>
    <col min="11778" max="11778" width="33.7109375" style="12" customWidth="1"/>
    <col min="11779" max="11779" width="28.7109375" style="12" customWidth="1"/>
    <col min="11780" max="11789" width="16.140625" style="12" customWidth="1"/>
    <col min="11790" max="12032" width="11.42578125" style="12"/>
    <col min="12033" max="12033" width="2" style="12" customWidth="1"/>
    <col min="12034" max="12034" width="33.7109375" style="12" customWidth="1"/>
    <col min="12035" max="12035" width="28.7109375" style="12" customWidth="1"/>
    <col min="12036" max="12045" width="16.140625" style="12" customWidth="1"/>
    <col min="12046" max="12288" width="11.42578125" style="12"/>
    <col min="12289" max="12289" width="2" style="12" customWidth="1"/>
    <col min="12290" max="12290" width="33.7109375" style="12" customWidth="1"/>
    <col min="12291" max="12291" width="28.7109375" style="12" customWidth="1"/>
    <col min="12292" max="12301" width="16.140625" style="12" customWidth="1"/>
    <col min="12302" max="12544" width="11.42578125" style="12"/>
    <col min="12545" max="12545" width="2" style="12" customWidth="1"/>
    <col min="12546" max="12546" width="33.7109375" style="12" customWidth="1"/>
    <col min="12547" max="12547" width="28.7109375" style="12" customWidth="1"/>
    <col min="12548" max="12557" width="16.140625" style="12" customWidth="1"/>
    <col min="12558" max="12800" width="11.42578125" style="12"/>
    <col min="12801" max="12801" width="2" style="12" customWidth="1"/>
    <col min="12802" max="12802" width="33.7109375" style="12" customWidth="1"/>
    <col min="12803" max="12803" width="28.7109375" style="12" customWidth="1"/>
    <col min="12804" max="12813" width="16.140625" style="12" customWidth="1"/>
    <col min="12814" max="13056" width="11.42578125" style="12"/>
    <col min="13057" max="13057" width="2" style="12" customWidth="1"/>
    <col min="13058" max="13058" width="33.7109375" style="12" customWidth="1"/>
    <col min="13059" max="13059" width="28.7109375" style="12" customWidth="1"/>
    <col min="13060" max="13069" width="16.140625" style="12" customWidth="1"/>
    <col min="13070" max="13312" width="11.42578125" style="12"/>
    <col min="13313" max="13313" width="2" style="12" customWidth="1"/>
    <col min="13314" max="13314" width="33.7109375" style="12" customWidth="1"/>
    <col min="13315" max="13315" width="28.7109375" style="12" customWidth="1"/>
    <col min="13316" max="13325" width="16.140625" style="12" customWidth="1"/>
    <col min="13326" max="13568" width="11.42578125" style="12"/>
    <col min="13569" max="13569" width="2" style="12" customWidth="1"/>
    <col min="13570" max="13570" width="33.7109375" style="12" customWidth="1"/>
    <col min="13571" max="13571" width="28.7109375" style="12" customWidth="1"/>
    <col min="13572" max="13581" width="16.140625" style="12" customWidth="1"/>
    <col min="13582" max="13824" width="11.42578125" style="12"/>
    <col min="13825" max="13825" width="2" style="12" customWidth="1"/>
    <col min="13826" max="13826" width="33.7109375" style="12" customWidth="1"/>
    <col min="13827" max="13827" width="28.7109375" style="12" customWidth="1"/>
    <col min="13828" max="13837" width="16.140625" style="12" customWidth="1"/>
    <col min="13838" max="14080" width="11.42578125" style="12"/>
    <col min="14081" max="14081" width="2" style="12" customWidth="1"/>
    <col min="14082" max="14082" width="33.7109375" style="12" customWidth="1"/>
    <col min="14083" max="14083" width="28.7109375" style="12" customWidth="1"/>
    <col min="14084" max="14093" width="16.140625" style="12" customWidth="1"/>
    <col min="14094" max="14336" width="11.42578125" style="12"/>
    <col min="14337" max="14337" width="2" style="12" customWidth="1"/>
    <col min="14338" max="14338" width="33.7109375" style="12" customWidth="1"/>
    <col min="14339" max="14339" width="28.7109375" style="12" customWidth="1"/>
    <col min="14340" max="14349" width="16.140625" style="12" customWidth="1"/>
    <col min="14350" max="14592" width="11.42578125" style="12"/>
    <col min="14593" max="14593" width="2" style="12" customWidth="1"/>
    <col min="14594" max="14594" width="33.7109375" style="12" customWidth="1"/>
    <col min="14595" max="14595" width="28.7109375" style="12" customWidth="1"/>
    <col min="14596" max="14605" width="16.140625" style="12" customWidth="1"/>
    <col min="14606" max="14848" width="11.42578125" style="12"/>
    <col min="14849" max="14849" width="2" style="12" customWidth="1"/>
    <col min="14850" max="14850" width="33.7109375" style="12" customWidth="1"/>
    <col min="14851" max="14851" width="28.7109375" style="12" customWidth="1"/>
    <col min="14852" max="14861" width="16.140625" style="12" customWidth="1"/>
    <col min="14862" max="15104" width="11.42578125" style="12"/>
    <col min="15105" max="15105" width="2" style="12" customWidth="1"/>
    <col min="15106" max="15106" width="33.7109375" style="12" customWidth="1"/>
    <col min="15107" max="15107" width="28.7109375" style="12" customWidth="1"/>
    <col min="15108" max="15117" width="16.140625" style="12" customWidth="1"/>
    <col min="15118" max="15360" width="11.42578125" style="12"/>
    <col min="15361" max="15361" width="2" style="12" customWidth="1"/>
    <col min="15362" max="15362" width="33.7109375" style="12" customWidth="1"/>
    <col min="15363" max="15363" width="28.7109375" style="12" customWidth="1"/>
    <col min="15364" max="15373" width="16.140625" style="12" customWidth="1"/>
    <col min="15374" max="15616" width="11.42578125" style="12"/>
    <col min="15617" max="15617" width="2" style="12" customWidth="1"/>
    <col min="15618" max="15618" width="33.7109375" style="12" customWidth="1"/>
    <col min="15619" max="15619" width="28.7109375" style="12" customWidth="1"/>
    <col min="15620" max="15629" width="16.140625" style="12" customWidth="1"/>
    <col min="15630" max="15872" width="11.42578125" style="12"/>
    <col min="15873" max="15873" width="2" style="12" customWidth="1"/>
    <col min="15874" max="15874" width="33.7109375" style="12" customWidth="1"/>
    <col min="15875" max="15875" width="28.7109375" style="12" customWidth="1"/>
    <col min="15876" max="15885" width="16.140625" style="12" customWidth="1"/>
    <col min="15886" max="16128" width="11.42578125" style="12"/>
    <col min="16129" max="16129" width="2" style="12" customWidth="1"/>
    <col min="16130" max="16130" width="33.7109375" style="12" customWidth="1"/>
    <col min="16131" max="16131" width="28.7109375" style="12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16" t="s">
        <v>77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92">
        <v>136637701.27663606</v>
      </c>
      <c r="E5" s="93"/>
      <c r="F5" s="94">
        <v>136637701.27663606</v>
      </c>
      <c r="G5" s="60"/>
      <c r="H5" s="93"/>
      <c r="I5" s="50"/>
      <c r="J5" s="50"/>
      <c r="K5" s="93">
        <v>91879447.636324003</v>
      </c>
      <c r="L5" s="39"/>
      <c r="M5" s="53"/>
    </row>
    <row r="6" spans="2:13" ht="12.75" x14ac:dyDescent="0.2">
      <c r="B6" s="437"/>
      <c r="C6" s="27" t="s">
        <v>48</v>
      </c>
      <c r="D6" s="95">
        <v>98086828.056968004</v>
      </c>
      <c r="E6" s="96">
        <v>150000</v>
      </c>
      <c r="F6" s="97">
        <v>97936828.056968004</v>
      </c>
      <c r="G6" s="30">
        <v>27000</v>
      </c>
      <c r="H6" s="98"/>
      <c r="I6" s="29"/>
      <c r="J6" s="29"/>
      <c r="K6" s="96">
        <v>29743748.276367992</v>
      </c>
      <c r="L6" s="27"/>
      <c r="M6" s="32"/>
    </row>
    <row r="7" spans="2:13" ht="12.75" x14ac:dyDescent="0.2">
      <c r="B7" s="437"/>
      <c r="C7" s="27" t="s">
        <v>49</v>
      </c>
      <c r="D7" s="99">
        <v>43054683.757596001</v>
      </c>
      <c r="E7" s="96"/>
      <c r="F7" s="97">
        <v>43054683.757596001</v>
      </c>
      <c r="G7" s="30"/>
      <c r="H7" s="98"/>
      <c r="I7" s="29"/>
      <c r="J7" s="29"/>
      <c r="K7" s="96">
        <v>13973649.655808</v>
      </c>
      <c r="L7" s="27"/>
      <c r="M7" s="32"/>
    </row>
    <row r="8" spans="2:13" ht="12.75" x14ac:dyDescent="0.2">
      <c r="B8" s="437"/>
      <c r="C8" s="34" t="s">
        <v>50</v>
      </c>
      <c r="D8" s="100">
        <v>62387573.550000004</v>
      </c>
      <c r="E8" s="101"/>
      <c r="F8" s="102">
        <v>62387573.550000004</v>
      </c>
      <c r="G8" s="37"/>
      <c r="H8" s="103"/>
      <c r="I8" s="36"/>
      <c r="J8" s="36"/>
      <c r="K8" s="93">
        <v>4336274.7300000004</v>
      </c>
      <c r="L8" s="39"/>
      <c r="M8" s="40"/>
    </row>
    <row r="9" spans="2:13" ht="12.75" x14ac:dyDescent="0.2">
      <c r="B9" s="443" t="s">
        <v>51</v>
      </c>
      <c r="C9" s="42" t="s">
        <v>52</v>
      </c>
      <c r="D9" s="104">
        <v>340166786.64120013</v>
      </c>
      <c r="E9" s="105">
        <v>150000</v>
      </c>
      <c r="F9" s="106">
        <v>340016786.64120013</v>
      </c>
      <c r="G9" s="79">
        <v>27000</v>
      </c>
      <c r="H9" s="107"/>
      <c r="I9" s="81"/>
      <c r="J9" s="81"/>
      <c r="K9" s="108">
        <v>139933120.2985</v>
      </c>
      <c r="L9" s="82"/>
      <c r="M9" s="83"/>
    </row>
    <row r="10" spans="2:13" ht="12.75" x14ac:dyDescent="0.2">
      <c r="B10" s="437" t="s">
        <v>53</v>
      </c>
      <c r="C10" s="39" t="s">
        <v>47</v>
      </c>
      <c r="D10" s="109">
        <v>39212398.617284015</v>
      </c>
      <c r="E10" s="93">
        <v>282516.8694999963</v>
      </c>
      <c r="F10" s="94">
        <v>38929881.747784019</v>
      </c>
      <c r="G10" s="60">
        <v>12207.220000000001</v>
      </c>
      <c r="H10" s="93"/>
      <c r="I10" s="50"/>
      <c r="J10" s="50"/>
      <c r="K10" s="93">
        <v>78992118.559275836</v>
      </c>
      <c r="L10" s="39"/>
      <c r="M10" s="53">
        <v>0.32</v>
      </c>
    </row>
    <row r="11" spans="2:13" ht="12.75" x14ac:dyDescent="0.2">
      <c r="B11" s="437"/>
      <c r="C11" s="27" t="s">
        <v>48</v>
      </c>
      <c r="D11" s="95">
        <v>2849205.7382320003</v>
      </c>
      <c r="E11" s="96">
        <v>1456577.25</v>
      </c>
      <c r="F11" s="97">
        <v>1392628.4882320003</v>
      </c>
      <c r="G11" s="30">
        <v>245113.59999999998</v>
      </c>
      <c r="H11" s="98"/>
      <c r="I11" s="29"/>
      <c r="J11" s="29"/>
      <c r="K11" s="96">
        <v>2219300.9198319996</v>
      </c>
      <c r="L11" s="27"/>
      <c r="M11" s="32">
        <v>0.4</v>
      </c>
    </row>
    <row r="12" spans="2:13" ht="12.75" x14ac:dyDescent="0.2">
      <c r="B12" s="437"/>
      <c r="C12" s="27" t="s">
        <v>49</v>
      </c>
      <c r="D12" s="99">
        <v>342338.16188399994</v>
      </c>
      <c r="E12" s="96">
        <v>145732.74049999996</v>
      </c>
      <c r="F12" s="97">
        <v>196605.42138399999</v>
      </c>
      <c r="G12" s="30">
        <v>26336.54</v>
      </c>
      <c r="H12" s="98"/>
      <c r="I12" s="29"/>
      <c r="J12" s="29"/>
      <c r="K12" s="96">
        <v>126882.00239199997</v>
      </c>
      <c r="L12" s="27"/>
      <c r="M12" s="32">
        <v>5.6000000000000001E-2</v>
      </c>
    </row>
    <row r="13" spans="2:13" ht="12.75" x14ac:dyDescent="0.2">
      <c r="B13" s="437"/>
      <c r="C13" s="34" t="s">
        <v>50</v>
      </c>
      <c r="D13" s="100">
        <v>32632.79</v>
      </c>
      <c r="E13" s="101">
        <v>32632.79</v>
      </c>
      <c r="F13" s="102"/>
      <c r="G13" s="37">
        <v>3040.6400000000003</v>
      </c>
      <c r="H13" s="103"/>
      <c r="I13" s="36"/>
      <c r="J13" s="36"/>
      <c r="K13" s="93"/>
      <c r="L13" s="39"/>
      <c r="M13" s="40">
        <v>2.3999999999999997E-2</v>
      </c>
    </row>
    <row r="14" spans="2:13" ht="12.75" x14ac:dyDescent="0.2">
      <c r="B14" s="443" t="s">
        <v>54</v>
      </c>
      <c r="C14" s="42" t="s">
        <v>52</v>
      </c>
      <c r="D14" s="104">
        <v>42436575.307400018</v>
      </c>
      <c r="E14" s="105">
        <v>1917459.6499999985</v>
      </c>
      <c r="F14" s="106">
        <v>40519115.657400019</v>
      </c>
      <c r="G14" s="79">
        <v>286698</v>
      </c>
      <c r="H14" s="107"/>
      <c r="I14" s="81"/>
      <c r="J14" s="81"/>
      <c r="K14" s="108">
        <v>81338301.481499836</v>
      </c>
      <c r="L14" s="82"/>
      <c r="M14" s="83">
        <v>0.8</v>
      </c>
    </row>
    <row r="15" spans="2:13" ht="12.75" x14ac:dyDescent="0.2">
      <c r="B15" s="437" t="s">
        <v>55</v>
      </c>
      <c r="C15" s="39" t="s">
        <v>47</v>
      </c>
      <c r="D15" s="109"/>
      <c r="E15" s="93"/>
      <c r="F15" s="94"/>
      <c r="G15" s="60"/>
      <c r="H15" s="93"/>
      <c r="I15" s="50"/>
      <c r="J15" s="50"/>
      <c r="K15" s="93"/>
      <c r="L15" s="39"/>
      <c r="M15" s="53">
        <v>17</v>
      </c>
    </row>
    <row r="16" spans="2:13" ht="12.75" x14ac:dyDescent="0.2">
      <c r="B16" s="437"/>
      <c r="C16" s="27" t="s">
        <v>48</v>
      </c>
      <c r="D16" s="95"/>
      <c r="E16" s="96"/>
      <c r="F16" s="97"/>
      <c r="G16" s="30"/>
      <c r="H16" s="98"/>
      <c r="I16" s="29"/>
      <c r="J16" s="29"/>
      <c r="K16" s="96"/>
      <c r="L16" s="27"/>
      <c r="M16" s="32"/>
    </row>
    <row r="17" spans="2:13" ht="12.75" x14ac:dyDescent="0.2">
      <c r="B17" s="437"/>
      <c r="C17" s="27" t="s">
        <v>49</v>
      </c>
      <c r="D17" s="99"/>
      <c r="E17" s="96"/>
      <c r="F17" s="97"/>
      <c r="G17" s="30"/>
      <c r="H17" s="98"/>
      <c r="I17" s="29"/>
      <c r="J17" s="29"/>
      <c r="K17" s="96"/>
      <c r="L17" s="27"/>
      <c r="M17" s="32"/>
    </row>
    <row r="18" spans="2:13" ht="12.75" x14ac:dyDescent="0.2">
      <c r="B18" s="437"/>
      <c r="C18" s="34" t="s">
        <v>50</v>
      </c>
      <c r="D18" s="100"/>
      <c r="E18" s="101"/>
      <c r="F18" s="102"/>
      <c r="G18" s="37"/>
      <c r="H18" s="103"/>
      <c r="I18" s="36"/>
      <c r="J18" s="36"/>
      <c r="K18" s="93"/>
      <c r="L18" s="39"/>
      <c r="M18" s="40"/>
    </row>
    <row r="19" spans="2:13" ht="12.75" x14ac:dyDescent="0.2">
      <c r="B19" s="443" t="s">
        <v>56</v>
      </c>
      <c r="C19" s="42" t="s">
        <v>52</v>
      </c>
      <c r="D19" s="104"/>
      <c r="E19" s="105"/>
      <c r="F19" s="106"/>
      <c r="G19" s="79"/>
      <c r="H19" s="107"/>
      <c r="I19" s="81"/>
      <c r="J19" s="81"/>
      <c r="K19" s="108"/>
      <c r="L19" s="82"/>
      <c r="M19" s="83">
        <v>17</v>
      </c>
    </row>
    <row r="20" spans="2:13" ht="12.75" x14ac:dyDescent="0.2">
      <c r="B20" s="437" t="s">
        <v>57</v>
      </c>
      <c r="C20" s="39" t="s">
        <v>47</v>
      </c>
      <c r="D20" s="109">
        <v>838717.05448000017</v>
      </c>
      <c r="E20" s="93">
        <v>353856.35000000015</v>
      </c>
      <c r="F20" s="94">
        <v>484860.70448000001</v>
      </c>
      <c r="G20" s="60">
        <v>567.42999999999995</v>
      </c>
      <c r="H20" s="93"/>
      <c r="I20" s="50">
        <v>6020.42</v>
      </c>
      <c r="J20" s="50">
        <v>4518.8050000000003</v>
      </c>
      <c r="K20" s="93">
        <v>396403.80000000005</v>
      </c>
      <c r="L20" s="39"/>
      <c r="M20" s="53">
        <v>48.038000000000004</v>
      </c>
    </row>
    <row r="21" spans="2:13" ht="12.75" x14ac:dyDescent="0.2">
      <c r="B21" s="437"/>
      <c r="C21" s="27" t="s">
        <v>48</v>
      </c>
      <c r="D21" s="95">
        <v>648389.30599999998</v>
      </c>
      <c r="E21" s="96">
        <v>124859.30599999998</v>
      </c>
      <c r="F21" s="97">
        <v>523530</v>
      </c>
      <c r="G21" s="30"/>
      <c r="H21" s="98"/>
      <c r="I21" s="29">
        <v>126.35</v>
      </c>
      <c r="J21" s="29">
        <v>1232.00252</v>
      </c>
      <c r="K21" s="96">
        <v>186926</v>
      </c>
      <c r="L21" s="27"/>
      <c r="M21" s="32">
        <v>0.25</v>
      </c>
    </row>
    <row r="22" spans="2:13" ht="12.75" x14ac:dyDescent="0.2">
      <c r="B22" s="437"/>
      <c r="C22" s="27" t="s">
        <v>49</v>
      </c>
      <c r="D22" s="99">
        <v>101008.99592000002</v>
      </c>
      <c r="E22" s="96">
        <v>14868.744000000006</v>
      </c>
      <c r="F22" s="97">
        <v>86140.25192000001</v>
      </c>
      <c r="G22" s="30"/>
      <c r="H22" s="98"/>
      <c r="I22" s="29"/>
      <c r="J22" s="29">
        <v>137.13347999999999</v>
      </c>
      <c r="K22" s="96">
        <v>30765</v>
      </c>
      <c r="L22" s="27"/>
      <c r="M22" s="32"/>
    </row>
    <row r="23" spans="2:13" ht="12.75" x14ac:dyDescent="0.2">
      <c r="B23" s="437"/>
      <c r="C23" s="34" t="s">
        <v>50</v>
      </c>
      <c r="D23" s="100"/>
      <c r="E23" s="101"/>
      <c r="F23" s="102"/>
      <c r="G23" s="37"/>
      <c r="H23" s="103"/>
      <c r="I23" s="36"/>
      <c r="J23" s="36"/>
      <c r="K23" s="93"/>
      <c r="L23" s="39"/>
      <c r="M23" s="40"/>
    </row>
    <row r="24" spans="2:13" ht="12.75" x14ac:dyDescent="0.2">
      <c r="B24" s="443" t="s">
        <v>58</v>
      </c>
      <c r="C24" s="42" t="s">
        <v>52</v>
      </c>
      <c r="D24" s="104">
        <v>1588115.3563999999</v>
      </c>
      <c r="E24" s="105">
        <v>493584.39999999991</v>
      </c>
      <c r="F24" s="106">
        <v>1094530.9564</v>
      </c>
      <c r="G24" s="79">
        <v>567.42999999999995</v>
      </c>
      <c r="H24" s="107"/>
      <c r="I24" s="81">
        <v>6146.77</v>
      </c>
      <c r="J24" s="81">
        <v>5887.9410000000007</v>
      </c>
      <c r="K24" s="108">
        <v>614094.80000000005</v>
      </c>
      <c r="L24" s="82"/>
      <c r="M24" s="83">
        <v>48.287999999999997</v>
      </c>
    </row>
    <row r="25" spans="2:13" ht="12.75" x14ac:dyDescent="0.2">
      <c r="B25" s="437" t="s">
        <v>59</v>
      </c>
      <c r="C25" s="39" t="s">
        <v>47</v>
      </c>
      <c r="D25" s="109">
        <v>12923873.550499998</v>
      </c>
      <c r="E25" s="93">
        <v>12865463.550499998</v>
      </c>
      <c r="F25" s="94">
        <v>58410</v>
      </c>
      <c r="G25" s="60">
        <v>15400.78</v>
      </c>
      <c r="H25" s="93"/>
      <c r="I25" s="50">
        <v>861.1</v>
      </c>
      <c r="J25" s="50">
        <v>166365.19400000002</v>
      </c>
      <c r="K25" s="93">
        <v>485</v>
      </c>
      <c r="L25" s="39"/>
      <c r="M25" s="53">
        <v>2.12</v>
      </c>
    </row>
    <row r="26" spans="2:13" ht="12.75" x14ac:dyDescent="0.2">
      <c r="B26" s="437"/>
      <c r="C26" s="27" t="s">
        <v>48</v>
      </c>
      <c r="D26" s="95">
        <v>18840781.149999999</v>
      </c>
      <c r="E26" s="96">
        <v>18728041.149999999</v>
      </c>
      <c r="F26" s="97">
        <v>112740</v>
      </c>
      <c r="G26" s="30">
        <v>160646.40000000002</v>
      </c>
      <c r="H26" s="98"/>
      <c r="I26" s="29">
        <v>33973.563000000002</v>
      </c>
      <c r="J26" s="29">
        <v>213073.79499999998</v>
      </c>
      <c r="K26" s="96">
        <v>290</v>
      </c>
      <c r="L26" s="27"/>
      <c r="M26" s="32">
        <v>14.7</v>
      </c>
    </row>
    <row r="27" spans="2:13" ht="12.75" x14ac:dyDescent="0.2">
      <c r="B27" s="437"/>
      <c r="C27" s="27" t="s">
        <v>49</v>
      </c>
      <c r="D27" s="99">
        <v>3125806.9095000001</v>
      </c>
      <c r="E27" s="96">
        <v>2864356.9095000001</v>
      </c>
      <c r="F27" s="97">
        <v>261450</v>
      </c>
      <c r="G27" s="30">
        <v>52421.46</v>
      </c>
      <c r="H27" s="98"/>
      <c r="I27" s="29">
        <v>191.40699999999998</v>
      </c>
      <c r="J27" s="29">
        <v>8065</v>
      </c>
      <c r="K27" s="96">
        <v>114125</v>
      </c>
      <c r="L27" s="27"/>
      <c r="M27" s="32"/>
    </row>
    <row r="28" spans="2:13" ht="12.75" x14ac:dyDescent="0.2">
      <c r="B28" s="437"/>
      <c r="C28" s="34" t="s">
        <v>50</v>
      </c>
      <c r="D28" s="100">
        <v>40061.31</v>
      </c>
      <c r="E28" s="101">
        <v>40061.31</v>
      </c>
      <c r="F28" s="102"/>
      <c r="G28" s="37">
        <v>6433.36</v>
      </c>
      <c r="H28" s="103"/>
      <c r="I28" s="36"/>
      <c r="J28" s="36"/>
      <c r="K28" s="93"/>
      <c r="L28" s="39"/>
      <c r="M28" s="40"/>
    </row>
    <row r="29" spans="2:13" ht="12.75" x14ac:dyDescent="0.2">
      <c r="B29" s="443" t="s">
        <v>60</v>
      </c>
      <c r="C29" s="42" t="s">
        <v>52</v>
      </c>
      <c r="D29" s="104">
        <v>34930522.920000002</v>
      </c>
      <c r="E29" s="105">
        <v>34497922.920000002</v>
      </c>
      <c r="F29" s="106">
        <v>432600</v>
      </c>
      <c r="G29" s="79">
        <v>234902</v>
      </c>
      <c r="H29" s="107"/>
      <c r="I29" s="81">
        <v>35026.07</v>
      </c>
      <c r="J29" s="81">
        <v>387503.98899999994</v>
      </c>
      <c r="K29" s="108">
        <v>114900</v>
      </c>
      <c r="L29" s="82"/>
      <c r="M29" s="83">
        <v>16.82</v>
      </c>
    </row>
    <row r="30" spans="2:13" ht="12.75" x14ac:dyDescent="0.2">
      <c r="B30" s="437" t="s">
        <v>61</v>
      </c>
      <c r="C30" s="39" t="s">
        <v>47</v>
      </c>
      <c r="D30" s="109">
        <v>85200</v>
      </c>
      <c r="E30" s="93">
        <v>57600</v>
      </c>
      <c r="F30" s="94">
        <v>27600</v>
      </c>
      <c r="G30" s="60"/>
      <c r="H30" s="93"/>
      <c r="I30" s="50"/>
      <c r="J30" s="50">
        <v>68</v>
      </c>
      <c r="K30" s="93">
        <v>3860</v>
      </c>
      <c r="L30" s="39"/>
      <c r="M30" s="53"/>
    </row>
    <row r="31" spans="2:13" ht="12.75" x14ac:dyDescent="0.2">
      <c r="B31" s="437"/>
      <c r="C31" s="27" t="s">
        <v>48</v>
      </c>
      <c r="D31" s="95"/>
      <c r="E31" s="96"/>
      <c r="F31" s="97"/>
      <c r="G31" s="30"/>
      <c r="H31" s="98"/>
      <c r="I31" s="29"/>
      <c r="J31" s="29"/>
      <c r="K31" s="96"/>
      <c r="L31" s="27"/>
      <c r="M31" s="32"/>
    </row>
    <row r="32" spans="2:13" ht="12.75" x14ac:dyDescent="0.2">
      <c r="B32" s="437"/>
      <c r="C32" s="27" t="s">
        <v>49</v>
      </c>
      <c r="D32" s="99"/>
      <c r="E32" s="96"/>
      <c r="F32" s="97"/>
      <c r="G32" s="30"/>
      <c r="H32" s="98"/>
      <c r="I32" s="29"/>
      <c r="J32" s="29"/>
      <c r="K32" s="96"/>
      <c r="L32" s="27"/>
      <c r="M32" s="32"/>
    </row>
    <row r="33" spans="2:13" ht="12.75" x14ac:dyDescent="0.2">
      <c r="B33" s="437"/>
      <c r="C33" s="34" t="s">
        <v>50</v>
      </c>
      <c r="D33" s="100"/>
      <c r="E33" s="101"/>
      <c r="F33" s="102"/>
      <c r="G33" s="37"/>
      <c r="H33" s="103"/>
      <c r="I33" s="36"/>
      <c r="J33" s="36"/>
      <c r="K33" s="93"/>
      <c r="L33" s="39"/>
      <c r="M33" s="40"/>
    </row>
    <row r="34" spans="2:13" ht="12.75" x14ac:dyDescent="0.2">
      <c r="B34" s="443" t="s">
        <v>62</v>
      </c>
      <c r="C34" s="42" t="s">
        <v>52</v>
      </c>
      <c r="D34" s="104">
        <v>85200</v>
      </c>
      <c r="E34" s="105">
        <v>57600</v>
      </c>
      <c r="F34" s="106">
        <v>27600</v>
      </c>
      <c r="G34" s="79"/>
      <c r="H34" s="107"/>
      <c r="I34" s="81"/>
      <c r="J34" s="81">
        <v>68</v>
      </c>
      <c r="K34" s="108">
        <v>3860</v>
      </c>
      <c r="L34" s="82"/>
      <c r="M34" s="83"/>
    </row>
    <row r="35" spans="2:13" ht="13.5" customHeight="1" x14ac:dyDescent="0.2">
      <c r="B35" s="450" t="s">
        <v>63</v>
      </c>
      <c r="C35" s="39" t="s">
        <v>47</v>
      </c>
      <c r="D35" s="109">
        <v>182585.94500000001</v>
      </c>
      <c r="E35" s="93">
        <v>68850</v>
      </c>
      <c r="F35" s="94">
        <v>113735.94500000001</v>
      </c>
      <c r="G35" s="60"/>
      <c r="H35" s="93"/>
      <c r="I35" s="50">
        <v>1145.25</v>
      </c>
      <c r="J35" s="50">
        <v>31.248000000000001</v>
      </c>
      <c r="K35" s="93">
        <v>14734.449999999999</v>
      </c>
      <c r="L35" s="39"/>
      <c r="M35" s="53"/>
    </row>
    <row r="36" spans="2:13" ht="13.5" customHeight="1" x14ac:dyDescent="0.2">
      <c r="B36" s="451"/>
      <c r="C36" s="27" t="s">
        <v>48</v>
      </c>
      <c r="D36" s="95">
        <v>40014.214</v>
      </c>
      <c r="E36" s="96">
        <v>22518.743999999999</v>
      </c>
      <c r="F36" s="97">
        <v>17495.47</v>
      </c>
      <c r="G36" s="30"/>
      <c r="H36" s="98"/>
      <c r="I36" s="29">
        <v>127.25</v>
      </c>
      <c r="J36" s="29">
        <v>132.88347999999999</v>
      </c>
      <c r="K36" s="96">
        <v>2000</v>
      </c>
      <c r="L36" s="27"/>
      <c r="M36" s="32"/>
    </row>
    <row r="37" spans="2:13" ht="12.75" x14ac:dyDescent="0.2">
      <c r="B37" s="451"/>
      <c r="C37" s="27" t="s">
        <v>49</v>
      </c>
      <c r="D37" s="99">
        <v>28862.856</v>
      </c>
      <c r="E37" s="96">
        <v>28862.856</v>
      </c>
      <c r="F37" s="97"/>
      <c r="G37" s="30"/>
      <c r="H37" s="98"/>
      <c r="I37" s="29"/>
      <c r="J37" s="29">
        <v>251.21052</v>
      </c>
      <c r="K37" s="96"/>
      <c r="L37" s="27"/>
      <c r="M37" s="32"/>
    </row>
    <row r="38" spans="2:13" ht="13.5" thickBot="1" x14ac:dyDescent="0.25">
      <c r="B38" s="477"/>
      <c r="C38" s="42" t="s">
        <v>52</v>
      </c>
      <c r="D38" s="104">
        <v>251463.01500000001</v>
      </c>
      <c r="E38" s="105">
        <v>120231.6</v>
      </c>
      <c r="F38" s="106">
        <v>131231.41500000001</v>
      </c>
      <c r="G38" s="79"/>
      <c r="H38" s="107"/>
      <c r="I38" s="81">
        <v>1272.5</v>
      </c>
      <c r="J38" s="81">
        <v>415.34199999999998</v>
      </c>
      <c r="K38" s="108">
        <v>16734.449999999997</v>
      </c>
      <c r="L38" s="82"/>
      <c r="M38" s="83"/>
    </row>
    <row r="39" spans="2:13" ht="14.25" thickTop="1" thickBot="1" x14ac:dyDescent="0.25">
      <c r="B39" s="448" t="s">
        <v>64</v>
      </c>
      <c r="C39" s="449"/>
      <c r="D39" s="110">
        <v>419458663.24000019</v>
      </c>
      <c r="E39" s="111">
        <v>37236798.570000052</v>
      </c>
      <c r="F39" s="112">
        <v>382221864.67000014</v>
      </c>
      <c r="G39" s="75">
        <v>549167.43000000005</v>
      </c>
      <c r="H39" s="113"/>
      <c r="I39" s="73">
        <v>42445.34</v>
      </c>
      <c r="J39" s="73">
        <v>393875.27199999994</v>
      </c>
      <c r="K39" s="111">
        <v>222021011.02999985</v>
      </c>
      <c r="L39" s="74"/>
      <c r="M39" s="77">
        <v>82.908000000000001</v>
      </c>
    </row>
    <row r="40" spans="2:13" ht="12" thickTop="1" x14ac:dyDescent="0.2"/>
    <row r="41" spans="2:13" x14ac:dyDescent="0.2">
      <c r="B41" s="114" t="s">
        <v>72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7"/>
  <sheetViews>
    <sheetView showGridLines="0" zoomScale="80" zoomScaleNormal="80" zoomScaleSheetLayoutView="85" workbookViewId="0"/>
  </sheetViews>
  <sheetFormatPr baseColWidth="10" defaultColWidth="16.140625" defaultRowHeight="11.25" x14ac:dyDescent="0.2"/>
  <cols>
    <col min="1" max="1" width="2" style="117" customWidth="1"/>
    <col min="2" max="2" width="21.5703125" style="119" customWidth="1"/>
    <col min="3" max="3" width="28.7109375" style="119" customWidth="1"/>
    <col min="4" max="4" width="17" style="119" customWidth="1"/>
    <col min="5" max="5" width="16.140625" style="119" customWidth="1"/>
    <col min="6" max="6" width="18.140625" style="119" customWidth="1"/>
    <col min="7" max="7" width="14.140625" style="119" customWidth="1"/>
    <col min="8" max="8" width="13.7109375" style="119" customWidth="1"/>
    <col min="9" max="9" width="16.140625" style="119" customWidth="1"/>
    <col min="10" max="10" width="16.28515625" style="119" customWidth="1"/>
    <col min="11" max="13" width="19.140625" style="119" customWidth="1"/>
    <col min="14" max="15" width="16.28515625" style="119" bestFit="1" customWidth="1"/>
    <col min="16" max="31" width="16.140625" style="117"/>
    <col min="32" max="256" width="16.140625" style="119"/>
    <col min="257" max="257" width="2" style="119" customWidth="1"/>
    <col min="258" max="258" width="21.5703125" style="119" customWidth="1"/>
    <col min="259" max="259" width="28.7109375" style="119" customWidth="1"/>
    <col min="260" max="260" width="17" style="119" customWidth="1"/>
    <col min="261" max="261" width="16.140625" style="119" customWidth="1"/>
    <col min="262" max="262" width="18.140625" style="119" customWidth="1"/>
    <col min="263" max="263" width="14.140625" style="119" customWidth="1"/>
    <col min="264" max="264" width="13.7109375" style="119" customWidth="1"/>
    <col min="265" max="265" width="16.140625" style="119" customWidth="1"/>
    <col min="266" max="266" width="16.28515625" style="119" customWidth="1"/>
    <col min="267" max="269" width="19.140625" style="119" customWidth="1"/>
    <col min="270" max="271" width="16.28515625" style="119" bestFit="1" customWidth="1"/>
    <col min="272" max="512" width="16.140625" style="119"/>
    <col min="513" max="513" width="2" style="119" customWidth="1"/>
    <col min="514" max="514" width="21.5703125" style="119" customWidth="1"/>
    <col min="515" max="515" width="28.7109375" style="119" customWidth="1"/>
    <col min="516" max="516" width="17" style="119" customWidth="1"/>
    <col min="517" max="517" width="16.140625" style="119" customWidth="1"/>
    <col min="518" max="518" width="18.140625" style="119" customWidth="1"/>
    <col min="519" max="519" width="14.140625" style="119" customWidth="1"/>
    <col min="520" max="520" width="13.7109375" style="119" customWidth="1"/>
    <col min="521" max="521" width="16.140625" style="119" customWidth="1"/>
    <col min="522" max="522" width="16.28515625" style="119" customWidth="1"/>
    <col min="523" max="525" width="19.140625" style="119" customWidth="1"/>
    <col min="526" max="527" width="16.28515625" style="119" bestFit="1" customWidth="1"/>
    <col min="528" max="768" width="16.140625" style="119"/>
    <col min="769" max="769" width="2" style="119" customWidth="1"/>
    <col min="770" max="770" width="21.5703125" style="119" customWidth="1"/>
    <col min="771" max="771" width="28.7109375" style="119" customWidth="1"/>
    <col min="772" max="772" width="17" style="119" customWidth="1"/>
    <col min="773" max="773" width="16.140625" style="119" customWidth="1"/>
    <col min="774" max="774" width="18.140625" style="119" customWidth="1"/>
    <col min="775" max="775" width="14.140625" style="119" customWidth="1"/>
    <col min="776" max="776" width="13.7109375" style="119" customWidth="1"/>
    <col min="777" max="777" width="16.140625" style="119" customWidth="1"/>
    <col min="778" max="778" width="16.28515625" style="119" customWidth="1"/>
    <col min="779" max="781" width="19.140625" style="119" customWidth="1"/>
    <col min="782" max="783" width="16.28515625" style="119" bestFit="1" customWidth="1"/>
    <col min="784" max="1024" width="16.140625" style="119"/>
    <col min="1025" max="1025" width="2" style="119" customWidth="1"/>
    <col min="1026" max="1026" width="21.5703125" style="119" customWidth="1"/>
    <col min="1027" max="1027" width="28.7109375" style="119" customWidth="1"/>
    <col min="1028" max="1028" width="17" style="119" customWidth="1"/>
    <col min="1029" max="1029" width="16.140625" style="119" customWidth="1"/>
    <col min="1030" max="1030" width="18.140625" style="119" customWidth="1"/>
    <col min="1031" max="1031" width="14.140625" style="119" customWidth="1"/>
    <col min="1032" max="1032" width="13.7109375" style="119" customWidth="1"/>
    <col min="1033" max="1033" width="16.140625" style="119" customWidth="1"/>
    <col min="1034" max="1034" width="16.28515625" style="119" customWidth="1"/>
    <col min="1035" max="1037" width="19.140625" style="119" customWidth="1"/>
    <col min="1038" max="1039" width="16.28515625" style="119" bestFit="1" customWidth="1"/>
    <col min="1040" max="1280" width="16.140625" style="119"/>
    <col min="1281" max="1281" width="2" style="119" customWidth="1"/>
    <col min="1282" max="1282" width="21.5703125" style="119" customWidth="1"/>
    <col min="1283" max="1283" width="28.7109375" style="119" customWidth="1"/>
    <col min="1284" max="1284" width="17" style="119" customWidth="1"/>
    <col min="1285" max="1285" width="16.140625" style="119" customWidth="1"/>
    <col min="1286" max="1286" width="18.140625" style="119" customWidth="1"/>
    <col min="1287" max="1287" width="14.140625" style="119" customWidth="1"/>
    <col min="1288" max="1288" width="13.7109375" style="119" customWidth="1"/>
    <col min="1289" max="1289" width="16.140625" style="119" customWidth="1"/>
    <col min="1290" max="1290" width="16.28515625" style="119" customWidth="1"/>
    <col min="1291" max="1293" width="19.140625" style="119" customWidth="1"/>
    <col min="1294" max="1295" width="16.28515625" style="119" bestFit="1" customWidth="1"/>
    <col min="1296" max="1536" width="16.140625" style="119"/>
    <col min="1537" max="1537" width="2" style="119" customWidth="1"/>
    <col min="1538" max="1538" width="21.5703125" style="119" customWidth="1"/>
    <col min="1539" max="1539" width="28.7109375" style="119" customWidth="1"/>
    <col min="1540" max="1540" width="17" style="119" customWidth="1"/>
    <col min="1541" max="1541" width="16.140625" style="119" customWidth="1"/>
    <col min="1542" max="1542" width="18.140625" style="119" customWidth="1"/>
    <col min="1543" max="1543" width="14.140625" style="119" customWidth="1"/>
    <col min="1544" max="1544" width="13.7109375" style="119" customWidth="1"/>
    <col min="1545" max="1545" width="16.140625" style="119" customWidth="1"/>
    <col min="1546" max="1546" width="16.28515625" style="119" customWidth="1"/>
    <col min="1547" max="1549" width="19.140625" style="119" customWidth="1"/>
    <col min="1550" max="1551" width="16.28515625" style="119" bestFit="1" customWidth="1"/>
    <col min="1552" max="1792" width="16.140625" style="119"/>
    <col min="1793" max="1793" width="2" style="119" customWidth="1"/>
    <col min="1794" max="1794" width="21.5703125" style="119" customWidth="1"/>
    <col min="1795" max="1795" width="28.7109375" style="119" customWidth="1"/>
    <col min="1796" max="1796" width="17" style="119" customWidth="1"/>
    <col min="1797" max="1797" width="16.140625" style="119" customWidth="1"/>
    <col min="1798" max="1798" width="18.140625" style="119" customWidth="1"/>
    <col min="1799" max="1799" width="14.140625" style="119" customWidth="1"/>
    <col min="1800" max="1800" width="13.7109375" style="119" customWidth="1"/>
    <col min="1801" max="1801" width="16.140625" style="119" customWidth="1"/>
    <col min="1802" max="1802" width="16.28515625" style="119" customWidth="1"/>
    <col min="1803" max="1805" width="19.140625" style="119" customWidth="1"/>
    <col min="1806" max="1807" width="16.28515625" style="119" bestFit="1" customWidth="1"/>
    <col min="1808" max="2048" width="16.140625" style="119"/>
    <col min="2049" max="2049" width="2" style="119" customWidth="1"/>
    <col min="2050" max="2050" width="21.5703125" style="119" customWidth="1"/>
    <col min="2051" max="2051" width="28.7109375" style="119" customWidth="1"/>
    <col min="2052" max="2052" width="17" style="119" customWidth="1"/>
    <col min="2053" max="2053" width="16.140625" style="119" customWidth="1"/>
    <col min="2054" max="2054" width="18.140625" style="119" customWidth="1"/>
    <col min="2055" max="2055" width="14.140625" style="119" customWidth="1"/>
    <col min="2056" max="2056" width="13.7109375" style="119" customWidth="1"/>
    <col min="2057" max="2057" width="16.140625" style="119" customWidth="1"/>
    <col min="2058" max="2058" width="16.28515625" style="119" customWidth="1"/>
    <col min="2059" max="2061" width="19.140625" style="119" customWidth="1"/>
    <col min="2062" max="2063" width="16.28515625" style="119" bestFit="1" customWidth="1"/>
    <col min="2064" max="2304" width="16.140625" style="119"/>
    <col min="2305" max="2305" width="2" style="119" customWidth="1"/>
    <col min="2306" max="2306" width="21.5703125" style="119" customWidth="1"/>
    <col min="2307" max="2307" width="28.7109375" style="119" customWidth="1"/>
    <col min="2308" max="2308" width="17" style="119" customWidth="1"/>
    <col min="2309" max="2309" width="16.140625" style="119" customWidth="1"/>
    <col min="2310" max="2310" width="18.140625" style="119" customWidth="1"/>
    <col min="2311" max="2311" width="14.140625" style="119" customWidth="1"/>
    <col min="2312" max="2312" width="13.7109375" style="119" customWidth="1"/>
    <col min="2313" max="2313" width="16.140625" style="119" customWidth="1"/>
    <col min="2314" max="2314" width="16.28515625" style="119" customWidth="1"/>
    <col min="2315" max="2317" width="19.140625" style="119" customWidth="1"/>
    <col min="2318" max="2319" width="16.28515625" style="119" bestFit="1" customWidth="1"/>
    <col min="2320" max="2560" width="16.140625" style="119"/>
    <col min="2561" max="2561" width="2" style="119" customWidth="1"/>
    <col min="2562" max="2562" width="21.5703125" style="119" customWidth="1"/>
    <col min="2563" max="2563" width="28.7109375" style="119" customWidth="1"/>
    <col min="2564" max="2564" width="17" style="119" customWidth="1"/>
    <col min="2565" max="2565" width="16.140625" style="119" customWidth="1"/>
    <col min="2566" max="2566" width="18.140625" style="119" customWidth="1"/>
    <col min="2567" max="2567" width="14.140625" style="119" customWidth="1"/>
    <col min="2568" max="2568" width="13.7109375" style="119" customWidth="1"/>
    <col min="2569" max="2569" width="16.140625" style="119" customWidth="1"/>
    <col min="2570" max="2570" width="16.28515625" style="119" customWidth="1"/>
    <col min="2571" max="2573" width="19.140625" style="119" customWidth="1"/>
    <col min="2574" max="2575" width="16.28515625" style="119" bestFit="1" customWidth="1"/>
    <col min="2576" max="2816" width="16.140625" style="119"/>
    <col min="2817" max="2817" width="2" style="119" customWidth="1"/>
    <col min="2818" max="2818" width="21.5703125" style="119" customWidth="1"/>
    <col min="2819" max="2819" width="28.7109375" style="119" customWidth="1"/>
    <col min="2820" max="2820" width="17" style="119" customWidth="1"/>
    <col min="2821" max="2821" width="16.140625" style="119" customWidth="1"/>
    <col min="2822" max="2822" width="18.140625" style="119" customWidth="1"/>
    <col min="2823" max="2823" width="14.140625" style="119" customWidth="1"/>
    <col min="2824" max="2824" width="13.7109375" style="119" customWidth="1"/>
    <col min="2825" max="2825" width="16.140625" style="119" customWidth="1"/>
    <col min="2826" max="2826" width="16.28515625" style="119" customWidth="1"/>
    <col min="2827" max="2829" width="19.140625" style="119" customWidth="1"/>
    <col min="2830" max="2831" width="16.28515625" style="119" bestFit="1" customWidth="1"/>
    <col min="2832" max="3072" width="16.140625" style="119"/>
    <col min="3073" max="3073" width="2" style="119" customWidth="1"/>
    <col min="3074" max="3074" width="21.5703125" style="119" customWidth="1"/>
    <col min="3075" max="3075" width="28.7109375" style="119" customWidth="1"/>
    <col min="3076" max="3076" width="17" style="119" customWidth="1"/>
    <col min="3077" max="3077" width="16.140625" style="119" customWidth="1"/>
    <col min="3078" max="3078" width="18.140625" style="119" customWidth="1"/>
    <col min="3079" max="3079" width="14.140625" style="119" customWidth="1"/>
    <col min="3080" max="3080" width="13.7109375" style="119" customWidth="1"/>
    <col min="3081" max="3081" width="16.140625" style="119" customWidth="1"/>
    <col min="3082" max="3082" width="16.28515625" style="119" customWidth="1"/>
    <col min="3083" max="3085" width="19.140625" style="119" customWidth="1"/>
    <col min="3086" max="3087" width="16.28515625" style="119" bestFit="1" customWidth="1"/>
    <col min="3088" max="3328" width="16.140625" style="119"/>
    <col min="3329" max="3329" width="2" style="119" customWidth="1"/>
    <col min="3330" max="3330" width="21.5703125" style="119" customWidth="1"/>
    <col min="3331" max="3331" width="28.7109375" style="119" customWidth="1"/>
    <col min="3332" max="3332" width="17" style="119" customWidth="1"/>
    <col min="3333" max="3333" width="16.140625" style="119" customWidth="1"/>
    <col min="3334" max="3334" width="18.140625" style="119" customWidth="1"/>
    <col min="3335" max="3335" width="14.140625" style="119" customWidth="1"/>
    <col min="3336" max="3336" width="13.7109375" style="119" customWidth="1"/>
    <col min="3337" max="3337" width="16.140625" style="119" customWidth="1"/>
    <col min="3338" max="3338" width="16.28515625" style="119" customWidth="1"/>
    <col min="3339" max="3341" width="19.140625" style="119" customWidth="1"/>
    <col min="3342" max="3343" width="16.28515625" style="119" bestFit="1" customWidth="1"/>
    <col min="3344" max="3584" width="16.140625" style="119"/>
    <col min="3585" max="3585" width="2" style="119" customWidth="1"/>
    <col min="3586" max="3586" width="21.5703125" style="119" customWidth="1"/>
    <col min="3587" max="3587" width="28.7109375" style="119" customWidth="1"/>
    <col min="3588" max="3588" width="17" style="119" customWidth="1"/>
    <col min="3589" max="3589" width="16.140625" style="119" customWidth="1"/>
    <col min="3590" max="3590" width="18.140625" style="119" customWidth="1"/>
    <col min="3591" max="3591" width="14.140625" style="119" customWidth="1"/>
    <col min="3592" max="3592" width="13.7109375" style="119" customWidth="1"/>
    <col min="3593" max="3593" width="16.140625" style="119" customWidth="1"/>
    <col min="3594" max="3594" width="16.28515625" style="119" customWidth="1"/>
    <col min="3595" max="3597" width="19.140625" style="119" customWidth="1"/>
    <col min="3598" max="3599" width="16.28515625" style="119" bestFit="1" customWidth="1"/>
    <col min="3600" max="3840" width="16.140625" style="119"/>
    <col min="3841" max="3841" width="2" style="119" customWidth="1"/>
    <col min="3842" max="3842" width="21.5703125" style="119" customWidth="1"/>
    <col min="3843" max="3843" width="28.7109375" style="119" customWidth="1"/>
    <col min="3844" max="3844" width="17" style="119" customWidth="1"/>
    <col min="3845" max="3845" width="16.140625" style="119" customWidth="1"/>
    <col min="3846" max="3846" width="18.140625" style="119" customWidth="1"/>
    <col min="3847" max="3847" width="14.140625" style="119" customWidth="1"/>
    <col min="3848" max="3848" width="13.7109375" style="119" customWidth="1"/>
    <col min="3849" max="3849" width="16.140625" style="119" customWidth="1"/>
    <col min="3850" max="3850" width="16.28515625" style="119" customWidth="1"/>
    <col min="3851" max="3853" width="19.140625" style="119" customWidth="1"/>
    <col min="3854" max="3855" width="16.28515625" style="119" bestFit="1" customWidth="1"/>
    <col min="3856" max="4096" width="16.140625" style="119"/>
    <col min="4097" max="4097" width="2" style="119" customWidth="1"/>
    <col min="4098" max="4098" width="21.5703125" style="119" customWidth="1"/>
    <col min="4099" max="4099" width="28.7109375" style="119" customWidth="1"/>
    <col min="4100" max="4100" width="17" style="119" customWidth="1"/>
    <col min="4101" max="4101" width="16.140625" style="119" customWidth="1"/>
    <col min="4102" max="4102" width="18.140625" style="119" customWidth="1"/>
    <col min="4103" max="4103" width="14.140625" style="119" customWidth="1"/>
    <col min="4104" max="4104" width="13.7109375" style="119" customWidth="1"/>
    <col min="4105" max="4105" width="16.140625" style="119" customWidth="1"/>
    <col min="4106" max="4106" width="16.28515625" style="119" customWidth="1"/>
    <col min="4107" max="4109" width="19.140625" style="119" customWidth="1"/>
    <col min="4110" max="4111" width="16.28515625" style="119" bestFit="1" customWidth="1"/>
    <col min="4112" max="4352" width="16.140625" style="119"/>
    <col min="4353" max="4353" width="2" style="119" customWidth="1"/>
    <col min="4354" max="4354" width="21.5703125" style="119" customWidth="1"/>
    <col min="4355" max="4355" width="28.7109375" style="119" customWidth="1"/>
    <col min="4356" max="4356" width="17" style="119" customWidth="1"/>
    <col min="4357" max="4357" width="16.140625" style="119" customWidth="1"/>
    <col min="4358" max="4358" width="18.140625" style="119" customWidth="1"/>
    <col min="4359" max="4359" width="14.140625" style="119" customWidth="1"/>
    <col min="4360" max="4360" width="13.7109375" style="119" customWidth="1"/>
    <col min="4361" max="4361" width="16.140625" style="119" customWidth="1"/>
    <col min="4362" max="4362" width="16.28515625" style="119" customWidth="1"/>
    <col min="4363" max="4365" width="19.140625" style="119" customWidth="1"/>
    <col min="4366" max="4367" width="16.28515625" style="119" bestFit="1" customWidth="1"/>
    <col min="4368" max="4608" width="16.140625" style="119"/>
    <col min="4609" max="4609" width="2" style="119" customWidth="1"/>
    <col min="4610" max="4610" width="21.5703125" style="119" customWidth="1"/>
    <col min="4611" max="4611" width="28.7109375" style="119" customWidth="1"/>
    <col min="4612" max="4612" width="17" style="119" customWidth="1"/>
    <col min="4613" max="4613" width="16.140625" style="119" customWidth="1"/>
    <col min="4614" max="4614" width="18.140625" style="119" customWidth="1"/>
    <col min="4615" max="4615" width="14.140625" style="119" customWidth="1"/>
    <col min="4616" max="4616" width="13.7109375" style="119" customWidth="1"/>
    <col min="4617" max="4617" width="16.140625" style="119" customWidth="1"/>
    <col min="4618" max="4618" width="16.28515625" style="119" customWidth="1"/>
    <col min="4619" max="4621" width="19.140625" style="119" customWidth="1"/>
    <col min="4622" max="4623" width="16.28515625" style="119" bestFit="1" customWidth="1"/>
    <col min="4624" max="4864" width="16.140625" style="119"/>
    <col min="4865" max="4865" width="2" style="119" customWidth="1"/>
    <col min="4866" max="4866" width="21.5703125" style="119" customWidth="1"/>
    <col min="4867" max="4867" width="28.7109375" style="119" customWidth="1"/>
    <col min="4868" max="4868" width="17" style="119" customWidth="1"/>
    <col min="4869" max="4869" width="16.140625" style="119" customWidth="1"/>
    <col min="4870" max="4870" width="18.140625" style="119" customWidth="1"/>
    <col min="4871" max="4871" width="14.140625" style="119" customWidth="1"/>
    <col min="4872" max="4872" width="13.7109375" style="119" customWidth="1"/>
    <col min="4873" max="4873" width="16.140625" style="119" customWidth="1"/>
    <col min="4874" max="4874" width="16.28515625" style="119" customWidth="1"/>
    <col min="4875" max="4877" width="19.140625" style="119" customWidth="1"/>
    <col min="4878" max="4879" width="16.28515625" style="119" bestFit="1" customWidth="1"/>
    <col min="4880" max="5120" width="16.140625" style="119"/>
    <col min="5121" max="5121" width="2" style="119" customWidth="1"/>
    <col min="5122" max="5122" width="21.5703125" style="119" customWidth="1"/>
    <col min="5123" max="5123" width="28.7109375" style="119" customWidth="1"/>
    <col min="5124" max="5124" width="17" style="119" customWidth="1"/>
    <col min="5125" max="5125" width="16.140625" style="119" customWidth="1"/>
    <col min="5126" max="5126" width="18.140625" style="119" customWidth="1"/>
    <col min="5127" max="5127" width="14.140625" style="119" customWidth="1"/>
    <col min="5128" max="5128" width="13.7109375" style="119" customWidth="1"/>
    <col min="5129" max="5129" width="16.140625" style="119" customWidth="1"/>
    <col min="5130" max="5130" width="16.28515625" style="119" customWidth="1"/>
    <col min="5131" max="5133" width="19.140625" style="119" customWidth="1"/>
    <col min="5134" max="5135" width="16.28515625" style="119" bestFit="1" customWidth="1"/>
    <col min="5136" max="5376" width="16.140625" style="119"/>
    <col min="5377" max="5377" width="2" style="119" customWidth="1"/>
    <col min="5378" max="5378" width="21.5703125" style="119" customWidth="1"/>
    <col min="5379" max="5379" width="28.7109375" style="119" customWidth="1"/>
    <col min="5380" max="5380" width="17" style="119" customWidth="1"/>
    <col min="5381" max="5381" width="16.140625" style="119" customWidth="1"/>
    <col min="5382" max="5382" width="18.140625" style="119" customWidth="1"/>
    <col min="5383" max="5383" width="14.140625" style="119" customWidth="1"/>
    <col min="5384" max="5384" width="13.7109375" style="119" customWidth="1"/>
    <col min="5385" max="5385" width="16.140625" style="119" customWidth="1"/>
    <col min="5386" max="5386" width="16.28515625" style="119" customWidth="1"/>
    <col min="5387" max="5389" width="19.140625" style="119" customWidth="1"/>
    <col min="5390" max="5391" width="16.28515625" style="119" bestFit="1" customWidth="1"/>
    <col min="5392" max="5632" width="16.140625" style="119"/>
    <col min="5633" max="5633" width="2" style="119" customWidth="1"/>
    <col min="5634" max="5634" width="21.5703125" style="119" customWidth="1"/>
    <col min="5635" max="5635" width="28.7109375" style="119" customWidth="1"/>
    <col min="5636" max="5636" width="17" style="119" customWidth="1"/>
    <col min="5637" max="5637" width="16.140625" style="119" customWidth="1"/>
    <col min="5638" max="5638" width="18.140625" style="119" customWidth="1"/>
    <col min="5639" max="5639" width="14.140625" style="119" customWidth="1"/>
    <col min="5640" max="5640" width="13.7109375" style="119" customWidth="1"/>
    <col min="5641" max="5641" width="16.140625" style="119" customWidth="1"/>
    <col min="5642" max="5642" width="16.28515625" style="119" customWidth="1"/>
    <col min="5643" max="5645" width="19.140625" style="119" customWidth="1"/>
    <col min="5646" max="5647" width="16.28515625" style="119" bestFit="1" customWidth="1"/>
    <col min="5648" max="5888" width="16.140625" style="119"/>
    <col min="5889" max="5889" width="2" style="119" customWidth="1"/>
    <col min="5890" max="5890" width="21.5703125" style="119" customWidth="1"/>
    <col min="5891" max="5891" width="28.7109375" style="119" customWidth="1"/>
    <col min="5892" max="5892" width="17" style="119" customWidth="1"/>
    <col min="5893" max="5893" width="16.140625" style="119" customWidth="1"/>
    <col min="5894" max="5894" width="18.140625" style="119" customWidth="1"/>
    <col min="5895" max="5895" width="14.140625" style="119" customWidth="1"/>
    <col min="5896" max="5896" width="13.7109375" style="119" customWidth="1"/>
    <col min="5897" max="5897" width="16.140625" style="119" customWidth="1"/>
    <col min="5898" max="5898" width="16.28515625" style="119" customWidth="1"/>
    <col min="5899" max="5901" width="19.140625" style="119" customWidth="1"/>
    <col min="5902" max="5903" width="16.28515625" style="119" bestFit="1" customWidth="1"/>
    <col min="5904" max="6144" width="16.140625" style="119"/>
    <col min="6145" max="6145" width="2" style="119" customWidth="1"/>
    <col min="6146" max="6146" width="21.5703125" style="119" customWidth="1"/>
    <col min="6147" max="6147" width="28.7109375" style="119" customWidth="1"/>
    <col min="6148" max="6148" width="17" style="119" customWidth="1"/>
    <col min="6149" max="6149" width="16.140625" style="119" customWidth="1"/>
    <col min="6150" max="6150" width="18.140625" style="119" customWidth="1"/>
    <col min="6151" max="6151" width="14.140625" style="119" customWidth="1"/>
    <col min="6152" max="6152" width="13.7109375" style="119" customWidth="1"/>
    <col min="6153" max="6153" width="16.140625" style="119" customWidth="1"/>
    <col min="6154" max="6154" width="16.28515625" style="119" customWidth="1"/>
    <col min="6155" max="6157" width="19.140625" style="119" customWidth="1"/>
    <col min="6158" max="6159" width="16.28515625" style="119" bestFit="1" customWidth="1"/>
    <col min="6160" max="6400" width="16.140625" style="119"/>
    <col min="6401" max="6401" width="2" style="119" customWidth="1"/>
    <col min="6402" max="6402" width="21.5703125" style="119" customWidth="1"/>
    <col min="6403" max="6403" width="28.7109375" style="119" customWidth="1"/>
    <col min="6404" max="6404" width="17" style="119" customWidth="1"/>
    <col min="6405" max="6405" width="16.140625" style="119" customWidth="1"/>
    <col min="6406" max="6406" width="18.140625" style="119" customWidth="1"/>
    <col min="6407" max="6407" width="14.140625" style="119" customWidth="1"/>
    <col min="6408" max="6408" width="13.7109375" style="119" customWidth="1"/>
    <col min="6409" max="6409" width="16.140625" style="119" customWidth="1"/>
    <col min="6410" max="6410" width="16.28515625" style="119" customWidth="1"/>
    <col min="6411" max="6413" width="19.140625" style="119" customWidth="1"/>
    <col min="6414" max="6415" width="16.28515625" style="119" bestFit="1" customWidth="1"/>
    <col min="6416" max="6656" width="16.140625" style="119"/>
    <col min="6657" max="6657" width="2" style="119" customWidth="1"/>
    <col min="6658" max="6658" width="21.5703125" style="119" customWidth="1"/>
    <col min="6659" max="6659" width="28.7109375" style="119" customWidth="1"/>
    <col min="6660" max="6660" width="17" style="119" customWidth="1"/>
    <col min="6661" max="6661" width="16.140625" style="119" customWidth="1"/>
    <col min="6662" max="6662" width="18.140625" style="119" customWidth="1"/>
    <col min="6663" max="6663" width="14.140625" style="119" customWidth="1"/>
    <col min="6664" max="6664" width="13.7109375" style="119" customWidth="1"/>
    <col min="6665" max="6665" width="16.140625" style="119" customWidth="1"/>
    <col min="6666" max="6666" width="16.28515625" style="119" customWidth="1"/>
    <col min="6667" max="6669" width="19.140625" style="119" customWidth="1"/>
    <col min="6670" max="6671" width="16.28515625" style="119" bestFit="1" customWidth="1"/>
    <col min="6672" max="6912" width="16.140625" style="119"/>
    <col min="6913" max="6913" width="2" style="119" customWidth="1"/>
    <col min="6914" max="6914" width="21.5703125" style="119" customWidth="1"/>
    <col min="6915" max="6915" width="28.7109375" style="119" customWidth="1"/>
    <col min="6916" max="6916" width="17" style="119" customWidth="1"/>
    <col min="6917" max="6917" width="16.140625" style="119" customWidth="1"/>
    <col min="6918" max="6918" width="18.140625" style="119" customWidth="1"/>
    <col min="6919" max="6919" width="14.140625" style="119" customWidth="1"/>
    <col min="6920" max="6920" width="13.7109375" style="119" customWidth="1"/>
    <col min="6921" max="6921" width="16.140625" style="119" customWidth="1"/>
    <col min="6922" max="6922" width="16.28515625" style="119" customWidth="1"/>
    <col min="6923" max="6925" width="19.140625" style="119" customWidth="1"/>
    <col min="6926" max="6927" width="16.28515625" style="119" bestFit="1" customWidth="1"/>
    <col min="6928" max="7168" width="16.140625" style="119"/>
    <col min="7169" max="7169" width="2" style="119" customWidth="1"/>
    <col min="7170" max="7170" width="21.5703125" style="119" customWidth="1"/>
    <col min="7171" max="7171" width="28.7109375" style="119" customWidth="1"/>
    <col min="7172" max="7172" width="17" style="119" customWidth="1"/>
    <col min="7173" max="7173" width="16.140625" style="119" customWidth="1"/>
    <col min="7174" max="7174" width="18.140625" style="119" customWidth="1"/>
    <col min="7175" max="7175" width="14.140625" style="119" customWidth="1"/>
    <col min="7176" max="7176" width="13.7109375" style="119" customWidth="1"/>
    <col min="7177" max="7177" width="16.140625" style="119" customWidth="1"/>
    <col min="7178" max="7178" width="16.28515625" style="119" customWidth="1"/>
    <col min="7179" max="7181" width="19.140625" style="119" customWidth="1"/>
    <col min="7182" max="7183" width="16.28515625" style="119" bestFit="1" customWidth="1"/>
    <col min="7184" max="7424" width="16.140625" style="119"/>
    <col min="7425" max="7425" width="2" style="119" customWidth="1"/>
    <col min="7426" max="7426" width="21.5703125" style="119" customWidth="1"/>
    <col min="7427" max="7427" width="28.7109375" style="119" customWidth="1"/>
    <col min="7428" max="7428" width="17" style="119" customWidth="1"/>
    <col min="7429" max="7429" width="16.140625" style="119" customWidth="1"/>
    <col min="7430" max="7430" width="18.140625" style="119" customWidth="1"/>
    <col min="7431" max="7431" width="14.140625" style="119" customWidth="1"/>
    <col min="7432" max="7432" width="13.7109375" style="119" customWidth="1"/>
    <col min="7433" max="7433" width="16.140625" style="119" customWidth="1"/>
    <col min="7434" max="7434" width="16.28515625" style="119" customWidth="1"/>
    <col min="7435" max="7437" width="19.140625" style="119" customWidth="1"/>
    <col min="7438" max="7439" width="16.28515625" style="119" bestFit="1" customWidth="1"/>
    <col min="7440" max="7680" width="16.140625" style="119"/>
    <col min="7681" max="7681" width="2" style="119" customWidth="1"/>
    <col min="7682" max="7682" width="21.5703125" style="119" customWidth="1"/>
    <col min="7683" max="7683" width="28.7109375" style="119" customWidth="1"/>
    <col min="7684" max="7684" width="17" style="119" customWidth="1"/>
    <col min="7685" max="7685" width="16.140625" style="119" customWidth="1"/>
    <col min="7686" max="7686" width="18.140625" style="119" customWidth="1"/>
    <col min="7687" max="7687" width="14.140625" style="119" customWidth="1"/>
    <col min="7688" max="7688" width="13.7109375" style="119" customWidth="1"/>
    <col min="7689" max="7689" width="16.140625" style="119" customWidth="1"/>
    <col min="7690" max="7690" width="16.28515625" style="119" customWidth="1"/>
    <col min="7691" max="7693" width="19.140625" style="119" customWidth="1"/>
    <col min="7694" max="7695" width="16.28515625" style="119" bestFit="1" customWidth="1"/>
    <col min="7696" max="7936" width="16.140625" style="119"/>
    <col min="7937" max="7937" width="2" style="119" customWidth="1"/>
    <col min="7938" max="7938" width="21.5703125" style="119" customWidth="1"/>
    <col min="7939" max="7939" width="28.7109375" style="119" customWidth="1"/>
    <col min="7940" max="7940" width="17" style="119" customWidth="1"/>
    <col min="7941" max="7941" width="16.140625" style="119" customWidth="1"/>
    <col min="7942" max="7942" width="18.140625" style="119" customWidth="1"/>
    <col min="7943" max="7943" width="14.140625" style="119" customWidth="1"/>
    <col min="7944" max="7944" width="13.7109375" style="119" customWidth="1"/>
    <col min="7945" max="7945" width="16.140625" style="119" customWidth="1"/>
    <col min="7946" max="7946" width="16.28515625" style="119" customWidth="1"/>
    <col min="7947" max="7949" width="19.140625" style="119" customWidth="1"/>
    <col min="7950" max="7951" width="16.28515625" style="119" bestFit="1" customWidth="1"/>
    <col min="7952" max="8192" width="16.140625" style="119"/>
    <col min="8193" max="8193" width="2" style="119" customWidth="1"/>
    <col min="8194" max="8194" width="21.5703125" style="119" customWidth="1"/>
    <col min="8195" max="8195" width="28.7109375" style="119" customWidth="1"/>
    <col min="8196" max="8196" width="17" style="119" customWidth="1"/>
    <col min="8197" max="8197" width="16.140625" style="119" customWidth="1"/>
    <col min="8198" max="8198" width="18.140625" style="119" customWidth="1"/>
    <col min="8199" max="8199" width="14.140625" style="119" customWidth="1"/>
    <col min="8200" max="8200" width="13.7109375" style="119" customWidth="1"/>
    <col min="8201" max="8201" width="16.140625" style="119" customWidth="1"/>
    <col min="8202" max="8202" width="16.28515625" style="119" customWidth="1"/>
    <col min="8203" max="8205" width="19.140625" style="119" customWidth="1"/>
    <col min="8206" max="8207" width="16.28515625" style="119" bestFit="1" customWidth="1"/>
    <col min="8208" max="8448" width="16.140625" style="119"/>
    <col min="8449" max="8449" width="2" style="119" customWidth="1"/>
    <col min="8450" max="8450" width="21.5703125" style="119" customWidth="1"/>
    <col min="8451" max="8451" width="28.7109375" style="119" customWidth="1"/>
    <col min="8452" max="8452" width="17" style="119" customWidth="1"/>
    <col min="8453" max="8453" width="16.140625" style="119" customWidth="1"/>
    <col min="8454" max="8454" width="18.140625" style="119" customWidth="1"/>
    <col min="8455" max="8455" width="14.140625" style="119" customWidth="1"/>
    <col min="8456" max="8456" width="13.7109375" style="119" customWidth="1"/>
    <col min="8457" max="8457" width="16.140625" style="119" customWidth="1"/>
    <col min="8458" max="8458" width="16.28515625" style="119" customWidth="1"/>
    <col min="8459" max="8461" width="19.140625" style="119" customWidth="1"/>
    <col min="8462" max="8463" width="16.28515625" style="119" bestFit="1" customWidth="1"/>
    <col min="8464" max="8704" width="16.140625" style="119"/>
    <col min="8705" max="8705" width="2" style="119" customWidth="1"/>
    <col min="8706" max="8706" width="21.5703125" style="119" customWidth="1"/>
    <col min="8707" max="8707" width="28.7109375" style="119" customWidth="1"/>
    <col min="8708" max="8708" width="17" style="119" customWidth="1"/>
    <col min="8709" max="8709" width="16.140625" style="119" customWidth="1"/>
    <col min="8710" max="8710" width="18.140625" style="119" customWidth="1"/>
    <col min="8711" max="8711" width="14.140625" style="119" customWidth="1"/>
    <col min="8712" max="8712" width="13.7109375" style="119" customWidth="1"/>
    <col min="8713" max="8713" width="16.140625" style="119" customWidth="1"/>
    <col min="8714" max="8714" width="16.28515625" style="119" customWidth="1"/>
    <col min="8715" max="8717" width="19.140625" style="119" customWidth="1"/>
    <col min="8718" max="8719" width="16.28515625" style="119" bestFit="1" customWidth="1"/>
    <col min="8720" max="8960" width="16.140625" style="119"/>
    <col min="8961" max="8961" width="2" style="119" customWidth="1"/>
    <col min="8962" max="8962" width="21.5703125" style="119" customWidth="1"/>
    <col min="8963" max="8963" width="28.7109375" style="119" customWidth="1"/>
    <col min="8964" max="8964" width="17" style="119" customWidth="1"/>
    <col min="8965" max="8965" width="16.140625" style="119" customWidth="1"/>
    <col min="8966" max="8966" width="18.140625" style="119" customWidth="1"/>
    <col min="8967" max="8967" width="14.140625" style="119" customWidth="1"/>
    <col min="8968" max="8968" width="13.7109375" style="119" customWidth="1"/>
    <col min="8969" max="8969" width="16.140625" style="119" customWidth="1"/>
    <col min="8970" max="8970" width="16.28515625" style="119" customWidth="1"/>
    <col min="8971" max="8973" width="19.140625" style="119" customWidth="1"/>
    <col min="8974" max="8975" width="16.28515625" style="119" bestFit="1" customWidth="1"/>
    <col min="8976" max="9216" width="16.140625" style="119"/>
    <col min="9217" max="9217" width="2" style="119" customWidth="1"/>
    <col min="9218" max="9218" width="21.5703125" style="119" customWidth="1"/>
    <col min="9219" max="9219" width="28.7109375" style="119" customWidth="1"/>
    <col min="9220" max="9220" width="17" style="119" customWidth="1"/>
    <col min="9221" max="9221" width="16.140625" style="119" customWidth="1"/>
    <col min="9222" max="9222" width="18.140625" style="119" customWidth="1"/>
    <col min="9223" max="9223" width="14.140625" style="119" customWidth="1"/>
    <col min="9224" max="9224" width="13.7109375" style="119" customWidth="1"/>
    <col min="9225" max="9225" width="16.140625" style="119" customWidth="1"/>
    <col min="9226" max="9226" width="16.28515625" style="119" customWidth="1"/>
    <col min="9227" max="9229" width="19.140625" style="119" customWidth="1"/>
    <col min="9230" max="9231" width="16.28515625" style="119" bestFit="1" customWidth="1"/>
    <col min="9232" max="9472" width="16.140625" style="119"/>
    <col min="9473" max="9473" width="2" style="119" customWidth="1"/>
    <col min="9474" max="9474" width="21.5703125" style="119" customWidth="1"/>
    <col min="9475" max="9475" width="28.7109375" style="119" customWidth="1"/>
    <col min="9476" max="9476" width="17" style="119" customWidth="1"/>
    <col min="9477" max="9477" width="16.140625" style="119" customWidth="1"/>
    <col min="9478" max="9478" width="18.140625" style="119" customWidth="1"/>
    <col min="9479" max="9479" width="14.140625" style="119" customWidth="1"/>
    <col min="9480" max="9480" width="13.7109375" style="119" customWidth="1"/>
    <col min="9481" max="9481" width="16.140625" style="119" customWidth="1"/>
    <col min="9482" max="9482" width="16.28515625" style="119" customWidth="1"/>
    <col min="9483" max="9485" width="19.140625" style="119" customWidth="1"/>
    <col min="9486" max="9487" width="16.28515625" style="119" bestFit="1" customWidth="1"/>
    <col min="9488" max="9728" width="16.140625" style="119"/>
    <col min="9729" max="9729" width="2" style="119" customWidth="1"/>
    <col min="9730" max="9730" width="21.5703125" style="119" customWidth="1"/>
    <col min="9731" max="9731" width="28.7109375" style="119" customWidth="1"/>
    <col min="9732" max="9732" width="17" style="119" customWidth="1"/>
    <col min="9733" max="9733" width="16.140625" style="119" customWidth="1"/>
    <col min="9734" max="9734" width="18.140625" style="119" customWidth="1"/>
    <col min="9735" max="9735" width="14.140625" style="119" customWidth="1"/>
    <col min="9736" max="9736" width="13.7109375" style="119" customWidth="1"/>
    <col min="9737" max="9737" width="16.140625" style="119" customWidth="1"/>
    <col min="9738" max="9738" width="16.28515625" style="119" customWidth="1"/>
    <col min="9739" max="9741" width="19.140625" style="119" customWidth="1"/>
    <col min="9742" max="9743" width="16.28515625" style="119" bestFit="1" customWidth="1"/>
    <col min="9744" max="9984" width="16.140625" style="119"/>
    <col min="9985" max="9985" width="2" style="119" customWidth="1"/>
    <col min="9986" max="9986" width="21.5703125" style="119" customWidth="1"/>
    <col min="9987" max="9987" width="28.7109375" style="119" customWidth="1"/>
    <col min="9988" max="9988" width="17" style="119" customWidth="1"/>
    <col min="9989" max="9989" width="16.140625" style="119" customWidth="1"/>
    <col min="9990" max="9990" width="18.140625" style="119" customWidth="1"/>
    <col min="9991" max="9991" width="14.140625" style="119" customWidth="1"/>
    <col min="9992" max="9992" width="13.7109375" style="119" customWidth="1"/>
    <col min="9993" max="9993" width="16.140625" style="119" customWidth="1"/>
    <col min="9994" max="9994" width="16.28515625" style="119" customWidth="1"/>
    <col min="9995" max="9997" width="19.140625" style="119" customWidth="1"/>
    <col min="9998" max="9999" width="16.28515625" style="119" bestFit="1" customWidth="1"/>
    <col min="10000" max="10240" width="16.140625" style="119"/>
    <col min="10241" max="10241" width="2" style="119" customWidth="1"/>
    <col min="10242" max="10242" width="21.5703125" style="119" customWidth="1"/>
    <col min="10243" max="10243" width="28.7109375" style="119" customWidth="1"/>
    <col min="10244" max="10244" width="17" style="119" customWidth="1"/>
    <col min="10245" max="10245" width="16.140625" style="119" customWidth="1"/>
    <col min="10246" max="10246" width="18.140625" style="119" customWidth="1"/>
    <col min="10247" max="10247" width="14.140625" style="119" customWidth="1"/>
    <col min="10248" max="10248" width="13.7109375" style="119" customWidth="1"/>
    <col min="10249" max="10249" width="16.140625" style="119" customWidth="1"/>
    <col min="10250" max="10250" width="16.28515625" style="119" customWidth="1"/>
    <col min="10251" max="10253" width="19.140625" style="119" customWidth="1"/>
    <col min="10254" max="10255" width="16.28515625" style="119" bestFit="1" customWidth="1"/>
    <col min="10256" max="10496" width="16.140625" style="119"/>
    <col min="10497" max="10497" width="2" style="119" customWidth="1"/>
    <col min="10498" max="10498" width="21.5703125" style="119" customWidth="1"/>
    <col min="10499" max="10499" width="28.7109375" style="119" customWidth="1"/>
    <col min="10500" max="10500" width="17" style="119" customWidth="1"/>
    <col min="10501" max="10501" width="16.140625" style="119" customWidth="1"/>
    <col min="10502" max="10502" width="18.140625" style="119" customWidth="1"/>
    <col min="10503" max="10503" width="14.140625" style="119" customWidth="1"/>
    <col min="10504" max="10504" width="13.7109375" style="119" customWidth="1"/>
    <col min="10505" max="10505" width="16.140625" style="119" customWidth="1"/>
    <col min="10506" max="10506" width="16.28515625" style="119" customWidth="1"/>
    <col min="10507" max="10509" width="19.140625" style="119" customWidth="1"/>
    <col min="10510" max="10511" width="16.28515625" style="119" bestFit="1" customWidth="1"/>
    <col min="10512" max="10752" width="16.140625" style="119"/>
    <col min="10753" max="10753" width="2" style="119" customWidth="1"/>
    <col min="10754" max="10754" width="21.5703125" style="119" customWidth="1"/>
    <col min="10755" max="10755" width="28.7109375" style="119" customWidth="1"/>
    <col min="10756" max="10756" width="17" style="119" customWidth="1"/>
    <col min="10757" max="10757" width="16.140625" style="119" customWidth="1"/>
    <col min="10758" max="10758" width="18.140625" style="119" customWidth="1"/>
    <col min="10759" max="10759" width="14.140625" style="119" customWidth="1"/>
    <col min="10760" max="10760" width="13.7109375" style="119" customWidth="1"/>
    <col min="10761" max="10761" width="16.140625" style="119" customWidth="1"/>
    <col min="10762" max="10762" width="16.28515625" style="119" customWidth="1"/>
    <col min="10763" max="10765" width="19.140625" style="119" customWidth="1"/>
    <col min="10766" max="10767" width="16.28515625" style="119" bestFit="1" customWidth="1"/>
    <col min="10768" max="11008" width="16.140625" style="119"/>
    <col min="11009" max="11009" width="2" style="119" customWidth="1"/>
    <col min="11010" max="11010" width="21.5703125" style="119" customWidth="1"/>
    <col min="11011" max="11011" width="28.7109375" style="119" customWidth="1"/>
    <col min="11012" max="11012" width="17" style="119" customWidth="1"/>
    <col min="11013" max="11013" width="16.140625" style="119" customWidth="1"/>
    <col min="11014" max="11014" width="18.140625" style="119" customWidth="1"/>
    <col min="11015" max="11015" width="14.140625" style="119" customWidth="1"/>
    <col min="11016" max="11016" width="13.7109375" style="119" customWidth="1"/>
    <col min="11017" max="11017" width="16.140625" style="119" customWidth="1"/>
    <col min="11018" max="11018" width="16.28515625" style="119" customWidth="1"/>
    <col min="11019" max="11021" width="19.140625" style="119" customWidth="1"/>
    <col min="11022" max="11023" width="16.28515625" style="119" bestFit="1" customWidth="1"/>
    <col min="11024" max="11264" width="16.140625" style="119"/>
    <col min="11265" max="11265" width="2" style="119" customWidth="1"/>
    <col min="11266" max="11266" width="21.5703125" style="119" customWidth="1"/>
    <col min="11267" max="11267" width="28.7109375" style="119" customWidth="1"/>
    <col min="11268" max="11268" width="17" style="119" customWidth="1"/>
    <col min="11269" max="11269" width="16.140625" style="119" customWidth="1"/>
    <col min="11270" max="11270" width="18.140625" style="119" customWidth="1"/>
    <col min="11271" max="11271" width="14.140625" style="119" customWidth="1"/>
    <col min="11272" max="11272" width="13.7109375" style="119" customWidth="1"/>
    <col min="11273" max="11273" width="16.140625" style="119" customWidth="1"/>
    <col min="11274" max="11274" width="16.28515625" style="119" customWidth="1"/>
    <col min="11275" max="11277" width="19.140625" style="119" customWidth="1"/>
    <col min="11278" max="11279" width="16.28515625" style="119" bestFit="1" customWidth="1"/>
    <col min="11280" max="11520" width="16.140625" style="119"/>
    <col min="11521" max="11521" width="2" style="119" customWidth="1"/>
    <col min="11522" max="11522" width="21.5703125" style="119" customWidth="1"/>
    <col min="11523" max="11523" width="28.7109375" style="119" customWidth="1"/>
    <col min="11524" max="11524" width="17" style="119" customWidth="1"/>
    <col min="11525" max="11525" width="16.140625" style="119" customWidth="1"/>
    <col min="11526" max="11526" width="18.140625" style="119" customWidth="1"/>
    <col min="11527" max="11527" width="14.140625" style="119" customWidth="1"/>
    <col min="11528" max="11528" width="13.7109375" style="119" customWidth="1"/>
    <col min="11529" max="11529" width="16.140625" style="119" customWidth="1"/>
    <col min="11530" max="11530" width="16.28515625" style="119" customWidth="1"/>
    <col min="11531" max="11533" width="19.140625" style="119" customWidth="1"/>
    <col min="11534" max="11535" width="16.28515625" style="119" bestFit="1" customWidth="1"/>
    <col min="11536" max="11776" width="16.140625" style="119"/>
    <col min="11777" max="11777" width="2" style="119" customWidth="1"/>
    <col min="11778" max="11778" width="21.5703125" style="119" customWidth="1"/>
    <col min="11779" max="11779" width="28.7109375" style="119" customWidth="1"/>
    <col min="11780" max="11780" width="17" style="119" customWidth="1"/>
    <col min="11781" max="11781" width="16.140625" style="119" customWidth="1"/>
    <col min="11782" max="11782" width="18.140625" style="119" customWidth="1"/>
    <col min="11783" max="11783" width="14.140625" style="119" customWidth="1"/>
    <col min="11784" max="11784" width="13.7109375" style="119" customWidth="1"/>
    <col min="11785" max="11785" width="16.140625" style="119" customWidth="1"/>
    <col min="11786" max="11786" width="16.28515625" style="119" customWidth="1"/>
    <col min="11787" max="11789" width="19.140625" style="119" customWidth="1"/>
    <col min="11790" max="11791" width="16.28515625" style="119" bestFit="1" customWidth="1"/>
    <col min="11792" max="12032" width="16.140625" style="119"/>
    <col min="12033" max="12033" width="2" style="119" customWidth="1"/>
    <col min="12034" max="12034" width="21.5703125" style="119" customWidth="1"/>
    <col min="12035" max="12035" width="28.7109375" style="119" customWidth="1"/>
    <col min="12036" max="12036" width="17" style="119" customWidth="1"/>
    <col min="12037" max="12037" width="16.140625" style="119" customWidth="1"/>
    <col min="12038" max="12038" width="18.140625" style="119" customWidth="1"/>
    <col min="12039" max="12039" width="14.140625" style="119" customWidth="1"/>
    <col min="12040" max="12040" width="13.7109375" style="119" customWidth="1"/>
    <col min="12041" max="12041" width="16.140625" style="119" customWidth="1"/>
    <col min="12042" max="12042" width="16.28515625" style="119" customWidth="1"/>
    <col min="12043" max="12045" width="19.140625" style="119" customWidth="1"/>
    <col min="12046" max="12047" width="16.28515625" style="119" bestFit="1" customWidth="1"/>
    <col min="12048" max="12288" width="16.140625" style="119"/>
    <col min="12289" max="12289" width="2" style="119" customWidth="1"/>
    <col min="12290" max="12290" width="21.5703125" style="119" customWidth="1"/>
    <col min="12291" max="12291" width="28.7109375" style="119" customWidth="1"/>
    <col min="12292" max="12292" width="17" style="119" customWidth="1"/>
    <col min="12293" max="12293" width="16.140625" style="119" customWidth="1"/>
    <col min="12294" max="12294" width="18.140625" style="119" customWidth="1"/>
    <col min="12295" max="12295" width="14.140625" style="119" customWidth="1"/>
    <col min="12296" max="12296" width="13.7109375" style="119" customWidth="1"/>
    <col min="12297" max="12297" width="16.140625" style="119" customWidth="1"/>
    <col min="12298" max="12298" width="16.28515625" style="119" customWidth="1"/>
    <col min="12299" max="12301" width="19.140625" style="119" customWidth="1"/>
    <col min="12302" max="12303" width="16.28515625" style="119" bestFit="1" customWidth="1"/>
    <col min="12304" max="12544" width="16.140625" style="119"/>
    <col min="12545" max="12545" width="2" style="119" customWidth="1"/>
    <col min="12546" max="12546" width="21.5703125" style="119" customWidth="1"/>
    <col min="12547" max="12547" width="28.7109375" style="119" customWidth="1"/>
    <col min="12548" max="12548" width="17" style="119" customWidth="1"/>
    <col min="12549" max="12549" width="16.140625" style="119" customWidth="1"/>
    <col min="12550" max="12550" width="18.140625" style="119" customWidth="1"/>
    <col min="12551" max="12551" width="14.140625" style="119" customWidth="1"/>
    <col min="12552" max="12552" width="13.7109375" style="119" customWidth="1"/>
    <col min="12553" max="12553" width="16.140625" style="119" customWidth="1"/>
    <col min="12554" max="12554" width="16.28515625" style="119" customWidth="1"/>
    <col min="12555" max="12557" width="19.140625" style="119" customWidth="1"/>
    <col min="12558" max="12559" width="16.28515625" style="119" bestFit="1" customWidth="1"/>
    <col min="12560" max="12800" width="16.140625" style="119"/>
    <col min="12801" max="12801" width="2" style="119" customWidth="1"/>
    <col min="12802" max="12802" width="21.5703125" style="119" customWidth="1"/>
    <col min="12803" max="12803" width="28.7109375" style="119" customWidth="1"/>
    <col min="12804" max="12804" width="17" style="119" customWidth="1"/>
    <col min="12805" max="12805" width="16.140625" style="119" customWidth="1"/>
    <col min="12806" max="12806" width="18.140625" style="119" customWidth="1"/>
    <col min="12807" max="12807" width="14.140625" style="119" customWidth="1"/>
    <col min="12808" max="12808" width="13.7109375" style="119" customWidth="1"/>
    <col min="12809" max="12809" width="16.140625" style="119" customWidth="1"/>
    <col min="12810" max="12810" width="16.28515625" style="119" customWidth="1"/>
    <col min="12811" max="12813" width="19.140625" style="119" customWidth="1"/>
    <col min="12814" max="12815" width="16.28515625" style="119" bestFit="1" customWidth="1"/>
    <col min="12816" max="13056" width="16.140625" style="119"/>
    <col min="13057" max="13057" width="2" style="119" customWidth="1"/>
    <col min="13058" max="13058" width="21.5703125" style="119" customWidth="1"/>
    <col min="13059" max="13059" width="28.7109375" style="119" customWidth="1"/>
    <col min="13060" max="13060" width="17" style="119" customWidth="1"/>
    <col min="13061" max="13061" width="16.140625" style="119" customWidth="1"/>
    <col min="13062" max="13062" width="18.140625" style="119" customWidth="1"/>
    <col min="13063" max="13063" width="14.140625" style="119" customWidth="1"/>
    <col min="13064" max="13064" width="13.7109375" style="119" customWidth="1"/>
    <col min="13065" max="13065" width="16.140625" style="119" customWidth="1"/>
    <col min="13066" max="13066" width="16.28515625" style="119" customWidth="1"/>
    <col min="13067" max="13069" width="19.140625" style="119" customWidth="1"/>
    <col min="13070" max="13071" width="16.28515625" style="119" bestFit="1" customWidth="1"/>
    <col min="13072" max="13312" width="16.140625" style="119"/>
    <col min="13313" max="13313" width="2" style="119" customWidth="1"/>
    <col min="13314" max="13314" width="21.5703125" style="119" customWidth="1"/>
    <col min="13315" max="13315" width="28.7109375" style="119" customWidth="1"/>
    <col min="13316" max="13316" width="17" style="119" customWidth="1"/>
    <col min="13317" max="13317" width="16.140625" style="119" customWidth="1"/>
    <col min="13318" max="13318" width="18.140625" style="119" customWidth="1"/>
    <col min="13319" max="13319" width="14.140625" style="119" customWidth="1"/>
    <col min="13320" max="13320" width="13.7109375" style="119" customWidth="1"/>
    <col min="13321" max="13321" width="16.140625" style="119" customWidth="1"/>
    <col min="13322" max="13322" width="16.28515625" style="119" customWidth="1"/>
    <col min="13323" max="13325" width="19.140625" style="119" customWidth="1"/>
    <col min="13326" max="13327" width="16.28515625" style="119" bestFit="1" customWidth="1"/>
    <col min="13328" max="13568" width="16.140625" style="119"/>
    <col min="13569" max="13569" width="2" style="119" customWidth="1"/>
    <col min="13570" max="13570" width="21.5703125" style="119" customWidth="1"/>
    <col min="13571" max="13571" width="28.7109375" style="119" customWidth="1"/>
    <col min="13572" max="13572" width="17" style="119" customWidth="1"/>
    <col min="13573" max="13573" width="16.140625" style="119" customWidth="1"/>
    <col min="13574" max="13574" width="18.140625" style="119" customWidth="1"/>
    <col min="13575" max="13575" width="14.140625" style="119" customWidth="1"/>
    <col min="13576" max="13576" width="13.7109375" style="119" customWidth="1"/>
    <col min="13577" max="13577" width="16.140625" style="119" customWidth="1"/>
    <col min="13578" max="13578" width="16.28515625" style="119" customWidth="1"/>
    <col min="13579" max="13581" width="19.140625" style="119" customWidth="1"/>
    <col min="13582" max="13583" width="16.28515625" style="119" bestFit="1" customWidth="1"/>
    <col min="13584" max="13824" width="16.140625" style="119"/>
    <col min="13825" max="13825" width="2" style="119" customWidth="1"/>
    <col min="13826" max="13826" width="21.5703125" style="119" customWidth="1"/>
    <col min="13827" max="13827" width="28.7109375" style="119" customWidth="1"/>
    <col min="13828" max="13828" width="17" style="119" customWidth="1"/>
    <col min="13829" max="13829" width="16.140625" style="119" customWidth="1"/>
    <col min="13830" max="13830" width="18.140625" style="119" customWidth="1"/>
    <col min="13831" max="13831" width="14.140625" style="119" customWidth="1"/>
    <col min="13832" max="13832" width="13.7109375" style="119" customWidth="1"/>
    <col min="13833" max="13833" width="16.140625" style="119" customWidth="1"/>
    <col min="13834" max="13834" width="16.28515625" style="119" customWidth="1"/>
    <col min="13835" max="13837" width="19.140625" style="119" customWidth="1"/>
    <col min="13838" max="13839" width="16.28515625" style="119" bestFit="1" customWidth="1"/>
    <col min="13840" max="14080" width="16.140625" style="119"/>
    <col min="14081" max="14081" width="2" style="119" customWidth="1"/>
    <col min="14082" max="14082" width="21.5703125" style="119" customWidth="1"/>
    <col min="14083" max="14083" width="28.7109375" style="119" customWidth="1"/>
    <col min="14084" max="14084" width="17" style="119" customWidth="1"/>
    <col min="14085" max="14085" width="16.140625" style="119" customWidth="1"/>
    <col min="14086" max="14086" width="18.140625" style="119" customWidth="1"/>
    <col min="14087" max="14087" width="14.140625" style="119" customWidth="1"/>
    <col min="14088" max="14088" width="13.7109375" style="119" customWidth="1"/>
    <col min="14089" max="14089" width="16.140625" style="119" customWidth="1"/>
    <col min="14090" max="14090" width="16.28515625" style="119" customWidth="1"/>
    <col min="14091" max="14093" width="19.140625" style="119" customWidth="1"/>
    <col min="14094" max="14095" width="16.28515625" style="119" bestFit="1" customWidth="1"/>
    <col min="14096" max="14336" width="16.140625" style="119"/>
    <col min="14337" max="14337" width="2" style="119" customWidth="1"/>
    <col min="14338" max="14338" width="21.5703125" style="119" customWidth="1"/>
    <col min="14339" max="14339" width="28.7109375" style="119" customWidth="1"/>
    <col min="14340" max="14340" width="17" style="119" customWidth="1"/>
    <col min="14341" max="14341" width="16.140625" style="119" customWidth="1"/>
    <col min="14342" max="14342" width="18.140625" style="119" customWidth="1"/>
    <col min="14343" max="14343" width="14.140625" style="119" customWidth="1"/>
    <col min="14344" max="14344" width="13.7109375" style="119" customWidth="1"/>
    <col min="14345" max="14345" width="16.140625" style="119" customWidth="1"/>
    <col min="14346" max="14346" width="16.28515625" style="119" customWidth="1"/>
    <col min="14347" max="14349" width="19.140625" style="119" customWidth="1"/>
    <col min="14350" max="14351" width="16.28515625" style="119" bestFit="1" customWidth="1"/>
    <col min="14352" max="14592" width="16.140625" style="119"/>
    <col min="14593" max="14593" width="2" style="119" customWidth="1"/>
    <col min="14594" max="14594" width="21.5703125" style="119" customWidth="1"/>
    <col min="14595" max="14595" width="28.7109375" style="119" customWidth="1"/>
    <col min="14596" max="14596" width="17" style="119" customWidth="1"/>
    <col min="14597" max="14597" width="16.140625" style="119" customWidth="1"/>
    <col min="14598" max="14598" width="18.140625" style="119" customWidth="1"/>
    <col min="14599" max="14599" width="14.140625" style="119" customWidth="1"/>
    <col min="14600" max="14600" width="13.7109375" style="119" customWidth="1"/>
    <col min="14601" max="14601" width="16.140625" style="119" customWidth="1"/>
    <col min="14602" max="14602" width="16.28515625" style="119" customWidth="1"/>
    <col min="14603" max="14605" width="19.140625" style="119" customWidth="1"/>
    <col min="14606" max="14607" width="16.28515625" style="119" bestFit="1" customWidth="1"/>
    <col min="14608" max="14848" width="16.140625" style="119"/>
    <col min="14849" max="14849" width="2" style="119" customWidth="1"/>
    <col min="14850" max="14850" width="21.5703125" style="119" customWidth="1"/>
    <col min="14851" max="14851" width="28.7109375" style="119" customWidth="1"/>
    <col min="14852" max="14852" width="17" style="119" customWidth="1"/>
    <col min="14853" max="14853" width="16.140625" style="119" customWidth="1"/>
    <col min="14854" max="14854" width="18.140625" style="119" customWidth="1"/>
    <col min="14855" max="14855" width="14.140625" style="119" customWidth="1"/>
    <col min="14856" max="14856" width="13.7109375" style="119" customWidth="1"/>
    <col min="14857" max="14857" width="16.140625" style="119" customWidth="1"/>
    <col min="14858" max="14858" width="16.28515625" style="119" customWidth="1"/>
    <col min="14859" max="14861" width="19.140625" style="119" customWidth="1"/>
    <col min="14862" max="14863" width="16.28515625" style="119" bestFit="1" customWidth="1"/>
    <col min="14864" max="15104" width="16.140625" style="119"/>
    <col min="15105" max="15105" width="2" style="119" customWidth="1"/>
    <col min="15106" max="15106" width="21.5703125" style="119" customWidth="1"/>
    <col min="15107" max="15107" width="28.7109375" style="119" customWidth="1"/>
    <col min="15108" max="15108" width="17" style="119" customWidth="1"/>
    <col min="15109" max="15109" width="16.140625" style="119" customWidth="1"/>
    <col min="15110" max="15110" width="18.140625" style="119" customWidth="1"/>
    <col min="15111" max="15111" width="14.140625" style="119" customWidth="1"/>
    <col min="15112" max="15112" width="13.7109375" style="119" customWidth="1"/>
    <col min="15113" max="15113" width="16.140625" style="119" customWidth="1"/>
    <col min="15114" max="15114" width="16.28515625" style="119" customWidth="1"/>
    <col min="15115" max="15117" width="19.140625" style="119" customWidth="1"/>
    <col min="15118" max="15119" width="16.28515625" style="119" bestFit="1" customWidth="1"/>
    <col min="15120" max="15360" width="16.140625" style="119"/>
    <col min="15361" max="15361" width="2" style="119" customWidth="1"/>
    <col min="15362" max="15362" width="21.5703125" style="119" customWidth="1"/>
    <col min="15363" max="15363" width="28.7109375" style="119" customWidth="1"/>
    <col min="15364" max="15364" width="17" style="119" customWidth="1"/>
    <col min="15365" max="15365" width="16.140625" style="119" customWidth="1"/>
    <col min="15366" max="15366" width="18.140625" style="119" customWidth="1"/>
    <col min="15367" max="15367" width="14.140625" style="119" customWidth="1"/>
    <col min="15368" max="15368" width="13.7109375" style="119" customWidth="1"/>
    <col min="15369" max="15369" width="16.140625" style="119" customWidth="1"/>
    <col min="15370" max="15370" width="16.28515625" style="119" customWidth="1"/>
    <col min="15371" max="15373" width="19.140625" style="119" customWidth="1"/>
    <col min="15374" max="15375" width="16.28515625" style="119" bestFit="1" customWidth="1"/>
    <col min="15376" max="15616" width="16.140625" style="119"/>
    <col min="15617" max="15617" width="2" style="119" customWidth="1"/>
    <col min="15618" max="15618" width="21.5703125" style="119" customWidth="1"/>
    <col min="15619" max="15619" width="28.7109375" style="119" customWidth="1"/>
    <col min="15620" max="15620" width="17" style="119" customWidth="1"/>
    <col min="15621" max="15621" width="16.140625" style="119" customWidth="1"/>
    <col min="15622" max="15622" width="18.140625" style="119" customWidth="1"/>
    <col min="15623" max="15623" width="14.140625" style="119" customWidth="1"/>
    <col min="15624" max="15624" width="13.7109375" style="119" customWidth="1"/>
    <col min="15625" max="15625" width="16.140625" style="119" customWidth="1"/>
    <col min="15626" max="15626" width="16.28515625" style="119" customWidth="1"/>
    <col min="15627" max="15629" width="19.140625" style="119" customWidth="1"/>
    <col min="15630" max="15631" width="16.28515625" style="119" bestFit="1" customWidth="1"/>
    <col min="15632" max="15872" width="16.140625" style="119"/>
    <col min="15873" max="15873" width="2" style="119" customWidth="1"/>
    <col min="15874" max="15874" width="21.5703125" style="119" customWidth="1"/>
    <col min="15875" max="15875" width="28.7109375" style="119" customWidth="1"/>
    <col min="15876" max="15876" width="17" style="119" customWidth="1"/>
    <col min="15877" max="15877" width="16.140625" style="119" customWidth="1"/>
    <col min="15878" max="15878" width="18.140625" style="119" customWidth="1"/>
    <col min="15879" max="15879" width="14.140625" style="119" customWidth="1"/>
    <col min="15880" max="15880" width="13.7109375" style="119" customWidth="1"/>
    <col min="15881" max="15881" width="16.140625" style="119" customWidth="1"/>
    <col min="15882" max="15882" width="16.28515625" style="119" customWidth="1"/>
    <col min="15883" max="15885" width="19.140625" style="119" customWidth="1"/>
    <col min="15886" max="15887" width="16.28515625" style="119" bestFit="1" customWidth="1"/>
    <col min="15888" max="16128" width="16.140625" style="119"/>
    <col min="16129" max="16129" width="2" style="119" customWidth="1"/>
    <col min="16130" max="16130" width="21.5703125" style="119" customWidth="1"/>
    <col min="16131" max="16131" width="28.7109375" style="119" customWidth="1"/>
    <col min="16132" max="16132" width="17" style="119" customWidth="1"/>
    <col min="16133" max="16133" width="16.140625" style="119" customWidth="1"/>
    <col min="16134" max="16134" width="18.140625" style="119" customWidth="1"/>
    <col min="16135" max="16135" width="14.140625" style="119" customWidth="1"/>
    <col min="16136" max="16136" width="13.7109375" style="119" customWidth="1"/>
    <col min="16137" max="16137" width="16.140625" style="119" customWidth="1"/>
    <col min="16138" max="16138" width="16.28515625" style="119" customWidth="1"/>
    <col min="16139" max="16141" width="19.140625" style="119" customWidth="1"/>
    <col min="16142" max="16143" width="16.28515625" style="119" bestFit="1" customWidth="1"/>
    <col min="16144" max="16384" width="16.140625" style="119"/>
  </cols>
  <sheetData>
    <row r="1" spans="1:31" s="116" customFormat="1" ht="23.25" customHeight="1" x14ac:dyDescent="0.2">
      <c r="A1" s="115"/>
      <c r="B1" s="416" t="s">
        <v>107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</row>
    <row r="2" spans="1:31" s="117" customFormat="1" ht="14.25" customHeight="1" thickBot="1" x14ac:dyDescent="0.2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31" ht="13.5" thickTop="1" x14ac:dyDescent="0.2">
      <c r="B3" s="417" t="s">
        <v>32</v>
      </c>
      <c r="C3" s="419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5"/>
      <c r="N3" s="425"/>
      <c r="O3" s="426"/>
    </row>
    <row r="4" spans="1:31" ht="116.1" customHeight="1" thickBot="1" x14ac:dyDescent="0.25">
      <c r="B4" s="418"/>
      <c r="C4" s="420"/>
      <c r="D4" s="328" t="s">
        <v>36</v>
      </c>
      <c r="E4" s="329" t="s">
        <v>37</v>
      </c>
      <c r="F4" s="330" t="s">
        <v>70</v>
      </c>
      <c r="G4" s="331" t="s">
        <v>39</v>
      </c>
      <c r="H4" s="329" t="s">
        <v>83</v>
      </c>
      <c r="I4" s="329" t="s">
        <v>41</v>
      </c>
      <c r="J4" s="332" t="s">
        <v>42</v>
      </c>
      <c r="K4" s="332" t="s">
        <v>84</v>
      </c>
      <c r="L4" s="332" t="s">
        <v>85</v>
      </c>
      <c r="M4" s="332" t="s">
        <v>86</v>
      </c>
      <c r="N4" s="329" t="s">
        <v>44</v>
      </c>
      <c r="O4" s="333" t="s">
        <v>45</v>
      </c>
    </row>
    <row r="5" spans="1:31" ht="13.5" customHeight="1" thickTop="1" x14ac:dyDescent="0.2">
      <c r="B5" s="427" t="s">
        <v>46</v>
      </c>
      <c r="C5" s="368" t="s">
        <v>47</v>
      </c>
      <c r="D5" s="369">
        <v>253640973.26844904</v>
      </c>
      <c r="E5" s="357">
        <v>0</v>
      </c>
      <c r="F5" s="358">
        <v>253640973.26844904</v>
      </c>
      <c r="G5" s="370">
        <v>0</v>
      </c>
      <c r="H5" s="371">
        <v>0</v>
      </c>
      <c r="I5" s="371">
        <v>0</v>
      </c>
      <c r="J5" s="371">
        <v>0</v>
      </c>
      <c r="K5" s="371">
        <v>139021993.19002718</v>
      </c>
      <c r="L5" s="357">
        <v>2670.8499999999995</v>
      </c>
      <c r="M5" s="357">
        <v>139019322.34002718</v>
      </c>
      <c r="N5" s="371">
        <v>0</v>
      </c>
      <c r="O5" s="372">
        <v>0</v>
      </c>
    </row>
    <row r="6" spans="1:31" ht="12.75" x14ac:dyDescent="0.2">
      <c r="B6" s="415"/>
      <c r="C6" s="373" t="s">
        <v>48</v>
      </c>
      <c r="D6" s="374">
        <v>209371114.37490705</v>
      </c>
      <c r="E6" s="375">
        <v>0</v>
      </c>
      <c r="F6" s="359">
        <v>209371114.37490705</v>
      </c>
      <c r="G6" s="376">
        <v>0</v>
      </c>
      <c r="H6" s="375">
        <v>0</v>
      </c>
      <c r="I6" s="375">
        <v>0</v>
      </c>
      <c r="J6" s="375">
        <v>0</v>
      </c>
      <c r="K6" s="375">
        <v>38815759.542769007</v>
      </c>
      <c r="L6" s="360">
        <v>6.4</v>
      </c>
      <c r="M6" s="360">
        <v>38815753.142769009</v>
      </c>
      <c r="N6" s="375">
        <v>0</v>
      </c>
      <c r="O6" s="377">
        <v>0</v>
      </c>
    </row>
    <row r="7" spans="1:31" ht="12.75" x14ac:dyDescent="0.2">
      <c r="B7" s="415"/>
      <c r="C7" s="373" t="s">
        <v>49</v>
      </c>
      <c r="D7" s="374">
        <v>119216474.77735898</v>
      </c>
      <c r="E7" s="375">
        <v>0</v>
      </c>
      <c r="F7" s="359">
        <v>119216474.77735898</v>
      </c>
      <c r="G7" s="376">
        <v>0</v>
      </c>
      <c r="H7" s="375">
        <v>0</v>
      </c>
      <c r="I7" s="375">
        <v>0</v>
      </c>
      <c r="J7" s="375">
        <v>0</v>
      </c>
      <c r="K7" s="375">
        <v>23143650.336202987</v>
      </c>
      <c r="L7" s="375">
        <v>0</v>
      </c>
      <c r="M7" s="360">
        <v>23143650.336202987</v>
      </c>
      <c r="N7" s="375">
        <v>0</v>
      </c>
      <c r="O7" s="377">
        <v>0</v>
      </c>
    </row>
    <row r="8" spans="1:31" ht="12.75" x14ac:dyDescent="0.2">
      <c r="B8" s="428"/>
      <c r="C8" s="378" t="s">
        <v>50</v>
      </c>
      <c r="D8" s="379">
        <v>161035045.85595995</v>
      </c>
      <c r="E8" s="375">
        <v>0</v>
      </c>
      <c r="F8" s="359">
        <v>161035045.85595995</v>
      </c>
      <c r="G8" s="380">
        <v>0</v>
      </c>
      <c r="H8" s="381">
        <v>0</v>
      </c>
      <c r="I8" s="381">
        <v>0</v>
      </c>
      <c r="J8" s="381">
        <v>0</v>
      </c>
      <c r="K8" s="381">
        <v>6988860.1005779989</v>
      </c>
      <c r="L8" s="381">
        <v>0</v>
      </c>
      <c r="M8" s="381">
        <v>6988860.1005779989</v>
      </c>
      <c r="N8" s="381">
        <v>0</v>
      </c>
      <c r="O8" s="382">
        <v>0</v>
      </c>
    </row>
    <row r="9" spans="1:31" s="142" customFormat="1" ht="12.75" x14ac:dyDescent="0.2">
      <c r="A9" s="138"/>
      <c r="B9" s="429" t="s">
        <v>52</v>
      </c>
      <c r="C9" s="430"/>
      <c r="D9" s="383">
        <v>743263608.27667499</v>
      </c>
      <c r="E9" s="384">
        <v>0</v>
      </c>
      <c r="F9" s="385">
        <v>743263608.27667499</v>
      </c>
      <c r="G9" s="386">
        <v>0</v>
      </c>
      <c r="H9" s="384">
        <v>0</v>
      </c>
      <c r="I9" s="384">
        <v>0</v>
      </c>
      <c r="J9" s="384">
        <v>0</v>
      </c>
      <c r="K9" s="384">
        <v>207970263.16957718</v>
      </c>
      <c r="L9" s="384">
        <v>2677.2499999999995</v>
      </c>
      <c r="M9" s="384">
        <v>207967585.91957718</v>
      </c>
      <c r="N9" s="384">
        <v>0</v>
      </c>
      <c r="O9" s="387">
        <v>0</v>
      </c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</row>
    <row r="10" spans="1:31" ht="12.75" customHeight="1" x14ac:dyDescent="0.2">
      <c r="B10" s="414" t="s">
        <v>53</v>
      </c>
      <c r="C10" s="368" t="s">
        <v>47</v>
      </c>
      <c r="D10" s="369" t="s">
        <v>105</v>
      </c>
      <c r="E10" s="371" t="s">
        <v>105</v>
      </c>
      <c r="F10" s="358">
        <v>43535870.387190685</v>
      </c>
      <c r="G10" s="370">
        <v>0</v>
      </c>
      <c r="H10" s="371" t="s">
        <v>105</v>
      </c>
      <c r="I10" s="371">
        <v>0</v>
      </c>
      <c r="J10" s="371">
        <v>0</v>
      </c>
      <c r="K10" s="371">
        <v>54660478.740262836</v>
      </c>
      <c r="L10" s="371">
        <v>0</v>
      </c>
      <c r="M10" s="357">
        <v>54660478.740262836</v>
      </c>
      <c r="N10" s="371">
        <v>0</v>
      </c>
      <c r="O10" s="372">
        <v>0</v>
      </c>
    </row>
    <row r="11" spans="1:31" ht="12.75" x14ac:dyDescent="0.2">
      <c r="B11" s="415"/>
      <c r="C11" s="373" t="s">
        <v>48</v>
      </c>
      <c r="D11" s="374">
        <v>9858599.0390550122</v>
      </c>
      <c r="E11" s="375">
        <v>852502.88370000012</v>
      </c>
      <c r="F11" s="359">
        <v>9006096.155355012</v>
      </c>
      <c r="G11" s="376">
        <v>0</v>
      </c>
      <c r="H11" s="375">
        <v>37444.589</v>
      </c>
      <c r="I11" s="375">
        <v>0</v>
      </c>
      <c r="J11" s="375">
        <v>0</v>
      </c>
      <c r="K11" s="375">
        <v>3910256.9168449817</v>
      </c>
      <c r="L11" s="375">
        <v>0</v>
      </c>
      <c r="M11" s="360">
        <v>3910256.9168449817</v>
      </c>
      <c r="N11" s="375">
        <v>0</v>
      </c>
      <c r="O11" s="377">
        <v>0</v>
      </c>
    </row>
    <row r="12" spans="1:31" ht="12.75" x14ac:dyDescent="0.2">
      <c r="B12" s="415"/>
      <c r="C12" s="388" t="s">
        <v>49</v>
      </c>
      <c r="D12" s="374">
        <v>10362858.626978979</v>
      </c>
      <c r="E12" s="375">
        <v>402168.3222</v>
      </c>
      <c r="F12" s="359">
        <v>9960690.3047789782</v>
      </c>
      <c r="G12" s="376">
        <v>0</v>
      </c>
      <c r="H12" s="375">
        <v>17018.802499999998</v>
      </c>
      <c r="I12" s="375">
        <v>0</v>
      </c>
      <c r="J12" s="375">
        <v>0</v>
      </c>
      <c r="K12" s="375">
        <v>3818962.6982830046</v>
      </c>
      <c r="L12" s="375">
        <v>0</v>
      </c>
      <c r="M12" s="360">
        <v>3818962.6982830046</v>
      </c>
      <c r="N12" s="375">
        <v>0</v>
      </c>
      <c r="O12" s="377">
        <v>0</v>
      </c>
    </row>
    <row r="13" spans="1:31" ht="12.75" x14ac:dyDescent="0.2">
      <c r="B13" s="389"/>
      <c r="C13" s="390" t="s">
        <v>50</v>
      </c>
      <c r="D13" s="379" t="s">
        <v>104</v>
      </c>
      <c r="E13" s="381" t="s">
        <v>105</v>
      </c>
      <c r="F13" s="361" t="s">
        <v>104</v>
      </c>
      <c r="G13" s="380">
        <v>0</v>
      </c>
      <c r="H13" s="381" t="s">
        <v>105</v>
      </c>
      <c r="I13" s="381">
        <v>0</v>
      </c>
      <c r="J13" s="381">
        <v>0</v>
      </c>
      <c r="K13" s="381" t="s">
        <v>104</v>
      </c>
      <c r="L13" s="381">
        <v>0</v>
      </c>
      <c r="M13" s="362" t="s">
        <v>104</v>
      </c>
      <c r="N13" s="381">
        <v>0</v>
      </c>
      <c r="O13" s="382">
        <v>0</v>
      </c>
    </row>
    <row r="14" spans="1:31" s="142" customFormat="1" ht="12.75" customHeight="1" x14ac:dyDescent="0.2">
      <c r="A14" s="138"/>
      <c r="B14" s="429" t="s">
        <v>52</v>
      </c>
      <c r="C14" s="430"/>
      <c r="D14" s="383">
        <v>67131589.850524634</v>
      </c>
      <c r="E14" s="384">
        <v>3527700.34</v>
      </c>
      <c r="F14" s="385" t="s">
        <v>104</v>
      </c>
      <c r="G14" s="386">
        <v>0</v>
      </c>
      <c r="H14" s="384" t="s">
        <v>105</v>
      </c>
      <c r="I14" s="384">
        <v>0</v>
      </c>
      <c r="J14" s="384">
        <v>0</v>
      </c>
      <c r="K14" s="384" t="s">
        <v>104</v>
      </c>
      <c r="L14" s="384">
        <v>0</v>
      </c>
      <c r="M14" s="384" t="s">
        <v>104</v>
      </c>
      <c r="N14" s="384">
        <v>0</v>
      </c>
      <c r="O14" s="387">
        <v>0</v>
      </c>
      <c r="P14" s="146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</row>
    <row r="15" spans="1:31" ht="12.75" x14ac:dyDescent="0.2">
      <c r="B15" s="414" t="s">
        <v>55</v>
      </c>
      <c r="C15" s="368" t="s">
        <v>47</v>
      </c>
      <c r="D15" s="369">
        <v>29576.486059000003</v>
      </c>
      <c r="E15" s="371">
        <v>0</v>
      </c>
      <c r="F15" s="358">
        <v>29576.486059000003</v>
      </c>
      <c r="G15" s="370">
        <v>0</v>
      </c>
      <c r="H15" s="371">
        <v>0</v>
      </c>
      <c r="I15" s="371">
        <v>0</v>
      </c>
      <c r="J15" s="371">
        <v>0</v>
      </c>
      <c r="K15" s="371">
        <v>8287.485564999999</v>
      </c>
      <c r="L15" s="371">
        <v>0</v>
      </c>
      <c r="M15" s="357">
        <v>8287.485564999999</v>
      </c>
      <c r="N15" s="371">
        <v>0</v>
      </c>
      <c r="O15" s="372">
        <v>0</v>
      </c>
    </row>
    <row r="16" spans="1:31" ht="12.75" x14ac:dyDescent="0.2">
      <c r="B16" s="415"/>
      <c r="C16" s="373" t="s">
        <v>48</v>
      </c>
      <c r="D16" s="374">
        <v>332963.21644399996</v>
      </c>
      <c r="E16" s="375">
        <v>0</v>
      </c>
      <c r="F16" s="359">
        <v>332963.21644399996</v>
      </c>
      <c r="G16" s="376">
        <v>0</v>
      </c>
      <c r="H16" s="375">
        <v>0</v>
      </c>
      <c r="I16" s="375">
        <v>0</v>
      </c>
      <c r="J16" s="375">
        <v>0</v>
      </c>
      <c r="K16" s="375">
        <v>951170.16558099992</v>
      </c>
      <c r="L16" s="375">
        <v>0</v>
      </c>
      <c r="M16" s="360">
        <v>951170.16558099992</v>
      </c>
      <c r="N16" s="375">
        <v>0</v>
      </c>
      <c r="O16" s="363">
        <v>0</v>
      </c>
    </row>
    <row r="17" spans="1:31" ht="12.75" x14ac:dyDescent="0.2">
      <c r="B17" s="415"/>
      <c r="C17" s="373" t="s">
        <v>49</v>
      </c>
      <c r="D17" s="374">
        <v>651923.29536899994</v>
      </c>
      <c r="E17" s="375">
        <v>0</v>
      </c>
      <c r="F17" s="359">
        <v>651923.29536899994</v>
      </c>
      <c r="G17" s="376">
        <v>0</v>
      </c>
      <c r="H17" s="375">
        <v>0</v>
      </c>
      <c r="I17" s="375">
        <v>0</v>
      </c>
      <c r="J17" s="375">
        <v>0</v>
      </c>
      <c r="K17" s="375">
        <v>148508.308345</v>
      </c>
      <c r="L17" s="375">
        <v>0</v>
      </c>
      <c r="M17" s="360">
        <v>148508.308345</v>
      </c>
      <c r="N17" s="375">
        <v>0</v>
      </c>
      <c r="O17" s="377">
        <v>0</v>
      </c>
    </row>
    <row r="18" spans="1:31" ht="12.75" x14ac:dyDescent="0.2">
      <c r="B18" s="428"/>
      <c r="C18" s="378" t="s">
        <v>50</v>
      </c>
      <c r="D18" s="379">
        <v>382730.888844</v>
      </c>
      <c r="E18" s="381">
        <v>0</v>
      </c>
      <c r="F18" s="391">
        <v>382730.888844</v>
      </c>
      <c r="G18" s="380">
        <v>0</v>
      </c>
      <c r="H18" s="381">
        <v>0</v>
      </c>
      <c r="I18" s="381">
        <v>0</v>
      </c>
      <c r="J18" s="381">
        <v>0</v>
      </c>
      <c r="K18" s="381">
        <v>1425879.1540640001</v>
      </c>
      <c r="L18" s="381">
        <v>0</v>
      </c>
      <c r="M18" s="381">
        <v>1425879.1540640001</v>
      </c>
      <c r="N18" s="381">
        <v>0</v>
      </c>
      <c r="O18" s="382">
        <v>0</v>
      </c>
    </row>
    <row r="19" spans="1:31" ht="12.75" customHeight="1" x14ac:dyDescent="0.2">
      <c r="B19" s="429" t="s">
        <v>52</v>
      </c>
      <c r="C19" s="430"/>
      <c r="D19" s="383">
        <v>1397193.8867159998</v>
      </c>
      <c r="E19" s="384">
        <v>0</v>
      </c>
      <c r="F19" s="385">
        <v>1397193.8867159998</v>
      </c>
      <c r="G19" s="386">
        <v>0</v>
      </c>
      <c r="H19" s="384">
        <v>0</v>
      </c>
      <c r="I19" s="384">
        <v>0</v>
      </c>
      <c r="J19" s="384">
        <v>0</v>
      </c>
      <c r="K19" s="384">
        <v>2533845.1135550002</v>
      </c>
      <c r="L19" s="384">
        <v>0</v>
      </c>
      <c r="M19" s="384">
        <v>2533845.1135550002</v>
      </c>
      <c r="N19" s="384">
        <v>0</v>
      </c>
      <c r="O19" s="387">
        <v>0</v>
      </c>
      <c r="P19" s="115"/>
    </row>
    <row r="20" spans="1:31" ht="12.75" customHeight="1" x14ac:dyDescent="0.2">
      <c r="B20" s="414" t="s">
        <v>57</v>
      </c>
      <c r="C20" s="368" t="s">
        <v>47</v>
      </c>
      <c r="D20" s="369">
        <v>414433.30992000003</v>
      </c>
      <c r="E20" s="357">
        <v>7317.3099199999997</v>
      </c>
      <c r="F20" s="358">
        <v>407116</v>
      </c>
      <c r="G20" s="364">
        <v>3461.9300000000003</v>
      </c>
      <c r="H20" s="371">
        <v>0</v>
      </c>
      <c r="I20" s="371">
        <v>2906.3600000000006</v>
      </c>
      <c r="J20" s="357">
        <v>3944.332116</v>
      </c>
      <c r="K20" s="371">
        <v>0</v>
      </c>
      <c r="L20" s="371">
        <v>0</v>
      </c>
      <c r="M20" s="371">
        <v>0</v>
      </c>
      <c r="N20" s="357">
        <v>953.15099999999984</v>
      </c>
      <c r="O20" s="372">
        <v>68.888999999999996</v>
      </c>
    </row>
    <row r="21" spans="1:31" ht="12.75" x14ac:dyDescent="0.2">
      <c r="B21" s="415"/>
      <c r="C21" s="373" t="s">
        <v>48</v>
      </c>
      <c r="D21" s="374" t="s">
        <v>104</v>
      </c>
      <c r="E21" s="360" t="s">
        <v>104</v>
      </c>
      <c r="F21" s="359">
        <v>186733</v>
      </c>
      <c r="G21" s="376">
        <v>0</v>
      </c>
      <c r="H21" s="375">
        <v>0</v>
      </c>
      <c r="I21" s="375">
        <v>0</v>
      </c>
      <c r="J21" s="360" t="s">
        <v>104</v>
      </c>
      <c r="K21" s="375">
        <v>0</v>
      </c>
      <c r="L21" s="375">
        <v>0</v>
      </c>
      <c r="M21" s="375">
        <v>0</v>
      </c>
      <c r="N21" s="375">
        <v>164.36600000000001</v>
      </c>
      <c r="O21" s="377">
        <v>0</v>
      </c>
    </row>
    <row r="22" spans="1:31" ht="12.75" x14ac:dyDescent="0.2">
      <c r="B22" s="415"/>
      <c r="C22" s="373" t="s">
        <v>49</v>
      </c>
      <c r="D22" s="374">
        <v>0</v>
      </c>
      <c r="E22" s="360">
        <v>0</v>
      </c>
      <c r="F22" s="359">
        <v>0</v>
      </c>
      <c r="G22" s="376">
        <v>0</v>
      </c>
      <c r="H22" s="375">
        <v>0</v>
      </c>
      <c r="I22" s="375">
        <v>0</v>
      </c>
      <c r="J22" s="360" t="s">
        <v>104</v>
      </c>
      <c r="K22" s="375">
        <v>0</v>
      </c>
      <c r="L22" s="375">
        <v>0</v>
      </c>
      <c r="M22" s="375">
        <v>0</v>
      </c>
      <c r="N22" s="375">
        <v>0</v>
      </c>
      <c r="O22" s="377">
        <v>0</v>
      </c>
    </row>
    <row r="23" spans="1:31" ht="12.75" x14ac:dyDescent="0.2">
      <c r="B23" s="415"/>
      <c r="C23" s="373" t="s">
        <v>50</v>
      </c>
      <c r="D23" s="374">
        <v>15100</v>
      </c>
      <c r="E23" s="360">
        <v>15100</v>
      </c>
      <c r="F23" s="359">
        <v>0</v>
      </c>
      <c r="G23" s="376">
        <v>0</v>
      </c>
      <c r="H23" s="375">
        <v>0</v>
      </c>
      <c r="I23" s="375">
        <v>0</v>
      </c>
      <c r="J23" s="360">
        <v>39.599999999999994</v>
      </c>
      <c r="K23" s="375">
        <v>0</v>
      </c>
      <c r="L23" s="375">
        <v>0</v>
      </c>
      <c r="M23" s="375">
        <v>0</v>
      </c>
      <c r="N23" s="375">
        <v>0</v>
      </c>
      <c r="O23" s="377">
        <v>0</v>
      </c>
    </row>
    <row r="24" spans="1:31" s="142" customFormat="1" ht="12.75" customHeight="1" x14ac:dyDescent="0.2">
      <c r="A24" s="138"/>
      <c r="B24" s="429" t="s">
        <v>52</v>
      </c>
      <c r="C24" s="430"/>
      <c r="D24" s="383" t="s">
        <v>104</v>
      </c>
      <c r="E24" s="384" t="s">
        <v>104</v>
      </c>
      <c r="F24" s="385">
        <v>593849</v>
      </c>
      <c r="G24" s="386">
        <v>3461.9300000000003</v>
      </c>
      <c r="H24" s="384">
        <v>0</v>
      </c>
      <c r="I24" s="384">
        <v>2906.3600000000006</v>
      </c>
      <c r="J24" s="384">
        <v>4143.8486200000007</v>
      </c>
      <c r="K24" s="384">
        <v>0</v>
      </c>
      <c r="L24" s="384">
        <v>0</v>
      </c>
      <c r="M24" s="384">
        <v>0</v>
      </c>
      <c r="N24" s="384">
        <v>1117.5169999999998</v>
      </c>
      <c r="O24" s="387">
        <v>68.888999999999996</v>
      </c>
      <c r="P24" s="146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</row>
    <row r="25" spans="1:31" ht="12.75" x14ac:dyDescent="0.2">
      <c r="B25" s="414" t="s">
        <v>59</v>
      </c>
      <c r="C25" s="368" t="s">
        <v>47</v>
      </c>
      <c r="D25" s="369">
        <v>9576905.5761200003</v>
      </c>
      <c r="E25" s="357">
        <v>9511906.2401999999</v>
      </c>
      <c r="F25" s="358">
        <v>64999.335919999998</v>
      </c>
      <c r="G25" s="364" t="s">
        <v>104</v>
      </c>
      <c r="H25" s="371">
        <v>0</v>
      </c>
      <c r="I25" s="371">
        <v>47729.7</v>
      </c>
      <c r="J25" s="357">
        <v>221723.86832000001</v>
      </c>
      <c r="K25" s="371">
        <v>14195.421900000001</v>
      </c>
      <c r="L25" s="371">
        <v>0</v>
      </c>
      <c r="M25" s="357">
        <v>14195.421900000001</v>
      </c>
      <c r="N25" s="357">
        <v>0</v>
      </c>
      <c r="O25" s="372" t="s">
        <v>104</v>
      </c>
    </row>
    <row r="26" spans="1:31" ht="12.75" x14ac:dyDescent="0.2">
      <c r="B26" s="415"/>
      <c r="C26" s="373" t="s">
        <v>48</v>
      </c>
      <c r="D26" s="374">
        <v>33011796.588480003</v>
      </c>
      <c r="E26" s="360">
        <v>32719621.923600003</v>
      </c>
      <c r="F26" s="359">
        <v>292174.66488</v>
      </c>
      <c r="G26" s="365" t="s">
        <v>104</v>
      </c>
      <c r="H26" s="375">
        <v>0</v>
      </c>
      <c r="I26" s="375" t="s">
        <v>104</v>
      </c>
      <c r="J26" s="360">
        <v>103801.72446999997</v>
      </c>
      <c r="K26" s="375">
        <v>53791.548099999993</v>
      </c>
      <c r="L26" s="375">
        <v>0</v>
      </c>
      <c r="M26" s="360">
        <v>53791.548099999993</v>
      </c>
      <c r="N26" s="375">
        <v>0</v>
      </c>
      <c r="O26" s="363" t="s">
        <v>104</v>
      </c>
    </row>
    <row r="27" spans="1:31" ht="12.75" x14ac:dyDescent="0.2">
      <c r="B27" s="415"/>
      <c r="C27" s="373" t="s">
        <v>49</v>
      </c>
      <c r="D27" s="374" t="s">
        <v>104</v>
      </c>
      <c r="E27" s="360">
        <v>5719132.5212999992</v>
      </c>
      <c r="F27" s="359" t="s">
        <v>104</v>
      </c>
      <c r="G27" s="365" t="s">
        <v>104</v>
      </c>
      <c r="H27" s="375">
        <v>0</v>
      </c>
      <c r="I27" s="375" t="s">
        <v>104</v>
      </c>
      <c r="J27" s="360">
        <v>48059.503090000006</v>
      </c>
      <c r="K27" s="375" t="s">
        <v>104</v>
      </c>
      <c r="L27" s="375">
        <v>0</v>
      </c>
      <c r="M27" s="360" t="s">
        <v>104</v>
      </c>
      <c r="N27" s="375">
        <v>0</v>
      </c>
      <c r="O27" s="377" t="s">
        <v>104</v>
      </c>
    </row>
    <row r="28" spans="1:31" ht="12.75" x14ac:dyDescent="0.2">
      <c r="B28" s="428"/>
      <c r="C28" s="378" t="s">
        <v>50</v>
      </c>
      <c r="D28" s="379">
        <v>7926928.5140999993</v>
      </c>
      <c r="E28" s="362">
        <v>7926928.5140999993</v>
      </c>
      <c r="F28" s="391">
        <v>0</v>
      </c>
      <c r="G28" s="366" t="s">
        <v>104</v>
      </c>
      <c r="H28" s="381">
        <v>0</v>
      </c>
      <c r="I28" s="381" t="s">
        <v>104</v>
      </c>
      <c r="J28" s="381">
        <v>1475.2900199999999</v>
      </c>
      <c r="K28" s="381">
        <v>0</v>
      </c>
      <c r="L28" s="381">
        <v>0</v>
      </c>
      <c r="M28" s="381">
        <v>0</v>
      </c>
      <c r="N28" s="381">
        <v>0</v>
      </c>
      <c r="O28" s="382">
        <v>0</v>
      </c>
    </row>
    <row r="29" spans="1:31" s="142" customFormat="1" ht="12.75" x14ac:dyDescent="0.2">
      <c r="A29" s="392"/>
      <c r="B29" s="430" t="s">
        <v>52</v>
      </c>
      <c r="C29" s="430"/>
      <c r="D29" s="383" t="s">
        <v>104</v>
      </c>
      <c r="E29" s="384">
        <v>55877589.199200004</v>
      </c>
      <c r="F29" s="385" t="s">
        <v>104</v>
      </c>
      <c r="G29" s="386">
        <v>506523.5</v>
      </c>
      <c r="H29" s="384">
        <v>0</v>
      </c>
      <c r="I29" s="384">
        <v>52781.09</v>
      </c>
      <c r="J29" s="384">
        <v>375060.38589999999</v>
      </c>
      <c r="K29" s="384">
        <v>68977.94</v>
      </c>
      <c r="L29" s="384">
        <v>0</v>
      </c>
      <c r="M29" s="384" t="s">
        <v>104</v>
      </c>
      <c r="N29" s="384">
        <v>0</v>
      </c>
      <c r="O29" s="387">
        <v>8.9636400000000016</v>
      </c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</row>
    <row r="30" spans="1:31" ht="12.75" x14ac:dyDescent="0.2">
      <c r="B30" s="414" t="s">
        <v>61</v>
      </c>
      <c r="C30" s="368" t="s">
        <v>47</v>
      </c>
      <c r="D30" s="369" t="s">
        <v>104</v>
      </c>
      <c r="E30" s="357" t="s">
        <v>104</v>
      </c>
      <c r="F30" s="358" t="s">
        <v>104</v>
      </c>
      <c r="G30" s="370">
        <v>0</v>
      </c>
      <c r="H30" s="371">
        <v>0</v>
      </c>
      <c r="I30" s="371">
        <v>0</v>
      </c>
      <c r="J30" s="371" t="s">
        <v>104</v>
      </c>
      <c r="K30" s="371" t="s">
        <v>104</v>
      </c>
      <c r="L30" s="371">
        <v>0</v>
      </c>
      <c r="M30" s="371" t="s">
        <v>104</v>
      </c>
      <c r="N30" s="371">
        <v>0</v>
      </c>
      <c r="O30" s="372" t="s">
        <v>104</v>
      </c>
    </row>
    <row r="31" spans="1:31" ht="12.75" x14ac:dyDescent="0.2">
      <c r="B31" s="428"/>
      <c r="C31" s="373" t="s">
        <v>48</v>
      </c>
      <c r="D31" s="379" t="s">
        <v>104</v>
      </c>
      <c r="E31" s="381" t="s">
        <v>104</v>
      </c>
      <c r="F31" s="359" t="s">
        <v>104</v>
      </c>
      <c r="G31" s="380">
        <v>0</v>
      </c>
      <c r="H31" s="381">
        <v>0</v>
      </c>
      <c r="I31" s="381">
        <v>0</v>
      </c>
      <c r="J31" s="381" t="s">
        <v>104</v>
      </c>
      <c r="K31" s="381" t="s">
        <v>104</v>
      </c>
      <c r="L31" s="381">
        <v>0</v>
      </c>
      <c r="M31" s="362" t="s">
        <v>104</v>
      </c>
      <c r="N31" s="381">
        <v>0</v>
      </c>
      <c r="O31" s="382">
        <v>0</v>
      </c>
    </row>
    <row r="32" spans="1:31" s="142" customFormat="1" ht="12.75" x14ac:dyDescent="0.2">
      <c r="A32" s="138"/>
      <c r="B32" s="429" t="s">
        <v>52</v>
      </c>
      <c r="C32" s="430"/>
      <c r="D32" s="383" t="s">
        <v>110</v>
      </c>
      <c r="E32" s="384" t="s">
        <v>110</v>
      </c>
      <c r="F32" s="385" t="s">
        <v>110</v>
      </c>
      <c r="G32" s="386">
        <v>0</v>
      </c>
      <c r="H32" s="386">
        <v>0</v>
      </c>
      <c r="I32" s="386">
        <v>0</v>
      </c>
      <c r="J32" s="386" t="s">
        <v>104</v>
      </c>
      <c r="K32" s="386" t="s">
        <v>104</v>
      </c>
      <c r="L32" s="386">
        <v>0</v>
      </c>
      <c r="M32" s="386" t="s">
        <v>104</v>
      </c>
      <c r="N32" s="386">
        <v>0</v>
      </c>
      <c r="O32" s="387" t="s">
        <v>104</v>
      </c>
      <c r="P32" s="146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</row>
    <row r="33" spans="1:31" ht="12.75" x14ac:dyDescent="0.2">
      <c r="A33" s="393"/>
      <c r="B33" s="434" t="s">
        <v>63</v>
      </c>
      <c r="C33" s="394" t="s">
        <v>47</v>
      </c>
      <c r="D33" s="369">
        <v>114582.90681599999</v>
      </c>
      <c r="E33" s="371">
        <v>1643.8470400000001</v>
      </c>
      <c r="F33" s="358">
        <v>112939.05977599999</v>
      </c>
      <c r="G33" s="370">
        <v>0</v>
      </c>
      <c r="H33" s="371">
        <v>0</v>
      </c>
      <c r="I33" s="371">
        <v>0</v>
      </c>
      <c r="J33" s="371">
        <v>7.4971920000000001</v>
      </c>
      <c r="K33" s="371">
        <v>18180.907199999998</v>
      </c>
      <c r="L33" s="357">
        <v>25</v>
      </c>
      <c r="M33" s="357">
        <v>18155.907199999998</v>
      </c>
      <c r="N33" s="371">
        <v>0</v>
      </c>
      <c r="O33" s="372">
        <v>0</v>
      </c>
    </row>
    <row r="34" spans="1:31" ht="13.5" customHeight="1" x14ac:dyDescent="0.2">
      <c r="A34" s="393"/>
      <c r="B34" s="435"/>
      <c r="C34" s="395" t="s">
        <v>48</v>
      </c>
      <c r="D34" s="374">
        <v>13934.146183999999</v>
      </c>
      <c r="E34" s="360">
        <v>986.03926000000001</v>
      </c>
      <c r="F34" s="359">
        <v>12948.106924</v>
      </c>
      <c r="G34" s="376">
        <v>0</v>
      </c>
      <c r="H34" s="375">
        <v>0</v>
      </c>
      <c r="I34" s="375">
        <v>0</v>
      </c>
      <c r="J34" s="360">
        <v>3.9455480000000001</v>
      </c>
      <c r="K34" s="375">
        <v>2886.5123999999996</v>
      </c>
      <c r="L34" s="375">
        <v>0</v>
      </c>
      <c r="M34" s="375">
        <v>2886.5123999999996</v>
      </c>
      <c r="N34" s="375">
        <v>0</v>
      </c>
      <c r="O34" s="377">
        <v>0</v>
      </c>
    </row>
    <row r="35" spans="1:31" ht="13.5" customHeight="1" x14ac:dyDescent="0.2">
      <c r="A35" s="393"/>
      <c r="B35" s="396"/>
      <c r="C35" s="373" t="s">
        <v>49</v>
      </c>
      <c r="D35" s="374" t="s">
        <v>104</v>
      </c>
      <c r="E35" s="397">
        <v>0</v>
      </c>
      <c r="F35" s="398" t="s">
        <v>104</v>
      </c>
      <c r="G35" s="399">
        <v>0</v>
      </c>
      <c r="H35" s="397">
        <v>0</v>
      </c>
      <c r="I35" s="397">
        <v>0</v>
      </c>
      <c r="J35" s="397">
        <v>0</v>
      </c>
      <c r="K35" s="397" t="s">
        <v>104</v>
      </c>
      <c r="L35" s="397">
        <v>0</v>
      </c>
      <c r="M35" s="397" t="s">
        <v>104</v>
      </c>
      <c r="N35" s="397">
        <v>0</v>
      </c>
      <c r="O35" s="400">
        <v>0</v>
      </c>
    </row>
    <row r="36" spans="1:31" s="142" customFormat="1" ht="13.5" thickBot="1" x14ac:dyDescent="0.25">
      <c r="A36" s="392"/>
      <c r="B36" s="431" t="s">
        <v>52</v>
      </c>
      <c r="C36" s="431"/>
      <c r="D36" s="401" t="s">
        <v>104</v>
      </c>
      <c r="E36" s="402">
        <v>2629.8863000000001</v>
      </c>
      <c r="F36" s="402" t="s">
        <v>104</v>
      </c>
      <c r="G36" s="404">
        <v>0</v>
      </c>
      <c r="H36" s="402">
        <v>0</v>
      </c>
      <c r="I36" s="402">
        <v>0</v>
      </c>
      <c r="J36" s="402">
        <v>11.442740000000001</v>
      </c>
      <c r="K36" s="402" t="s">
        <v>104</v>
      </c>
      <c r="L36" s="402">
        <v>25</v>
      </c>
      <c r="M36" s="402" t="s">
        <v>104</v>
      </c>
      <c r="N36" s="402">
        <v>0</v>
      </c>
      <c r="O36" s="403">
        <v>0</v>
      </c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</row>
    <row r="37" spans="1:31" ht="23.25" customHeight="1" thickTop="1" thickBot="1" x14ac:dyDescent="0.25">
      <c r="B37" s="432" t="s">
        <v>64</v>
      </c>
      <c r="C37" s="433"/>
      <c r="D37" s="405">
        <v>868786243.79311574</v>
      </c>
      <c r="E37" s="406">
        <v>59434421.580000006</v>
      </c>
      <c r="F37" s="407">
        <v>809351822.21311569</v>
      </c>
      <c r="G37" s="408">
        <v>509985.43000000005</v>
      </c>
      <c r="H37" s="406">
        <v>77866.649999999994</v>
      </c>
      <c r="I37" s="406">
        <v>55687.450000000004</v>
      </c>
      <c r="J37" s="406">
        <v>379216.34799999988</v>
      </c>
      <c r="K37" s="406">
        <v>272985706.63865501</v>
      </c>
      <c r="L37" s="406">
        <v>2702.25</v>
      </c>
      <c r="M37" s="406">
        <v>272983004.38865495</v>
      </c>
      <c r="N37" s="406">
        <v>1117.5170000000001</v>
      </c>
      <c r="O37" s="409">
        <v>77.979000000000013</v>
      </c>
    </row>
    <row r="38" spans="1:31" s="117" customFormat="1" ht="12" thickTop="1" x14ac:dyDescent="0.2"/>
    <row r="39" spans="1:31" s="117" customFormat="1" x14ac:dyDescent="0.2">
      <c r="B39" s="162" t="s">
        <v>65</v>
      </c>
    </row>
    <row r="40" spans="1:31" s="117" customFormat="1" x14ac:dyDescent="0.2">
      <c r="B40" s="10" t="s">
        <v>106</v>
      </c>
      <c r="F40" s="119"/>
    </row>
    <row r="41" spans="1:31" s="117" customFormat="1" x14ac:dyDescent="0.2"/>
    <row r="42" spans="1:31" s="117" customFormat="1" x14ac:dyDescent="0.2"/>
    <row r="43" spans="1:31" s="117" customFormat="1" x14ac:dyDescent="0.2"/>
    <row r="44" spans="1:31" s="117" customFormat="1" x14ac:dyDescent="0.2"/>
    <row r="45" spans="1:31" s="117" customFormat="1" x14ac:dyDescent="0.2"/>
    <row r="46" spans="1:31" s="117" customFormat="1" x14ac:dyDescent="0.2"/>
    <row r="47" spans="1:31" s="117" customFormat="1" x14ac:dyDescent="0.2"/>
    <row r="48" spans="1:31" s="117" customFormat="1" x14ac:dyDescent="0.2"/>
    <row r="163" spans="6:10" s="117" customFormat="1" x14ac:dyDescent="0.2">
      <c r="G163" s="119"/>
      <c r="H163" s="119"/>
      <c r="I163" s="119"/>
    </row>
    <row r="164" spans="6:10" s="117" customFormat="1" x14ac:dyDescent="0.2">
      <c r="G164" s="119"/>
      <c r="H164" s="119"/>
      <c r="I164" s="119"/>
    </row>
    <row r="165" spans="6:10" s="117" customFormat="1" x14ac:dyDescent="0.2">
      <c r="G165" s="119"/>
      <c r="H165" s="119"/>
      <c r="I165" s="119"/>
    </row>
    <row r="166" spans="6:10" s="117" customFormat="1" x14ac:dyDescent="0.2">
      <c r="G166" s="119"/>
      <c r="H166" s="119"/>
      <c r="I166" s="119"/>
    </row>
    <row r="167" spans="6:10" s="117" customFormat="1" x14ac:dyDescent="0.2">
      <c r="G167" s="119"/>
      <c r="H167" s="119"/>
      <c r="I167" s="119"/>
    </row>
    <row r="168" spans="6:10" s="117" customFormat="1" x14ac:dyDescent="0.2">
      <c r="G168" s="119"/>
      <c r="H168" s="119"/>
      <c r="I168" s="119"/>
    </row>
    <row r="169" spans="6:10" s="117" customFormat="1" x14ac:dyDescent="0.2">
      <c r="G169" s="119"/>
      <c r="H169" s="119"/>
      <c r="I169" s="119"/>
    </row>
    <row r="170" spans="6:10" s="117" customFormat="1" x14ac:dyDescent="0.2">
      <c r="G170" s="119"/>
      <c r="H170" s="119"/>
      <c r="I170" s="119"/>
    </row>
    <row r="171" spans="6:10" s="117" customFormat="1" x14ac:dyDescent="0.2">
      <c r="G171" s="119"/>
      <c r="H171" s="119"/>
      <c r="I171" s="119"/>
    </row>
    <row r="172" spans="6:10" s="117" customFormat="1" x14ac:dyDescent="0.2">
      <c r="G172" s="119"/>
      <c r="H172" s="119"/>
      <c r="I172" s="119"/>
    </row>
    <row r="173" spans="6:10" s="117" customFormat="1" x14ac:dyDescent="0.2">
      <c r="G173" s="119"/>
      <c r="H173" s="119"/>
      <c r="I173" s="119"/>
    </row>
    <row r="174" spans="6:10" s="117" customFormat="1" x14ac:dyDescent="0.2">
      <c r="G174" s="119"/>
      <c r="H174" s="119"/>
      <c r="I174" s="119"/>
    </row>
    <row r="175" spans="6:10" s="117" customFormat="1" x14ac:dyDescent="0.2">
      <c r="F175" s="119"/>
      <c r="G175" s="119"/>
      <c r="H175" s="119"/>
      <c r="I175" s="119"/>
    </row>
    <row r="176" spans="6:10" s="117" customFormat="1" x14ac:dyDescent="0.2">
      <c r="F176" s="119"/>
      <c r="G176" s="119"/>
      <c r="H176" s="119"/>
      <c r="I176" s="119"/>
      <c r="J176" s="119"/>
    </row>
    <row r="177" spans="6:10" s="117" customFormat="1" x14ac:dyDescent="0.2">
      <c r="F177" s="119"/>
      <c r="G177" s="119"/>
      <c r="H177" s="119"/>
      <c r="I177" s="119"/>
      <c r="J177" s="119"/>
    </row>
    <row r="178" spans="6:10" s="117" customFormat="1" x14ac:dyDescent="0.2">
      <c r="F178" s="119"/>
      <c r="G178" s="119"/>
      <c r="H178" s="119"/>
      <c r="I178" s="119"/>
      <c r="J178" s="119"/>
    </row>
    <row r="179" spans="6:10" s="117" customFormat="1" x14ac:dyDescent="0.2">
      <c r="F179" s="119"/>
      <c r="G179" s="119"/>
      <c r="H179" s="119"/>
      <c r="I179" s="119"/>
      <c r="J179" s="119"/>
    </row>
    <row r="180" spans="6:10" s="117" customFormat="1" x14ac:dyDescent="0.2">
      <c r="F180" s="119"/>
      <c r="G180" s="119"/>
      <c r="H180" s="119"/>
      <c r="I180" s="119"/>
      <c r="J180" s="119"/>
    </row>
    <row r="181" spans="6:10" s="117" customFormat="1" x14ac:dyDescent="0.2">
      <c r="F181" s="119"/>
      <c r="G181" s="119"/>
      <c r="H181" s="119"/>
      <c r="I181" s="119"/>
      <c r="J181" s="119"/>
    </row>
    <row r="182" spans="6:10" s="117" customFormat="1" x14ac:dyDescent="0.2">
      <c r="F182" s="119"/>
      <c r="G182" s="119"/>
      <c r="H182" s="119"/>
      <c r="I182" s="119"/>
      <c r="J182" s="119"/>
    </row>
    <row r="183" spans="6:10" s="117" customFormat="1" x14ac:dyDescent="0.2">
      <c r="F183" s="119"/>
      <c r="G183" s="119"/>
      <c r="H183" s="119"/>
      <c r="I183" s="119"/>
      <c r="J183" s="119"/>
    </row>
    <row r="184" spans="6:10" s="117" customFormat="1" x14ac:dyDescent="0.2">
      <c r="F184" s="119"/>
      <c r="G184" s="119"/>
      <c r="H184" s="119"/>
      <c r="I184" s="119"/>
      <c r="J184" s="119"/>
    </row>
    <row r="185" spans="6:10" s="117" customFormat="1" x14ac:dyDescent="0.2">
      <c r="F185" s="119"/>
      <c r="G185" s="119"/>
      <c r="H185" s="119"/>
      <c r="I185" s="119"/>
      <c r="J185" s="119"/>
    </row>
    <row r="186" spans="6:10" s="117" customFormat="1" x14ac:dyDescent="0.2">
      <c r="F186" s="119"/>
      <c r="G186" s="119"/>
      <c r="H186" s="119"/>
      <c r="I186" s="119"/>
      <c r="J186" s="119"/>
    </row>
    <row r="187" spans="6:10" s="117" customFormat="1" x14ac:dyDescent="0.2">
      <c r="F187" s="119"/>
      <c r="G187" s="119"/>
      <c r="H187" s="119"/>
      <c r="I187" s="119"/>
      <c r="J187" s="119"/>
    </row>
  </sheetData>
  <mergeCells count="20">
    <mergeCell ref="B36:C36"/>
    <mergeCell ref="B37:C37"/>
    <mergeCell ref="B24:C24"/>
    <mergeCell ref="B25:B28"/>
    <mergeCell ref="B29:C29"/>
    <mergeCell ref="B30:B31"/>
    <mergeCell ref="B32:C32"/>
    <mergeCell ref="B33:B34"/>
    <mergeCell ref="B20:B23"/>
    <mergeCell ref="B1:O1"/>
    <mergeCell ref="B3:B4"/>
    <mergeCell ref="C3:C4"/>
    <mergeCell ref="D3:F3"/>
    <mergeCell ref="G3:O3"/>
    <mergeCell ref="B5:B8"/>
    <mergeCell ref="B9:C9"/>
    <mergeCell ref="B10:B12"/>
    <mergeCell ref="B14:C14"/>
    <mergeCell ref="B15:B18"/>
    <mergeCell ref="B19:C19"/>
  </mergeCells>
  <pageMargins left="0" right="0" top="0.59055118110236227" bottom="0" header="0" footer="0"/>
  <pageSetup paperSize="9" scale="56" orientation="landscape" verticalDpi="300" r:id="rId1"/>
  <headerFooter alignWithMargins="0"/>
  <colBreaks count="1" manualBreakCount="1">
    <brk id="15" max="4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13" width="16.140625" style="12" customWidth="1"/>
    <col min="14" max="256" width="11.42578125" style="12"/>
    <col min="257" max="257" width="2" style="12" customWidth="1"/>
    <col min="258" max="258" width="33.7109375" style="12" customWidth="1"/>
    <col min="259" max="259" width="28.7109375" style="12" customWidth="1"/>
    <col min="260" max="269" width="16.140625" style="12" customWidth="1"/>
    <col min="270" max="512" width="11.42578125" style="12"/>
    <col min="513" max="513" width="2" style="12" customWidth="1"/>
    <col min="514" max="514" width="33.7109375" style="12" customWidth="1"/>
    <col min="515" max="515" width="28.7109375" style="12" customWidth="1"/>
    <col min="516" max="525" width="16.140625" style="12" customWidth="1"/>
    <col min="526" max="768" width="11.42578125" style="12"/>
    <col min="769" max="769" width="2" style="12" customWidth="1"/>
    <col min="770" max="770" width="33.7109375" style="12" customWidth="1"/>
    <col min="771" max="771" width="28.7109375" style="12" customWidth="1"/>
    <col min="772" max="781" width="16.140625" style="12" customWidth="1"/>
    <col min="782" max="1024" width="11.42578125" style="12"/>
    <col min="1025" max="1025" width="2" style="12" customWidth="1"/>
    <col min="1026" max="1026" width="33.7109375" style="12" customWidth="1"/>
    <col min="1027" max="1027" width="28.7109375" style="12" customWidth="1"/>
    <col min="1028" max="1037" width="16.140625" style="12" customWidth="1"/>
    <col min="1038" max="1280" width="11.42578125" style="12"/>
    <col min="1281" max="1281" width="2" style="12" customWidth="1"/>
    <col min="1282" max="1282" width="33.7109375" style="12" customWidth="1"/>
    <col min="1283" max="1283" width="28.7109375" style="12" customWidth="1"/>
    <col min="1284" max="1293" width="16.140625" style="12" customWidth="1"/>
    <col min="1294" max="1536" width="11.42578125" style="12"/>
    <col min="1537" max="1537" width="2" style="12" customWidth="1"/>
    <col min="1538" max="1538" width="33.7109375" style="12" customWidth="1"/>
    <col min="1539" max="1539" width="28.7109375" style="12" customWidth="1"/>
    <col min="1540" max="1549" width="16.140625" style="12" customWidth="1"/>
    <col min="1550" max="1792" width="11.42578125" style="12"/>
    <col min="1793" max="1793" width="2" style="12" customWidth="1"/>
    <col min="1794" max="1794" width="33.7109375" style="12" customWidth="1"/>
    <col min="1795" max="1795" width="28.7109375" style="12" customWidth="1"/>
    <col min="1796" max="1805" width="16.140625" style="12" customWidth="1"/>
    <col min="1806" max="2048" width="11.42578125" style="12"/>
    <col min="2049" max="2049" width="2" style="12" customWidth="1"/>
    <col min="2050" max="2050" width="33.7109375" style="12" customWidth="1"/>
    <col min="2051" max="2051" width="28.7109375" style="12" customWidth="1"/>
    <col min="2052" max="2061" width="16.140625" style="12" customWidth="1"/>
    <col min="2062" max="2304" width="11.42578125" style="12"/>
    <col min="2305" max="2305" width="2" style="12" customWidth="1"/>
    <col min="2306" max="2306" width="33.7109375" style="12" customWidth="1"/>
    <col min="2307" max="2307" width="28.7109375" style="12" customWidth="1"/>
    <col min="2308" max="2317" width="16.140625" style="12" customWidth="1"/>
    <col min="2318" max="2560" width="11.42578125" style="12"/>
    <col min="2561" max="2561" width="2" style="12" customWidth="1"/>
    <col min="2562" max="2562" width="33.7109375" style="12" customWidth="1"/>
    <col min="2563" max="2563" width="28.7109375" style="12" customWidth="1"/>
    <col min="2564" max="2573" width="16.140625" style="12" customWidth="1"/>
    <col min="2574" max="2816" width="11.42578125" style="12"/>
    <col min="2817" max="2817" width="2" style="12" customWidth="1"/>
    <col min="2818" max="2818" width="33.7109375" style="12" customWidth="1"/>
    <col min="2819" max="2819" width="28.7109375" style="12" customWidth="1"/>
    <col min="2820" max="2829" width="16.140625" style="12" customWidth="1"/>
    <col min="2830" max="3072" width="11.42578125" style="12"/>
    <col min="3073" max="3073" width="2" style="12" customWidth="1"/>
    <col min="3074" max="3074" width="33.7109375" style="12" customWidth="1"/>
    <col min="3075" max="3075" width="28.7109375" style="12" customWidth="1"/>
    <col min="3076" max="3085" width="16.140625" style="12" customWidth="1"/>
    <col min="3086" max="3328" width="11.42578125" style="12"/>
    <col min="3329" max="3329" width="2" style="12" customWidth="1"/>
    <col min="3330" max="3330" width="33.7109375" style="12" customWidth="1"/>
    <col min="3331" max="3331" width="28.7109375" style="12" customWidth="1"/>
    <col min="3332" max="3341" width="16.140625" style="12" customWidth="1"/>
    <col min="3342" max="3584" width="11.42578125" style="12"/>
    <col min="3585" max="3585" width="2" style="12" customWidth="1"/>
    <col min="3586" max="3586" width="33.7109375" style="12" customWidth="1"/>
    <col min="3587" max="3587" width="28.7109375" style="12" customWidth="1"/>
    <col min="3588" max="3597" width="16.140625" style="12" customWidth="1"/>
    <col min="3598" max="3840" width="11.42578125" style="12"/>
    <col min="3841" max="3841" width="2" style="12" customWidth="1"/>
    <col min="3842" max="3842" width="33.7109375" style="12" customWidth="1"/>
    <col min="3843" max="3843" width="28.7109375" style="12" customWidth="1"/>
    <col min="3844" max="3853" width="16.140625" style="12" customWidth="1"/>
    <col min="3854" max="4096" width="11.42578125" style="12"/>
    <col min="4097" max="4097" width="2" style="12" customWidth="1"/>
    <col min="4098" max="4098" width="33.7109375" style="12" customWidth="1"/>
    <col min="4099" max="4099" width="28.7109375" style="12" customWidth="1"/>
    <col min="4100" max="4109" width="16.140625" style="12" customWidth="1"/>
    <col min="4110" max="4352" width="11.42578125" style="12"/>
    <col min="4353" max="4353" width="2" style="12" customWidth="1"/>
    <col min="4354" max="4354" width="33.7109375" style="12" customWidth="1"/>
    <col min="4355" max="4355" width="28.7109375" style="12" customWidth="1"/>
    <col min="4356" max="4365" width="16.140625" style="12" customWidth="1"/>
    <col min="4366" max="4608" width="11.42578125" style="12"/>
    <col min="4609" max="4609" width="2" style="12" customWidth="1"/>
    <col min="4610" max="4610" width="33.7109375" style="12" customWidth="1"/>
    <col min="4611" max="4611" width="28.7109375" style="12" customWidth="1"/>
    <col min="4612" max="4621" width="16.140625" style="12" customWidth="1"/>
    <col min="4622" max="4864" width="11.42578125" style="12"/>
    <col min="4865" max="4865" width="2" style="12" customWidth="1"/>
    <col min="4866" max="4866" width="33.7109375" style="12" customWidth="1"/>
    <col min="4867" max="4867" width="28.7109375" style="12" customWidth="1"/>
    <col min="4868" max="4877" width="16.140625" style="12" customWidth="1"/>
    <col min="4878" max="5120" width="11.42578125" style="12"/>
    <col min="5121" max="5121" width="2" style="12" customWidth="1"/>
    <col min="5122" max="5122" width="33.7109375" style="12" customWidth="1"/>
    <col min="5123" max="5123" width="28.7109375" style="12" customWidth="1"/>
    <col min="5124" max="5133" width="16.140625" style="12" customWidth="1"/>
    <col min="5134" max="5376" width="11.42578125" style="12"/>
    <col min="5377" max="5377" width="2" style="12" customWidth="1"/>
    <col min="5378" max="5378" width="33.7109375" style="12" customWidth="1"/>
    <col min="5379" max="5379" width="28.7109375" style="12" customWidth="1"/>
    <col min="5380" max="5389" width="16.140625" style="12" customWidth="1"/>
    <col min="5390" max="5632" width="11.42578125" style="12"/>
    <col min="5633" max="5633" width="2" style="12" customWidth="1"/>
    <col min="5634" max="5634" width="33.7109375" style="12" customWidth="1"/>
    <col min="5635" max="5635" width="28.7109375" style="12" customWidth="1"/>
    <col min="5636" max="5645" width="16.140625" style="12" customWidth="1"/>
    <col min="5646" max="5888" width="11.42578125" style="12"/>
    <col min="5889" max="5889" width="2" style="12" customWidth="1"/>
    <col min="5890" max="5890" width="33.7109375" style="12" customWidth="1"/>
    <col min="5891" max="5891" width="28.7109375" style="12" customWidth="1"/>
    <col min="5892" max="5901" width="16.140625" style="12" customWidth="1"/>
    <col min="5902" max="6144" width="11.42578125" style="12"/>
    <col min="6145" max="6145" width="2" style="12" customWidth="1"/>
    <col min="6146" max="6146" width="33.7109375" style="12" customWidth="1"/>
    <col min="6147" max="6147" width="28.7109375" style="12" customWidth="1"/>
    <col min="6148" max="6157" width="16.140625" style="12" customWidth="1"/>
    <col min="6158" max="6400" width="11.42578125" style="12"/>
    <col min="6401" max="6401" width="2" style="12" customWidth="1"/>
    <col min="6402" max="6402" width="33.7109375" style="12" customWidth="1"/>
    <col min="6403" max="6403" width="28.7109375" style="12" customWidth="1"/>
    <col min="6404" max="6413" width="16.140625" style="12" customWidth="1"/>
    <col min="6414" max="6656" width="11.42578125" style="12"/>
    <col min="6657" max="6657" width="2" style="12" customWidth="1"/>
    <col min="6658" max="6658" width="33.7109375" style="12" customWidth="1"/>
    <col min="6659" max="6659" width="28.7109375" style="12" customWidth="1"/>
    <col min="6660" max="6669" width="16.140625" style="12" customWidth="1"/>
    <col min="6670" max="6912" width="11.42578125" style="12"/>
    <col min="6913" max="6913" width="2" style="12" customWidth="1"/>
    <col min="6914" max="6914" width="33.7109375" style="12" customWidth="1"/>
    <col min="6915" max="6915" width="28.7109375" style="12" customWidth="1"/>
    <col min="6916" max="6925" width="16.140625" style="12" customWidth="1"/>
    <col min="6926" max="7168" width="11.42578125" style="12"/>
    <col min="7169" max="7169" width="2" style="12" customWidth="1"/>
    <col min="7170" max="7170" width="33.7109375" style="12" customWidth="1"/>
    <col min="7171" max="7171" width="28.7109375" style="12" customWidth="1"/>
    <col min="7172" max="7181" width="16.140625" style="12" customWidth="1"/>
    <col min="7182" max="7424" width="11.42578125" style="12"/>
    <col min="7425" max="7425" width="2" style="12" customWidth="1"/>
    <col min="7426" max="7426" width="33.7109375" style="12" customWidth="1"/>
    <col min="7427" max="7427" width="28.7109375" style="12" customWidth="1"/>
    <col min="7428" max="7437" width="16.140625" style="12" customWidth="1"/>
    <col min="7438" max="7680" width="11.42578125" style="12"/>
    <col min="7681" max="7681" width="2" style="12" customWidth="1"/>
    <col min="7682" max="7682" width="33.7109375" style="12" customWidth="1"/>
    <col min="7683" max="7683" width="28.7109375" style="12" customWidth="1"/>
    <col min="7684" max="7693" width="16.140625" style="12" customWidth="1"/>
    <col min="7694" max="7936" width="11.42578125" style="12"/>
    <col min="7937" max="7937" width="2" style="12" customWidth="1"/>
    <col min="7938" max="7938" width="33.7109375" style="12" customWidth="1"/>
    <col min="7939" max="7939" width="28.7109375" style="12" customWidth="1"/>
    <col min="7940" max="7949" width="16.140625" style="12" customWidth="1"/>
    <col min="7950" max="8192" width="11.42578125" style="12"/>
    <col min="8193" max="8193" width="2" style="12" customWidth="1"/>
    <col min="8194" max="8194" width="33.7109375" style="12" customWidth="1"/>
    <col min="8195" max="8195" width="28.7109375" style="12" customWidth="1"/>
    <col min="8196" max="8205" width="16.140625" style="12" customWidth="1"/>
    <col min="8206" max="8448" width="11.42578125" style="12"/>
    <col min="8449" max="8449" width="2" style="12" customWidth="1"/>
    <col min="8450" max="8450" width="33.7109375" style="12" customWidth="1"/>
    <col min="8451" max="8451" width="28.7109375" style="12" customWidth="1"/>
    <col min="8452" max="8461" width="16.140625" style="12" customWidth="1"/>
    <col min="8462" max="8704" width="11.42578125" style="12"/>
    <col min="8705" max="8705" width="2" style="12" customWidth="1"/>
    <col min="8706" max="8706" width="33.7109375" style="12" customWidth="1"/>
    <col min="8707" max="8707" width="28.7109375" style="12" customWidth="1"/>
    <col min="8708" max="8717" width="16.140625" style="12" customWidth="1"/>
    <col min="8718" max="8960" width="11.42578125" style="12"/>
    <col min="8961" max="8961" width="2" style="12" customWidth="1"/>
    <col min="8962" max="8962" width="33.7109375" style="12" customWidth="1"/>
    <col min="8963" max="8963" width="28.7109375" style="12" customWidth="1"/>
    <col min="8964" max="8973" width="16.140625" style="12" customWidth="1"/>
    <col min="8974" max="9216" width="11.42578125" style="12"/>
    <col min="9217" max="9217" width="2" style="12" customWidth="1"/>
    <col min="9218" max="9218" width="33.7109375" style="12" customWidth="1"/>
    <col min="9219" max="9219" width="28.7109375" style="12" customWidth="1"/>
    <col min="9220" max="9229" width="16.140625" style="12" customWidth="1"/>
    <col min="9230" max="9472" width="11.42578125" style="12"/>
    <col min="9473" max="9473" width="2" style="12" customWidth="1"/>
    <col min="9474" max="9474" width="33.7109375" style="12" customWidth="1"/>
    <col min="9475" max="9475" width="28.7109375" style="12" customWidth="1"/>
    <col min="9476" max="9485" width="16.140625" style="12" customWidth="1"/>
    <col min="9486" max="9728" width="11.42578125" style="12"/>
    <col min="9729" max="9729" width="2" style="12" customWidth="1"/>
    <col min="9730" max="9730" width="33.7109375" style="12" customWidth="1"/>
    <col min="9731" max="9731" width="28.7109375" style="12" customWidth="1"/>
    <col min="9732" max="9741" width="16.140625" style="12" customWidth="1"/>
    <col min="9742" max="9984" width="11.42578125" style="12"/>
    <col min="9985" max="9985" width="2" style="12" customWidth="1"/>
    <col min="9986" max="9986" width="33.7109375" style="12" customWidth="1"/>
    <col min="9987" max="9987" width="28.7109375" style="12" customWidth="1"/>
    <col min="9988" max="9997" width="16.140625" style="12" customWidth="1"/>
    <col min="9998" max="10240" width="11.42578125" style="12"/>
    <col min="10241" max="10241" width="2" style="12" customWidth="1"/>
    <col min="10242" max="10242" width="33.7109375" style="12" customWidth="1"/>
    <col min="10243" max="10243" width="28.7109375" style="12" customWidth="1"/>
    <col min="10244" max="10253" width="16.140625" style="12" customWidth="1"/>
    <col min="10254" max="10496" width="11.42578125" style="12"/>
    <col min="10497" max="10497" width="2" style="12" customWidth="1"/>
    <col min="10498" max="10498" width="33.7109375" style="12" customWidth="1"/>
    <col min="10499" max="10499" width="28.7109375" style="12" customWidth="1"/>
    <col min="10500" max="10509" width="16.140625" style="12" customWidth="1"/>
    <col min="10510" max="10752" width="11.42578125" style="12"/>
    <col min="10753" max="10753" width="2" style="12" customWidth="1"/>
    <col min="10754" max="10754" width="33.7109375" style="12" customWidth="1"/>
    <col min="10755" max="10755" width="28.7109375" style="12" customWidth="1"/>
    <col min="10756" max="10765" width="16.140625" style="12" customWidth="1"/>
    <col min="10766" max="11008" width="11.42578125" style="12"/>
    <col min="11009" max="11009" width="2" style="12" customWidth="1"/>
    <col min="11010" max="11010" width="33.7109375" style="12" customWidth="1"/>
    <col min="11011" max="11011" width="28.7109375" style="12" customWidth="1"/>
    <col min="11012" max="11021" width="16.140625" style="12" customWidth="1"/>
    <col min="11022" max="11264" width="11.42578125" style="12"/>
    <col min="11265" max="11265" width="2" style="12" customWidth="1"/>
    <col min="11266" max="11266" width="33.7109375" style="12" customWidth="1"/>
    <col min="11267" max="11267" width="28.7109375" style="12" customWidth="1"/>
    <col min="11268" max="11277" width="16.140625" style="12" customWidth="1"/>
    <col min="11278" max="11520" width="11.42578125" style="12"/>
    <col min="11521" max="11521" width="2" style="12" customWidth="1"/>
    <col min="11522" max="11522" width="33.7109375" style="12" customWidth="1"/>
    <col min="11523" max="11523" width="28.7109375" style="12" customWidth="1"/>
    <col min="11524" max="11533" width="16.140625" style="12" customWidth="1"/>
    <col min="11534" max="11776" width="11.42578125" style="12"/>
    <col min="11777" max="11777" width="2" style="12" customWidth="1"/>
    <col min="11778" max="11778" width="33.7109375" style="12" customWidth="1"/>
    <col min="11779" max="11779" width="28.7109375" style="12" customWidth="1"/>
    <col min="11780" max="11789" width="16.140625" style="12" customWidth="1"/>
    <col min="11790" max="12032" width="11.42578125" style="12"/>
    <col min="12033" max="12033" width="2" style="12" customWidth="1"/>
    <col min="12034" max="12034" width="33.7109375" style="12" customWidth="1"/>
    <col min="12035" max="12035" width="28.7109375" style="12" customWidth="1"/>
    <col min="12036" max="12045" width="16.140625" style="12" customWidth="1"/>
    <col min="12046" max="12288" width="11.42578125" style="12"/>
    <col min="12289" max="12289" width="2" style="12" customWidth="1"/>
    <col min="12290" max="12290" width="33.7109375" style="12" customWidth="1"/>
    <col min="12291" max="12291" width="28.7109375" style="12" customWidth="1"/>
    <col min="12292" max="12301" width="16.140625" style="12" customWidth="1"/>
    <col min="12302" max="12544" width="11.42578125" style="12"/>
    <col min="12545" max="12545" width="2" style="12" customWidth="1"/>
    <col min="12546" max="12546" width="33.7109375" style="12" customWidth="1"/>
    <col min="12547" max="12547" width="28.7109375" style="12" customWidth="1"/>
    <col min="12548" max="12557" width="16.140625" style="12" customWidth="1"/>
    <col min="12558" max="12800" width="11.42578125" style="12"/>
    <col min="12801" max="12801" width="2" style="12" customWidth="1"/>
    <col min="12802" max="12802" width="33.7109375" style="12" customWidth="1"/>
    <col min="12803" max="12803" width="28.7109375" style="12" customWidth="1"/>
    <col min="12804" max="12813" width="16.140625" style="12" customWidth="1"/>
    <col min="12814" max="13056" width="11.42578125" style="12"/>
    <col min="13057" max="13057" width="2" style="12" customWidth="1"/>
    <col min="13058" max="13058" width="33.7109375" style="12" customWidth="1"/>
    <col min="13059" max="13059" width="28.7109375" style="12" customWidth="1"/>
    <col min="13060" max="13069" width="16.140625" style="12" customWidth="1"/>
    <col min="13070" max="13312" width="11.42578125" style="12"/>
    <col min="13313" max="13313" width="2" style="12" customWidth="1"/>
    <col min="13314" max="13314" width="33.7109375" style="12" customWidth="1"/>
    <col min="13315" max="13315" width="28.7109375" style="12" customWidth="1"/>
    <col min="13316" max="13325" width="16.140625" style="12" customWidth="1"/>
    <col min="13326" max="13568" width="11.42578125" style="12"/>
    <col min="13569" max="13569" width="2" style="12" customWidth="1"/>
    <col min="13570" max="13570" width="33.7109375" style="12" customWidth="1"/>
    <col min="13571" max="13571" width="28.7109375" style="12" customWidth="1"/>
    <col min="13572" max="13581" width="16.140625" style="12" customWidth="1"/>
    <col min="13582" max="13824" width="11.42578125" style="12"/>
    <col min="13825" max="13825" width="2" style="12" customWidth="1"/>
    <col min="13826" max="13826" width="33.7109375" style="12" customWidth="1"/>
    <col min="13827" max="13827" width="28.7109375" style="12" customWidth="1"/>
    <col min="13828" max="13837" width="16.140625" style="12" customWidth="1"/>
    <col min="13838" max="14080" width="11.42578125" style="12"/>
    <col min="14081" max="14081" width="2" style="12" customWidth="1"/>
    <col min="14082" max="14082" width="33.7109375" style="12" customWidth="1"/>
    <col min="14083" max="14083" width="28.7109375" style="12" customWidth="1"/>
    <col min="14084" max="14093" width="16.140625" style="12" customWidth="1"/>
    <col min="14094" max="14336" width="11.42578125" style="12"/>
    <col min="14337" max="14337" width="2" style="12" customWidth="1"/>
    <col min="14338" max="14338" width="33.7109375" style="12" customWidth="1"/>
    <col min="14339" max="14339" width="28.7109375" style="12" customWidth="1"/>
    <col min="14340" max="14349" width="16.140625" style="12" customWidth="1"/>
    <col min="14350" max="14592" width="11.42578125" style="12"/>
    <col min="14593" max="14593" width="2" style="12" customWidth="1"/>
    <col min="14594" max="14594" width="33.7109375" style="12" customWidth="1"/>
    <col min="14595" max="14595" width="28.7109375" style="12" customWidth="1"/>
    <col min="14596" max="14605" width="16.140625" style="12" customWidth="1"/>
    <col min="14606" max="14848" width="11.42578125" style="12"/>
    <col min="14849" max="14849" width="2" style="12" customWidth="1"/>
    <col min="14850" max="14850" width="33.7109375" style="12" customWidth="1"/>
    <col min="14851" max="14851" width="28.7109375" style="12" customWidth="1"/>
    <col min="14852" max="14861" width="16.140625" style="12" customWidth="1"/>
    <col min="14862" max="15104" width="11.42578125" style="12"/>
    <col min="15105" max="15105" width="2" style="12" customWidth="1"/>
    <col min="15106" max="15106" width="33.7109375" style="12" customWidth="1"/>
    <col min="15107" max="15107" width="28.7109375" style="12" customWidth="1"/>
    <col min="15108" max="15117" width="16.140625" style="12" customWidth="1"/>
    <col min="15118" max="15360" width="11.42578125" style="12"/>
    <col min="15361" max="15361" width="2" style="12" customWidth="1"/>
    <col min="15362" max="15362" width="33.7109375" style="12" customWidth="1"/>
    <col min="15363" max="15363" width="28.7109375" style="12" customWidth="1"/>
    <col min="15364" max="15373" width="16.140625" style="12" customWidth="1"/>
    <col min="15374" max="15616" width="11.42578125" style="12"/>
    <col min="15617" max="15617" width="2" style="12" customWidth="1"/>
    <col min="15618" max="15618" width="33.7109375" style="12" customWidth="1"/>
    <col min="15619" max="15619" width="28.7109375" style="12" customWidth="1"/>
    <col min="15620" max="15629" width="16.140625" style="12" customWidth="1"/>
    <col min="15630" max="15872" width="11.42578125" style="12"/>
    <col min="15873" max="15873" width="2" style="12" customWidth="1"/>
    <col min="15874" max="15874" width="33.7109375" style="12" customWidth="1"/>
    <col min="15875" max="15875" width="28.7109375" style="12" customWidth="1"/>
    <col min="15876" max="15885" width="16.140625" style="12" customWidth="1"/>
    <col min="15886" max="16128" width="11.42578125" style="12"/>
    <col min="16129" max="16129" width="2" style="12" customWidth="1"/>
    <col min="16130" max="16130" width="33.7109375" style="12" customWidth="1"/>
    <col min="16131" max="16131" width="28.7109375" style="12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16" t="s">
        <v>78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92">
        <v>136637701.27663606</v>
      </c>
      <c r="E5" s="93"/>
      <c r="F5" s="94">
        <v>136637701.27663606</v>
      </c>
      <c r="G5" s="60"/>
      <c r="H5" s="93"/>
      <c r="I5" s="50"/>
      <c r="J5" s="50"/>
      <c r="K5" s="93">
        <v>91879447.636324003</v>
      </c>
      <c r="L5" s="39"/>
      <c r="M5" s="53"/>
    </row>
    <row r="6" spans="2:13" ht="12.75" x14ac:dyDescent="0.2">
      <c r="B6" s="437"/>
      <c r="C6" s="27" t="s">
        <v>48</v>
      </c>
      <c r="D6" s="95">
        <v>98086828.056968004</v>
      </c>
      <c r="E6" s="96">
        <v>150000</v>
      </c>
      <c r="F6" s="97">
        <v>97936828.056968004</v>
      </c>
      <c r="G6" s="30">
        <v>27000</v>
      </c>
      <c r="H6" s="98"/>
      <c r="I6" s="29"/>
      <c r="J6" s="29"/>
      <c r="K6" s="96">
        <v>29743748.276367992</v>
      </c>
      <c r="L6" s="27"/>
      <c r="M6" s="32"/>
    </row>
    <row r="7" spans="2:13" ht="12.75" x14ac:dyDescent="0.2">
      <c r="B7" s="437"/>
      <c r="C7" s="27" t="s">
        <v>49</v>
      </c>
      <c r="D7" s="99">
        <v>43054683.757596001</v>
      </c>
      <c r="E7" s="96"/>
      <c r="F7" s="97">
        <v>43054683.757596001</v>
      </c>
      <c r="G7" s="30"/>
      <c r="H7" s="98"/>
      <c r="I7" s="29"/>
      <c r="J7" s="29"/>
      <c r="K7" s="96">
        <v>13973649.655808</v>
      </c>
      <c r="L7" s="27"/>
      <c r="M7" s="32"/>
    </row>
    <row r="8" spans="2:13" ht="12.75" x14ac:dyDescent="0.2">
      <c r="B8" s="437"/>
      <c r="C8" s="34" t="s">
        <v>50</v>
      </c>
      <c r="D8" s="100">
        <v>62387573.550000004</v>
      </c>
      <c r="E8" s="101"/>
      <c r="F8" s="102">
        <v>62387573.550000004</v>
      </c>
      <c r="G8" s="37"/>
      <c r="H8" s="103"/>
      <c r="I8" s="36"/>
      <c r="J8" s="36"/>
      <c r="K8" s="93">
        <v>4336274.7300000004</v>
      </c>
      <c r="L8" s="39"/>
      <c r="M8" s="40"/>
    </row>
    <row r="9" spans="2:13" ht="12.75" x14ac:dyDescent="0.2">
      <c r="B9" s="443" t="s">
        <v>51</v>
      </c>
      <c r="C9" s="42" t="s">
        <v>52</v>
      </c>
      <c r="D9" s="104">
        <v>340166786.64120013</v>
      </c>
      <c r="E9" s="105">
        <v>150000</v>
      </c>
      <c r="F9" s="106">
        <v>340016786.64120013</v>
      </c>
      <c r="G9" s="79">
        <v>27000</v>
      </c>
      <c r="H9" s="107"/>
      <c r="I9" s="81"/>
      <c r="J9" s="81"/>
      <c r="K9" s="108">
        <v>139933120.2985</v>
      </c>
      <c r="L9" s="82"/>
      <c r="M9" s="83"/>
    </row>
    <row r="10" spans="2:13" ht="12.75" x14ac:dyDescent="0.2">
      <c r="B10" s="437" t="s">
        <v>53</v>
      </c>
      <c r="C10" s="39" t="s">
        <v>47</v>
      </c>
      <c r="D10" s="109">
        <v>39212398.617284015</v>
      </c>
      <c r="E10" s="93">
        <v>282516.8694999963</v>
      </c>
      <c r="F10" s="94">
        <v>38929881.747784019</v>
      </c>
      <c r="G10" s="60">
        <v>12207.220000000001</v>
      </c>
      <c r="H10" s="93"/>
      <c r="I10" s="50"/>
      <c r="J10" s="50"/>
      <c r="K10" s="93">
        <v>78992118.559275836</v>
      </c>
      <c r="L10" s="39"/>
      <c r="M10" s="53">
        <v>0.32</v>
      </c>
    </row>
    <row r="11" spans="2:13" ht="12.75" x14ac:dyDescent="0.2">
      <c r="B11" s="437"/>
      <c r="C11" s="27" t="s">
        <v>48</v>
      </c>
      <c r="D11" s="95">
        <v>2849205.7382320003</v>
      </c>
      <c r="E11" s="96">
        <v>1456577.25</v>
      </c>
      <c r="F11" s="97">
        <v>1392628.4882320003</v>
      </c>
      <c r="G11" s="30">
        <v>245113.59999999998</v>
      </c>
      <c r="H11" s="98"/>
      <c r="I11" s="29"/>
      <c r="J11" s="29"/>
      <c r="K11" s="96">
        <v>2219300.9198319996</v>
      </c>
      <c r="L11" s="27"/>
      <c r="M11" s="32">
        <v>0.4</v>
      </c>
    </row>
    <row r="12" spans="2:13" ht="12.75" x14ac:dyDescent="0.2">
      <c r="B12" s="437"/>
      <c r="C12" s="27" t="s">
        <v>49</v>
      </c>
      <c r="D12" s="99">
        <v>342338.16188399994</v>
      </c>
      <c r="E12" s="96">
        <v>145732.74049999996</v>
      </c>
      <c r="F12" s="97">
        <v>196605.42138399999</v>
      </c>
      <c r="G12" s="30">
        <v>26336.54</v>
      </c>
      <c r="H12" s="98"/>
      <c r="I12" s="29"/>
      <c r="J12" s="29"/>
      <c r="K12" s="96">
        <v>126882.00239199997</v>
      </c>
      <c r="L12" s="27"/>
      <c r="M12" s="32">
        <v>5.6000000000000001E-2</v>
      </c>
    </row>
    <row r="13" spans="2:13" ht="12.75" x14ac:dyDescent="0.2">
      <c r="B13" s="437"/>
      <c r="C13" s="34" t="s">
        <v>50</v>
      </c>
      <c r="D13" s="100">
        <v>32632.79</v>
      </c>
      <c r="E13" s="101">
        <v>32632.79</v>
      </c>
      <c r="F13" s="102"/>
      <c r="G13" s="37">
        <v>3040.6400000000003</v>
      </c>
      <c r="H13" s="103"/>
      <c r="I13" s="36"/>
      <c r="J13" s="36"/>
      <c r="K13" s="93"/>
      <c r="L13" s="39"/>
      <c r="M13" s="40">
        <v>2.3999999999999997E-2</v>
      </c>
    </row>
    <row r="14" spans="2:13" ht="12.75" x14ac:dyDescent="0.2">
      <c r="B14" s="443" t="s">
        <v>54</v>
      </c>
      <c r="C14" s="42" t="s">
        <v>52</v>
      </c>
      <c r="D14" s="104">
        <v>42436575.307400018</v>
      </c>
      <c r="E14" s="105">
        <v>1917459.6499999985</v>
      </c>
      <c r="F14" s="106">
        <v>40519115.657400019</v>
      </c>
      <c r="G14" s="79">
        <v>286698</v>
      </c>
      <c r="H14" s="107"/>
      <c r="I14" s="81"/>
      <c r="J14" s="81"/>
      <c r="K14" s="108">
        <v>81338301.481499836</v>
      </c>
      <c r="L14" s="82"/>
      <c r="M14" s="83">
        <v>0.8</v>
      </c>
    </row>
    <row r="15" spans="2:13" ht="12.75" x14ac:dyDescent="0.2">
      <c r="B15" s="437" t="s">
        <v>55</v>
      </c>
      <c r="C15" s="39" t="s">
        <v>47</v>
      </c>
      <c r="D15" s="109"/>
      <c r="E15" s="93"/>
      <c r="F15" s="94"/>
      <c r="G15" s="60"/>
      <c r="H15" s="93"/>
      <c r="I15" s="50"/>
      <c r="J15" s="50"/>
      <c r="K15" s="93"/>
      <c r="L15" s="39"/>
      <c r="M15" s="53">
        <v>17</v>
      </c>
    </row>
    <row r="16" spans="2:13" ht="12.75" x14ac:dyDescent="0.2">
      <c r="B16" s="437"/>
      <c r="C16" s="27" t="s">
        <v>48</v>
      </c>
      <c r="D16" s="95"/>
      <c r="E16" s="96"/>
      <c r="F16" s="97"/>
      <c r="G16" s="30"/>
      <c r="H16" s="98"/>
      <c r="I16" s="29"/>
      <c r="J16" s="29"/>
      <c r="K16" s="96"/>
      <c r="L16" s="27"/>
      <c r="M16" s="32"/>
    </row>
    <row r="17" spans="2:13" ht="12.75" x14ac:dyDescent="0.2">
      <c r="B17" s="437"/>
      <c r="C17" s="27" t="s">
        <v>49</v>
      </c>
      <c r="D17" s="99"/>
      <c r="E17" s="96"/>
      <c r="F17" s="97"/>
      <c r="G17" s="30"/>
      <c r="H17" s="98"/>
      <c r="I17" s="29"/>
      <c r="J17" s="29"/>
      <c r="K17" s="96"/>
      <c r="L17" s="27"/>
      <c r="M17" s="32"/>
    </row>
    <row r="18" spans="2:13" ht="12.75" x14ac:dyDescent="0.2">
      <c r="B18" s="437"/>
      <c r="C18" s="34" t="s">
        <v>50</v>
      </c>
      <c r="D18" s="100"/>
      <c r="E18" s="101"/>
      <c r="F18" s="102"/>
      <c r="G18" s="37"/>
      <c r="H18" s="103"/>
      <c r="I18" s="36"/>
      <c r="J18" s="36"/>
      <c r="K18" s="93"/>
      <c r="L18" s="39"/>
      <c r="M18" s="40"/>
    </row>
    <row r="19" spans="2:13" ht="12.75" x14ac:dyDescent="0.2">
      <c r="B19" s="443" t="s">
        <v>56</v>
      </c>
      <c r="C19" s="42" t="s">
        <v>52</v>
      </c>
      <c r="D19" s="104"/>
      <c r="E19" s="105"/>
      <c r="F19" s="106"/>
      <c r="G19" s="79"/>
      <c r="H19" s="107"/>
      <c r="I19" s="81"/>
      <c r="J19" s="81"/>
      <c r="K19" s="108"/>
      <c r="L19" s="82"/>
      <c r="M19" s="83">
        <v>17</v>
      </c>
    </row>
    <row r="20" spans="2:13" ht="12.75" x14ac:dyDescent="0.2">
      <c r="B20" s="437" t="s">
        <v>57</v>
      </c>
      <c r="C20" s="39" t="s">
        <v>47</v>
      </c>
      <c r="D20" s="109">
        <v>838717.05448000017</v>
      </c>
      <c r="E20" s="93">
        <v>353856.35000000015</v>
      </c>
      <c r="F20" s="94">
        <v>484860.70448000001</v>
      </c>
      <c r="G20" s="60">
        <v>567.42999999999995</v>
      </c>
      <c r="H20" s="93"/>
      <c r="I20" s="50">
        <v>6020.42</v>
      </c>
      <c r="J20" s="50">
        <v>4518.8050000000003</v>
      </c>
      <c r="K20" s="93">
        <v>396403.80000000005</v>
      </c>
      <c r="L20" s="39"/>
      <c r="M20" s="53">
        <v>48.038000000000004</v>
      </c>
    </row>
    <row r="21" spans="2:13" ht="12.75" x14ac:dyDescent="0.2">
      <c r="B21" s="437"/>
      <c r="C21" s="27" t="s">
        <v>48</v>
      </c>
      <c r="D21" s="95">
        <v>648389.30599999998</v>
      </c>
      <c r="E21" s="96">
        <v>124859.30599999998</v>
      </c>
      <c r="F21" s="97">
        <v>523530</v>
      </c>
      <c r="G21" s="30"/>
      <c r="H21" s="98"/>
      <c r="I21" s="29">
        <v>126.35</v>
      </c>
      <c r="J21" s="29">
        <v>1232.00252</v>
      </c>
      <c r="K21" s="96">
        <v>186926</v>
      </c>
      <c r="L21" s="27"/>
      <c r="M21" s="32">
        <v>0.25</v>
      </c>
    </row>
    <row r="22" spans="2:13" ht="12.75" x14ac:dyDescent="0.2">
      <c r="B22" s="437"/>
      <c r="C22" s="27" t="s">
        <v>49</v>
      </c>
      <c r="D22" s="99">
        <v>101008.99592000002</v>
      </c>
      <c r="E22" s="96">
        <v>14868.744000000006</v>
      </c>
      <c r="F22" s="97">
        <v>86140.25192000001</v>
      </c>
      <c r="G22" s="30"/>
      <c r="H22" s="98"/>
      <c r="I22" s="29"/>
      <c r="J22" s="29">
        <v>137.13347999999999</v>
      </c>
      <c r="K22" s="96">
        <v>30765</v>
      </c>
      <c r="L22" s="27"/>
      <c r="M22" s="32"/>
    </row>
    <row r="23" spans="2:13" ht="12.75" x14ac:dyDescent="0.2">
      <c r="B23" s="437"/>
      <c r="C23" s="34" t="s">
        <v>50</v>
      </c>
      <c r="D23" s="100"/>
      <c r="E23" s="101"/>
      <c r="F23" s="102"/>
      <c r="G23" s="37"/>
      <c r="H23" s="103"/>
      <c r="I23" s="36"/>
      <c r="J23" s="36"/>
      <c r="K23" s="93"/>
      <c r="L23" s="39"/>
      <c r="M23" s="40"/>
    </row>
    <row r="24" spans="2:13" ht="12.75" x14ac:dyDescent="0.2">
      <c r="B24" s="443" t="s">
        <v>58</v>
      </c>
      <c r="C24" s="42" t="s">
        <v>52</v>
      </c>
      <c r="D24" s="104">
        <v>1588115.3563999999</v>
      </c>
      <c r="E24" s="105">
        <v>493584.39999999991</v>
      </c>
      <c r="F24" s="106">
        <v>1094530.9564</v>
      </c>
      <c r="G24" s="79">
        <v>567.42999999999995</v>
      </c>
      <c r="H24" s="107"/>
      <c r="I24" s="81">
        <v>6146.77</v>
      </c>
      <c r="J24" s="81">
        <v>5887.9410000000007</v>
      </c>
      <c r="K24" s="108">
        <v>614094.80000000005</v>
      </c>
      <c r="L24" s="82"/>
      <c r="M24" s="83">
        <v>48.287999999999997</v>
      </c>
    </row>
    <row r="25" spans="2:13" ht="12.75" x14ac:dyDescent="0.2">
      <c r="B25" s="437" t="s">
        <v>59</v>
      </c>
      <c r="C25" s="39" t="s">
        <v>47</v>
      </c>
      <c r="D25" s="109">
        <v>12923873.550499998</v>
      </c>
      <c r="E25" s="93">
        <v>12865463.550499998</v>
      </c>
      <c r="F25" s="94">
        <v>58410</v>
      </c>
      <c r="G25" s="60">
        <v>15400.78</v>
      </c>
      <c r="H25" s="93"/>
      <c r="I25" s="50">
        <v>861.1</v>
      </c>
      <c r="J25" s="50">
        <v>166365.19400000002</v>
      </c>
      <c r="K25" s="93">
        <v>485</v>
      </c>
      <c r="L25" s="39"/>
      <c r="M25" s="53">
        <v>2.12</v>
      </c>
    </row>
    <row r="26" spans="2:13" ht="12.75" x14ac:dyDescent="0.2">
      <c r="B26" s="437"/>
      <c r="C26" s="27" t="s">
        <v>48</v>
      </c>
      <c r="D26" s="95">
        <v>18840781.149999999</v>
      </c>
      <c r="E26" s="96">
        <v>18728041.149999999</v>
      </c>
      <c r="F26" s="97">
        <v>112740</v>
      </c>
      <c r="G26" s="30">
        <v>160646.40000000002</v>
      </c>
      <c r="H26" s="98"/>
      <c r="I26" s="29">
        <v>33973.563000000002</v>
      </c>
      <c r="J26" s="29">
        <v>213073.79499999998</v>
      </c>
      <c r="K26" s="96">
        <v>290</v>
      </c>
      <c r="L26" s="27"/>
      <c r="M26" s="32">
        <v>14.7</v>
      </c>
    </row>
    <row r="27" spans="2:13" ht="12.75" x14ac:dyDescent="0.2">
      <c r="B27" s="437"/>
      <c r="C27" s="27" t="s">
        <v>49</v>
      </c>
      <c r="D27" s="99">
        <v>3125806.9095000001</v>
      </c>
      <c r="E27" s="96">
        <v>2864356.9095000001</v>
      </c>
      <c r="F27" s="97">
        <v>261450</v>
      </c>
      <c r="G27" s="30">
        <v>52421.46</v>
      </c>
      <c r="H27" s="98"/>
      <c r="I27" s="29">
        <v>191.40699999999998</v>
      </c>
      <c r="J27" s="29">
        <v>8065</v>
      </c>
      <c r="K27" s="96">
        <v>114125</v>
      </c>
      <c r="L27" s="27"/>
      <c r="M27" s="32"/>
    </row>
    <row r="28" spans="2:13" ht="12.75" x14ac:dyDescent="0.2">
      <c r="B28" s="437"/>
      <c r="C28" s="34" t="s">
        <v>50</v>
      </c>
      <c r="D28" s="100">
        <v>40061.31</v>
      </c>
      <c r="E28" s="101">
        <v>40061.31</v>
      </c>
      <c r="F28" s="102"/>
      <c r="G28" s="37">
        <v>6433.36</v>
      </c>
      <c r="H28" s="103"/>
      <c r="I28" s="36"/>
      <c r="J28" s="36"/>
      <c r="K28" s="93"/>
      <c r="L28" s="39"/>
      <c r="M28" s="40"/>
    </row>
    <row r="29" spans="2:13" ht="12.75" x14ac:dyDescent="0.2">
      <c r="B29" s="443" t="s">
        <v>60</v>
      </c>
      <c r="C29" s="42" t="s">
        <v>52</v>
      </c>
      <c r="D29" s="104">
        <v>34930522.920000002</v>
      </c>
      <c r="E29" s="105">
        <v>34497922.920000002</v>
      </c>
      <c r="F29" s="106">
        <v>432600</v>
      </c>
      <c r="G29" s="79">
        <v>234902</v>
      </c>
      <c r="H29" s="107"/>
      <c r="I29" s="81">
        <v>35026.07</v>
      </c>
      <c r="J29" s="81">
        <v>387503.98899999994</v>
      </c>
      <c r="K29" s="108">
        <v>114900</v>
      </c>
      <c r="L29" s="82"/>
      <c r="M29" s="83">
        <v>16.82</v>
      </c>
    </row>
    <row r="30" spans="2:13" ht="12.75" x14ac:dyDescent="0.2">
      <c r="B30" s="437" t="s">
        <v>61</v>
      </c>
      <c r="C30" s="39" t="s">
        <v>47</v>
      </c>
      <c r="D30" s="109">
        <v>85200</v>
      </c>
      <c r="E30" s="93">
        <v>57600</v>
      </c>
      <c r="F30" s="94">
        <v>27600</v>
      </c>
      <c r="G30" s="60"/>
      <c r="H30" s="93"/>
      <c r="I30" s="50"/>
      <c r="J30" s="50">
        <v>68</v>
      </c>
      <c r="K30" s="93">
        <v>3860</v>
      </c>
      <c r="L30" s="39"/>
      <c r="M30" s="53"/>
    </row>
    <row r="31" spans="2:13" ht="12.75" x14ac:dyDescent="0.2">
      <c r="B31" s="437"/>
      <c r="C31" s="27" t="s">
        <v>48</v>
      </c>
      <c r="D31" s="95"/>
      <c r="E31" s="96"/>
      <c r="F31" s="97"/>
      <c r="G31" s="30"/>
      <c r="H31" s="98"/>
      <c r="I31" s="29"/>
      <c r="J31" s="29"/>
      <c r="K31" s="96"/>
      <c r="L31" s="27"/>
      <c r="M31" s="32"/>
    </row>
    <row r="32" spans="2:13" ht="12.75" x14ac:dyDescent="0.2">
      <c r="B32" s="437"/>
      <c r="C32" s="27" t="s">
        <v>49</v>
      </c>
      <c r="D32" s="99"/>
      <c r="E32" s="96"/>
      <c r="F32" s="97"/>
      <c r="G32" s="30"/>
      <c r="H32" s="98"/>
      <c r="I32" s="29"/>
      <c r="J32" s="29"/>
      <c r="K32" s="96"/>
      <c r="L32" s="27"/>
      <c r="M32" s="32"/>
    </row>
    <row r="33" spans="2:13" ht="12.75" x14ac:dyDescent="0.2">
      <c r="B33" s="437"/>
      <c r="C33" s="34" t="s">
        <v>50</v>
      </c>
      <c r="D33" s="100"/>
      <c r="E33" s="101"/>
      <c r="F33" s="102"/>
      <c r="G33" s="37"/>
      <c r="H33" s="103"/>
      <c r="I33" s="36"/>
      <c r="J33" s="36"/>
      <c r="K33" s="93"/>
      <c r="L33" s="39"/>
      <c r="M33" s="40"/>
    </row>
    <row r="34" spans="2:13" ht="12.75" x14ac:dyDescent="0.2">
      <c r="B34" s="443" t="s">
        <v>62</v>
      </c>
      <c r="C34" s="42" t="s">
        <v>52</v>
      </c>
      <c r="D34" s="104">
        <v>85200</v>
      </c>
      <c r="E34" s="105">
        <v>57600</v>
      </c>
      <c r="F34" s="106">
        <v>27600</v>
      </c>
      <c r="G34" s="79"/>
      <c r="H34" s="107"/>
      <c r="I34" s="81"/>
      <c r="J34" s="81">
        <v>68</v>
      </c>
      <c r="K34" s="108">
        <v>3860</v>
      </c>
      <c r="L34" s="82"/>
      <c r="M34" s="83"/>
    </row>
    <row r="35" spans="2:13" ht="13.5" customHeight="1" x14ac:dyDescent="0.2">
      <c r="B35" s="450" t="s">
        <v>63</v>
      </c>
      <c r="C35" s="39" t="s">
        <v>47</v>
      </c>
      <c r="D35" s="109">
        <v>182585.94500000001</v>
      </c>
      <c r="E35" s="93">
        <v>68850</v>
      </c>
      <c r="F35" s="94">
        <v>113735.94500000001</v>
      </c>
      <c r="G35" s="60"/>
      <c r="H35" s="93"/>
      <c r="I35" s="50">
        <v>1145.25</v>
      </c>
      <c r="J35" s="50">
        <v>31.248000000000001</v>
      </c>
      <c r="K35" s="93">
        <v>14734.449999999999</v>
      </c>
      <c r="L35" s="39"/>
      <c r="M35" s="53"/>
    </row>
    <row r="36" spans="2:13" ht="13.5" customHeight="1" x14ac:dyDescent="0.2">
      <c r="B36" s="451"/>
      <c r="C36" s="27" t="s">
        <v>48</v>
      </c>
      <c r="D36" s="95">
        <v>40014.214</v>
      </c>
      <c r="E36" s="96">
        <v>22518.743999999999</v>
      </c>
      <c r="F36" s="97">
        <v>17495.47</v>
      </c>
      <c r="G36" s="30"/>
      <c r="H36" s="98"/>
      <c r="I36" s="29">
        <v>127.25</v>
      </c>
      <c r="J36" s="29">
        <v>132.88347999999999</v>
      </c>
      <c r="K36" s="96">
        <v>2000</v>
      </c>
      <c r="L36" s="27"/>
      <c r="M36" s="32"/>
    </row>
    <row r="37" spans="2:13" ht="12.75" x14ac:dyDescent="0.2">
      <c r="B37" s="451"/>
      <c r="C37" s="27" t="s">
        <v>49</v>
      </c>
      <c r="D37" s="99">
        <v>28862.856</v>
      </c>
      <c r="E37" s="96">
        <v>28862.856</v>
      </c>
      <c r="F37" s="97"/>
      <c r="G37" s="30"/>
      <c r="H37" s="98"/>
      <c r="I37" s="29"/>
      <c r="J37" s="29">
        <v>251.21052</v>
      </c>
      <c r="K37" s="96"/>
      <c r="L37" s="27"/>
      <c r="M37" s="32"/>
    </row>
    <row r="38" spans="2:13" ht="13.5" thickBot="1" x14ac:dyDescent="0.25">
      <c r="B38" s="477"/>
      <c r="C38" s="42" t="s">
        <v>52</v>
      </c>
      <c r="D38" s="104">
        <v>251463.01500000001</v>
      </c>
      <c r="E38" s="105">
        <v>120231.6</v>
      </c>
      <c r="F38" s="106">
        <v>131231.41500000001</v>
      </c>
      <c r="G38" s="79"/>
      <c r="H38" s="107"/>
      <c r="I38" s="81">
        <v>1272.5</v>
      </c>
      <c r="J38" s="81">
        <v>415.34199999999998</v>
      </c>
      <c r="K38" s="108">
        <v>16734.449999999997</v>
      </c>
      <c r="L38" s="82"/>
      <c r="M38" s="83"/>
    </row>
    <row r="39" spans="2:13" ht="14.25" thickTop="1" thickBot="1" x14ac:dyDescent="0.25">
      <c r="B39" s="448" t="s">
        <v>64</v>
      </c>
      <c r="C39" s="449"/>
      <c r="D39" s="110">
        <v>419458663.24000019</v>
      </c>
      <c r="E39" s="111">
        <v>37236798.570000052</v>
      </c>
      <c r="F39" s="112">
        <v>382221864.67000014</v>
      </c>
      <c r="G39" s="75">
        <v>549167.43000000005</v>
      </c>
      <c r="H39" s="113"/>
      <c r="I39" s="73">
        <v>42445.34</v>
      </c>
      <c r="J39" s="73">
        <v>393875.27199999994</v>
      </c>
      <c r="K39" s="111">
        <v>222021011.02999985</v>
      </c>
      <c r="L39" s="74"/>
      <c r="M39" s="77">
        <v>82.908000000000001</v>
      </c>
    </row>
    <row r="40" spans="2:13" ht="12" thickTop="1" x14ac:dyDescent="0.2"/>
    <row r="41" spans="2:13" x14ac:dyDescent="0.2">
      <c r="B41" s="114" t="s">
        <v>72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13" width="16.140625" style="12" customWidth="1"/>
    <col min="14" max="256" width="11.42578125" style="12"/>
    <col min="257" max="257" width="2" style="12" customWidth="1"/>
    <col min="258" max="258" width="33.7109375" style="12" customWidth="1"/>
    <col min="259" max="259" width="28.7109375" style="12" customWidth="1"/>
    <col min="260" max="269" width="16.140625" style="12" customWidth="1"/>
    <col min="270" max="512" width="11.42578125" style="12"/>
    <col min="513" max="513" width="2" style="12" customWidth="1"/>
    <col min="514" max="514" width="33.7109375" style="12" customWidth="1"/>
    <col min="515" max="515" width="28.7109375" style="12" customWidth="1"/>
    <col min="516" max="525" width="16.140625" style="12" customWidth="1"/>
    <col min="526" max="768" width="11.42578125" style="12"/>
    <col min="769" max="769" width="2" style="12" customWidth="1"/>
    <col min="770" max="770" width="33.7109375" style="12" customWidth="1"/>
    <col min="771" max="771" width="28.7109375" style="12" customWidth="1"/>
    <col min="772" max="781" width="16.140625" style="12" customWidth="1"/>
    <col min="782" max="1024" width="11.42578125" style="12"/>
    <col min="1025" max="1025" width="2" style="12" customWidth="1"/>
    <col min="1026" max="1026" width="33.7109375" style="12" customWidth="1"/>
    <col min="1027" max="1027" width="28.7109375" style="12" customWidth="1"/>
    <col min="1028" max="1037" width="16.140625" style="12" customWidth="1"/>
    <col min="1038" max="1280" width="11.42578125" style="12"/>
    <col min="1281" max="1281" width="2" style="12" customWidth="1"/>
    <col min="1282" max="1282" width="33.7109375" style="12" customWidth="1"/>
    <col min="1283" max="1283" width="28.7109375" style="12" customWidth="1"/>
    <col min="1284" max="1293" width="16.140625" style="12" customWidth="1"/>
    <col min="1294" max="1536" width="11.42578125" style="12"/>
    <col min="1537" max="1537" width="2" style="12" customWidth="1"/>
    <col min="1538" max="1538" width="33.7109375" style="12" customWidth="1"/>
    <col min="1539" max="1539" width="28.7109375" style="12" customWidth="1"/>
    <col min="1540" max="1549" width="16.140625" style="12" customWidth="1"/>
    <col min="1550" max="1792" width="11.42578125" style="12"/>
    <col min="1793" max="1793" width="2" style="12" customWidth="1"/>
    <col min="1794" max="1794" width="33.7109375" style="12" customWidth="1"/>
    <col min="1795" max="1795" width="28.7109375" style="12" customWidth="1"/>
    <col min="1796" max="1805" width="16.140625" style="12" customWidth="1"/>
    <col min="1806" max="2048" width="11.42578125" style="12"/>
    <col min="2049" max="2049" width="2" style="12" customWidth="1"/>
    <col min="2050" max="2050" width="33.7109375" style="12" customWidth="1"/>
    <col min="2051" max="2051" width="28.7109375" style="12" customWidth="1"/>
    <col min="2052" max="2061" width="16.140625" style="12" customWidth="1"/>
    <col min="2062" max="2304" width="11.42578125" style="12"/>
    <col min="2305" max="2305" width="2" style="12" customWidth="1"/>
    <col min="2306" max="2306" width="33.7109375" style="12" customWidth="1"/>
    <col min="2307" max="2307" width="28.7109375" style="12" customWidth="1"/>
    <col min="2308" max="2317" width="16.140625" style="12" customWidth="1"/>
    <col min="2318" max="2560" width="11.42578125" style="12"/>
    <col min="2561" max="2561" width="2" style="12" customWidth="1"/>
    <col min="2562" max="2562" width="33.7109375" style="12" customWidth="1"/>
    <col min="2563" max="2563" width="28.7109375" style="12" customWidth="1"/>
    <col min="2564" max="2573" width="16.140625" style="12" customWidth="1"/>
    <col min="2574" max="2816" width="11.42578125" style="12"/>
    <col min="2817" max="2817" width="2" style="12" customWidth="1"/>
    <col min="2818" max="2818" width="33.7109375" style="12" customWidth="1"/>
    <col min="2819" max="2819" width="28.7109375" style="12" customWidth="1"/>
    <col min="2820" max="2829" width="16.140625" style="12" customWidth="1"/>
    <col min="2830" max="3072" width="11.42578125" style="12"/>
    <col min="3073" max="3073" width="2" style="12" customWidth="1"/>
    <col min="3074" max="3074" width="33.7109375" style="12" customWidth="1"/>
    <col min="3075" max="3075" width="28.7109375" style="12" customWidth="1"/>
    <col min="3076" max="3085" width="16.140625" style="12" customWidth="1"/>
    <col min="3086" max="3328" width="11.42578125" style="12"/>
    <col min="3329" max="3329" width="2" style="12" customWidth="1"/>
    <col min="3330" max="3330" width="33.7109375" style="12" customWidth="1"/>
    <col min="3331" max="3331" width="28.7109375" style="12" customWidth="1"/>
    <col min="3332" max="3341" width="16.140625" style="12" customWidth="1"/>
    <col min="3342" max="3584" width="11.42578125" style="12"/>
    <col min="3585" max="3585" width="2" style="12" customWidth="1"/>
    <col min="3586" max="3586" width="33.7109375" style="12" customWidth="1"/>
    <col min="3587" max="3587" width="28.7109375" style="12" customWidth="1"/>
    <col min="3588" max="3597" width="16.140625" style="12" customWidth="1"/>
    <col min="3598" max="3840" width="11.42578125" style="12"/>
    <col min="3841" max="3841" width="2" style="12" customWidth="1"/>
    <col min="3842" max="3842" width="33.7109375" style="12" customWidth="1"/>
    <col min="3843" max="3843" width="28.7109375" style="12" customWidth="1"/>
    <col min="3844" max="3853" width="16.140625" style="12" customWidth="1"/>
    <col min="3854" max="4096" width="11.42578125" style="12"/>
    <col min="4097" max="4097" width="2" style="12" customWidth="1"/>
    <col min="4098" max="4098" width="33.7109375" style="12" customWidth="1"/>
    <col min="4099" max="4099" width="28.7109375" style="12" customWidth="1"/>
    <col min="4100" max="4109" width="16.140625" style="12" customWidth="1"/>
    <col min="4110" max="4352" width="11.42578125" style="12"/>
    <col min="4353" max="4353" width="2" style="12" customWidth="1"/>
    <col min="4354" max="4354" width="33.7109375" style="12" customWidth="1"/>
    <col min="4355" max="4355" width="28.7109375" style="12" customWidth="1"/>
    <col min="4356" max="4365" width="16.140625" style="12" customWidth="1"/>
    <col min="4366" max="4608" width="11.42578125" style="12"/>
    <col min="4609" max="4609" width="2" style="12" customWidth="1"/>
    <col min="4610" max="4610" width="33.7109375" style="12" customWidth="1"/>
    <col min="4611" max="4611" width="28.7109375" style="12" customWidth="1"/>
    <col min="4612" max="4621" width="16.140625" style="12" customWidth="1"/>
    <col min="4622" max="4864" width="11.42578125" style="12"/>
    <col min="4865" max="4865" width="2" style="12" customWidth="1"/>
    <col min="4866" max="4866" width="33.7109375" style="12" customWidth="1"/>
    <col min="4867" max="4867" width="28.7109375" style="12" customWidth="1"/>
    <col min="4868" max="4877" width="16.140625" style="12" customWidth="1"/>
    <col min="4878" max="5120" width="11.42578125" style="12"/>
    <col min="5121" max="5121" width="2" style="12" customWidth="1"/>
    <col min="5122" max="5122" width="33.7109375" style="12" customWidth="1"/>
    <col min="5123" max="5123" width="28.7109375" style="12" customWidth="1"/>
    <col min="5124" max="5133" width="16.140625" style="12" customWidth="1"/>
    <col min="5134" max="5376" width="11.42578125" style="12"/>
    <col min="5377" max="5377" width="2" style="12" customWidth="1"/>
    <col min="5378" max="5378" width="33.7109375" style="12" customWidth="1"/>
    <col min="5379" max="5379" width="28.7109375" style="12" customWidth="1"/>
    <col min="5380" max="5389" width="16.140625" style="12" customWidth="1"/>
    <col min="5390" max="5632" width="11.42578125" style="12"/>
    <col min="5633" max="5633" width="2" style="12" customWidth="1"/>
    <col min="5634" max="5634" width="33.7109375" style="12" customWidth="1"/>
    <col min="5635" max="5635" width="28.7109375" style="12" customWidth="1"/>
    <col min="5636" max="5645" width="16.140625" style="12" customWidth="1"/>
    <col min="5646" max="5888" width="11.42578125" style="12"/>
    <col min="5889" max="5889" width="2" style="12" customWidth="1"/>
    <col min="5890" max="5890" width="33.7109375" style="12" customWidth="1"/>
    <col min="5891" max="5891" width="28.7109375" style="12" customWidth="1"/>
    <col min="5892" max="5901" width="16.140625" style="12" customWidth="1"/>
    <col min="5902" max="6144" width="11.42578125" style="12"/>
    <col min="6145" max="6145" width="2" style="12" customWidth="1"/>
    <col min="6146" max="6146" width="33.7109375" style="12" customWidth="1"/>
    <col min="6147" max="6147" width="28.7109375" style="12" customWidth="1"/>
    <col min="6148" max="6157" width="16.140625" style="12" customWidth="1"/>
    <col min="6158" max="6400" width="11.42578125" style="12"/>
    <col min="6401" max="6401" width="2" style="12" customWidth="1"/>
    <col min="6402" max="6402" width="33.7109375" style="12" customWidth="1"/>
    <col min="6403" max="6403" width="28.7109375" style="12" customWidth="1"/>
    <col min="6404" max="6413" width="16.140625" style="12" customWidth="1"/>
    <col min="6414" max="6656" width="11.42578125" style="12"/>
    <col min="6657" max="6657" width="2" style="12" customWidth="1"/>
    <col min="6658" max="6658" width="33.7109375" style="12" customWidth="1"/>
    <col min="6659" max="6659" width="28.7109375" style="12" customWidth="1"/>
    <col min="6660" max="6669" width="16.140625" style="12" customWidth="1"/>
    <col min="6670" max="6912" width="11.42578125" style="12"/>
    <col min="6913" max="6913" width="2" style="12" customWidth="1"/>
    <col min="6914" max="6914" width="33.7109375" style="12" customWidth="1"/>
    <col min="6915" max="6915" width="28.7109375" style="12" customWidth="1"/>
    <col min="6916" max="6925" width="16.140625" style="12" customWidth="1"/>
    <col min="6926" max="7168" width="11.42578125" style="12"/>
    <col min="7169" max="7169" width="2" style="12" customWidth="1"/>
    <col min="7170" max="7170" width="33.7109375" style="12" customWidth="1"/>
    <col min="7171" max="7171" width="28.7109375" style="12" customWidth="1"/>
    <col min="7172" max="7181" width="16.140625" style="12" customWidth="1"/>
    <col min="7182" max="7424" width="11.42578125" style="12"/>
    <col min="7425" max="7425" width="2" style="12" customWidth="1"/>
    <col min="7426" max="7426" width="33.7109375" style="12" customWidth="1"/>
    <col min="7427" max="7427" width="28.7109375" style="12" customWidth="1"/>
    <col min="7428" max="7437" width="16.140625" style="12" customWidth="1"/>
    <col min="7438" max="7680" width="11.42578125" style="12"/>
    <col min="7681" max="7681" width="2" style="12" customWidth="1"/>
    <col min="7682" max="7682" width="33.7109375" style="12" customWidth="1"/>
    <col min="7683" max="7683" width="28.7109375" style="12" customWidth="1"/>
    <col min="7684" max="7693" width="16.140625" style="12" customWidth="1"/>
    <col min="7694" max="7936" width="11.42578125" style="12"/>
    <col min="7937" max="7937" width="2" style="12" customWidth="1"/>
    <col min="7938" max="7938" width="33.7109375" style="12" customWidth="1"/>
    <col min="7939" max="7939" width="28.7109375" style="12" customWidth="1"/>
    <col min="7940" max="7949" width="16.140625" style="12" customWidth="1"/>
    <col min="7950" max="8192" width="11.42578125" style="12"/>
    <col min="8193" max="8193" width="2" style="12" customWidth="1"/>
    <col min="8194" max="8194" width="33.7109375" style="12" customWidth="1"/>
    <col min="8195" max="8195" width="28.7109375" style="12" customWidth="1"/>
    <col min="8196" max="8205" width="16.140625" style="12" customWidth="1"/>
    <col min="8206" max="8448" width="11.42578125" style="12"/>
    <col min="8449" max="8449" width="2" style="12" customWidth="1"/>
    <col min="8450" max="8450" width="33.7109375" style="12" customWidth="1"/>
    <col min="8451" max="8451" width="28.7109375" style="12" customWidth="1"/>
    <col min="8452" max="8461" width="16.140625" style="12" customWidth="1"/>
    <col min="8462" max="8704" width="11.42578125" style="12"/>
    <col min="8705" max="8705" width="2" style="12" customWidth="1"/>
    <col min="8706" max="8706" width="33.7109375" style="12" customWidth="1"/>
    <col min="8707" max="8707" width="28.7109375" style="12" customWidth="1"/>
    <col min="8708" max="8717" width="16.140625" style="12" customWidth="1"/>
    <col min="8718" max="8960" width="11.42578125" style="12"/>
    <col min="8961" max="8961" width="2" style="12" customWidth="1"/>
    <col min="8962" max="8962" width="33.7109375" style="12" customWidth="1"/>
    <col min="8963" max="8963" width="28.7109375" style="12" customWidth="1"/>
    <col min="8964" max="8973" width="16.140625" style="12" customWidth="1"/>
    <col min="8974" max="9216" width="11.42578125" style="12"/>
    <col min="9217" max="9217" width="2" style="12" customWidth="1"/>
    <col min="9218" max="9218" width="33.7109375" style="12" customWidth="1"/>
    <col min="9219" max="9219" width="28.7109375" style="12" customWidth="1"/>
    <col min="9220" max="9229" width="16.140625" style="12" customWidth="1"/>
    <col min="9230" max="9472" width="11.42578125" style="12"/>
    <col min="9473" max="9473" width="2" style="12" customWidth="1"/>
    <col min="9474" max="9474" width="33.7109375" style="12" customWidth="1"/>
    <col min="9475" max="9475" width="28.7109375" style="12" customWidth="1"/>
    <col min="9476" max="9485" width="16.140625" style="12" customWidth="1"/>
    <col min="9486" max="9728" width="11.42578125" style="12"/>
    <col min="9729" max="9729" width="2" style="12" customWidth="1"/>
    <col min="9730" max="9730" width="33.7109375" style="12" customWidth="1"/>
    <col min="9731" max="9731" width="28.7109375" style="12" customWidth="1"/>
    <col min="9732" max="9741" width="16.140625" style="12" customWidth="1"/>
    <col min="9742" max="9984" width="11.42578125" style="12"/>
    <col min="9985" max="9985" width="2" style="12" customWidth="1"/>
    <col min="9986" max="9986" width="33.7109375" style="12" customWidth="1"/>
    <col min="9987" max="9987" width="28.7109375" style="12" customWidth="1"/>
    <col min="9988" max="9997" width="16.140625" style="12" customWidth="1"/>
    <col min="9998" max="10240" width="11.42578125" style="12"/>
    <col min="10241" max="10241" width="2" style="12" customWidth="1"/>
    <col min="10242" max="10242" width="33.7109375" style="12" customWidth="1"/>
    <col min="10243" max="10243" width="28.7109375" style="12" customWidth="1"/>
    <col min="10244" max="10253" width="16.140625" style="12" customWidth="1"/>
    <col min="10254" max="10496" width="11.42578125" style="12"/>
    <col min="10497" max="10497" width="2" style="12" customWidth="1"/>
    <col min="10498" max="10498" width="33.7109375" style="12" customWidth="1"/>
    <col min="10499" max="10499" width="28.7109375" style="12" customWidth="1"/>
    <col min="10500" max="10509" width="16.140625" style="12" customWidth="1"/>
    <col min="10510" max="10752" width="11.42578125" style="12"/>
    <col min="10753" max="10753" width="2" style="12" customWidth="1"/>
    <col min="10754" max="10754" width="33.7109375" style="12" customWidth="1"/>
    <col min="10755" max="10755" width="28.7109375" style="12" customWidth="1"/>
    <col min="10756" max="10765" width="16.140625" style="12" customWidth="1"/>
    <col min="10766" max="11008" width="11.42578125" style="12"/>
    <col min="11009" max="11009" width="2" style="12" customWidth="1"/>
    <col min="11010" max="11010" width="33.7109375" style="12" customWidth="1"/>
    <col min="11011" max="11011" width="28.7109375" style="12" customWidth="1"/>
    <col min="11012" max="11021" width="16.140625" style="12" customWidth="1"/>
    <col min="11022" max="11264" width="11.42578125" style="12"/>
    <col min="11265" max="11265" width="2" style="12" customWidth="1"/>
    <col min="11266" max="11266" width="33.7109375" style="12" customWidth="1"/>
    <col min="11267" max="11267" width="28.7109375" style="12" customWidth="1"/>
    <col min="11268" max="11277" width="16.140625" style="12" customWidth="1"/>
    <col min="11278" max="11520" width="11.42578125" style="12"/>
    <col min="11521" max="11521" width="2" style="12" customWidth="1"/>
    <col min="11522" max="11522" width="33.7109375" style="12" customWidth="1"/>
    <col min="11523" max="11523" width="28.7109375" style="12" customWidth="1"/>
    <col min="11524" max="11533" width="16.140625" style="12" customWidth="1"/>
    <col min="11534" max="11776" width="11.42578125" style="12"/>
    <col min="11777" max="11777" width="2" style="12" customWidth="1"/>
    <col min="11778" max="11778" width="33.7109375" style="12" customWidth="1"/>
    <col min="11779" max="11779" width="28.7109375" style="12" customWidth="1"/>
    <col min="11780" max="11789" width="16.140625" style="12" customWidth="1"/>
    <col min="11790" max="12032" width="11.42578125" style="12"/>
    <col min="12033" max="12033" width="2" style="12" customWidth="1"/>
    <col min="12034" max="12034" width="33.7109375" style="12" customWidth="1"/>
    <col min="12035" max="12035" width="28.7109375" style="12" customWidth="1"/>
    <col min="12036" max="12045" width="16.140625" style="12" customWidth="1"/>
    <col min="12046" max="12288" width="11.42578125" style="12"/>
    <col min="12289" max="12289" width="2" style="12" customWidth="1"/>
    <col min="12290" max="12290" width="33.7109375" style="12" customWidth="1"/>
    <col min="12291" max="12291" width="28.7109375" style="12" customWidth="1"/>
    <col min="12292" max="12301" width="16.140625" style="12" customWidth="1"/>
    <col min="12302" max="12544" width="11.42578125" style="12"/>
    <col min="12545" max="12545" width="2" style="12" customWidth="1"/>
    <col min="12546" max="12546" width="33.7109375" style="12" customWidth="1"/>
    <col min="12547" max="12547" width="28.7109375" style="12" customWidth="1"/>
    <col min="12548" max="12557" width="16.140625" style="12" customWidth="1"/>
    <col min="12558" max="12800" width="11.42578125" style="12"/>
    <col min="12801" max="12801" width="2" style="12" customWidth="1"/>
    <col min="12802" max="12802" width="33.7109375" style="12" customWidth="1"/>
    <col min="12803" max="12803" width="28.7109375" style="12" customWidth="1"/>
    <col min="12804" max="12813" width="16.140625" style="12" customWidth="1"/>
    <col min="12814" max="13056" width="11.42578125" style="12"/>
    <col min="13057" max="13057" width="2" style="12" customWidth="1"/>
    <col min="13058" max="13058" width="33.7109375" style="12" customWidth="1"/>
    <col min="13059" max="13059" width="28.7109375" style="12" customWidth="1"/>
    <col min="13060" max="13069" width="16.140625" style="12" customWidth="1"/>
    <col min="13070" max="13312" width="11.42578125" style="12"/>
    <col min="13313" max="13313" width="2" style="12" customWidth="1"/>
    <col min="13314" max="13314" width="33.7109375" style="12" customWidth="1"/>
    <col min="13315" max="13315" width="28.7109375" style="12" customWidth="1"/>
    <col min="13316" max="13325" width="16.140625" style="12" customWidth="1"/>
    <col min="13326" max="13568" width="11.42578125" style="12"/>
    <col min="13569" max="13569" width="2" style="12" customWidth="1"/>
    <col min="13570" max="13570" width="33.7109375" style="12" customWidth="1"/>
    <col min="13571" max="13571" width="28.7109375" style="12" customWidth="1"/>
    <col min="13572" max="13581" width="16.140625" style="12" customWidth="1"/>
    <col min="13582" max="13824" width="11.42578125" style="12"/>
    <col min="13825" max="13825" width="2" style="12" customWidth="1"/>
    <col min="13826" max="13826" width="33.7109375" style="12" customWidth="1"/>
    <col min="13827" max="13827" width="28.7109375" style="12" customWidth="1"/>
    <col min="13828" max="13837" width="16.140625" style="12" customWidth="1"/>
    <col min="13838" max="14080" width="11.42578125" style="12"/>
    <col min="14081" max="14081" width="2" style="12" customWidth="1"/>
    <col min="14082" max="14082" width="33.7109375" style="12" customWidth="1"/>
    <col min="14083" max="14083" width="28.7109375" style="12" customWidth="1"/>
    <col min="14084" max="14093" width="16.140625" style="12" customWidth="1"/>
    <col min="14094" max="14336" width="11.42578125" style="12"/>
    <col min="14337" max="14337" width="2" style="12" customWidth="1"/>
    <col min="14338" max="14338" width="33.7109375" style="12" customWidth="1"/>
    <col min="14339" max="14339" width="28.7109375" style="12" customWidth="1"/>
    <col min="14340" max="14349" width="16.140625" style="12" customWidth="1"/>
    <col min="14350" max="14592" width="11.42578125" style="12"/>
    <col min="14593" max="14593" width="2" style="12" customWidth="1"/>
    <col min="14594" max="14594" width="33.7109375" style="12" customWidth="1"/>
    <col min="14595" max="14595" width="28.7109375" style="12" customWidth="1"/>
    <col min="14596" max="14605" width="16.140625" style="12" customWidth="1"/>
    <col min="14606" max="14848" width="11.42578125" style="12"/>
    <col min="14849" max="14849" width="2" style="12" customWidth="1"/>
    <col min="14850" max="14850" width="33.7109375" style="12" customWidth="1"/>
    <col min="14851" max="14851" width="28.7109375" style="12" customWidth="1"/>
    <col min="14852" max="14861" width="16.140625" style="12" customWidth="1"/>
    <col min="14862" max="15104" width="11.42578125" style="12"/>
    <col min="15105" max="15105" width="2" style="12" customWidth="1"/>
    <col min="15106" max="15106" width="33.7109375" style="12" customWidth="1"/>
    <col min="15107" max="15107" width="28.7109375" style="12" customWidth="1"/>
    <col min="15108" max="15117" width="16.140625" style="12" customWidth="1"/>
    <col min="15118" max="15360" width="11.42578125" style="12"/>
    <col min="15361" max="15361" width="2" style="12" customWidth="1"/>
    <col min="15362" max="15362" width="33.7109375" style="12" customWidth="1"/>
    <col min="15363" max="15363" width="28.7109375" style="12" customWidth="1"/>
    <col min="15364" max="15373" width="16.140625" style="12" customWidth="1"/>
    <col min="15374" max="15616" width="11.42578125" style="12"/>
    <col min="15617" max="15617" width="2" style="12" customWidth="1"/>
    <col min="15618" max="15618" width="33.7109375" style="12" customWidth="1"/>
    <col min="15619" max="15619" width="28.7109375" style="12" customWidth="1"/>
    <col min="15620" max="15629" width="16.140625" style="12" customWidth="1"/>
    <col min="15630" max="15872" width="11.42578125" style="12"/>
    <col min="15873" max="15873" width="2" style="12" customWidth="1"/>
    <col min="15874" max="15874" width="33.7109375" style="12" customWidth="1"/>
    <col min="15875" max="15875" width="28.7109375" style="12" customWidth="1"/>
    <col min="15876" max="15885" width="16.140625" style="12" customWidth="1"/>
    <col min="15886" max="16128" width="11.42578125" style="12"/>
    <col min="16129" max="16129" width="2" style="12" customWidth="1"/>
    <col min="16130" max="16130" width="33.7109375" style="12" customWidth="1"/>
    <col min="16131" max="16131" width="28.7109375" style="12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16" t="s">
        <v>79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80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92">
        <v>133578012.38719201</v>
      </c>
      <c r="E5" s="93"/>
      <c r="F5" s="94">
        <v>133578012.38719201</v>
      </c>
      <c r="G5" s="60"/>
      <c r="H5" s="93"/>
      <c r="I5" s="50"/>
      <c r="J5" s="50"/>
      <c r="K5" s="93">
        <v>97880210.626481965</v>
      </c>
      <c r="L5" s="39"/>
      <c r="M5" s="53"/>
    </row>
    <row r="6" spans="2:13" ht="12.75" x14ac:dyDescent="0.2">
      <c r="B6" s="437"/>
      <c r="C6" s="27" t="s">
        <v>48</v>
      </c>
      <c r="D6" s="95">
        <v>82014184.783608004</v>
      </c>
      <c r="E6" s="96">
        <v>290</v>
      </c>
      <c r="F6" s="97">
        <v>82013894.783608004</v>
      </c>
      <c r="G6" s="30"/>
      <c r="H6" s="98"/>
      <c r="I6" s="29"/>
      <c r="J6" s="29"/>
      <c r="K6" s="96">
        <v>24500382.942318</v>
      </c>
      <c r="L6" s="27"/>
      <c r="M6" s="32">
        <v>0.28420000000000001</v>
      </c>
    </row>
    <row r="7" spans="2:13" ht="12.75" x14ac:dyDescent="0.2">
      <c r="B7" s="437"/>
      <c r="C7" s="27" t="s">
        <v>49</v>
      </c>
      <c r="D7" s="99">
        <v>25641482.637999997</v>
      </c>
      <c r="E7" s="96"/>
      <c r="F7" s="97">
        <v>25641482.637999997</v>
      </c>
      <c r="G7" s="30"/>
      <c r="H7" s="98"/>
      <c r="I7" s="29"/>
      <c r="J7" s="29"/>
      <c r="K7" s="96">
        <v>9219065.7399999984</v>
      </c>
      <c r="L7" s="27"/>
      <c r="M7" s="32"/>
    </row>
    <row r="8" spans="2:13" ht="12.75" x14ac:dyDescent="0.2">
      <c r="B8" s="437"/>
      <c r="C8" s="34" t="s">
        <v>50</v>
      </c>
      <c r="D8" s="100">
        <v>65340863.690000005</v>
      </c>
      <c r="E8" s="101"/>
      <c r="F8" s="102">
        <v>65340863.690000005</v>
      </c>
      <c r="G8" s="37"/>
      <c r="H8" s="103"/>
      <c r="I8" s="36"/>
      <c r="J8" s="36"/>
      <c r="K8" s="93">
        <v>4812379.26</v>
      </c>
      <c r="L8" s="39"/>
      <c r="M8" s="40"/>
    </row>
    <row r="9" spans="2:13" ht="12.75" x14ac:dyDescent="0.2">
      <c r="B9" s="443" t="s">
        <v>51</v>
      </c>
      <c r="C9" s="42" t="s">
        <v>52</v>
      </c>
      <c r="D9" s="104">
        <v>306574543.49880004</v>
      </c>
      <c r="E9" s="105">
        <v>290</v>
      </c>
      <c r="F9" s="106">
        <v>306574253.49880004</v>
      </c>
      <c r="G9" s="79"/>
      <c r="H9" s="107"/>
      <c r="I9" s="81"/>
      <c r="J9" s="81"/>
      <c r="K9" s="108">
        <v>136412038.5688</v>
      </c>
      <c r="L9" s="82"/>
      <c r="M9" s="83">
        <v>0.28420000000000001</v>
      </c>
    </row>
    <row r="10" spans="2:13" ht="12.75" x14ac:dyDescent="0.2">
      <c r="B10" s="437" t="s">
        <v>53</v>
      </c>
      <c r="C10" s="39" t="s">
        <v>47</v>
      </c>
      <c r="D10" s="109">
        <v>73831466.876507953</v>
      </c>
      <c r="E10" s="93">
        <v>177700</v>
      </c>
      <c r="F10" s="94">
        <v>73653766.876507953</v>
      </c>
      <c r="G10" s="60">
        <v>26650</v>
      </c>
      <c r="H10" s="93"/>
      <c r="I10" s="50"/>
      <c r="J10" s="50"/>
      <c r="K10" s="93">
        <v>127171932.43911809</v>
      </c>
      <c r="L10" s="39"/>
      <c r="M10" s="53"/>
    </row>
    <row r="11" spans="2:13" ht="12.75" x14ac:dyDescent="0.2">
      <c r="B11" s="437"/>
      <c r="C11" s="27" t="s">
        <v>48</v>
      </c>
      <c r="D11" s="95">
        <v>3412958.6942919986</v>
      </c>
      <c r="E11" s="96">
        <v>164300</v>
      </c>
      <c r="F11" s="97">
        <v>3248658.6942919986</v>
      </c>
      <c r="G11" s="30">
        <v>55350</v>
      </c>
      <c r="H11" s="98"/>
      <c r="I11" s="29"/>
      <c r="J11" s="29"/>
      <c r="K11" s="96">
        <v>2353861.7120820042</v>
      </c>
      <c r="L11" s="27"/>
      <c r="M11" s="32"/>
    </row>
    <row r="12" spans="2:13" ht="12.75" x14ac:dyDescent="0.2">
      <c r="B12" s="437"/>
      <c r="C12" s="27" t="s">
        <v>49</v>
      </c>
      <c r="D12" s="99">
        <v>9303420.629999999</v>
      </c>
      <c r="E12" s="96">
        <v>35000</v>
      </c>
      <c r="F12" s="97">
        <v>9268420.629999999</v>
      </c>
      <c r="G12" s="30">
        <v>4500</v>
      </c>
      <c r="H12" s="98"/>
      <c r="I12" s="29"/>
      <c r="J12" s="29"/>
      <c r="K12" s="96">
        <v>5802711</v>
      </c>
      <c r="L12" s="27"/>
      <c r="M12" s="32"/>
    </row>
    <row r="13" spans="2:13" ht="12.75" x14ac:dyDescent="0.2">
      <c r="B13" s="437"/>
      <c r="C13" s="34" t="s">
        <v>50</v>
      </c>
      <c r="D13" s="100"/>
      <c r="E13" s="101"/>
      <c r="F13" s="102"/>
      <c r="G13" s="37"/>
      <c r="H13" s="103"/>
      <c r="I13" s="36"/>
      <c r="J13" s="36"/>
      <c r="K13" s="93"/>
      <c r="L13" s="39"/>
      <c r="M13" s="40"/>
    </row>
    <row r="14" spans="2:13" ht="12.75" x14ac:dyDescent="0.2">
      <c r="B14" s="443" t="s">
        <v>54</v>
      </c>
      <c r="C14" s="42" t="s">
        <v>52</v>
      </c>
      <c r="D14" s="104">
        <v>86547846.200799957</v>
      </c>
      <c r="E14" s="105">
        <v>377000</v>
      </c>
      <c r="F14" s="106">
        <v>86170846.200799957</v>
      </c>
      <c r="G14" s="79">
        <v>86500</v>
      </c>
      <c r="H14" s="107"/>
      <c r="I14" s="81"/>
      <c r="J14" s="81"/>
      <c r="K14" s="108">
        <v>135328505.15120006</v>
      </c>
      <c r="L14" s="82"/>
      <c r="M14" s="83"/>
    </row>
    <row r="15" spans="2:13" ht="12.75" x14ac:dyDescent="0.2">
      <c r="B15" s="437" t="s">
        <v>55</v>
      </c>
      <c r="C15" s="39" t="s">
        <v>47</v>
      </c>
      <c r="D15" s="109">
        <v>108464.18</v>
      </c>
      <c r="E15" s="93"/>
      <c r="F15" s="94">
        <v>108464.18</v>
      </c>
      <c r="G15" s="60"/>
      <c r="H15" s="93"/>
      <c r="I15" s="50"/>
      <c r="J15" s="50"/>
      <c r="K15" s="93">
        <v>45000</v>
      </c>
      <c r="L15" s="39"/>
      <c r="M15" s="53"/>
    </row>
    <row r="16" spans="2:13" ht="12.75" x14ac:dyDescent="0.2">
      <c r="B16" s="437"/>
      <c r="C16" s="27" t="s">
        <v>48</v>
      </c>
      <c r="D16" s="95"/>
      <c r="E16" s="96"/>
      <c r="F16" s="97"/>
      <c r="G16" s="30"/>
      <c r="H16" s="98"/>
      <c r="I16" s="29"/>
      <c r="J16" s="29"/>
      <c r="K16" s="96"/>
      <c r="L16" s="27"/>
      <c r="M16" s="32"/>
    </row>
    <row r="17" spans="2:13" ht="12.75" x14ac:dyDescent="0.2">
      <c r="B17" s="437"/>
      <c r="C17" s="27" t="s">
        <v>49</v>
      </c>
      <c r="D17" s="99"/>
      <c r="E17" s="96"/>
      <c r="F17" s="97"/>
      <c r="G17" s="30"/>
      <c r="H17" s="98"/>
      <c r="I17" s="29"/>
      <c r="J17" s="29"/>
      <c r="K17" s="96"/>
      <c r="L17" s="27"/>
      <c r="M17" s="32"/>
    </row>
    <row r="18" spans="2:13" ht="12.75" x14ac:dyDescent="0.2">
      <c r="B18" s="437"/>
      <c r="C18" s="34" t="s">
        <v>50</v>
      </c>
      <c r="D18" s="100"/>
      <c r="E18" s="101"/>
      <c r="F18" s="102"/>
      <c r="G18" s="37"/>
      <c r="H18" s="103"/>
      <c r="I18" s="36"/>
      <c r="J18" s="36"/>
      <c r="K18" s="93"/>
      <c r="L18" s="39"/>
      <c r="M18" s="40"/>
    </row>
    <row r="19" spans="2:13" ht="12.75" x14ac:dyDescent="0.2">
      <c r="B19" s="443" t="s">
        <v>56</v>
      </c>
      <c r="C19" s="42" t="s">
        <v>52</v>
      </c>
      <c r="D19" s="104">
        <v>108464.18</v>
      </c>
      <c r="E19" s="105"/>
      <c r="F19" s="106">
        <v>108464.18</v>
      </c>
      <c r="G19" s="79"/>
      <c r="H19" s="107"/>
      <c r="I19" s="81"/>
      <c r="J19" s="81"/>
      <c r="K19" s="108">
        <v>45000</v>
      </c>
      <c r="L19" s="82"/>
      <c r="M19" s="83"/>
    </row>
    <row r="20" spans="2:13" ht="12.75" x14ac:dyDescent="0.2">
      <c r="B20" s="437" t="s">
        <v>57</v>
      </c>
      <c r="C20" s="39" t="s">
        <v>47</v>
      </c>
      <c r="D20" s="109">
        <v>844464.75680000009</v>
      </c>
      <c r="E20" s="93">
        <v>131375.74</v>
      </c>
      <c r="F20" s="94">
        <v>713089.0168000001</v>
      </c>
      <c r="G20" s="60">
        <v>981.3</v>
      </c>
      <c r="H20" s="93"/>
      <c r="I20" s="50">
        <v>8032.26</v>
      </c>
      <c r="J20" s="50">
        <v>4467.2209999999995</v>
      </c>
      <c r="K20" s="93">
        <v>516312.8</v>
      </c>
      <c r="L20" s="39"/>
      <c r="M20" s="53">
        <v>64.167000000000002</v>
      </c>
    </row>
    <row r="21" spans="2:13" ht="12.75" x14ac:dyDescent="0.2">
      <c r="B21" s="437"/>
      <c r="C21" s="27" t="s">
        <v>48</v>
      </c>
      <c r="D21" s="95">
        <v>659461.97360000003</v>
      </c>
      <c r="E21" s="96">
        <v>79200</v>
      </c>
      <c r="F21" s="97">
        <v>580261.97360000003</v>
      </c>
      <c r="G21" s="30">
        <v>275</v>
      </c>
      <c r="H21" s="98"/>
      <c r="I21" s="29">
        <v>544.94000000000005</v>
      </c>
      <c r="J21" s="29">
        <v>695</v>
      </c>
      <c r="K21" s="96">
        <v>273024.7</v>
      </c>
      <c r="L21" s="27"/>
      <c r="M21" s="32">
        <v>0.246</v>
      </c>
    </row>
    <row r="22" spans="2:13" ht="12.75" x14ac:dyDescent="0.2">
      <c r="B22" s="437"/>
      <c r="C22" s="27" t="s">
        <v>49</v>
      </c>
      <c r="D22" s="99">
        <v>184608.25</v>
      </c>
      <c r="E22" s="96">
        <v>300</v>
      </c>
      <c r="F22" s="97">
        <v>184308.25</v>
      </c>
      <c r="G22" s="30"/>
      <c r="H22" s="98"/>
      <c r="I22" s="29">
        <v>10</v>
      </c>
      <c r="J22" s="29"/>
      <c r="K22" s="96">
        <v>98849.5</v>
      </c>
      <c r="L22" s="27"/>
      <c r="M22" s="32"/>
    </row>
    <row r="23" spans="2:13" ht="12.75" x14ac:dyDescent="0.2">
      <c r="B23" s="437"/>
      <c r="C23" s="34" t="s">
        <v>50</v>
      </c>
      <c r="D23" s="100">
        <v>3254.2</v>
      </c>
      <c r="E23" s="101">
        <v>3254.2</v>
      </c>
      <c r="F23" s="102"/>
      <c r="G23" s="37"/>
      <c r="H23" s="103"/>
      <c r="I23" s="36"/>
      <c r="J23" s="36">
        <v>10.8476</v>
      </c>
      <c r="K23" s="93"/>
      <c r="L23" s="39"/>
      <c r="M23" s="40"/>
    </row>
    <row r="24" spans="2:13" ht="12.75" x14ac:dyDescent="0.2">
      <c r="B24" s="443" t="s">
        <v>58</v>
      </c>
      <c r="C24" s="42" t="s">
        <v>52</v>
      </c>
      <c r="D24" s="104">
        <v>1691789.1804</v>
      </c>
      <c r="E24" s="105">
        <v>214129.93999999994</v>
      </c>
      <c r="F24" s="106">
        <v>1477659.2404</v>
      </c>
      <c r="G24" s="79">
        <v>1256.3</v>
      </c>
      <c r="H24" s="107"/>
      <c r="I24" s="81">
        <v>8587.2000000000007</v>
      </c>
      <c r="J24" s="81">
        <v>5173.0685999999996</v>
      </c>
      <c r="K24" s="108">
        <v>888187</v>
      </c>
      <c r="L24" s="82"/>
      <c r="M24" s="83">
        <v>64.412999999999997</v>
      </c>
    </row>
    <row r="25" spans="2:13" ht="12.75" x14ac:dyDescent="0.2">
      <c r="B25" s="437" t="s">
        <v>59</v>
      </c>
      <c r="C25" s="39" t="s">
        <v>47</v>
      </c>
      <c r="D25" s="109">
        <v>19106503.678800002</v>
      </c>
      <c r="E25" s="93">
        <v>19068812.428800002</v>
      </c>
      <c r="F25" s="94">
        <v>37691.25</v>
      </c>
      <c r="G25" s="60">
        <v>29652.25</v>
      </c>
      <c r="H25" s="93"/>
      <c r="I25" s="50">
        <v>3699.75</v>
      </c>
      <c r="J25" s="50">
        <v>175010.9137</v>
      </c>
      <c r="K25" s="93">
        <v>12007.5</v>
      </c>
      <c r="L25" s="39"/>
      <c r="M25" s="53">
        <v>1.4999999999999999E-2</v>
      </c>
    </row>
    <row r="26" spans="2:13" ht="12.75" x14ac:dyDescent="0.2">
      <c r="B26" s="437"/>
      <c r="C26" s="27" t="s">
        <v>48</v>
      </c>
      <c r="D26" s="95">
        <v>14515421.621199999</v>
      </c>
      <c r="E26" s="96">
        <v>14506250.621199999</v>
      </c>
      <c r="F26" s="97">
        <v>9171</v>
      </c>
      <c r="G26" s="30">
        <v>119374.5</v>
      </c>
      <c r="H26" s="98"/>
      <c r="I26" s="29">
        <v>116427</v>
      </c>
      <c r="J26" s="29">
        <v>183726.08390000003</v>
      </c>
      <c r="K26" s="96">
        <v>2834</v>
      </c>
      <c r="L26" s="27"/>
      <c r="M26" s="32">
        <v>40.695799999999998</v>
      </c>
    </row>
    <row r="27" spans="2:13" ht="12.75" x14ac:dyDescent="0.2">
      <c r="B27" s="437"/>
      <c r="C27" s="27" t="s">
        <v>49</v>
      </c>
      <c r="D27" s="99">
        <v>1200365.4700000002</v>
      </c>
      <c r="E27" s="96">
        <v>1200352.7200000002</v>
      </c>
      <c r="F27" s="97">
        <v>12.75</v>
      </c>
      <c r="G27" s="30">
        <v>65093.979999999996</v>
      </c>
      <c r="H27" s="98"/>
      <c r="I27" s="29">
        <v>10</v>
      </c>
      <c r="J27" s="29">
        <v>7227.8804</v>
      </c>
      <c r="K27" s="96">
        <v>8.5</v>
      </c>
      <c r="L27" s="27"/>
      <c r="M27" s="32"/>
    </row>
    <row r="28" spans="2:13" ht="12.75" x14ac:dyDescent="0.2">
      <c r="B28" s="437"/>
      <c r="C28" s="34" t="s">
        <v>50</v>
      </c>
      <c r="D28" s="100">
        <v>51032.149999999994</v>
      </c>
      <c r="E28" s="101">
        <v>51032.149999999994</v>
      </c>
      <c r="F28" s="102"/>
      <c r="G28" s="37">
        <v>4558.2700000000004</v>
      </c>
      <c r="H28" s="103"/>
      <c r="I28" s="36"/>
      <c r="J28" s="36">
        <v>43.3904</v>
      </c>
      <c r="K28" s="93"/>
      <c r="L28" s="39"/>
      <c r="M28" s="40"/>
    </row>
    <row r="29" spans="2:13" ht="12.75" x14ac:dyDescent="0.2">
      <c r="B29" s="443" t="s">
        <v>60</v>
      </c>
      <c r="C29" s="42" t="s">
        <v>52</v>
      </c>
      <c r="D29" s="104">
        <v>34873322.919999994</v>
      </c>
      <c r="E29" s="105">
        <v>34826447.919999994</v>
      </c>
      <c r="F29" s="106">
        <v>46875</v>
      </c>
      <c r="G29" s="79">
        <v>218679</v>
      </c>
      <c r="H29" s="107"/>
      <c r="I29" s="81">
        <v>120136.75</v>
      </c>
      <c r="J29" s="81">
        <v>366008.26839999994</v>
      </c>
      <c r="K29" s="108">
        <v>14850</v>
      </c>
      <c r="L29" s="82"/>
      <c r="M29" s="83">
        <v>40.710799999999999</v>
      </c>
    </row>
    <row r="30" spans="2:13" ht="12.75" x14ac:dyDescent="0.2">
      <c r="B30" s="437" t="s">
        <v>61</v>
      </c>
      <c r="C30" s="39" t="s">
        <v>47</v>
      </c>
      <c r="D30" s="109">
        <v>72000</v>
      </c>
      <c r="E30" s="93">
        <v>54000</v>
      </c>
      <c r="F30" s="94">
        <v>18000</v>
      </c>
      <c r="G30" s="60"/>
      <c r="H30" s="93"/>
      <c r="I30" s="50"/>
      <c r="J30" s="50">
        <v>60</v>
      </c>
      <c r="K30" s="93">
        <v>440</v>
      </c>
      <c r="L30" s="39"/>
      <c r="M30" s="53"/>
    </row>
    <row r="31" spans="2:13" ht="12.75" x14ac:dyDescent="0.2">
      <c r="B31" s="437"/>
      <c r="C31" s="27" t="s">
        <v>48</v>
      </c>
      <c r="D31" s="95"/>
      <c r="E31" s="96"/>
      <c r="F31" s="97"/>
      <c r="G31" s="30"/>
      <c r="H31" s="98"/>
      <c r="I31" s="29"/>
      <c r="J31" s="29"/>
      <c r="K31" s="96"/>
      <c r="L31" s="27"/>
      <c r="M31" s="32"/>
    </row>
    <row r="32" spans="2:13" ht="12.75" x14ac:dyDescent="0.2">
      <c r="B32" s="437"/>
      <c r="C32" s="27" t="s">
        <v>49</v>
      </c>
      <c r="D32" s="99"/>
      <c r="E32" s="96"/>
      <c r="F32" s="97"/>
      <c r="G32" s="30"/>
      <c r="H32" s="98"/>
      <c r="I32" s="29"/>
      <c r="J32" s="29"/>
      <c r="K32" s="96"/>
      <c r="L32" s="27"/>
      <c r="M32" s="32"/>
    </row>
    <row r="33" spans="2:13" ht="12.75" x14ac:dyDescent="0.2">
      <c r="B33" s="437"/>
      <c r="C33" s="34" t="s">
        <v>50</v>
      </c>
      <c r="D33" s="100"/>
      <c r="E33" s="101"/>
      <c r="F33" s="102"/>
      <c r="G33" s="37"/>
      <c r="H33" s="103"/>
      <c r="I33" s="36"/>
      <c r="J33" s="36"/>
      <c r="K33" s="93"/>
      <c r="L33" s="39"/>
      <c r="M33" s="40"/>
    </row>
    <row r="34" spans="2:13" ht="12.75" x14ac:dyDescent="0.2">
      <c r="B34" s="443" t="s">
        <v>62</v>
      </c>
      <c r="C34" s="42" t="s">
        <v>52</v>
      </c>
      <c r="D34" s="104">
        <v>72000</v>
      </c>
      <c r="E34" s="105">
        <v>54000</v>
      </c>
      <c r="F34" s="106">
        <v>18000</v>
      </c>
      <c r="G34" s="79"/>
      <c r="H34" s="107"/>
      <c r="I34" s="81"/>
      <c r="J34" s="81">
        <v>60</v>
      </c>
      <c r="K34" s="108">
        <v>440</v>
      </c>
      <c r="L34" s="82"/>
      <c r="M34" s="83"/>
    </row>
    <row r="35" spans="2:13" ht="13.5" customHeight="1" x14ac:dyDescent="0.2">
      <c r="B35" s="450" t="s">
        <v>63</v>
      </c>
      <c r="C35" s="39" t="s">
        <v>47</v>
      </c>
      <c r="D35" s="109">
        <v>209794.08000000002</v>
      </c>
      <c r="E35" s="93">
        <v>33112.5</v>
      </c>
      <c r="F35" s="94">
        <v>176681.58000000002</v>
      </c>
      <c r="G35" s="60"/>
      <c r="H35" s="93"/>
      <c r="I35" s="50">
        <v>6.25</v>
      </c>
      <c r="J35" s="50">
        <v>86.5</v>
      </c>
      <c r="K35" s="93">
        <v>28205.499999999996</v>
      </c>
      <c r="L35" s="39"/>
      <c r="M35" s="53"/>
    </row>
    <row r="36" spans="2:13" ht="13.5" customHeight="1" x14ac:dyDescent="0.2">
      <c r="B36" s="451"/>
      <c r="C36" s="27" t="s">
        <v>48</v>
      </c>
      <c r="D36" s="95">
        <v>1050</v>
      </c>
      <c r="E36" s="96">
        <v>1050</v>
      </c>
      <c r="F36" s="97"/>
      <c r="G36" s="30"/>
      <c r="H36" s="98"/>
      <c r="I36" s="29"/>
      <c r="J36" s="29">
        <v>3.5</v>
      </c>
      <c r="K36" s="96"/>
      <c r="L36" s="27"/>
      <c r="M36" s="32"/>
    </row>
    <row r="37" spans="2:13" ht="12.75" x14ac:dyDescent="0.2">
      <c r="B37" s="451"/>
      <c r="C37" s="27" t="s">
        <v>49</v>
      </c>
      <c r="D37" s="99"/>
      <c r="E37" s="96"/>
      <c r="F37" s="97"/>
      <c r="G37" s="30"/>
      <c r="H37" s="98"/>
      <c r="I37" s="29"/>
      <c r="J37" s="29"/>
      <c r="K37" s="96"/>
      <c r="L37" s="27"/>
      <c r="M37" s="32"/>
    </row>
    <row r="38" spans="2:13" ht="13.5" thickBot="1" x14ac:dyDescent="0.25">
      <c r="B38" s="477"/>
      <c r="C38" s="42" t="s">
        <v>52</v>
      </c>
      <c r="D38" s="104">
        <v>210844.08000000002</v>
      </c>
      <c r="E38" s="105">
        <v>34162.5</v>
      </c>
      <c r="F38" s="106">
        <v>176681.58000000002</v>
      </c>
      <c r="G38" s="79"/>
      <c r="H38" s="107"/>
      <c r="I38" s="81">
        <v>6.25</v>
      </c>
      <c r="J38" s="81">
        <v>90</v>
      </c>
      <c r="K38" s="108">
        <v>28205.499999999996</v>
      </c>
      <c r="L38" s="82"/>
      <c r="M38" s="83"/>
    </row>
    <row r="39" spans="2:13" ht="14.25" thickTop="1" thickBot="1" x14ac:dyDescent="0.25">
      <c r="B39" s="448" t="s">
        <v>64</v>
      </c>
      <c r="C39" s="449"/>
      <c r="D39" s="110">
        <v>430078810.06</v>
      </c>
      <c r="E39" s="111">
        <v>35506030.360000014</v>
      </c>
      <c r="F39" s="112">
        <v>394572779.69999999</v>
      </c>
      <c r="G39" s="75">
        <v>306435.3</v>
      </c>
      <c r="H39" s="113"/>
      <c r="I39" s="73">
        <v>128730.2</v>
      </c>
      <c r="J39" s="73">
        <v>371331.33699999994</v>
      </c>
      <c r="K39" s="111">
        <v>272717226.22000003</v>
      </c>
      <c r="L39" s="74"/>
      <c r="M39" s="77">
        <v>105.40799999999999</v>
      </c>
    </row>
    <row r="40" spans="2:13" ht="12" thickTop="1" x14ac:dyDescent="0.2"/>
    <row r="41" spans="2:13" x14ac:dyDescent="0.2">
      <c r="B41" s="114" t="s">
        <v>72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zoomScale="85" zoomScaleNormal="85" workbookViewId="0"/>
  </sheetViews>
  <sheetFormatPr baseColWidth="10" defaultRowHeight="11.25" x14ac:dyDescent="0.2"/>
  <cols>
    <col min="1" max="1" width="2" style="12" customWidth="1"/>
    <col min="2" max="2" width="33.7109375" style="12" customWidth="1"/>
    <col min="3" max="3" width="28.7109375" style="12" customWidth="1"/>
    <col min="4" max="13" width="16.140625" style="12" customWidth="1"/>
    <col min="14" max="256" width="11.42578125" style="12"/>
    <col min="257" max="257" width="2" style="12" customWidth="1"/>
    <col min="258" max="258" width="33.7109375" style="12" customWidth="1"/>
    <col min="259" max="259" width="28.7109375" style="12" customWidth="1"/>
    <col min="260" max="269" width="16.140625" style="12" customWidth="1"/>
    <col min="270" max="512" width="11.42578125" style="12"/>
    <col min="513" max="513" width="2" style="12" customWidth="1"/>
    <col min="514" max="514" width="33.7109375" style="12" customWidth="1"/>
    <col min="515" max="515" width="28.7109375" style="12" customWidth="1"/>
    <col min="516" max="525" width="16.140625" style="12" customWidth="1"/>
    <col min="526" max="768" width="11.42578125" style="12"/>
    <col min="769" max="769" width="2" style="12" customWidth="1"/>
    <col min="770" max="770" width="33.7109375" style="12" customWidth="1"/>
    <col min="771" max="771" width="28.7109375" style="12" customWidth="1"/>
    <col min="772" max="781" width="16.140625" style="12" customWidth="1"/>
    <col min="782" max="1024" width="11.42578125" style="12"/>
    <col min="1025" max="1025" width="2" style="12" customWidth="1"/>
    <col min="1026" max="1026" width="33.7109375" style="12" customWidth="1"/>
    <col min="1027" max="1027" width="28.7109375" style="12" customWidth="1"/>
    <col min="1028" max="1037" width="16.140625" style="12" customWidth="1"/>
    <col min="1038" max="1280" width="11.42578125" style="12"/>
    <col min="1281" max="1281" width="2" style="12" customWidth="1"/>
    <col min="1282" max="1282" width="33.7109375" style="12" customWidth="1"/>
    <col min="1283" max="1283" width="28.7109375" style="12" customWidth="1"/>
    <col min="1284" max="1293" width="16.140625" style="12" customWidth="1"/>
    <col min="1294" max="1536" width="11.42578125" style="12"/>
    <col min="1537" max="1537" width="2" style="12" customWidth="1"/>
    <col min="1538" max="1538" width="33.7109375" style="12" customWidth="1"/>
    <col min="1539" max="1539" width="28.7109375" style="12" customWidth="1"/>
    <col min="1540" max="1549" width="16.140625" style="12" customWidth="1"/>
    <col min="1550" max="1792" width="11.42578125" style="12"/>
    <col min="1793" max="1793" width="2" style="12" customWidth="1"/>
    <col min="1794" max="1794" width="33.7109375" style="12" customWidth="1"/>
    <col min="1795" max="1795" width="28.7109375" style="12" customWidth="1"/>
    <col min="1796" max="1805" width="16.140625" style="12" customWidth="1"/>
    <col min="1806" max="2048" width="11.42578125" style="12"/>
    <col min="2049" max="2049" width="2" style="12" customWidth="1"/>
    <col min="2050" max="2050" width="33.7109375" style="12" customWidth="1"/>
    <col min="2051" max="2051" width="28.7109375" style="12" customWidth="1"/>
    <col min="2052" max="2061" width="16.140625" style="12" customWidth="1"/>
    <col min="2062" max="2304" width="11.42578125" style="12"/>
    <col min="2305" max="2305" width="2" style="12" customWidth="1"/>
    <col min="2306" max="2306" width="33.7109375" style="12" customWidth="1"/>
    <col min="2307" max="2307" width="28.7109375" style="12" customWidth="1"/>
    <col min="2308" max="2317" width="16.140625" style="12" customWidth="1"/>
    <col min="2318" max="2560" width="11.42578125" style="12"/>
    <col min="2561" max="2561" width="2" style="12" customWidth="1"/>
    <col min="2562" max="2562" width="33.7109375" style="12" customWidth="1"/>
    <col min="2563" max="2563" width="28.7109375" style="12" customWidth="1"/>
    <col min="2564" max="2573" width="16.140625" style="12" customWidth="1"/>
    <col min="2574" max="2816" width="11.42578125" style="12"/>
    <col min="2817" max="2817" width="2" style="12" customWidth="1"/>
    <col min="2818" max="2818" width="33.7109375" style="12" customWidth="1"/>
    <col min="2819" max="2819" width="28.7109375" style="12" customWidth="1"/>
    <col min="2820" max="2829" width="16.140625" style="12" customWidth="1"/>
    <col min="2830" max="3072" width="11.42578125" style="12"/>
    <col min="3073" max="3073" width="2" style="12" customWidth="1"/>
    <col min="3074" max="3074" width="33.7109375" style="12" customWidth="1"/>
    <col min="3075" max="3075" width="28.7109375" style="12" customWidth="1"/>
    <col min="3076" max="3085" width="16.140625" style="12" customWidth="1"/>
    <col min="3086" max="3328" width="11.42578125" style="12"/>
    <col min="3329" max="3329" width="2" style="12" customWidth="1"/>
    <col min="3330" max="3330" width="33.7109375" style="12" customWidth="1"/>
    <col min="3331" max="3331" width="28.7109375" style="12" customWidth="1"/>
    <col min="3332" max="3341" width="16.140625" style="12" customWidth="1"/>
    <col min="3342" max="3584" width="11.42578125" style="12"/>
    <col min="3585" max="3585" width="2" style="12" customWidth="1"/>
    <col min="3586" max="3586" width="33.7109375" style="12" customWidth="1"/>
    <col min="3587" max="3587" width="28.7109375" style="12" customWidth="1"/>
    <col min="3588" max="3597" width="16.140625" style="12" customWidth="1"/>
    <col min="3598" max="3840" width="11.42578125" style="12"/>
    <col min="3841" max="3841" width="2" style="12" customWidth="1"/>
    <col min="3842" max="3842" width="33.7109375" style="12" customWidth="1"/>
    <col min="3843" max="3843" width="28.7109375" style="12" customWidth="1"/>
    <col min="3844" max="3853" width="16.140625" style="12" customWidth="1"/>
    <col min="3854" max="4096" width="11.42578125" style="12"/>
    <col min="4097" max="4097" width="2" style="12" customWidth="1"/>
    <col min="4098" max="4098" width="33.7109375" style="12" customWidth="1"/>
    <col min="4099" max="4099" width="28.7109375" style="12" customWidth="1"/>
    <col min="4100" max="4109" width="16.140625" style="12" customWidth="1"/>
    <col min="4110" max="4352" width="11.42578125" style="12"/>
    <col min="4353" max="4353" width="2" style="12" customWidth="1"/>
    <col min="4354" max="4354" width="33.7109375" style="12" customWidth="1"/>
    <col min="4355" max="4355" width="28.7109375" style="12" customWidth="1"/>
    <col min="4356" max="4365" width="16.140625" style="12" customWidth="1"/>
    <col min="4366" max="4608" width="11.42578125" style="12"/>
    <col min="4609" max="4609" width="2" style="12" customWidth="1"/>
    <col min="4610" max="4610" width="33.7109375" style="12" customWidth="1"/>
    <col min="4611" max="4611" width="28.7109375" style="12" customWidth="1"/>
    <col min="4612" max="4621" width="16.140625" style="12" customWidth="1"/>
    <col min="4622" max="4864" width="11.42578125" style="12"/>
    <col min="4865" max="4865" width="2" style="12" customWidth="1"/>
    <col min="4866" max="4866" width="33.7109375" style="12" customWidth="1"/>
    <col min="4867" max="4867" width="28.7109375" style="12" customWidth="1"/>
    <col min="4868" max="4877" width="16.140625" style="12" customWidth="1"/>
    <col min="4878" max="5120" width="11.42578125" style="12"/>
    <col min="5121" max="5121" width="2" style="12" customWidth="1"/>
    <col min="5122" max="5122" width="33.7109375" style="12" customWidth="1"/>
    <col min="5123" max="5123" width="28.7109375" style="12" customWidth="1"/>
    <col min="5124" max="5133" width="16.140625" style="12" customWidth="1"/>
    <col min="5134" max="5376" width="11.42578125" style="12"/>
    <col min="5377" max="5377" width="2" style="12" customWidth="1"/>
    <col min="5378" max="5378" width="33.7109375" style="12" customWidth="1"/>
    <col min="5379" max="5379" width="28.7109375" style="12" customWidth="1"/>
    <col min="5380" max="5389" width="16.140625" style="12" customWidth="1"/>
    <col min="5390" max="5632" width="11.42578125" style="12"/>
    <col min="5633" max="5633" width="2" style="12" customWidth="1"/>
    <col min="5634" max="5634" width="33.7109375" style="12" customWidth="1"/>
    <col min="5635" max="5635" width="28.7109375" style="12" customWidth="1"/>
    <col min="5636" max="5645" width="16.140625" style="12" customWidth="1"/>
    <col min="5646" max="5888" width="11.42578125" style="12"/>
    <col min="5889" max="5889" width="2" style="12" customWidth="1"/>
    <col min="5890" max="5890" width="33.7109375" style="12" customWidth="1"/>
    <col min="5891" max="5891" width="28.7109375" style="12" customWidth="1"/>
    <col min="5892" max="5901" width="16.140625" style="12" customWidth="1"/>
    <col min="5902" max="6144" width="11.42578125" style="12"/>
    <col min="6145" max="6145" width="2" style="12" customWidth="1"/>
    <col min="6146" max="6146" width="33.7109375" style="12" customWidth="1"/>
    <col min="6147" max="6147" width="28.7109375" style="12" customWidth="1"/>
    <col min="6148" max="6157" width="16.140625" style="12" customWidth="1"/>
    <col min="6158" max="6400" width="11.42578125" style="12"/>
    <col min="6401" max="6401" width="2" style="12" customWidth="1"/>
    <col min="6402" max="6402" width="33.7109375" style="12" customWidth="1"/>
    <col min="6403" max="6403" width="28.7109375" style="12" customWidth="1"/>
    <col min="6404" max="6413" width="16.140625" style="12" customWidth="1"/>
    <col min="6414" max="6656" width="11.42578125" style="12"/>
    <col min="6657" max="6657" width="2" style="12" customWidth="1"/>
    <col min="6658" max="6658" width="33.7109375" style="12" customWidth="1"/>
    <col min="6659" max="6659" width="28.7109375" style="12" customWidth="1"/>
    <col min="6660" max="6669" width="16.140625" style="12" customWidth="1"/>
    <col min="6670" max="6912" width="11.42578125" style="12"/>
    <col min="6913" max="6913" width="2" style="12" customWidth="1"/>
    <col min="6914" max="6914" width="33.7109375" style="12" customWidth="1"/>
    <col min="6915" max="6915" width="28.7109375" style="12" customWidth="1"/>
    <col min="6916" max="6925" width="16.140625" style="12" customWidth="1"/>
    <col min="6926" max="7168" width="11.42578125" style="12"/>
    <col min="7169" max="7169" width="2" style="12" customWidth="1"/>
    <col min="7170" max="7170" width="33.7109375" style="12" customWidth="1"/>
    <col min="7171" max="7171" width="28.7109375" style="12" customWidth="1"/>
    <col min="7172" max="7181" width="16.140625" style="12" customWidth="1"/>
    <col min="7182" max="7424" width="11.42578125" style="12"/>
    <col min="7425" max="7425" width="2" style="12" customWidth="1"/>
    <col min="7426" max="7426" width="33.7109375" style="12" customWidth="1"/>
    <col min="7427" max="7427" width="28.7109375" style="12" customWidth="1"/>
    <col min="7428" max="7437" width="16.140625" style="12" customWidth="1"/>
    <col min="7438" max="7680" width="11.42578125" style="12"/>
    <col min="7681" max="7681" width="2" style="12" customWidth="1"/>
    <col min="7682" max="7682" width="33.7109375" style="12" customWidth="1"/>
    <col min="7683" max="7683" width="28.7109375" style="12" customWidth="1"/>
    <col min="7684" max="7693" width="16.140625" style="12" customWidth="1"/>
    <col min="7694" max="7936" width="11.42578125" style="12"/>
    <col min="7937" max="7937" width="2" style="12" customWidth="1"/>
    <col min="7938" max="7938" width="33.7109375" style="12" customWidth="1"/>
    <col min="7939" max="7939" width="28.7109375" style="12" customWidth="1"/>
    <col min="7940" max="7949" width="16.140625" style="12" customWidth="1"/>
    <col min="7950" max="8192" width="11.42578125" style="12"/>
    <col min="8193" max="8193" width="2" style="12" customWidth="1"/>
    <col min="8194" max="8194" width="33.7109375" style="12" customWidth="1"/>
    <col min="8195" max="8195" width="28.7109375" style="12" customWidth="1"/>
    <col min="8196" max="8205" width="16.140625" style="12" customWidth="1"/>
    <col min="8206" max="8448" width="11.42578125" style="12"/>
    <col min="8449" max="8449" width="2" style="12" customWidth="1"/>
    <col min="8450" max="8450" width="33.7109375" style="12" customWidth="1"/>
    <col min="8451" max="8451" width="28.7109375" style="12" customWidth="1"/>
    <col min="8452" max="8461" width="16.140625" style="12" customWidth="1"/>
    <col min="8462" max="8704" width="11.42578125" style="12"/>
    <col min="8705" max="8705" width="2" style="12" customWidth="1"/>
    <col min="8706" max="8706" width="33.7109375" style="12" customWidth="1"/>
    <col min="8707" max="8707" width="28.7109375" style="12" customWidth="1"/>
    <col min="8708" max="8717" width="16.140625" style="12" customWidth="1"/>
    <col min="8718" max="8960" width="11.42578125" style="12"/>
    <col min="8961" max="8961" width="2" style="12" customWidth="1"/>
    <col min="8962" max="8962" width="33.7109375" style="12" customWidth="1"/>
    <col min="8963" max="8963" width="28.7109375" style="12" customWidth="1"/>
    <col min="8964" max="8973" width="16.140625" style="12" customWidth="1"/>
    <col min="8974" max="9216" width="11.42578125" style="12"/>
    <col min="9217" max="9217" width="2" style="12" customWidth="1"/>
    <col min="9218" max="9218" width="33.7109375" style="12" customWidth="1"/>
    <col min="9219" max="9219" width="28.7109375" style="12" customWidth="1"/>
    <col min="9220" max="9229" width="16.140625" style="12" customWidth="1"/>
    <col min="9230" max="9472" width="11.42578125" style="12"/>
    <col min="9473" max="9473" width="2" style="12" customWidth="1"/>
    <col min="9474" max="9474" width="33.7109375" style="12" customWidth="1"/>
    <col min="9475" max="9475" width="28.7109375" style="12" customWidth="1"/>
    <col min="9476" max="9485" width="16.140625" style="12" customWidth="1"/>
    <col min="9486" max="9728" width="11.42578125" style="12"/>
    <col min="9729" max="9729" width="2" style="12" customWidth="1"/>
    <col min="9730" max="9730" width="33.7109375" style="12" customWidth="1"/>
    <col min="9731" max="9731" width="28.7109375" style="12" customWidth="1"/>
    <col min="9732" max="9741" width="16.140625" style="12" customWidth="1"/>
    <col min="9742" max="9984" width="11.42578125" style="12"/>
    <col min="9985" max="9985" width="2" style="12" customWidth="1"/>
    <col min="9986" max="9986" width="33.7109375" style="12" customWidth="1"/>
    <col min="9987" max="9987" width="28.7109375" style="12" customWidth="1"/>
    <col min="9988" max="9997" width="16.140625" style="12" customWidth="1"/>
    <col min="9998" max="10240" width="11.42578125" style="12"/>
    <col min="10241" max="10241" width="2" style="12" customWidth="1"/>
    <col min="10242" max="10242" width="33.7109375" style="12" customWidth="1"/>
    <col min="10243" max="10243" width="28.7109375" style="12" customWidth="1"/>
    <col min="10244" max="10253" width="16.140625" style="12" customWidth="1"/>
    <col min="10254" max="10496" width="11.42578125" style="12"/>
    <col min="10497" max="10497" width="2" style="12" customWidth="1"/>
    <col min="10498" max="10498" width="33.7109375" style="12" customWidth="1"/>
    <col min="10499" max="10499" width="28.7109375" style="12" customWidth="1"/>
    <col min="10500" max="10509" width="16.140625" style="12" customWidth="1"/>
    <col min="10510" max="10752" width="11.42578125" style="12"/>
    <col min="10753" max="10753" width="2" style="12" customWidth="1"/>
    <col min="10754" max="10754" width="33.7109375" style="12" customWidth="1"/>
    <col min="10755" max="10755" width="28.7109375" style="12" customWidth="1"/>
    <col min="10756" max="10765" width="16.140625" style="12" customWidth="1"/>
    <col min="10766" max="11008" width="11.42578125" style="12"/>
    <col min="11009" max="11009" width="2" style="12" customWidth="1"/>
    <col min="11010" max="11010" width="33.7109375" style="12" customWidth="1"/>
    <col min="11011" max="11011" width="28.7109375" style="12" customWidth="1"/>
    <col min="11012" max="11021" width="16.140625" style="12" customWidth="1"/>
    <col min="11022" max="11264" width="11.42578125" style="12"/>
    <col min="11265" max="11265" width="2" style="12" customWidth="1"/>
    <col min="11266" max="11266" width="33.7109375" style="12" customWidth="1"/>
    <col min="11267" max="11267" width="28.7109375" style="12" customWidth="1"/>
    <col min="11268" max="11277" width="16.140625" style="12" customWidth="1"/>
    <col min="11278" max="11520" width="11.42578125" style="12"/>
    <col min="11521" max="11521" width="2" style="12" customWidth="1"/>
    <col min="11522" max="11522" width="33.7109375" style="12" customWidth="1"/>
    <col min="11523" max="11523" width="28.7109375" style="12" customWidth="1"/>
    <col min="11524" max="11533" width="16.140625" style="12" customWidth="1"/>
    <col min="11534" max="11776" width="11.42578125" style="12"/>
    <col min="11777" max="11777" width="2" style="12" customWidth="1"/>
    <col min="11778" max="11778" width="33.7109375" style="12" customWidth="1"/>
    <col min="11779" max="11779" width="28.7109375" style="12" customWidth="1"/>
    <col min="11780" max="11789" width="16.140625" style="12" customWidth="1"/>
    <col min="11790" max="12032" width="11.42578125" style="12"/>
    <col min="12033" max="12033" width="2" style="12" customWidth="1"/>
    <col min="12034" max="12034" width="33.7109375" style="12" customWidth="1"/>
    <col min="12035" max="12035" width="28.7109375" style="12" customWidth="1"/>
    <col min="12036" max="12045" width="16.140625" style="12" customWidth="1"/>
    <col min="12046" max="12288" width="11.42578125" style="12"/>
    <col min="12289" max="12289" width="2" style="12" customWidth="1"/>
    <col min="12290" max="12290" width="33.7109375" style="12" customWidth="1"/>
    <col min="12291" max="12291" width="28.7109375" style="12" customWidth="1"/>
    <col min="12292" max="12301" width="16.140625" style="12" customWidth="1"/>
    <col min="12302" max="12544" width="11.42578125" style="12"/>
    <col min="12545" max="12545" width="2" style="12" customWidth="1"/>
    <col min="12546" max="12546" width="33.7109375" style="12" customWidth="1"/>
    <col min="12547" max="12547" width="28.7109375" style="12" customWidth="1"/>
    <col min="12548" max="12557" width="16.140625" style="12" customWidth="1"/>
    <col min="12558" max="12800" width="11.42578125" style="12"/>
    <col min="12801" max="12801" width="2" style="12" customWidth="1"/>
    <col min="12802" max="12802" width="33.7109375" style="12" customWidth="1"/>
    <col min="12803" max="12803" width="28.7109375" style="12" customWidth="1"/>
    <col min="12804" max="12813" width="16.140625" style="12" customWidth="1"/>
    <col min="12814" max="13056" width="11.42578125" style="12"/>
    <col min="13057" max="13057" width="2" style="12" customWidth="1"/>
    <col min="13058" max="13058" width="33.7109375" style="12" customWidth="1"/>
    <col min="13059" max="13059" width="28.7109375" style="12" customWidth="1"/>
    <col min="13060" max="13069" width="16.140625" style="12" customWidth="1"/>
    <col min="13070" max="13312" width="11.42578125" style="12"/>
    <col min="13313" max="13313" width="2" style="12" customWidth="1"/>
    <col min="13314" max="13314" width="33.7109375" style="12" customWidth="1"/>
    <col min="13315" max="13315" width="28.7109375" style="12" customWidth="1"/>
    <col min="13316" max="13325" width="16.140625" style="12" customWidth="1"/>
    <col min="13326" max="13568" width="11.42578125" style="12"/>
    <col min="13569" max="13569" width="2" style="12" customWidth="1"/>
    <col min="13570" max="13570" width="33.7109375" style="12" customWidth="1"/>
    <col min="13571" max="13571" width="28.7109375" style="12" customWidth="1"/>
    <col min="13572" max="13581" width="16.140625" style="12" customWidth="1"/>
    <col min="13582" max="13824" width="11.42578125" style="12"/>
    <col min="13825" max="13825" width="2" style="12" customWidth="1"/>
    <col min="13826" max="13826" width="33.7109375" style="12" customWidth="1"/>
    <col min="13827" max="13827" width="28.7109375" style="12" customWidth="1"/>
    <col min="13828" max="13837" width="16.140625" style="12" customWidth="1"/>
    <col min="13838" max="14080" width="11.42578125" style="12"/>
    <col min="14081" max="14081" width="2" style="12" customWidth="1"/>
    <col min="14082" max="14082" width="33.7109375" style="12" customWidth="1"/>
    <col min="14083" max="14083" width="28.7109375" style="12" customWidth="1"/>
    <col min="14084" max="14093" width="16.140625" style="12" customWidth="1"/>
    <col min="14094" max="14336" width="11.42578125" style="12"/>
    <col min="14337" max="14337" width="2" style="12" customWidth="1"/>
    <col min="14338" max="14338" width="33.7109375" style="12" customWidth="1"/>
    <col min="14339" max="14339" width="28.7109375" style="12" customWidth="1"/>
    <col min="14340" max="14349" width="16.140625" style="12" customWidth="1"/>
    <col min="14350" max="14592" width="11.42578125" style="12"/>
    <col min="14593" max="14593" width="2" style="12" customWidth="1"/>
    <col min="14594" max="14594" width="33.7109375" style="12" customWidth="1"/>
    <col min="14595" max="14595" width="28.7109375" style="12" customWidth="1"/>
    <col min="14596" max="14605" width="16.140625" style="12" customWidth="1"/>
    <col min="14606" max="14848" width="11.42578125" style="12"/>
    <col min="14849" max="14849" width="2" style="12" customWidth="1"/>
    <col min="14850" max="14850" width="33.7109375" style="12" customWidth="1"/>
    <col min="14851" max="14851" width="28.7109375" style="12" customWidth="1"/>
    <col min="14852" max="14861" width="16.140625" style="12" customWidth="1"/>
    <col min="14862" max="15104" width="11.42578125" style="12"/>
    <col min="15105" max="15105" width="2" style="12" customWidth="1"/>
    <col min="15106" max="15106" width="33.7109375" style="12" customWidth="1"/>
    <col min="15107" max="15107" width="28.7109375" style="12" customWidth="1"/>
    <col min="15108" max="15117" width="16.140625" style="12" customWidth="1"/>
    <col min="15118" max="15360" width="11.42578125" style="12"/>
    <col min="15361" max="15361" width="2" style="12" customWidth="1"/>
    <col min="15362" max="15362" width="33.7109375" style="12" customWidth="1"/>
    <col min="15363" max="15363" width="28.7109375" style="12" customWidth="1"/>
    <col min="15364" max="15373" width="16.140625" style="12" customWidth="1"/>
    <col min="15374" max="15616" width="11.42578125" style="12"/>
    <col min="15617" max="15617" width="2" style="12" customWidth="1"/>
    <col min="15618" max="15618" width="33.7109375" style="12" customWidth="1"/>
    <col min="15619" max="15619" width="28.7109375" style="12" customWidth="1"/>
    <col min="15620" max="15629" width="16.140625" style="12" customWidth="1"/>
    <col min="15630" max="15872" width="11.42578125" style="12"/>
    <col min="15873" max="15873" width="2" style="12" customWidth="1"/>
    <col min="15874" max="15874" width="33.7109375" style="12" customWidth="1"/>
    <col min="15875" max="15875" width="28.7109375" style="12" customWidth="1"/>
    <col min="15876" max="15885" width="16.140625" style="12" customWidth="1"/>
    <col min="15886" max="16128" width="11.42578125" style="12"/>
    <col min="16129" max="16129" width="2" style="12" customWidth="1"/>
    <col min="16130" max="16130" width="33.7109375" style="12" customWidth="1"/>
    <col min="16131" max="16131" width="28.7109375" style="12" customWidth="1"/>
    <col min="16132" max="16141" width="16.140625" style="12" customWidth="1"/>
    <col min="16142" max="16384" width="11.42578125" style="12"/>
  </cols>
  <sheetData>
    <row r="1" spans="2:13" s="9" customFormat="1" ht="23.25" customHeight="1" x14ac:dyDescent="0.2">
      <c r="B1" s="416" t="s">
        <v>81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3" ht="14.25" customHeight="1" thickBo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2:13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2:13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80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2:13" ht="13.5" thickTop="1" x14ac:dyDescent="0.2">
      <c r="B5" s="437" t="s">
        <v>46</v>
      </c>
      <c r="C5" s="39" t="s">
        <v>47</v>
      </c>
      <c r="D5" s="92">
        <v>147330176.37360004</v>
      </c>
      <c r="E5" s="93">
        <v>229000</v>
      </c>
      <c r="F5" s="94">
        <v>147101176.37360004</v>
      </c>
      <c r="G5" s="60"/>
      <c r="H5" s="93"/>
      <c r="I5" s="50"/>
      <c r="J5" s="50"/>
      <c r="K5" s="93">
        <v>109889917.32000011</v>
      </c>
      <c r="L5" s="39"/>
      <c r="M5" s="53">
        <v>58</v>
      </c>
    </row>
    <row r="6" spans="2:13" ht="12.75" x14ac:dyDescent="0.2">
      <c r="B6" s="437"/>
      <c r="C6" s="27" t="s">
        <v>48</v>
      </c>
      <c r="D6" s="95">
        <v>94286276.461099997</v>
      </c>
      <c r="E6" s="96"/>
      <c r="F6" s="97">
        <v>94286276.461099997</v>
      </c>
      <c r="G6" s="30"/>
      <c r="H6" s="98"/>
      <c r="I6" s="29"/>
      <c r="J6" s="29"/>
      <c r="K6" s="96">
        <v>25814254.380000003</v>
      </c>
      <c r="L6" s="27"/>
      <c r="M6" s="32"/>
    </row>
    <row r="7" spans="2:13" ht="12.75" x14ac:dyDescent="0.2">
      <c r="B7" s="437"/>
      <c r="C7" s="27" t="s">
        <v>49</v>
      </c>
      <c r="D7" s="99">
        <v>26054488.584299996</v>
      </c>
      <c r="E7" s="96"/>
      <c r="F7" s="97">
        <v>26054488.584299996</v>
      </c>
      <c r="G7" s="30"/>
      <c r="H7" s="98"/>
      <c r="I7" s="29"/>
      <c r="J7" s="29"/>
      <c r="K7" s="96">
        <v>7751480.5999999996</v>
      </c>
      <c r="L7" s="27"/>
      <c r="M7" s="32"/>
    </row>
    <row r="8" spans="2:13" ht="12.75" x14ac:dyDescent="0.2">
      <c r="B8" s="437"/>
      <c r="C8" s="34" t="s">
        <v>50</v>
      </c>
      <c r="D8" s="100">
        <v>102578030.09999999</v>
      </c>
      <c r="E8" s="101"/>
      <c r="F8" s="102">
        <v>102578030.09999999</v>
      </c>
      <c r="G8" s="37"/>
      <c r="H8" s="103"/>
      <c r="I8" s="36"/>
      <c r="J8" s="36"/>
      <c r="K8" s="93">
        <v>5622143.5999999996</v>
      </c>
      <c r="L8" s="39"/>
      <c r="M8" s="40"/>
    </row>
    <row r="9" spans="2:13" ht="12.75" x14ac:dyDescent="0.2">
      <c r="B9" s="443" t="s">
        <v>51</v>
      </c>
      <c r="C9" s="42" t="s">
        <v>52</v>
      </c>
      <c r="D9" s="104">
        <v>370248971.51899999</v>
      </c>
      <c r="E9" s="105">
        <v>229000</v>
      </c>
      <c r="F9" s="106">
        <v>370019971.51899999</v>
      </c>
      <c r="G9" s="79"/>
      <c r="H9" s="107"/>
      <c r="I9" s="81"/>
      <c r="J9" s="81"/>
      <c r="K9" s="108">
        <v>149077795.90000013</v>
      </c>
      <c r="L9" s="82"/>
      <c r="M9" s="83">
        <v>58</v>
      </c>
    </row>
    <row r="10" spans="2:13" ht="12.75" x14ac:dyDescent="0.2">
      <c r="B10" s="437" t="s">
        <v>53</v>
      </c>
      <c r="C10" s="39" t="s">
        <v>47</v>
      </c>
      <c r="D10" s="109">
        <v>58740618.231000006</v>
      </c>
      <c r="E10" s="93"/>
      <c r="F10" s="94">
        <v>58740618.231000006</v>
      </c>
      <c r="G10" s="60"/>
      <c r="H10" s="93"/>
      <c r="I10" s="50"/>
      <c r="J10" s="50"/>
      <c r="K10" s="93">
        <v>102722067.20000002</v>
      </c>
      <c r="L10" s="39"/>
      <c r="M10" s="53"/>
    </row>
    <row r="11" spans="2:13" ht="12.75" x14ac:dyDescent="0.2">
      <c r="B11" s="437"/>
      <c r="C11" s="27" t="s">
        <v>48</v>
      </c>
      <c r="D11" s="95">
        <v>4298561</v>
      </c>
      <c r="E11" s="96">
        <v>27000</v>
      </c>
      <c r="F11" s="97">
        <v>4271561</v>
      </c>
      <c r="G11" s="30">
        <v>41500</v>
      </c>
      <c r="H11" s="98"/>
      <c r="I11" s="29"/>
      <c r="J11" s="29"/>
      <c r="K11" s="96">
        <v>2006350</v>
      </c>
      <c r="L11" s="27"/>
      <c r="M11" s="32"/>
    </row>
    <row r="12" spans="2:13" ht="12.75" x14ac:dyDescent="0.2">
      <c r="B12" s="437"/>
      <c r="C12" s="27" t="s">
        <v>49</v>
      </c>
      <c r="D12" s="99">
        <v>7697612.5</v>
      </c>
      <c r="E12" s="96"/>
      <c r="F12" s="97">
        <v>7697612.5</v>
      </c>
      <c r="G12" s="30"/>
      <c r="H12" s="98"/>
      <c r="I12" s="29"/>
      <c r="J12" s="29"/>
      <c r="K12" s="96">
        <v>3916175</v>
      </c>
      <c r="L12" s="27"/>
      <c r="M12" s="32"/>
    </row>
    <row r="13" spans="2:13" ht="12.75" x14ac:dyDescent="0.2">
      <c r="B13" s="437"/>
      <c r="C13" s="34" t="s">
        <v>50</v>
      </c>
      <c r="D13" s="100">
        <v>1600000</v>
      </c>
      <c r="E13" s="101"/>
      <c r="F13" s="102">
        <v>1600000</v>
      </c>
      <c r="G13" s="37"/>
      <c r="H13" s="103"/>
      <c r="I13" s="36"/>
      <c r="J13" s="36"/>
      <c r="K13" s="93">
        <v>800000</v>
      </c>
      <c r="L13" s="39"/>
      <c r="M13" s="40"/>
    </row>
    <row r="14" spans="2:13" ht="12.75" x14ac:dyDescent="0.2">
      <c r="B14" s="443" t="s">
        <v>54</v>
      </c>
      <c r="C14" s="42" t="s">
        <v>52</v>
      </c>
      <c r="D14" s="104">
        <v>72336791.731000006</v>
      </c>
      <c r="E14" s="105">
        <v>27000</v>
      </c>
      <c r="F14" s="106">
        <v>72309791.731000006</v>
      </c>
      <c r="G14" s="79">
        <v>41500</v>
      </c>
      <c r="H14" s="107"/>
      <c r="I14" s="81"/>
      <c r="J14" s="81"/>
      <c r="K14" s="108">
        <v>109444592.20000002</v>
      </c>
      <c r="L14" s="82"/>
      <c r="M14" s="83"/>
    </row>
    <row r="15" spans="2:13" ht="12.75" x14ac:dyDescent="0.2">
      <c r="B15" s="437" t="s">
        <v>55</v>
      </c>
      <c r="C15" s="39" t="s">
        <v>47</v>
      </c>
      <c r="D15" s="109"/>
      <c r="E15" s="93"/>
      <c r="F15" s="94"/>
      <c r="G15" s="60"/>
      <c r="H15" s="93"/>
      <c r="I15" s="50"/>
      <c r="J15" s="50"/>
      <c r="K15" s="93"/>
      <c r="L15" s="39"/>
      <c r="M15" s="53"/>
    </row>
    <row r="16" spans="2:13" ht="12.75" x14ac:dyDescent="0.2">
      <c r="B16" s="437"/>
      <c r="C16" s="27" t="s">
        <v>48</v>
      </c>
      <c r="D16" s="95"/>
      <c r="E16" s="96"/>
      <c r="F16" s="97"/>
      <c r="G16" s="30"/>
      <c r="H16" s="98"/>
      <c r="I16" s="29"/>
      <c r="J16" s="29"/>
      <c r="K16" s="96"/>
      <c r="L16" s="27"/>
      <c r="M16" s="32"/>
    </row>
    <row r="17" spans="2:13" ht="12.75" x14ac:dyDescent="0.2">
      <c r="B17" s="437"/>
      <c r="C17" s="27" t="s">
        <v>49</v>
      </c>
      <c r="D17" s="99"/>
      <c r="E17" s="96"/>
      <c r="F17" s="97"/>
      <c r="G17" s="30"/>
      <c r="H17" s="98"/>
      <c r="I17" s="29"/>
      <c r="J17" s="29"/>
      <c r="K17" s="96"/>
      <c r="L17" s="27"/>
      <c r="M17" s="32"/>
    </row>
    <row r="18" spans="2:13" ht="12.75" x14ac:dyDescent="0.2">
      <c r="B18" s="437"/>
      <c r="C18" s="34" t="s">
        <v>50</v>
      </c>
      <c r="D18" s="100"/>
      <c r="E18" s="101"/>
      <c r="F18" s="102"/>
      <c r="G18" s="37"/>
      <c r="H18" s="103"/>
      <c r="I18" s="36"/>
      <c r="J18" s="36"/>
      <c r="K18" s="93"/>
      <c r="L18" s="39"/>
      <c r="M18" s="40"/>
    </row>
    <row r="19" spans="2:13" ht="12.75" x14ac:dyDescent="0.2">
      <c r="B19" s="443" t="s">
        <v>56</v>
      </c>
      <c r="C19" s="42" t="s">
        <v>52</v>
      </c>
      <c r="D19" s="104"/>
      <c r="E19" s="105"/>
      <c r="F19" s="106"/>
      <c r="G19" s="79"/>
      <c r="H19" s="107"/>
      <c r="I19" s="81"/>
      <c r="J19" s="81"/>
      <c r="K19" s="108"/>
      <c r="L19" s="82"/>
      <c r="M19" s="83"/>
    </row>
    <row r="20" spans="2:13" ht="12.75" x14ac:dyDescent="0.2">
      <c r="B20" s="437" t="s">
        <v>57</v>
      </c>
      <c r="C20" s="39" t="s">
        <v>47</v>
      </c>
      <c r="D20" s="109">
        <v>814658.14</v>
      </c>
      <c r="E20" s="93">
        <v>149355</v>
      </c>
      <c r="F20" s="94">
        <v>665303.14</v>
      </c>
      <c r="G20" s="60">
        <v>150</v>
      </c>
      <c r="H20" s="93"/>
      <c r="I20" s="50">
        <v>2296.5</v>
      </c>
      <c r="J20" s="50">
        <v>6442.6959999999999</v>
      </c>
      <c r="K20" s="93">
        <v>469607.6</v>
      </c>
      <c r="L20" s="39"/>
      <c r="M20" s="53"/>
    </row>
    <row r="21" spans="2:13" ht="12.75" x14ac:dyDescent="0.2">
      <c r="B21" s="437"/>
      <c r="C21" s="27" t="s">
        <v>48</v>
      </c>
      <c r="D21" s="95">
        <v>356149.68000000005</v>
      </c>
      <c r="E21" s="96">
        <v>112248.64000000004</v>
      </c>
      <c r="F21" s="97">
        <v>243901.04</v>
      </c>
      <c r="G21" s="30"/>
      <c r="H21" s="98"/>
      <c r="I21" s="29">
        <v>160</v>
      </c>
      <c r="J21" s="29">
        <v>1408.0150000000001</v>
      </c>
      <c r="K21" s="96">
        <v>115968.4</v>
      </c>
      <c r="L21" s="27"/>
      <c r="M21" s="32"/>
    </row>
    <row r="22" spans="2:13" ht="12.75" x14ac:dyDescent="0.2">
      <c r="B22" s="437"/>
      <c r="C22" s="27" t="s">
        <v>49</v>
      </c>
      <c r="D22" s="99">
        <v>9728.4599999999991</v>
      </c>
      <c r="E22" s="96">
        <v>4740.9599999999991</v>
      </c>
      <c r="F22" s="97">
        <v>4987.5</v>
      </c>
      <c r="G22" s="30"/>
      <c r="H22" s="98"/>
      <c r="I22" s="29"/>
      <c r="J22" s="29">
        <v>45.9</v>
      </c>
      <c r="K22" s="96">
        <v>2800</v>
      </c>
      <c r="L22" s="27"/>
      <c r="M22" s="32"/>
    </row>
    <row r="23" spans="2:13" ht="12.75" x14ac:dyDescent="0.2">
      <c r="B23" s="437"/>
      <c r="C23" s="34" t="s">
        <v>50</v>
      </c>
      <c r="D23" s="100"/>
      <c r="E23" s="101"/>
      <c r="F23" s="102"/>
      <c r="G23" s="37"/>
      <c r="H23" s="103"/>
      <c r="I23" s="36"/>
      <c r="J23" s="36"/>
      <c r="K23" s="93"/>
      <c r="L23" s="39"/>
      <c r="M23" s="40"/>
    </row>
    <row r="24" spans="2:13" ht="12.75" x14ac:dyDescent="0.2">
      <c r="B24" s="443" t="s">
        <v>58</v>
      </c>
      <c r="C24" s="42" t="s">
        <v>52</v>
      </c>
      <c r="D24" s="104">
        <v>1180536.28</v>
      </c>
      <c r="E24" s="105">
        <v>266344.60000000009</v>
      </c>
      <c r="F24" s="106">
        <v>914191.67999999993</v>
      </c>
      <c r="G24" s="79">
        <v>150</v>
      </c>
      <c r="H24" s="107"/>
      <c r="I24" s="81">
        <v>2456.5</v>
      </c>
      <c r="J24" s="81">
        <v>7896.6109999999999</v>
      </c>
      <c r="K24" s="108">
        <v>588376</v>
      </c>
      <c r="L24" s="82"/>
      <c r="M24" s="83"/>
    </row>
    <row r="25" spans="2:13" ht="12.75" x14ac:dyDescent="0.2">
      <c r="B25" s="437" t="s">
        <v>59</v>
      </c>
      <c r="C25" s="39" t="s">
        <v>47</v>
      </c>
      <c r="D25" s="109">
        <v>6466734.4069999997</v>
      </c>
      <c r="E25" s="93">
        <v>6432031.9069999997</v>
      </c>
      <c r="F25" s="94">
        <v>34702.5</v>
      </c>
      <c r="G25" s="60">
        <v>29280.375</v>
      </c>
      <c r="H25" s="93"/>
      <c r="I25" s="50">
        <v>42320</v>
      </c>
      <c r="J25" s="50">
        <v>154290.30218</v>
      </c>
      <c r="K25" s="93">
        <v>5750</v>
      </c>
      <c r="L25" s="39"/>
      <c r="M25" s="53">
        <v>4.5</v>
      </c>
    </row>
    <row r="26" spans="2:13" ht="12.75" x14ac:dyDescent="0.2">
      <c r="B26" s="437"/>
      <c r="C26" s="27" t="s">
        <v>48</v>
      </c>
      <c r="D26" s="95">
        <v>9613222.1099999994</v>
      </c>
      <c r="E26" s="96">
        <v>9568369.1099999994</v>
      </c>
      <c r="F26" s="97">
        <v>44853</v>
      </c>
      <c r="G26" s="30">
        <v>58560.75</v>
      </c>
      <c r="H26" s="98"/>
      <c r="I26" s="29">
        <v>54740</v>
      </c>
      <c r="J26" s="29">
        <v>177867.35795999999</v>
      </c>
      <c r="K26" s="96">
        <v>13090</v>
      </c>
      <c r="L26" s="27"/>
      <c r="M26" s="32">
        <v>0.5</v>
      </c>
    </row>
    <row r="27" spans="2:13" ht="12.75" x14ac:dyDescent="0.2">
      <c r="B27" s="437"/>
      <c r="C27" s="27" t="s">
        <v>49</v>
      </c>
      <c r="D27" s="99">
        <v>867614.44299999997</v>
      </c>
      <c r="E27" s="96">
        <v>865851.94299999997</v>
      </c>
      <c r="F27" s="97">
        <v>1762.5</v>
      </c>
      <c r="G27" s="30">
        <v>29280.375</v>
      </c>
      <c r="H27" s="98"/>
      <c r="I27" s="29">
        <v>18500</v>
      </c>
      <c r="J27" s="29">
        <v>3843.5728600000002</v>
      </c>
      <c r="K27" s="96">
        <v>75</v>
      </c>
      <c r="L27" s="27"/>
      <c r="M27" s="32"/>
    </row>
    <row r="28" spans="2:13" ht="12.75" x14ac:dyDescent="0.2">
      <c r="B28" s="437"/>
      <c r="C28" s="34" t="s">
        <v>50</v>
      </c>
      <c r="D28" s="100">
        <v>77998</v>
      </c>
      <c r="E28" s="101">
        <v>77998</v>
      </c>
      <c r="F28" s="102"/>
      <c r="G28" s="37"/>
      <c r="H28" s="103"/>
      <c r="I28" s="36"/>
      <c r="J28" s="36">
        <v>465</v>
      </c>
      <c r="K28" s="93"/>
      <c r="L28" s="39"/>
      <c r="M28" s="40"/>
    </row>
    <row r="29" spans="2:13" ht="12.75" x14ac:dyDescent="0.2">
      <c r="B29" s="443" t="s">
        <v>60</v>
      </c>
      <c r="C29" s="42" t="s">
        <v>52</v>
      </c>
      <c r="D29" s="104">
        <v>17025568.960000001</v>
      </c>
      <c r="E29" s="105">
        <v>16944250.960000001</v>
      </c>
      <c r="F29" s="106">
        <v>81318</v>
      </c>
      <c r="G29" s="79">
        <v>117121.5</v>
      </c>
      <c r="H29" s="107"/>
      <c r="I29" s="81">
        <v>115560</v>
      </c>
      <c r="J29" s="81">
        <v>336466.23300000001</v>
      </c>
      <c r="K29" s="108">
        <v>18915</v>
      </c>
      <c r="L29" s="82"/>
      <c r="M29" s="83">
        <v>5</v>
      </c>
    </row>
    <row r="30" spans="2:13" ht="12.75" x14ac:dyDescent="0.2">
      <c r="B30" s="437" t="s">
        <v>61</v>
      </c>
      <c r="C30" s="39" t="s">
        <v>47</v>
      </c>
      <c r="D30" s="109">
        <v>2113200</v>
      </c>
      <c r="E30" s="93">
        <v>2089800</v>
      </c>
      <c r="F30" s="94">
        <v>23400</v>
      </c>
      <c r="G30" s="60"/>
      <c r="H30" s="93"/>
      <c r="I30" s="50"/>
      <c r="J30" s="50">
        <v>9810</v>
      </c>
      <c r="K30" s="93">
        <v>3240</v>
      </c>
      <c r="L30" s="39"/>
      <c r="M30" s="53"/>
    </row>
    <row r="31" spans="2:13" ht="12.75" x14ac:dyDescent="0.2">
      <c r="B31" s="437"/>
      <c r="C31" s="27" t="s">
        <v>48</v>
      </c>
      <c r="D31" s="95">
        <v>2296800</v>
      </c>
      <c r="E31" s="96">
        <v>2296800</v>
      </c>
      <c r="F31" s="97"/>
      <c r="G31" s="30"/>
      <c r="H31" s="98"/>
      <c r="I31" s="29"/>
      <c r="J31" s="29">
        <v>11000</v>
      </c>
      <c r="K31" s="96"/>
      <c r="L31" s="27"/>
      <c r="M31" s="32"/>
    </row>
    <row r="32" spans="2:13" ht="12.75" x14ac:dyDescent="0.2">
      <c r="B32" s="437"/>
      <c r="C32" s="27" t="s">
        <v>49</v>
      </c>
      <c r="D32" s="99">
        <v>887400</v>
      </c>
      <c r="E32" s="96">
        <v>887400</v>
      </c>
      <c r="F32" s="97"/>
      <c r="G32" s="30"/>
      <c r="H32" s="98"/>
      <c r="I32" s="29"/>
      <c r="J32" s="29">
        <v>4250</v>
      </c>
      <c r="K32" s="96"/>
      <c r="L32" s="27"/>
      <c r="M32" s="32"/>
    </row>
    <row r="33" spans="2:13" ht="12.75" x14ac:dyDescent="0.2">
      <c r="B33" s="437"/>
      <c r="C33" s="34" t="s">
        <v>50</v>
      </c>
      <c r="D33" s="100"/>
      <c r="E33" s="101"/>
      <c r="F33" s="102"/>
      <c r="G33" s="37"/>
      <c r="H33" s="103"/>
      <c r="I33" s="36"/>
      <c r="J33" s="36"/>
      <c r="K33" s="93"/>
      <c r="L33" s="39"/>
      <c r="M33" s="40"/>
    </row>
    <row r="34" spans="2:13" ht="12.75" x14ac:dyDescent="0.2">
      <c r="B34" s="443" t="s">
        <v>62</v>
      </c>
      <c r="C34" s="42" t="s">
        <v>52</v>
      </c>
      <c r="D34" s="104">
        <v>5297400</v>
      </c>
      <c r="E34" s="105">
        <v>5274000</v>
      </c>
      <c r="F34" s="106">
        <v>23400</v>
      </c>
      <c r="G34" s="79"/>
      <c r="H34" s="107"/>
      <c r="I34" s="81"/>
      <c r="J34" s="81">
        <v>25060</v>
      </c>
      <c r="K34" s="108">
        <v>3240</v>
      </c>
      <c r="L34" s="82"/>
      <c r="M34" s="83"/>
    </row>
    <row r="35" spans="2:13" ht="13.5" customHeight="1" x14ac:dyDescent="0.2">
      <c r="B35" s="450" t="s">
        <v>63</v>
      </c>
      <c r="C35" s="39" t="s">
        <v>47</v>
      </c>
      <c r="D35" s="109">
        <v>84737.62</v>
      </c>
      <c r="E35" s="93"/>
      <c r="F35" s="94">
        <v>84737.62</v>
      </c>
      <c r="G35" s="60"/>
      <c r="H35" s="93"/>
      <c r="I35" s="50"/>
      <c r="J35" s="50"/>
      <c r="K35" s="93">
        <v>16849.559999999998</v>
      </c>
      <c r="L35" s="39"/>
      <c r="M35" s="53"/>
    </row>
    <row r="36" spans="2:13" ht="13.5" customHeight="1" x14ac:dyDescent="0.2">
      <c r="B36" s="451"/>
      <c r="C36" s="27" t="s">
        <v>48</v>
      </c>
      <c r="D36" s="95"/>
      <c r="E36" s="96"/>
      <c r="F36" s="97"/>
      <c r="G36" s="30"/>
      <c r="H36" s="98"/>
      <c r="I36" s="29"/>
      <c r="J36" s="29"/>
      <c r="K36" s="96"/>
      <c r="L36" s="27"/>
      <c r="M36" s="32"/>
    </row>
    <row r="37" spans="2:13" ht="12.75" x14ac:dyDescent="0.2">
      <c r="B37" s="451"/>
      <c r="C37" s="27" t="s">
        <v>49</v>
      </c>
      <c r="D37" s="99"/>
      <c r="E37" s="96"/>
      <c r="F37" s="97"/>
      <c r="G37" s="30"/>
      <c r="H37" s="98"/>
      <c r="I37" s="29"/>
      <c r="J37" s="29"/>
      <c r="K37" s="96"/>
      <c r="L37" s="27"/>
      <c r="M37" s="32"/>
    </row>
    <row r="38" spans="2:13" ht="13.5" thickBot="1" x14ac:dyDescent="0.25">
      <c r="B38" s="477"/>
      <c r="C38" s="42" t="s">
        <v>52</v>
      </c>
      <c r="D38" s="104">
        <v>84737.62</v>
      </c>
      <c r="E38" s="105"/>
      <c r="F38" s="106">
        <v>84737.62</v>
      </c>
      <c r="G38" s="79"/>
      <c r="H38" s="107"/>
      <c r="I38" s="81"/>
      <c r="J38" s="81"/>
      <c r="K38" s="108">
        <v>16849.559999999998</v>
      </c>
      <c r="L38" s="82"/>
      <c r="M38" s="83"/>
    </row>
    <row r="39" spans="2:13" ht="14.25" thickTop="1" thickBot="1" x14ac:dyDescent="0.25">
      <c r="B39" s="448" t="s">
        <v>64</v>
      </c>
      <c r="C39" s="449"/>
      <c r="D39" s="110">
        <v>466174006.10999995</v>
      </c>
      <c r="E39" s="111">
        <v>22740595.559999943</v>
      </c>
      <c r="F39" s="112">
        <v>443433410.55000001</v>
      </c>
      <c r="G39" s="75">
        <v>158771.5</v>
      </c>
      <c r="H39" s="113"/>
      <c r="I39" s="73">
        <v>118016.5</v>
      </c>
      <c r="J39" s="73">
        <v>369422.84399999998</v>
      </c>
      <c r="K39" s="111">
        <v>259149768.66000015</v>
      </c>
      <c r="L39" s="74"/>
      <c r="M39" s="77">
        <v>63</v>
      </c>
    </row>
    <row r="40" spans="2:13" ht="12" thickTop="1" x14ac:dyDescent="0.2"/>
    <row r="41" spans="2:13" x14ac:dyDescent="0.2">
      <c r="B41" s="114" t="s">
        <v>72</v>
      </c>
    </row>
  </sheetData>
  <mergeCells count="13">
    <mergeCell ref="B39:C39"/>
    <mergeCell ref="B10:B14"/>
    <mergeCell ref="B15:B19"/>
    <mergeCell ref="B20:B24"/>
    <mergeCell ref="B25:B29"/>
    <mergeCell ref="B30:B34"/>
    <mergeCell ref="B35:B38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7"/>
  <sheetViews>
    <sheetView showGridLines="0" zoomScale="80" zoomScaleNormal="80" zoomScaleSheetLayoutView="85" workbookViewId="0"/>
  </sheetViews>
  <sheetFormatPr baseColWidth="10" defaultColWidth="16.140625" defaultRowHeight="11.25" x14ac:dyDescent="0.2"/>
  <cols>
    <col min="1" max="1" width="2" style="10" customWidth="1"/>
    <col min="2" max="2" width="21.5703125" style="12" customWidth="1"/>
    <col min="3" max="3" width="28.7109375" style="12" customWidth="1"/>
    <col min="4" max="4" width="17" style="12" customWidth="1"/>
    <col min="5" max="5" width="16.140625" style="12" customWidth="1"/>
    <col min="6" max="6" width="18.140625" style="12" customWidth="1"/>
    <col min="7" max="7" width="14.140625" style="12" customWidth="1"/>
    <col min="8" max="8" width="13.7109375" style="12" customWidth="1"/>
    <col min="9" max="9" width="16.140625" style="12" customWidth="1"/>
    <col min="10" max="10" width="16.28515625" style="12" customWidth="1"/>
    <col min="11" max="13" width="19.140625" style="12" customWidth="1"/>
    <col min="14" max="15" width="16.28515625" style="12" bestFit="1" customWidth="1"/>
    <col min="16" max="31" width="16.140625" style="10"/>
    <col min="32" max="256" width="16.140625" style="12"/>
    <col min="257" max="257" width="2" style="12" customWidth="1"/>
    <col min="258" max="258" width="21.5703125" style="12" customWidth="1"/>
    <col min="259" max="259" width="28.7109375" style="12" customWidth="1"/>
    <col min="260" max="260" width="17" style="12" customWidth="1"/>
    <col min="261" max="261" width="16.140625" style="12" customWidth="1"/>
    <col min="262" max="262" width="18.140625" style="12" customWidth="1"/>
    <col min="263" max="263" width="14.140625" style="12" customWidth="1"/>
    <col min="264" max="264" width="13.7109375" style="12" customWidth="1"/>
    <col min="265" max="265" width="16.140625" style="12" customWidth="1"/>
    <col min="266" max="266" width="16.28515625" style="12" customWidth="1"/>
    <col min="267" max="269" width="19.140625" style="12" customWidth="1"/>
    <col min="270" max="271" width="16.28515625" style="12" bestFit="1" customWidth="1"/>
    <col min="272" max="512" width="16.140625" style="12"/>
    <col min="513" max="513" width="2" style="12" customWidth="1"/>
    <col min="514" max="514" width="21.5703125" style="12" customWidth="1"/>
    <col min="515" max="515" width="28.7109375" style="12" customWidth="1"/>
    <col min="516" max="516" width="17" style="12" customWidth="1"/>
    <col min="517" max="517" width="16.140625" style="12" customWidth="1"/>
    <col min="518" max="518" width="18.140625" style="12" customWidth="1"/>
    <col min="519" max="519" width="14.140625" style="12" customWidth="1"/>
    <col min="520" max="520" width="13.7109375" style="12" customWidth="1"/>
    <col min="521" max="521" width="16.140625" style="12" customWidth="1"/>
    <col min="522" max="522" width="16.28515625" style="12" customWidth="1"/>
    <col min="523" max="525" width="19.140625" style="12" customWidth="1"/>
    <col min="526" max="527" width="16.28515625" style="12" bestFit="1" customWidth="1"/>
    <col min="528" max="768" width="16.140625" style="12"/>
    <col min="769" max="769" width="2" style="12" customWidth="1"/>
    <col min="770" max="770" width="21.5703125" style="12" customWidth="1"/>
    <col min="771" max="771" width="28.7109375" style="12" customWidth="1"/>
    <col min="772" max="772" width="17" style="12" customWidth="1"/>
    <col min="773" max="773" width="16.140625" style="12" customWidth="1"/>
    <col min="774" max="774" width="18.140625" style="12" customWidth="1"/>
    <col min="775" max="775" width="14.140625" style="12" customWidth="1"/>
    <col min="776" max="776" width="13.7109375" style="12" customWidth="1"/>
    <col min="777" max="777" width="16.140625" style="12" customWidth="1"/>
    <col min="778" max="778" width="16.28515625" style="12" customWidth="1"/>
    <col min="779" max="781" width="19.140625" style="12" customWidth="1"/>
    <col min="782" max="783" width="16.28515625" style="12" bestFit="1" customWidth="1"/>
    <col min="784" max="1024" width="16.140625" style="12"/>
    <col min="1025" max="1025" width="2" style="12" customWidth="1"/>
    <col min="1026" max="1026" width="21.5703125" style="12" customWidth="1"/>
    <col min="1027" max="1027" width="28.7109375" style="12" customWidth="1"/>
    <col min="1028" max="1028" width="17" style="12" customWidth="1"/>
    <col min="1029" max="1029" width="16.140625" style="12" customWidth="1"/>
    <col min="1030" max="1030" width="18.140625" style="12" customWidth="1"/>
    <col min="1031" max="1031" width="14.140625" style="12" customWidth="1"/>
    <col min="1032" max="1032" width="13.7109375" style="12" customWidth="1"/>
    <col min="1033" max="1033" width="16.140625" style="12" customWidth="1"/>
    <col min="1034" max="1034" width="16.28515625" style="12" customWidth="1"/>
    <col min="1035" max="1037" width="19.140625" style="12" customWidth="1"/>
    <col min="1038" max="1039" width="16.28515625" style="12" bestFit="1" customWidth="1"/>
    <col min="1040" max="1280" width="16.140625" style="12"/>
    <col min="1281" max="1281" width="2" style="12" customWidth="1"/>
    <col min="1282" max="1282" width="21.5703125" style="12" customWidth="1"/>
    <col min="1283" max="1283" width="28.7109375" style="12" customWidth="1"/>
    <col min="1284" max="1284" width="17" style="12" customWidth="1"/>
    <col min="1285" max="1285" width="16.140625" style="12" customWidth="1"/>
    <col min="1286" max="1286" width="18.140625" style="12" customWidth="1"/>
    <col min="1287" max="1287" width="14.140625" style="12" customWidth="1"/>
    <col min="1288" max="1288" width="13.7109375" style="12" customWidth="1"/>
    <col min="1289" max="1289" width="16.140625" style="12" customWidth="1"/>
    <col min="1290" max="1290" width="16.28515625" style="12" customWidth="1"/>
    <col min="1291" max="1293" width="19.140625" style="12" customWidth="1"/>
    <col min="1294" max="1295" width="16.28515625" style="12" bestFit="1" customWidth="1"/>
    <col min="1296" max="1536" width="16.140625" style="12"/>
    <col min="1537" max="1537" width="2" style="12" customWidth="1"/>
    <col min="1538" max="1538" width="21.5703125" style="12" customWidth="1"/>
    <col min="1539" max="1539" width="28.7109375" style="12" customWidth="1"/>
    <col min="1540" max="1540" width="17" style="12" customWidth="1"/>
    <col min="1541" max="1541" width="16.140625" style="12" customWidth="1"/>
    <col min="1542" max="1542" width="18.140625" style="12" customWidth="1"/>
    <col min="1543" max="1543" width="14.140625" style="12" customWidth="1"/>
    <col min="1544" max="1544" width="13.7109375" style="12" customWidth="1"/>
    <col min="1545" max="1545" width="16.140625" style="12" customWidth="1"/>
    <col min="1546" max="1546" width="16.28515625" style="12" customWidth="1"/>
    <col min="1547" max="1549" width="19.140625" style="12" customWidth="1"/>
    <col min="1550" max="1551" width="16.28515625" style="12" bestFit="1" customWidth="1"/>
    <col min="1552" max="1792" width="16.140625" style="12"/>
    <col min="1793" max="1793" width="2" style="12" customWidth="1"/>
    <col min="1794" max="1794" width="21.5703125" style="12" customWidth="1"/>
    <col min="1795" max="1795" width="28.7109375" style="12" customWidth="1"/>
    <col min="1796" max="1796" width="17" style="12" customWidth="1"/>
    <col min="1797" max="1797" width="16.140625" style="12" customWidth="1"/>
    <col min="1798" max="1798" width="18.140625" style="12" customWidth="1"/>
    <col min="1799" max="1799" width="14.140625" style="12" customWidth="1"/>
    <col min="1800" max="1800" width="13.7109375" style="12" customWidth="1"/>
    <col min="1801" max="1801" width="16.140625" style="12" customWidth="1"/>
    <col min="1802" max="1802" width="16.28515625" style="12" customWidth="1"/>
    <col min="1803" max="1805" width="19.140625" style="12" customWidth="1"/>
    <col min="1806" max="1807" width="16.28515625" style="12" bestFit="1" customWidth="1"/>
    <col min="1808" max="2048" width="16.140625" style="12"/>
    <col min="2049" max="2049" width="2" style="12" customWidth="1"/>
    <col min="2050" max="2050" width="21.5703125" style="12" customWidth="1"/>
    <col min="2051" max="2051" width="28.7109375" style="12" customWidth="1"/>
    <col min="2052" max="2052" width="17" style="12" customWidth="1"/>
    <col min="2053" max="2053" width="16.140625" style="12" customWidth="1"/>
    <col min="2054" max="2054" width="18.140625" style="12" customWidth="1"/>
    <col min="2055" max="2055" width="14.140625" style="12" customWidth="1"/>
    <col min="2056" max="2056" width="13.7109375" style="12" customWidth="1"/>
    <col min="2057" max="2057" width="16.140625" style="12" customWidth="1"/>
    <col min="2058" max="2058" width="16.28515625" style="12" customWidth="1"/>
    <col min="2059" max="2061" width="19.140625" style="12" customWidth="1"/>
    <col min="2062" max="2063" width="16.28515625" style="12" bestFit="1" customWidth="1"/>
    <col min="2064" max="2304" width="16.140625" style="12"/>
    <col min="2305" max="2305" width="2" style="12" customWidth="1"/>
    <col min="2306" max="2306" width="21.5703125" style="12" customWidth="1"/>
    <col min="2307" max="2307" width="28.7109375" style="12" customWidth="1"/>
    <col min="2308" max="2308" width="17" style="12" customWidth="1"/>
    <col min="2309" max="2309" width="16.140625" style="12" customWidth="1"/>
    <col min="2310" max="2310" width="18.140625" style="12" customWidth="1"/>
    <col min="2311" max="2311" width="14.140625" style="12" customWidth="1"/>
    <col min="2312" max="2312" width="13.7109375" style="12" customWidth="1"/>
    <col min="2313" max="2313" width="16.140625" style="12" customWidth="1"/>
    <col min="2314" max="2314" width="16.28515625" style="12" customWidth="1"/>
    <col min="2315" max="2317" width="19.140625" style="12" customWidth="1"/>
    <col min="2318" max="2319" width="16.28515625" style="12" bestFit="1" customWidth="1"/>
    <col min="2320" max="2560" width="16.140625" style="12"/>
    <col min="2561" max="2561" width="2" style="12" customWidth="1"/>
    <col min="2562" max="2562" width="21.5703125" style="12" customWidth="1"/>
    <col min="2563" max="2563" width="28.7109375" style="12" customWidth="1"/>
    <col min="2564" max="2564" width="17" style="12" customWidth="1"/>
    <col min="2565" max="2565" width="16.140625" style="12" customWidth="1"/>
    <col min="2566" max="2566" width="18.140625" style="12" customWidth="1"/>
    <col min="2567" max="2567" width="14.140625" style="12" customWidth="1"/>
    <col min="2568" max="2568" width="13.7109375" style="12" customWidth="1"/>
    <col min="2569" max="2569" width="16.140625" style="12" customWidth="1"/>
    <col min="2570" max="2570" width="16.28515625" style="12" customWidth="1"/>
    <col min="2571" max="2573" width="19.140625" style="12" customWidth="1"/>
    <col min="2574" max="2575" width="16.28515625" style="12" bestFit="1" customWidth="1"/>
    <col min="2576" max="2816" width="16.140625" style="12"/>
    <col min="2817" max="2817" width="2" style="12" customWidth="1"/>
    <col min="2818" max="2818" width="21.5703125" style="12" customWidth="1"/>
    <col min="2819" max="2819" width="28.7109375" style="12" customWidth="1"/>
    <col min="2820" max="2820" width="17" style="12" customWidth="1"/>
    <col min="2821" max="2821" width="16.140625" style="12" customWidth="1"/>
    <col min="2822" max="2822" width="18.140625" style="12" customWidth="1"/>
    <col min="2823" max="2823" width="14.140625" style="12" customWidth="1"/>
    <col min="2824" max="2824" width="13.7109375" style="12" customWidth="1"/>
    <col min="2825" max="2825" width="16.140625" style="12" customWidth="1"/>
    <col min="2826" max="2826" width="16.28515625" style="12" customWidth="1"/>
    <col min="2827" max="2829" width="19.140625" style="12" customWidth="1"/>
    <col min="2830" max="2831" width="16.28515625" style="12" bestFit="1" customWidth="1"/>
    <col min="2832" max="3072" width="16.140625" style="12"/>
    <col min="3073" max="3073" width="2" style="12" customWidth="1"/>
    <col min="3074" max="3074" width="21.5703125" style="12" customWidth="1"/>
    <col min="3075" max="3075" width="28.7109375" style="12" customWidth="1"/>
    <col min="3076" max="3076" width="17" style="12" customWidth="1"/>
    <col min="3077" max="3077" width="16.140625" style="12" customWidth="1"/>
    <col min="3078" max="3078" width="18.140625" style="12" customWidth="1"/>
    <col min="3079" max="3079" width="14.140625" style="12" customWidth="1"/>
    <col min="3080" max="3080" width="13.7109375" style="12" customWidth="1"/>
    <col min="3081" max="3081" width="16.140625" style="12" customWidth="1"/>
    <col min="3082" max="3082" width="16.28515625" style="12" customWidth="1"/>
    <col min="3083" max="3085" width="19.140625" style="12" customWidth="1"/>
    <col min="3086" max="3087" width="16.28515625" style="12" bestFit="1" customWidth="1"/>
    <col min="3088" max="3328" width="16.140625" style="12"/>
    <col min="3329" max="3329" width="2" style="12" customWidth="1"/>
    <col min="3330" max="3330" width="21.5703125" style="12" customWidth="1"/>
    <col min="3331" max="3331" width="28.7109375" style="12" customWidth="1"/>
    <col min="3332" max="3332" width="17" style="12" customWidth="1"/>
    <col min="3333" max="3333" width="16.140625" style="12" customWidth="1"/>
    <col min="3334" max="3334" width="18.140625" style="12" customWidth="1"/>
    <col min="3335" max="3335" width="14.140625" style="12" customWidth="1"/>
    <col min="3336" max="3336" width="13.7109375" style="12" customWidth="1"/>
    <col min="3337" max="3337" width="16.140625" style="12" customWidth="1"/>
    <col min="3338" max="3338" width="16.28515625" style="12" customWidth="1"/>
    <col min="3339" max="3341" width="19.140625" style="12" customWidth="1"/>
    <col min="3342" max="3343" width="16.28515625" style="12" bestFit="1" customWidth="1"/>
    <col min="3344" max="3584" width="16.140625" style="12"/>
    <col min="3585" max="3585" width="2" style="12" customWidth="1"/>
    <col min="3586" max="3586" width="21.5703125" style="12" customWidth="1"/>
    <col min="3587" max="3587" width="28.7109375" style="12" customWidth="1"/>
    <col min="3588" max="3588" width="17" style="12" customWidth="1"/>
    <col min="3589" max="3589" width="16.140625" style="12" customWidth="1"/>
    <col min="3590" max="3590" width="18.140625" style="12" customWidth="1"/>
    <col min="3591" max="3591" width="14.140625" style="12" customWidth="1"/>
    <col min="3592" max="3592" width="13.7109375" style="12" customWidth="1"/>
    <col min="3593" max="3593" width="16.140625" style="12" customWidth="1"/>
    <col min="3594" max="3594" width="16.28515625" style="12" customWidth="1"/>
    <col min="3595" max="3597" width="19.140625" style="12" customWidth="1"/>
    <col min="3598" max="3599" width="16.28515625" style="12" bestFit="1" customWidth="1"/>
    <col min="3600" max="3840" width="16.140625" style="12"/>
    <col min="3841" max="3841" width="2" style="12" customWidth="1"/>
    <col min="3842" max="3842" width="21.5703125" style="12" customWidth="1"/>
    <col min="3843" max="3843" width="28.7109375" style="12" customWidth="1"/>
    <col min="3844" max="3844" width="17" style="12" customWidth="1"/>
    <col min="3845" max="3845" width="16.140625" style="12" customWidth="1"/>
    <col min="3846" max="3846" width="18.140625" style="12" customWidth="1"/>
    <col min="3847" max="3847" width="14.140625" style="12" customWidth="1"/>
    <col min="3848" max="3848" width="13.7109375" style="12" customWidth="1"/>
    <col min="3849" max="3849" width="16.140625" style="12" customWidth="1"/>
    <col min="3850" max="3850" width="16.28515625" style="12" customWidth="1"/>
    <col min="3851" max="3853" width="19.140625" style="12" customWidth="1"/>
    <col min="3854" max="3855" width="16.28515625" style="12" bestFit="1" customWidth="1"/>
    <col min="3856" max="4096" width="16.140625" style="12"/>
    <col min="4097" max="4097" width="2" style="12" customWidth="1"/>
    <col min="4098" max="4098" width="21.5703125" style="12" customWidth="1"/>
    <col min="4099" max="4099" width="28.7109375" style="12" customWidth="1"/>
    <col min="4100" max="4100" width="17" style="12" customWidth="1"/>
    <col min="4101" max="4101" width="16.140625" style="12" customWidth="1"/>
    <col min="4102" max="4102" width="18.140625" style="12" customWidth="1"/>
    <col min="4103" max="4103" width="14.140625" style="12" customWidth="1"/>
    <col min="4104" max="4104" width="13.7109375" style="12" customWidth="1"/>
    <col min="4105" max="4105" width="16.140625" style="12" customWidth="1"/>
    <col min="4106" max="4106" width="16.28515625" style="12" customWidth="1"/>
    <col min="4107" max="4109" width="19.140625" style="12" customWidth="1"/>
    <col min="4110" max="4111" width="16.28515625" style="12" bestFit="1" customWidth="1"/>
    <col min="4112" max="4352" width="16.140625" style="12"/>
    <col min="4353" max="4353" width="2" style="12" customWidth="1"/>
    <col min="4354" max="4354" width="21.5703125" style="12" customWidth="1"/>
    <col min="4355" max="4355" width="28.7109375" style="12" customWidth="1"/>
    <col min="4356" max="4356" width="17" style="12" customWidth="1"/>
    <col min="4357" max="4357" width="16.140625" style="12" customWidth="1"/>
    <col min="4358" max="4358" width="18.140625" style="12" customWidth="1"/>
    <col min="4359" max="4359" width="14.140625" style="12" customWidth="1"/>
    <col min="4360" max="4360" width="13.7109375" style="12" customWidth="1"/>
    <col min="4361" max="4361" width="16.140625" style="12" customWidth="1"/>
    <col min="4362" max="4362" width="16.28515625" style="12" customWidth="1"/>
    <col min="4363" max="4365" width="19.140625" style="12" customWidth="1"/>
    <col min="4366" max="4367" width="16.28515625" style="12" bestFit="1" customWidth="1"/>
    <col min="4368" max="4608" width="16.140625" style="12"/>
    <col min="4609" max="4609" width="2" style="12" customWidth="1"/>
    <col min="4610" max="4610" width="21.5703125" style="12" customWidth="1"/>
    <col min="4611" max="4611" width="28.7109375" style="12" customWidth="1"/>
    <col min="4612" max="4612" width="17" style="12" customWidth="1"/>
    <col min="4613" max="4613" width="16.140625" style="12" customWidth="1"/>
    <col min="4614" max="4614" width="18.140625" style="12" customWidth="1"/>
    <col min="4615" max="4615" width="14.140625" style="12" customWidth="1"/>
    <col min="4616" max="4616" width="13.7109375" style="12" customWidth="1"/>
    <col min="4617" max="4617" width="16.140625" style="12" customWidth="1"/>
    <col min="4618" max="4618" width="16.28515625" style="12" customWidth="1"/>
    <col min="4619" max="4621" width="19.140625" style="12" customWidth="1"/>
    <col min="4622" max="4623" width="16.28515625" style="12" bestFit="1" customWidth="1"/>
    <col min="4624" max="4864" width="16.140625" style="12"/>
    <col min="4865" max="4865" width="2" style="12" customWidth="1"/>
    <col min="4866" max="4866" width="21.5703125" style="12" customWidth="1"/>
    <col min="4867" max="4867" width="28.7109375" style="12" customWidth="1"/>
    <col min="4868" max="4868" width="17" style="12" customWidth="1"/>
    <col min="4869" max="4869" width="16.140625" style="12" customWidth="1"/>
    <col min="4870" max="4870" width="18.140625" style="12" customWidth="1"/>
    <col min="4871" max="4871" width="14.140625" style="12" customWidth="1"/>
    <col min="4872" max="4872" width="13.7109375" style="12" customWidth="1"/>
    <col min="4873" max="4873" width="16.140625" style="12" customWidth="1"/>
    <col min="4874" max="4874" width="16.28515625" style="12" customWidth="1"/>
    <col min="4875" max="4877" width="19.140625" style="12" customWidth="1"/>
    <col min="4878" max="4879" width="16.28515625" style="12" bestFit="1" customWidth="1"/>
    <col min="4880" max="5120" width="16.140625" style="12"/>
    <col min="5121" max="5121" width="2" style="12" customWidth="1"/>
    <col min="5122" max="5122" width="21.5703125" style="12" customWidth="1"/>
    <col min="5123" max="5123" width="28.7109375" style="12" customWidth="1"/>
    <col min="5124" max="5124" width="17" style="12" customWidth="1"/>
    <col min="5125" max="5125" width="16.140625" style="12" customWidth="1"/>
    <col min="5126" max="5126" width="18.140625" style="12" customWidth="1"/>
    <col min="5127" max="5127" width="14.140625" style="12" customWidth="1"/>
    <col min="5128" max="5128" width="13.7109375" style="12" customWidth="1"/>
    <col min="5129" max="5129" width="16.140625" style="12" customWidth="1"/>
    <col min="5130" max="5130" width="16.28515625" style="12" customWidth="1"/>
    <col min="5131" max="5133" width="19.140625" style="12" customWidth="1"/>
    <col min="5134" max="5135" width="16.28515625" style="12" bestFit="1" customWidth="1"/>
    <col min="5136" max="5376" width="16.140625" style="12"/>
    <col min="5377" max="5377" width="2" style="12" customWidth="1"/>
    <col min="5378" max="5378" width="21.5703125" style="12" customWidth="1"/>
    <col min="5379" max="5379" width="28.7109375" style="12" customWidth="1"/>
    <col min="5380" max="5380" width="17" style="12" customWidth="1"/>
    <col min="5381" max="5381" width="16.140625" style="12" customWidth="1"/>
    <col min="5382" max="5382" width="18.140625" style="12" customWidth="1"/>
    <col min="5383" max="5383" width="14.140625" style="12" customWidth="1"/>
    <col min="5384" max="5384" width="13.7109375" style="12" customWidth="1"/>
    <col min="5385" max="5385" width="16.140625" style="12" customWidth="1"/>
    <col min="5386" max="5386" width="16.28515625" style="12" customWidth="1"/>
    <col min="5387" max="5389" width="19.140625" style="12" customWidth="1"/>
    <col min="5390" max="5391" width="16.28515625" style="12" bestFit="1" customWidth="1"/>
    <col min="5392" max="5632" width="16.140625" style="12"/>
    <col min="5633" max="5633" width="2" style="12" customWidth="1"/>
    <col min="5634" max="5634" width="21.5703125" style="12" customWidth="1"/>
    <col min="5635" max="5635" width="28.7109375" style="12" customWidth="1"/>
    <col min="5636" max="5636" width="17" style="12" customWidth="1"/>
    <col min="5637" max="5637" width="16.140625" style="12" customWidth="1"/>
    <col min="5638" max="5638" width="18.140625" style="12" customWidth="1"/>
    <col min="5639" max="5639" width="14.140625" style="12" customWidth="1"/>
    <col min="5640" max="5640" width="13.7109375" style="12" customWidth="1"/>
    <col min="5641" max="5641" width="16.140625" style="12" customWidth="1"/>
    <col min="5642" max="5642" width="16.28515625" style="12" customWidth="1"/>
    <col min="5643" max="5645" width="19.140625" style="12" customWidth="1"/>
    <col min="5646" max="5647" width="16.28515625" style="12" bestFit="1" customWidth="1"/>
    <col min="5648" max="5888" width="16.140625" style="12"/>
    <col min="5889" max="5889" width="2" style="12" customWidth="1"/>
    <col min="5890" max="5890" width="21.5703125" style="12" customWidth="1"/>
    <col min="5891" max="5891" width="28.7109375" style="12" customWidth="1"/>
    <col min="5892" max="5892" width="17" style="12" customWidth="1"/>
    <col min="5893" max="5893" width="16.140625" style="12" customWidth="1"/>
    <col min="5894" max="5894" width="18.140625" style="12" customWidth="1"/>
    <col min="5895" max="5895" width="14.140625" style="12" customWidth="1"/>
    <col min="5896" max="5896" width="13.7109375" style="12" customWidth="1"/>
    <col min="5897" max="5897" width="16.140625" style="12" customWidth="1"/>
    <col min="5898" max="5898" width="16.28515625" style="12" customWidth="1"/>
    <col min="5899" max="5901" width="19.140625" style="12" customWidth="1"/>
    <col min="5902" max="5903" width="16.28515625" style="12" bestFit="1" customWidth="1"/>
    <col min="5904" max="6144" width="16.140625" style="12"/>
    <col min="6145" max="6145" width="2" style="12" customWidth="1"/>
    <col min="6146" max="6146" width="21.5703125" style="12" customWidth="1"/>
    <col min="6147" max="6147" width="28.7109375" style="12" customWidth="1"/>
    <col min="6148" max="6148" width="17" style="12" customWidth="1"/>
    <col min="6149" max="6149" width="16.140625" style="12" customWidth="1"/>
    <col min="6150" max="6150" width="18.140625" style="12" customWidth="1"/>
    <col min="6151" max="6151" width="14.140625" style="12" customWidth="1"/>
    <col min="6152" max="6152" width="13.7109375" style="12" customWidth="1"/>
    <col min="6153" max="6153" width="16.140625" style="12" customWidth="1"/>
    <col min="6154" max="6154" width="16.28515625" style="12" customWidth="1"/>
    <col min="6155" max="6157" width="19.140625" style="12" customWidth="1"/>
    <col min="6158" max="6159" width="16.28515625" style="12" bestFit="1" customWidth="1"/>
    <col min="6160" max="6400" width="16.140625" style="12"/>
    <col min="6401" max="6401" width="2" style="12" customWidth="1"/>
    <col min="6402" max="6402" width="21.5703125" style="12" customWidth="1"/>
    <col min="6403" max="6403" width="28.7109375" style="12" customWidth="1"/>
    <col min="6404" max="6404" width="17" style="12" customWidth="1"/>
    <col min="6405" max="6405" width="16.140625" style="12" customWidth="1"/>
    <col min="6406" max="6406" width="18.140625" style="12" customWidth="1"/>
    <col min="6407" max="6407" width="14.140625" style="12" customWidth="1"/>
    <col min="6408" max="6408" width="13.7109375" style="12" customWidth="1"/>
    <col min="6409" max="6409" width="16.140625" style="12" customWidth="1"/>
    <col min="6410" max="6410" width="16.28515625" style="12" customWidth="1"/>
    <col min="6411" max="6413" width="19.140625" style="12" customWidth="1"/>
    <col min="6414" max="6415" width="16.28515625" style="12" bestFit="1" customWidth="1"/>
    <col min="6416" max="6656" width="16.140625" style="12"/>
    <col min="6657" max="6657" width="2" style="12" customWidth="1"/>
    <col min="6658" max="6658" width="21.5703125" style="12" customWidth="1"/>
    <col min="6659" max="6659" width="28.7109375" style="12" customWidth="1"/>
    <col min="6660" max="6660" width="17" style="12" customWidth="1"/>
    <col min="6661" max="6661" width="16.140625" style="12" customWidth="1"/>
    <col min="6662" max="6662" width="18.140625" style="12" customWidth="1"/>
    <col min="6663" max="6663" width="14.140625" style="12" customWidth="1"/>
    <col min="6664" max="6664" width="13.7109375" style="12" customWidth="1"/>
    <col min="6665" max="6665" width="16.140625" style="12" customWidth="1"/>
    <col min="6666" max="6666" width="16.28515625" style="12" customWidth="1"/>
    <col min="6667" max="6669" width="19.140625" style="12" customWidth="1"/>
    <col min="6670" max="6671" width="16.28515625" style="12" bestFit="1" customWidth="1"/>
    <col min="6672" max="6912" width="16.140625" style="12"/>
    <col min="6913" max="6913" width="2" style="12" customWidth="1"/>
    <col min="6914" max="6914" width="21.5703125" style="12" customWidth="1"/>
    <col min="6915" max="6915" width="28.7109375" style="12" customWidth="1"/>
    <col min="6916" max="6916" width="17" style="12" customWidth="1"/>
    <col min="6917" max="6917" width="16.140625" style="12" customWidth="1"/>
    <col min="6918" max="6918" width="18.140625" style="12" customWidth="1"/>
    <col min="6919" max="6919" width="14.140625" style="12" customWidth="1"/>
    <col min="6920" max="6920" width="13.7109375" style="12" customWidth="1"/>
    <col min="6921" max="6921" width="16.140625" style="12" customWidth="1"/>
    <col min="6922" max="6922" width="16.28515625" style="12" customWidth="1"/>
    <col min="6923" max="6925" width="19.140625" style="12" customWidth="1"/>
    <col min="6926" max="6927" width="16.28515625" style="12" bestFit="1" customWidth="1"/>
    <col min="6928" max="7168" width="16.140625" style="12"/>
    <col min="7169" max="7169" width="2" style="12" customWidth="1"/>
    <col min="7170" max="7170" width="21.5703125" style="12" customWidth="1"/>
    <col min="7171" max="7171" width="28.7109375" style="12" customWidth="1"/>
    <col min="7172" max="7172" width="17" style="12" customWidth="1"/>
    <col min="7173" max="7173" width="16.140625" style="12" customWidth="1"/>
    <col min="7174" max="7174" width="18.140625" style="12" customWidth="1"/>
    <col min="7175" max="7175" width="14.140625" style="12" customWidth="1"/>
    <col min="7176" max="7176" width="13.7109375" style="12" customWidth="1"/>
    <col min="7177" max="7177" width="16.140625" style="12" customWidth="1"/>
    <col min="7178" max="7178" width="16.28515625" style="12" customWidth="1"/>
    <col min="7179" max="7181" width="19.140625" style="12" customWidth="1"/>
    <col min="7182" max="7183" width="16.28515625" style="12" bestFit="1" customWidth="1"/>
    <col min="7184" max="7424" width="16.140625" style="12"/>
    <col min="7425" max="7425" width="2" style="12" customWidth="1"/>
    <col min="7426" max="7426" width="21.5703125" style="12" customWidth="1"/>
    <col min="7427" max="7427" width="28.7109375" style="12" customWidth="1"/>
    <col min="7428" max="7428" width="17" style="12" customWidth="1"/>
    <col min="7429" max="7429" width="16.140625" style="12" customWidth="1"/>
    <col min="7430" max="7430" width="18.140625" style="12" customWidth="1"/>
    <col min="7431" max="7431" width="14.140625" style="12" customWidth="1"/>
    <col min="7432" max="7432" width="13.7109375" style="12" customWidth="1"/>
    <col min="7433" max="7433" width="16.140625" style="12" customWidth="1"/>
    <col min="7434" max="7434" width="16.28515625" style="12" customWidth="1"/>
    <col min="7435" max="7437" width="19.140625" style="12" customWidth="1"/>
    <col min="7438" max="7439" width="16.28515625" style="12" bestFit="1" customWidth="1"/>
    <col min="7440" max="7680" width="16.140625" style="12"/>
    <col min="7681" max="7681" width="2" style="12" customWidth="1"/>
    <col min="7682" max="7682" width="21.5703125" style="12" customWidth="1"/>
    <col min="7683" max="7683" width="28.7109375" style="12" customWidth="1"/>
    <col min="7684" max="7684" width="17" style="12" customWidth="1"/>
    <col min="7685" max="7685" width="16.140625" style="12" customWidth="1"/>
    <col min="7686" max="7686" width="18.140625" style="12" customWidth="1"/>
    <col min="7687" max="7687" width="14.140625" style="12" customWidth="1"/>
    <col min="7688" max="7688" width="13.7109375" style="12" customWidth="1"/>
    <col min="7689" max="7689" width="16.140625" style="12" customWidth="1"/>
    <col min="7690" max="7690" width="16.28515625" style="12" customWidth="1"/>
    <col min="7691" max="7693" width="19.140625" style="12" customWidth="1"/>
    <col min="7694" max="7695" width="16.28515625" style="12" bestFit="1" customWidth="1"/>
    <col min="7696" max="7936" width="16.140625" style="12"/>
    <col min="7937" max="7937" width="2" style="12" customWidth="1"/>
    <col min="7938" max="7938" width="21.5703125" style="12" customWidth="1"/>
    <col min="7939" max="7939" width="28.7109375" style="12" customWidth="1"/>
    <col min="7940" max="7940" width="17" style="12" customWidth="1"/>
    <col min="7941" max="7941" width="16.140625" style="12" customWidth="1"/>
    <col min="7942" max="7942" width="18.140625" style="12" customWidth="1"/>
    <col min="7943" max="7943" width="14.140625" style="12" customWidth="1"/>
    <col min="7944" max="7944" width="13.7109375" style="12" customWidth="1"/>
    <col min="7945" max="7945" width="16.140625" style="12" customWidth="1"/>
    <col min="7946" max="7946" width="16.28515625" style="12" customWidth="1"/>
    <col min="7947" max="7949" width="19.140625" style="12" customWidth="1"/>
    <col min="7950" max="7951" width="16.28515625" style="12" bestFit="1" customWidth="1"/>
    <col min="7952" max="8192" width="16.140625" style="12"/>
    <col min="8193" max="8193" width="2" style="12" customWidth="1"/>
    <col min="8194" max="8194" width="21.5703125" style="12" customWidth="1"/>
    <col min="8195" max="8195" width="28.7109375" style="12" customWidth="1"/>
    <col min="8196" max="8196" width="17" style="12" customWidth="1"/>
    <col min="8197" max="8197" width="16.140625" style="12" customWidth="1"/>
    <col min="8198" max="8198" width="18.140625" style="12" customWidth="1"/>
    <col min="8199" max="8199" width="14.140625" style="12" customWidth="1"/>
    <col min="8200" max="8200" width="13.7109375" style="12" customWidth="1"/>
    <col min="8201" max="8201" width="16.140625" style="12" customWidth="1"/>
    <col min="8202" max="8202" width="16.28515625" style="12" customWidth="1"/>
    <col min="8203" max="8205" width="19.140625" style="12" customWidth="1"/>
    <col min="8206" max="8207" width="16.28515625" style="12" bestFit="1" customWidth="1"/>
    <col min="8208" max="8448" width="16.140625" style="12"/>
    <col min="8449" max="8449" width="2" style="12" customWidth="1"/>
    <col min="8450" max="8450" width="21.5703125" style="12" customWidth="1"/>
    <col min="8451" max="8451" width="28.7109375" style="12" customWidth="1"/>
    <col min="8452" max="8452" width="17" style="12" customWidth="1"/>
    <col min="8453" max="8453" width="16.140625" style="12" customWidth="1"/>
    <col min="8454" max="8454" width="18.140625" style="12" customWidth="1"/>
    <col min="8455" max="8455" width="14.140625" style="12" customWidth="1"/>
    <col min="8456" max="8456" width="13.7109375" style="12" customWidth="1"/>
    <col min="8457" max="8457" width="16.140625" style="12" customWidth="1"/>
    <col min="8458" max="8458" width="16.28515625" style="12" customWidth="1"/>
    <col min="8459" max="8461" width="19.140625" style="12" customWidth="1"/>
    <col min="8462" max="8463" width="16.28515625" style="12" bestFit="1" customWidth="1"/>
    <col min="8464" max="8704" width="16.140625" style="12"/>
    <col min="8705" max="8705" width="2" style="12" customWidth="1"/>
    <col min="8706" max="8706" width="21.5703125" style="12" customWidth="1"/>
    <col min="8707" max="8707" width="28.7109375" style="12" customWidth="1"/>
    <col min="8708" max="8708" width="17" style="12" customWidth="1"/>
    <col min="8709" max="8709" width="16.140625" style="12" customWidth="1"/>
    <col min="8710" max="8710" width="18.140625" style="12" customWidth="1"/>
    <col min="8711" max="8711" width="14.140625" style="12" customWidth="1"/>
    <col min="8712" max="8712" width="13.7109375" style="12" customWidth="1"/>
    <col min="8713" max="8713" width="16.140625" style="12" customWidth="1"/>
    <col min="8714" max="8714" width="16.28515625" style="12" customWidth="1"/>
    <col min="8715" max="8717" width="19.140625" style="12" customWidth="1"/>
    <col min="8718" max="8719" width="16.28515625" style="12" bestFit="1" customWidth="1"/>
    <col min="8720" max="8960" width="16.140625" style="12"/>
    <col min="8961" max="8961" width="2" style="12" customWidth="1"/>
    <col min="8962" max="8962" width="21.5703125" style="12" customWidth="1"/>
    <col min="8963" max="8963" width="28.7109375" style="12" customWidth="1"/>
    <col min="8964" max="8964" width="17" style="12" customWidth="1"/>
    <col min="8965" max="8965" width="16.140625" style="12" customWidth="1"/>
    <col min="8966" max="8966" width="18.140625" style="12" customWidth="1"/>
    <col min="8967" max="8967" width="14.140625" style="12" customWidth="1"/>
    <col min="8968" max="8968" width="13.7109375" style="12" customWidth="1"/>
    <col min="8969" max="8969" width="16.140625" style="12" customWidth="1"/>
    <col min="8970" max="8970" width="16.28515625" style="12" customWidth="1"/>
    <col min="8971" max="8973" width="19.140625" style="12" customWidth="1"/>
    <col min="8974" max="8975" width="16.28515625" style="12" bestFit="1" customWidth="1"/>
    <col min="8976" max="9216" width="16.140625" style="12"/>
    <col min="9217" max="9217" width="2" style="12" customWidth="1"/>
    <col min="9218" max="9218" width="21.5703125" style="12" customWidth="1"/>
    <col min="9219" max="9219" width="28.7109375" style="12" customWidth="1"/>
    <col min="9220" max="9220" width="17" style="12" customWidth="1"/>
    <col min="9221" max="9221" width="16.140625" style="12" customWidth="1"/>
    <col min="9222" max="9222" width="18.140625" style="12" customWidth="1"/>
    <col min="9223" max="9223" width="14.140625" style="12" customWidth="1"/>
    <col min="9224" max="9224" width="13.7109375" style="12" customWidth="1"/>
    <col min="9225" max="9225" width="16.140625" style="12" customWidth="1"/>
    <col min="9226" max="9226" width="16.28515625" style="12" customWidth="1"/>
    <col min="9227" max="9229" width="19.140625" style="12" customWidth="1"/>
    <col min="9230" max="9231" width="16.28515625" style="12" bestFit="1" customWidth="1"/>
    <col min="9232" max="9472" width="16.140625" style="12"/>
    <col min="9473" max="9473" width="2" style="12" customWidth="1"/>
    <col min="9474" max="9474" width="21.5703125" style="12" customWidth="1"/>
    <col min="9475" max="9475" width="28.7109375" style="12" customWidth="1"/>
    <col min="9476" max="9476" width="17" style="12" customWidth="1"/>
    <col min="9477" max="9477" width="16.140625" style="12" customWidth="1"/>
    <col min="9478" max="9478" width="18.140625" style="12" customWidth="1"/>
    <col min="9479" max="9479" width="14.140625" style="12" customWidth="1"/>
    <col min="9480" max="9480" width="13.7109375" style="12" customWidth="1"/>
    <col min="9481" max="9481" width="16.140625" style="12" customWidth="1"/>
    <col min="9482" max="9482" width="16.28515625" style="12" customWidth="1"/>
    <col min="9483" max="9485" width="19.140625" style="12" customWidth="1"/>
    <col min="9486" max="9487" width="16.28515625" style="12" bestFit="1" customWidth="1"/>
    <col min="9488" max="9728" width="16.140625" style="12"/>
    <col min="9729" max="9729" width="2" style="12" customWidth="1"/>
    <col min="9730" max="9730" width="21.5703125" style="12" customWidth="1"/>
    <col min="9731" max="9731" width="28.7109375" style="12" customWidth="1"/>
    <col min="9732" max="9732" width="17" style="12" customWidth="1"/>
    <col min="9733" max="9733" width="16.140625" style="12" customWidth="1"/>
    <col min="9734" max="9734" width="18.140625" style="12" customWidth="1"/>
    <col min="9735" max="9735" width="14.140625" style="12" customWidth="1"/>
    <col min="9736" max="9736" width="13.7109375" style="12" customWidth="1"/>
    <col min="9737" max="9737" width="16.140625" style="12" customWidth="1"/>
    <col min="9738" max="9738" width="16.28515625" style="12" customWidth="1"/>
    <col min="9739" max="9741" width="19.140625" style="12" customWidth="1"/>
    <col min="9742" max="9743" width="16.28515625" style="12" bestFit="1" customWidth="1"/>
    <col min="9744" max="9984" width="16.140625" style="12"/>
    <col min="9985" max="9985" width="2" style="12" customWidth="1"/>
    <col min="9986" max="9986" width="21.5703125" style="12" customWidth="1"/>
    <col min="9987" max="9987" width="28.7109375" style="12" customWidth="1"/>
    <col min="9988" max="9988" width="17" style="12" customWidth="1"/>
    <col min="9989" max="9989" width="16.140625" style="12" customWidth="1"/>
    <col min="9990" max="9990" width="18.140625" style="12" customWidth="1"/>
    <col min="9991" max="9991" width="14.140625" style="12" customWidth="1"/>
    <col min="9992" max="9992" width="13.7109375" style="12" customWidth="1"/>
    <col min="9993" max="9993" width="16.140625" style="12" customWidth="1"/>
    <col min="9994" max="9994" width="16.28515625" style="12" customWidth="1"/>
    <col min="9995" max="9997" width="19.140625" style="12" customWidth="1"/>
    <col min="9998" max="9999" width="16.28515625" style="12" bestFit="1" customWidth="1"/>
    <col min="10000" max="10240" width="16.140625" style="12"/>
    <col min="10241" max="10241" width="2" style="12" customWidth="1"/>
    <col min="10242" max="10242" width="21.5703125" style="12" customWidth="1"/>
    <col min="10243" max="10243" width="28.7109375" style="12" customWidth="1"/>
    <col min="10244" max="10244" width="17" style="12" customWidth="1"/>
    <col min="10245" max="10245" width="16.140625" style="12" customWidth="1"/>
    <col min="10246" max="10246" width="18.140625" style="12" customWidth="1"/>
    <col min="10247" max="10247" width="14.140625" style="12" customWidth="1"/>
    <col min="10248" max="10248" width="13.7109375" style="12" customWidth="1"/>
    <col min="10249" max="10249" width="16.140625" style="12" customWidth="1"/>
    <col min="10250" max="10250" width="16.28515625" style="12" customWidth="1"/>
    <col min="10251" max="10253" width="19.140625" style="12" customWidth="1"/>
    <col min="10254" max="10255" width="16.28515625" style="12" bestFit="1" customWidth="1"/>
    <col min="10256" max="10496" width="16.140625" style="12"/>
    <col min="10497" max="10497" width="2" style="12" customWidth="1"/>
    <col min="10498" max="10498" width="21.5703125" style="12" customWidth="1"/>
    <col min="10499" max="10499" width="28.7109375" style="12" customWidth="1"/>
    <col min="10500" max="10500" width="17" style="12" customWidth="1"/>
    <col min="10501" max="10501" width="16.140625" style="12" customWidth="1"/>
    <col min="10502" max="10502" width="18.140625" style="12" customWidth="1"/>
    <col min="10503" max="10503" width="14.140625" style="12" customWidth="1"/>
    <col min="10504" max="10504" width="13.7109375" style="12" customWidth="1"/>
    <col min="10505" max="10505" width="16.140625" style="12" customWidth="1"/>
    <col min="10506" max="10506" width="16.28515625" style="12" customWidth="1"/>
    <col min="10507" max="10509" width="19.140625" style="12" customWidth="1"/>
    <col min="10510" max="10511" width="16.28515625" style="12" bestFit="1" customWidth="1"/>
    <col min="10512" max="10752" width="16.140625" style="12"/>
    <col min="10753" max="10753" width="2" style="12" customWidth="1"/>
    <col min="10754" max="10754" width="21.5703125" style="12" customWidth="1"/>
    <col min="10755" max="10755" width="28.7109375" style="12" customWidth="1"/>
    <col min="10756" max="10756" width="17" style="12" customWidth="1"/>
    <col min="10757" max="10757" width="16.140625" style="12" customWidth="1"/>
    <col min="10758" max="10758" width="18.140625" style="12" customWidth="1"/>
    <col min="10759" max="10759" width="14.140625" style="12" customWidth="1"/>
    <col min="10760" max="10760" width="13.7109375" style="12" customWidth="1"/>
    <col min="10761" max="10761" width="16.140625" style="12" customWidth="1"/>
    <col min="10762" max="10762" width="16.28515625" style="12" customWidth="1"/>
    <col min="10763" max="10765" width="19.140625" style="12" customWidth="1"/>
    <col min="10766" max="10767" width="16.28515625" style="12" bestFit="1" customWidth="1"/>
    <col min="10768" max="11008" width="16.140625" style="12"/>
    <col min="11009" max="11009" width="2" style="12" customWidth="1"/>
    <col min="11010" max="11010" width="21.5703125" style="12" customWidth="1"/>
    <col min="11011" max="11011" width="28.7109375" style="12" customWidth="1"/>
    <col min="11012" max="11012" width="17" style="12" customWidth="1"/>
    <col min="11013" max="11013" width="16.140625" style="12" customWidth="1"/>
    <col min="11014" max="11014" width="18.140625" style="12" customWidth="1"/>
    <col min="11015" max="11015" width="14.140625" style="12" customWidth="1"/>
    <col min="11016" max="11016" width="13.7109375" style="12" customWidth="1"/>
    <col min="11017" max="11017" width="16.140625" style="12" customWidth="1"/>
    <col min="11018" max="11018" width="16.28515625" style="12" customWidth="1"/>
    <col min="11019" max="11021" width="19.140625" style="12" customWidth="1"/>
    <col min="11022" max="11023" width="16.28515625" style="12" bestFit="1" customWidth="1"/>
    <col min="11024" max="11264" width="16.140625" style="12"/>
    <col min="11265" max="11265" width="2" style="12" customWidth="1"/>
    <col min="11266" max="11266" width="21.5703125" style="12" customWidth="1"/>
    <col min="11267" max="11267" width="28.7109375" style="12" customWidth="1"/>
    <col min="11268" max="11268" width="17" style="12" customWidth="1"/>
    <col min="11269" max="11269" width="16.140625" style="12" customWidth="1"/>
    <col min="11270" max="11270" width="18.140625" style="12" customWidth="1"/>
    <col min="11271" max="11271" width="14.140625" style="12" customWidth="1"/>
    <col min="11272" max="11272" width="13.7109375" style="12" customWidth="1"/>
    <col min="11273" max="11273" width="16.140625" style="12" customWidth="1"/>
    <col min="11274" max="11274" width="16.28515625" style="12" customWidth="1"/>
    <col min="11275" max="11277" width="19.140625" style="12" customWidth="1"/>
    <col min="11278" max="11279" width="16.28515625" style="12" bestFit="1" customWidth="1"/>
    <col min="11280" max="11520" width="16.140625" style="12"/>
    <col min="11521" max="11521" width="2" style="12" customWidth="1"/>
    <col min="11522" max="11522" width="21.5703125" style="12" customWidth="1"/>
    <col min="11523" max="11523" width="28.7109375" style="12" customWidth="1"/>
    <col min="11524" max="11524" width="17" style="12" customWidth="1"/>
    <col min="11525" max="11525" width="16.140625" style="12" customWidth="1"/>
    <col min="11526" max="11526" width="18.140625" style="12" customWidth="1"/>
    <col min="11527" max="11527" width="14.140625" style="12" customWidth="1"/>
    <col min="11528" max="11528" width="13.7109375" style="12" customWidth="1"/>
    <col min="11529" max="11529" width="16.140625" style="12" customWidth="1"/>
    <col min="11530" max="11530" width="16.28515625" style="12" customWidth="1"/>
    <col min="11531" max="11533" width="19.140625" style="12" customWidth="1"/>
    <col min="11534" max="11535" width="16.28515625" style="12" bestFit="1" customWidth="1"/>
    <col min="11536" max="11776" width="16.140625" style="12"/>
    <col min="11777" max="11777" width="2" style="12" customWidth="1"/>
    <col min="11778" max="11778" width="21.5703125" style="12" customWidth="1"/>
    <col min="11779" max="11779" width="28.7109375" style="12" customWidth="1"/>
    <col min="11780" max="11780" width="17" style="12" customWidth="1"/>
    <col min="11781" max="11781" width="16.140625" style="12" customWidth="1"/>
    <col min="11782" max="11782" width="18.140625" style="12" customWidth="1"/>
    <col min="11783" max="11783" width="14.140625" style="12" customWidth="1"/>
    <col min="11784" max="11784" width="13.7109375" style="12" customWidth="1"/>
    <col min="11785" max="11785" width="16.140625" style="12" customWidth="1"/>
    <col min="11786" max="11786" width="16.28515625" style="12" customWidth="1"/>
    <col min="11787" max="11789" width="19.140625" style="12" customWidth="1"/>
    <col min="11790" max="11791" width="16.28515625" style="12" bestFit="1" customWidth="1"/>
    <col min="11792" max="12032" width="16.140625" style="12"/>
    <col min="12033" max="12033" width="2" style="12" customWidth="1"/>
    <col min="12034" max="12034" width="21.5703125" style="12" customWidth="1"/>
    <col min="12035" max="12035" width="28.7109375" style="12" customWidth="1"/>
    <col min="12036" max="12036" width="17" style="12" customWidth="1"/>
    <col min="12037" max="12037" width="16.140625" style="12" customWidth="1"/>
    <col min="12038" max="12038" width="18.140625" style="12" customWidth="1"/>
    <col min="12039" max="12039" width="14.140625" style="12" customWidth="1"/>
    <col min="12040" max="12040" width="13.7109375" style="12" customWidth="1"/>
    <col min="12041" max="12041" width="16.140625" style="12" customWidth="1"/>
    <col min="12042" max="12042" width="16.28515625" style="12" customWidth="1"/>
    <col min="12043" max="12045" width="19.140625" style="12" customWidth="1"/>
    <col min="12046" max="12047" width="16.28515625" style="12" bestFit="1" customWidth="1"/>
    <col min="12048" max="12288" width="16.140625" style="12"/>
    <col min="12289" max="12289" width="2" style="12" customWidth="1"/>
    <col min="12290" max="12290" width="21.5703125" style="12" customWidth="1"/>
    <col min="12291" max="12291" width="28.7109375" style="12" customWidth="1"/>
    <col min="12292" max="12292" width="17" style="12" customWidth="1"/>
    <col min="12293" max="12293" width="16.140625" style="12" customWidth="1"/>
    <col min="12294" max="12294" width="18.140625" style="12" customWidth="1"/>
    <col min="12295" max="12295" width="14.140625" style="12" customWidth="1"/>
    <col min="12296" max="12296" width="13.7109375" style="12" customWidth="1"/>
    <col min="12297" max="12297" width="16.140625" style="12" customWidth="1"/>
    <col min="12298" max="12298" width="16.28515625" style="12" customWidth="1"/>
    <col min="12299" max="12301" width="19.140625" style="12" customWidth="1"/>
    <col min="12302" max="12303" width="16.28515625" style="12" bestFit="1" customWidth="1"/>
    <col min="12304" max="12544" width="16.140625" style="12"/>
    <col min="12545" max="12545" width="2" style="12" customWidth="1"/>
    <col min="12546" max="12546" width="21.5703125" style="12" customWidth="1"/>
    <col min="12547" max="12547" width="28.7109375" style="12" customWidth="1"/>
    <col min="12548" max="12548" width="17" style="12" customWidth="1"/>
    <col min="12549" max="12549" width="16.140625" style="12" customWidth="1"/>
    <col min="12550" max="12550" width="18.140625" style="12" customWidth="1"/>
    <col min="12551" max="12551" width="14.140625" style="12" customWidth="1"/>
    <col min="12552" max="12552" width="13.7109375" style="12" customWidth="1"/>
    <col min="12553" max="12553" width="16.140625" style="12" customWidth="1"/>
    <col min="12554" max="12554" width="16.28515625" style="12" customWidth="1"/>
    <col min="12555" max="12557" width="19.140625" style="12" customWidth="1"/>
    <col min="12558" max="12559" width="16.28515625" style="12" bestFit="1" customWidth="1"/>
    <col min="12560" max="12800" width="16.140625" style="12"/>
    <col min="12801" max="12801" width="2" style="12" customWidth="1"/>
    <col min="12802" max="12802" width="21.5703125" style="12" customWidth="1"/>
    <col min="12803" max="12803" width="28.7109375" style="12" customWidth="1"/>
    <col min="12804" max="12804" width="17" style="12" customWidth="1"/>
    <col min="12805" max="12805" width="16.140625" style="12" customWidth="1"/>
    <col min="12806" max="12806" width="18.140625" style="12" customWidth="1"/>
    <col min="12807" max="12807" width="14.140625" style="12" customWidth="1"/>
    <col min="12808" max="12808" width="13.7109375" style="12" customWidth="1"/>
    <col min="12809" max="12809" width="16.140625" style="12" customWidth="1"/>
    <col min="12810" max="12810" width="16.28515625" style="12" customWidth="1"/>
    <col min="12811" max="12813" width="19.140625" style="12" customWidth="1"/>
    <col min="12814" max="12815" width="16.28515625" style="12" bestFit="1" customWidth="1"/>
    <col min="12816" max="13056" width="16.140625" style="12"/>
    <col min="13057" max="13057" width="2" style="12" customWidth="1"/>
    <col min="13058" max="13058" width="21.5703125" style="12" customWidth="1"/>
    <col min="13059" max="13059" width="28.7109375" style="12" customWidth="1"/>
    <col min="13060" max="13060" width="17" style="12" customWidth="1"/>
    <col min="13061" max="13061" width="16.140625" style="12" customWidth="1"/>
    <col min="13062" max="13062" width="18.140625" style="12" customWidth="1"/>
    <col min="13063" max="13063" width="14.140625" style="12" customWidth="1"/>
    <col min="13064" max="13064" width="13.7109375" style="12" customWidth="1"/>
    <col min="13065" max="13065" width="16.140625" style="12" customWidth="1"/>
    <col min="13066" max="13066" width="16.28515625" style="12" customWidth="1"/>
    <col min="13067" max="13069" width="19.140625" style="12" customWidth="1"/>
    <col min="13070" max="13071" width="16.28515625" style="12" bestFit="1" customWidth="1"/>
    <col min="13072" max="13312" width="16.140625" style="12"/>
    <col min="13313" max="13313" width="2" style="12" customWidth="1"/>
    <col min="13314" max="13314" width="21.5703125" style="12" customWidth="1"/>
    <col min="13315" max="13315" width="28.7109375" style="12" customWidth="1"/>
    <col min="13316" max="13316" width="17" style="12" customWidth="1"/>
    <col min="13317" max="13317" width="16.140625" style="12" customWidth="1"/>
    <col min="13318" max="13318" width="18.140625" style="12" customWidth="1"/>
    <col min="13319" max="13319" width="14.140625" style="12" customWidth="1"/>
    <col min="13320" max="13320" width="13.7109375" style="12" customWidth="1"/>
    <col min="13321" max="13321" width="16.140625" style="12" customWidth="1"/>
    <col min="13322" max="13322" width="16.28515625" style="12" customWidth="1"/>
    <col min="13323" max="13325" width="19.140625" style="12" customWidth="1"/>
    <col min="13326" max="13327" width="16.28515625" style="12" bestFit="1" customWidth="1"/>
    <col min="13328" max="13568" width="16.140625" style="12"/>
    <col min="13569" max="13569" width="2" style="12" customWidth="1"/>
    <col min="13570" max="13570" width="21.5703125" style="12" customWidth="1"/>
    <col min="13571" max="13571" width="28.7109375" style="12" customWidth="1"/>
    <col min="13572" max="13572" width="17" style="12" customWidth="1"/>
    <col min="13573" max="13573" width="16.140625" style="12" customWidth="1"/>
    <col min="13574" max="13574" width="18.140625" style="12" customWidth="1"/>
    <col min="13575" max="13575" width="14.140625" style="12" customWidth="1"/>
    <col min="13576" max="13576" width="13.7109375" style="12" customWidth="1"/>
    <col min="13577" max="13577" width="16.140625" style="12" customWidth="1"/>
    <col min="13578" max="13578" width="16.28515625" style="12" customWidth="1"/>
    <col min="13579" max="13581" width="19.140625" style="12" customWidth="1"/>
    <col min="13582" max="13583" width="16.28515625" style="12" bestFit="1" customWidth="1"/>
    <col min="13584" max="13824" width="16.140625" style="12"/>
    <col min="13825" max="13825" width="2" style="12" customWidth="1"/>
    <col min="13826" max="13826" width="21.5703125" style="12" customWidth="1"/>
    <col min="13827" max="13827" width="28.7109375" style="12" customWidth="1"/>
    <col min="13828" max="13828" width="17" style="12" customWidth="1"/>
    <col min="13829" max="13829" width="16.140625" style="12" customWidth="1"/>
    <col min="13830" max="13830" width="18.140625" style="12" customWidth="1"/>
    <col min="13831" max="13831" width="14.140625" style="12" customWidth="1"/>
    <col min="13832" max="13832" width="13.7109375" style="12" customWidth="1"/>
    <col min="13833" max="13833" width="16.140625" style="12" customWidth="1"/>
    <col min="13834" max="13834" width="16.28515625" style="12" customWidth="1"/>
    <col min="13835" max="13837" width="19.140625" style="12" customWidth="1"/>
    <col min="13838" max="13839" width="16.28515625" style="12" bestFit="1" customWidth="1"/>
    <col min="13840" max="14080" width="16.140625" style="12"/>
    <col min="14081" max="14081" width="2" style="12" customWidth="1"/>
    <col min="14082" max="14082" width="21.5703125" style="12" customWidth="1"/>
    <col min="14083" max="14083" width="28.7109375" style="12" customWidth="1"/>
    <col min="14084" max="14084" width="17" style="12" customWidth="1"/>
    <col min="14085" max="14085" width="16.140625" style="12" customWidth="1"/>
    <col min="14086" max="14086" width="18.140625" style="12" customWidth="1"/>
    <col min="14087" max="14087" width="14.140625" style="12" customWidth="1"/>
    <col min="14088" max="14088" width="13.7109375" style="12" customWidth="1"/>
    <col min="14089" max="14089" width="16.140625" style="12" customWidth="1"/>
    <col min="14090" max="14090" width="16.28515625" style="12" customWidth="1"/>
    <col min="14091" max="14093" width="19.140625" style="12" customWidth="1"/>
    <col min="14094" max="14095" width="16.28515625" style="12" bestFit="1" customWidth="1"/>
    <col min="14096" max="14336" width="16.140625" style="12"/>
    <col min="14337" max="14337" width="2" style="12" customWidth="1"/>
    <col min="14338" max="14338" width="21.5703125" style="12" customWidth="1"/>
    <col min="14339" max="14339" width="28.7109375" style="12" customWidth="1"/>
    <col min="14340" max="14340" width="17" style="12" customWidth="1"/>
    <col min="14341" max="14341" width="16.140625" style="12" customWidth="1"/>
    <col min="14342" max="14342" width="18.140625" style="12" customWidth="1"/>
    <col min="14343" max="14343" width="14.140625" style="12" customWidth="1"/>
    <col min="14344" max="14344" width="13.7109375" style="12" customWidth="1"/>
    <col min="14345" max="14345" width="16.140625" style="12" customWidth="1"/>
    <col min="14346" max="14346" width="16.28515625" style="12" customWidth="1"/>
    <col min="14347" max="14349" width="19.140625" style="12" customWidth="1"/>
    <col min="14350" max="14351" width="16.28515625" style="12" bestFit="1" customWidth="1"/>
    <col min="14352" max="14592" width="16.140625" style="12"/>
    <col min="14593" max="14593" width="2" style="12" customWidth="1"/>
    <col min="14594" max="14594" width="21.5703125" style="12" customWidth="1"/>
    <col min="14595" max="14595" width="28.7109375" style="12" customWidth="1"/>
    <col min="14596" max="14596" width="17" style="12" customWidth="1"/>
    <col min="14597" max="14597" width="16.140625" style="12" customWidth="1"/>
    <col min="14598" max="14598" width="18.140625" style="12" customWidth="1"/>
    <col min="14599" max="14599" width="14.140625" style="12" customWidth="1"/>
    <col min="14600" max="14600" width="13.7109375" style="12" customWidth="1"/>
    <col min="14601" max="14601" width="16.140625" style="12" customWidth="1"/>
    <col min="14602" max="14602" width="16.28515625" style="12" customWidth="1"/>
    <col min="14603" max="14605" width="19.140625" style="12" customWidth="1"/>
    <col min="14606" max="14607" width="16.28515625" style="12" bestFit="1" customWidth="1"/>
    <col min="14608" max="14848" width="16.140625" style="12"/>
    <col min="14849" max="14849" width="2" style="12" customWidth="1"/>
    <col min="14850" max="14850" width="21.5703125" style="12" customWidth="1"/>
    <col min="14851" max="14851" width="28.7109375" style="12" customWidth="1"/>
    <col min="14852" max="14852" width="17" style="12" customWidth="1"/>
    <col min="14853" max="14853" width="16.140625" style="12" customWidth="1"/>
    <col min="14854" max="14854" width="18.140625" style="12" customWidth="1"/>
    <col min="14855" max="14855" width="14.140625" style="12" customWidth="1"/>
    <col min="14856" max="14856" width="13.7109375" style="12" customWidth="1"/>
    <col min="14857" max="14857" width="16.140625" style="12" customWidth="1"/>
    <col min="14858" max="14858" width="16.28515625" style="12" customWidth="1"/>
    <col min="14859" max="14861" width="19.140625" style="12" customWidth="1"/>
    <col min="14862" max="14863" width="16.28515625" style="12" bestFit="1" customWidth="1"/>
    <col min="14864" max="15104" width="16.140625" style="12"/>
    <col min="15105" max="15105" width="2" style="12" customWidth="1"/>
    <col min="15106" max="15106" width="21.5703125" style="12" customWidth="1"/>
    <col min="15107" max="15107" width="28.7109375" style="12" customWidth="1"/>
    <col min="15108" max="15108" width="17" style="12" customWidth="1"/>
    <col min="15109" max="15109" width="16.140625" style="12" customWidth="1"/>
    <col min="15110" max="15110" width="18.140625" style="12" customWidth="1"/>
    <col min="15111" max="15111" width="14.140625" style="12" customWidth="1"/>
    <col min="15112" max="15112" width="13.7109375" style="12" customWidth="1"/>
    <col min="15113" max="15113" width="16.140625" style="12" customWidth="1"/>
    <col min="15114" max="15114" width="16.28515625" style="12" customWidth="1"/>
    <col min="15115" max="15117" width="19.140625" style="12" customWidth="1"/>
    <col min="15118" max="15119" width="16.28515625" style="12" bestFit="1" customWidth="1"/>
    <col min="15120" max="15360" width="16.140625" style="12"/>
    <col min="15361" max="15361" width="2" style="12" customWidth="1"/>
    <col min="15362" max="15362" width="21.5703125" style="12" customWidth="1"/>
    <col min="15363" max="15363" width="28.7109375" style="12" customWidth="1"/>
    <col min="15364" max="15364" width="17" style="12" customWidth="1"/>
    <col min="15365" max="15365" width="16.140625" style="12" customWidth="1"/>
    <col min="15366" max="15366" width="18.140625" style="12" customWidth="1"/>
    <col min="15367" max="15367" width="14.140625" style="12" customWidth="1"/>
    <col min="15368" max="15368" width="13.7109375" style="12" customWidth="1"/>
    <col min="15369" max="15369" width="16.140625" style="12" customWidth="1"/>
    <col min="15370" max="15370" width="16.28515625" style="12" customWidth="1"/>
    <col min="15371" max="15373" width="19.140625" style="12" customWidth="1"/>
    <col min="15374" max="15375" width="16.28515625" style="12" bestFit="1" customWidth="1"/>
    <col min="15376" max="15616" width="16.140625" style="12"/>
    <col min="15617" max="15617" width="2" style="12" customWidth="1"/>
    <col min="15618" max="15618" width="21.5703125" style="12" customWidth="1"/>
    <col min="15619" max="15619" width="28.7109375" style="12" customWidth="1"/>
    <col min="15620" max="15620" width="17" style="12" customWidth="1"/>
    <col min="15621" max="15621" width="16.140625" style="12" customWidth="1"/>
    <col min="15622" max="15622" width="18.140625" style="12" customWidth="1"/>
    <col min="15623" max="15623" width="14.140625" style="12" customWidth="1"/>
    <col min="15624" max="15624" width="13.7109375" style="12" customWidth="1"/>
    <col min="15625" max="15625" width="16.140625" style="12" customWidth="1"/>
    <col min="15626" max="15626" width="16.28515625" style="12" customWidth="1"/>
    <col min="15627" max="15629" width="19.140625" style="12" customWidth="1"/>
    <col min="15630" max="15631" width="16.28515625" style="12" bestFit="1" customWidth="1"/>
    <col min="15632" max="15872" width="16.140625" style="12"/>
    <col min="15873" max="15873" width="2" style="12" customWidth="1"/>
    <col min="15874" max="15874" width="21.5703125" style="12" customWidth="1"/>
    <col min="15875" max="15875" width="28.7109375" style="12" customWidth="1"/>
    <col min="15876" max="15876" width="17" style="12" customWidth="1"/>
    <col min="15877" max="15877" width="16.140625" style="12" customWidth="1"/>
    <col min="15878" max="15878" width="18.140625" style="12" customWidth="1"/>
    <col min="15879" max="15879" width="14.140625" style="12" customWidth="1"/>
    <col min="15880" max="15880" width="13.7109375" style="12" customWidth="1"/>
    <col min="15881" max="15881" width="16.140625" style="12" customWidth="1"/>
    <col min="15882" max="15882" width="16.28515625" style="12" customWidth="1"/>
    <col min="15883" max="15885" width="19.140625" style="12" customWidth="1"/>
    <col min="15886" max="15887" width="16.28515625" style="12" bestFit="1" customWidth="1"/>
    <col min="15888" max="16128" width="16.140625" style="12"/>
    <col min="16129" max="16129" width="2" style="12" customWidth="1"/>
    <col min="16130" max="16130" width="21.5703125" style="12" customWidth="1"/>
    <col min="16131" max="16131" width="28.7109375" style="12" customWidth="1"/>
    <col min="16132" max="16132" width="17" style="12" customWidth="1"/>
    <col min="16133" max="16133" width="16.140625" style="12" customWidth="1"/>
    <col min="16134" max="16134" width="18.140625" style="12" customWidth="1"/>
    <col min="16135" max="16135" width="14.140625" style="12" customWidth="1"/>
    <col min="16136" max="16136" width="13.7109375" style="12" customWidth="1"/>
    <col min="16137" max="16137" width="16.140625" style="12" customWidth="1"/>
    <col min="16138" max="16138" width="16.28515625" style="12" customWidth="1"/>
    <col min="16139" max="16141" width="19.140625" style="12" customWidth="1"/>
    <col min="16142" max="16143" width="16.28515625" style="12" bestFit="1" customWidth="1"/>
    <col min="16144" max="16384" width="16.140625" style="12"/>
  </cols>
  <sheetData>
    <row r="1" spans="1:31" s="9" customFormat="1" ht="23.25" customHeight="1" x14ac:dyDescent="0.2">
      <c r="A1" s="8"/>
      <c r="B1" s="416" t="s">
        <v>101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31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5"/>
      <c r="N3" s="425"/>
      <c r="O3" s="426"/>
    </row>
    <row r="4" spans="1:31" ht="116.1" customHeight="1" thickBot="1" x14ac:dyDescent="0.25">
      <c r="B4" s="439"/>
      <c r="C4" s="441"/>
      <c r="D4" s="328" t="s">
        <v>36</v>
      </c>
      <c r="E4" s="329" t="s">
        <v>37</v>
      </c>
      <c r="F4" s="330" t="s">
        <v>70</v>
      </c>
      <c r="G4" s="331" t="s">
        <v>39</v>
      </c>
      <c r="H4" s="329" t="s">
        <v>83</v>
      </c>
      <c r="I4" s="329" t="s">
        <v>41</v>
      </c>
      <c r="J4" s="332" t="s">
        <v>42</v>
      </c>
      <c r="K4" s="332" t="s">
        <v>84</v>
      </c>
      <c r="L4" s="332" t="s">
        <v>85</v>
      </c>
      <c r="M4" s="332" t="s">
        <v>86</v>
      </c>
      <c r="N4" s="329" t="s">
        <v>44</v>
      </c>
      <c r="O4" s="333" t="s">
        <v>45</v>
      </c>
    </row>
    <row r="5" spans="1:31" ht="13.5" customHeight="1" thickTop="1" x14ac:dyDescent="0.2">
      <c r="B5" s="442" t="s">
        <v>46</v>
      </c>
      <c r="C5" s="257" t="s">
        <v>47</v>
      </c>
      <c r="D5" s="334">
        <f>E5+F5</f>
        <v>200244412.63786986</v>
      </c>
      <c r="E5" s="357">
        <v>124.8</v>
      </c>
      <c r="F5" s="358">
        <v>200244287.83786985</v>
      </c>
      <c r="G5" s="337"/>
      <c r="H5" s="338"/>
      <c r="I5" s="338"/>
      <c r="J5" s="338"/>
      <c r="K5" s="338">
        <v>126820305.76107451</v>
      </c>
      <c r="L5" s="357">
        <v>6355.35</v>
      </c>
      <c r="M5" s="357">
        <f>K5-L5</f>
        <v>126813950.41107452</v>
      </c>
      <c r="N5" s="338">
        <v>0</v>
      </c>
      <c r="O5" s="339" t="s">
        <v>104</v>
      </c>
    </row>
    <row r="6" spans="1:31" ht="12.75" x14ac:dyDescent="0.2">
      <c r="B6" s="437"/>
      <c r="C6" s="258" t="s">
        <v>48</v>
      </c>
      <c r="D6" s="340">
        <f>E6+F6</f>
        <v>176695014.79524094</v>
      </c>
      <c r="E6" s="279">
        <v>0</v>
      </c>
      <c r="F6" s="359">
        <v>176695014.79524094</v>
      </c>
      <c r="G6" s="282"/>
      <c r="H6" s="279"/>
      <c r="I6" s="279"/>
      <c r="J6" s="279"/>
      <c r="K6" s="279">
        <v>33396490.919365007</v>
      </c>
      <c r="L6" s="360">
        <v>25.62</v>
      </c>
      <c r="M6" s="360">
        <f>K6-L6</f>
        <v>33396465.299365006</v>
      </c>
      <c r="N6" s="279">
        <v>0</v>
      </c>
      <c r="O6" s="283">
        <v>0.1</v>
      </c>
    </row>
    <row r="7" spans="1:31" ht="12.75" x14ac:dyDescent="0.2">
      <c r="B7" s="437"/>
      <c r="C7" s="258" t="s">
        <v>49</v>
      </c>
      <c r="D7" s="340">
        <f>E7+F7</f>
        <v>82502820.686680079</v>
      </c>
      <c r="E7" s="279">
        <v>0</v>
      </c>
      <c r="F7" s="359">
        <v>82502820.686680079</v>
      </c>
      <c r="G7" s="282"/>
      <c r="H7" s="279"/>
      <c r="I7" s="279"/>
      <c r="J7" s="279"/>
      <c r="K7" s="279">
        <v>24684508.490911037</v>
      </c>
      <c r="L7" s="279">
        <v>0</v>
      </c>
      <c r="M7" s="360">
        <f>K7-L7</f>
        <v>24684508.490911037</v>
      </c>
      <c r="N7" s="279">
        <v>0</v>
      </c>
      <c r="O7" s="283">
        <v>0</v>
      </c>
    </row>
    <row r="8" spans="1:31" ht="12.75" x14ac:dyDescent="0.2">
      <c r="B8" s="443"/>
      <c r="C8" s="259" t="s">
        <v>50</v>
      </c>
      <c r="D8" s="343">
        <f>E8+F8</f>
        <v>120665006.81191698</v>
      </c>
      <c r="E8" s="279">
        <v>0</v>
      </c>
      <c r="F8" s="359">
        <v>120665006.81191698</v>
      </c>
      <c r="G8" s="290"/>
      <c r="H8" s="287"/>
      <c r="I8" s="287"/>
      <c r="J8" s="287"/>
      <c r="K8" s="287">
        <v>7869380.4188899994</v>
      </c>
      <c r="L8" s="287">
        <v>0</v>
      </c>
      <c r="M8" s="287">
        <f>K8-L8</f>
        <v>7869380.4188899994</v>
      </c>
      <c r="N8" s="287">
        <v>0</v>
      </c>
      <c r="O8" s="291">
        <v>0</v>
      </c>
    </row>
    <row r="9" spans="1:31" s="48" customFormat="1" ht="18.75" customHeight="1" x14ac:dyDescent="0.2">
      <c r="A9" s="41"/>
      <c r="B9" s="444" t="s">
        <v>52</v>
      </c>
      <c r="C9" s="445"/>
      <c r="D9" s="292">
        <v>580107254.93170786</v>
      </c>
      <c r="E9" s="293">
        <v>124.8</v>
      </c>
      <c r="F9" s="294">
        <v>580107130.13170779</v>
      </c>
      <c r="G9" s="295">
        <v>0</v>
      </c>
      <c r="H9" s="293">
        <v>0</v>
      </c>
      <c r="I9" s="293">
        <v>0</v>
      </c>
      <c r="J9" s="293">
        <v>0</v>
      </c>
      <c r="K9" s="293">
        <v>192770685.59024057</v>
      </c>
      <c r="L9" s="293">
        <v>6380.97</v>
      </c>
      <c r="M9" s="293">
        <v>192764304.62024057</v>
      </c>
      <c r="N9" s="293">
        <v>0</v>
      </c>
      <c r="O9" s="296" t="s">
        <v>104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ht="12.75" customHeight="1" x14ac:dyDescent="0.2">
      <c r="B10" s="436" t="s">
        <v>53</v>
      </c>
      <c r="C10" s="257" t="s">
        <v>47</v>
      </c>
      <c r="D10" s="334" t="s">
        <v>104</v>
      </c>
      <c r="E10" s="338" t="s">
        <v>104</v>
      </c>
      <c r="F10" s="358">
        <v>50592007.040016115</v>
      </c>
      <c r="G10" s="337"/>
      <c r="H10" s="338" t="s">
        <v>104</v>
      </c>
      <c r="I10" s="338"/>
      <c r="J10" s="338"/>
      <c r="K10" s="338">
        <v>73035831.5</v>
      </c>
      <c r="L10" s="338">
        <v>60</v>
      </c>
      <c r="M10" s="357">
        <f>K10-L10</f>
        <v>73035771.5</v>
      </c>
      <c r="N10" s="338">
        <v>0</v>
      </c>
      <c r="O10" s="339">
        <v>0</v>
      </c>
    </row>
    <row r="11" spans="1:31" ht="12.75" x14ac:dyDescent="0.2">
      <c r="B11" s="437"/>
      <c r="C11" s="258" t="s">
        <v>48</v>
      </c>
      <c r="D11" s="340">
        <f>E11+F11</f>
        <v>9698558.3135450035</v>
      </c>
      <c r="E11" s="279">
        <v>1357490.6506999999</v>
      </c>
      <c r="F11" s="359">
        <v>8341067.6628450034</v>
      </c>
      <c r="G11" s="282"/>
      <c r="H11" s="279">
        <v>39936.317999999999</v>
      </c>
      <c r="I11" s="279"/>
      <c r="J11" s="279"/>
      <c r="K11" s="279">
        <v>4876142.4269260168</v>
      </c>
      <c r="L11" s="279">
        <v>540</v>
      </c>
      <c r="M11" s="360">
        <f>K11-L11</f>
        <v>4875602.4269260168</v>
      </c>
      <c r="N11" s="279">
        <v>0</v>
      </c>
      <c r="O11" s="283">
        <v>0</v>
      </c>
    </row>
    <row r="12" spans="1:31" ht="12.75" x14ac:dyDescent="0.2">
      <c r="B12" s="437"/>
      <c r="C12" s="260" t="s">
        <v>49</v>
      </c>
      <c r="D12" s="340">
        <f>E12+F12</f>
        <v>10513149.860031994</v>
      </c>
      <c r="E12" s="279">
        <v>437005.04730000003</v>
      </c>
      <c r="F12" s="359">
        <v>10076144.812731994</v>
      </c>
      <c r="G12" s="282"/>
      <c r="H12" s="279">
        <v>22025.014000000003</v>
      </c>
      <c r="I12" s="279"/>
      <c r="J12" s="279"/>
      <c r="K12" s="279">
        <v>5380246.3562499536</v>
      </c>
      <c r="L12" s="279">
        <v>0</v>
      </c>
      <c r="M12" s="360">
        <f>K12-L12</f>
        <v>5380246.3562499536</v>
      </c>
      <c r="N12" s="279">
        <v>0</v>
      </c>
      <c r="O12" s="283">
        <v>0</v>
      </c>
    </row>
    <row r="13" spans="1:31" ht="12.75" x14ac:dyDescent="0.2">
      <c r="B13" s="249"/>
      <c r="C13" s="261" t="s">
        <v>50</v>
      </c>
      <c r="D13" s="343" t="s">
        <v>104</v>
      </c>
      <c r="E13" s="287">
        <v>305827.5955</v>
      </c>
      <c r="F13" s="361" t="s">
        <v>104</v>
      </c>
      <c r="G13" s="290"/>
      <c r="H13" s="287">
        <v>20035.485999999997</v>
      </c>
      <c r="I13" s="287"/>
      <c r="J13" s="287"/>
      <c r="K13" s="287" t="s">
        <v>104</v>
      </c>
      <c r="L13" s="287">
        <v>0</v>
      </c>
      <c r="M13" s="362" t="s">
        <v>104</v>
      </c>
      <c r="N13" s="287">
        <v>0</v>
      </c>
      <c r="O13" s="291">
        <v>0</v>
      </c>
    </row>
    <row r="14" spans="1:31" s="48" customFormat="1" ht="12.75" customHeight="1" x14ac:dyDescent="0.2">
      <c r="A14" s="41"/>
      <c r="B14" s="444" t="s">
        <v>52</v>
      </c>
      <c r="C14" s="445"/>
      <c r="D14" s="292">
        <v>72512391.678793117</v>
      </c>
      <c r="E14" s="293" t="s">
        <v>104</v>
      </c>
      <c r="F14" s="294" t="s">
        <v>104</v>
      </c>
      <c r="G14" s="295">
        <v>0</v>
      </c>
      <c r="H14" s="293" t="s">
        <v>104</v>
      </c>
      <c r="I14" s="293">
        <v>0</v>
      </c>
      <c r="J14" s="293">
        <v>0</v>
      </c>
      <c r="K14" s="293" t="s">
        <v>104</v>
      </c>
      <c r="L14" s="293">
        <v>600</v>
      </c>
      <c r="M14" s="293" t="s">
        <v>104</v>
      </c>
      <c r="N14" s="293">
        <v>0</v>
      </c>
      <c r="O14" s="296">
        <v>0</v>
      </c>
      <c r="P14" s="262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1" ht="12.75" x14ac:dyDescent="0.2">
      <c r="B15" s="436" t="s">
        <v>55</v>
      </c>
      <c r="C15" s="257" t="s">
        <v>47</v>
      </c>
      <c r="D15" s="334" t="s">
        <v>104</v>
      </c>
      <c r="E15" s="338" t="s">
        <v>104</v>
      </c>
      <c r="F15" s="358">
        <v>23364.559914000001</v>
      </c>
      <c r="G15" s="337"/>
      <c r="H15" s="338"/>
      <c r="I15" s="338"/>
      <c r="J15" s="338"/>
      <c r="K15" s="338">
        <v>6872</v>
      </c>
      <c r="L15" s="338">
        <v>0</v>
      </c>
      <c r="M15" s="357">
        <f>K15-L15</f>
        <v>6872</v>
      </c>
      <c r="N15" s="338">
        <v>0</v>
      </c>
      <c r="O15" s="339" t="s">
        <v>104</v>
      </c>
    </row>
    <row r="16" spans="1:31" ht="12.75" x14ac:dyDescent="0.2">
      <c r="B16" s="437"/>
      <c r="C16" s="258" t="s">
        <v>48</v>
      </c>
      <c r="D16" s="340" t="s">
        <v>104</v>
      </c>
      <c r="E16" s="279" t="s">
        <v>104</v>
      </c>
      <c r="F16" s="359">
        <v>454063.98381399998</v>
      </c>
      <c r="G16" s="282"/>
      <c r="H16" s="279"/>
      <c r="I16" s="279"/>
      <c r="J16" s="279"/>
      <c r="K16" s="279">
        <v>202250.17565000002</v>
      </c>
      <c r="L16" s="279">
        <v>0</v>
      </c>
      <c r="M16" s="360">
        <f>K16-L16</f>
        <v>202250.17565000002</v>
      </c>
      <c r="N16" s="279">
        <v>0</v>
      </c>
      <c r="O16" s="363" t="s">
        <v>104</v>
      </c>
    </row>
    <row r="17" spans="1:31" ht="12.75" x14ac:dyDescent="0.2">
      <c r="B17" s="437"/>
      <c r="C17" s="258" t="s">
        <v>49</v>
      </c>
      <c r="D17" s="340">
        <f>E17+F17</f>
        <v>687485.19378799992</v>
      </c>
      <c r="E17" s="279">
        <v>0</v>
      </c>
      <c r="F17" s="359">
        <v>687485.19378799992</v>
      </c>
      <c r="G17" s="282"/>
      <c r="H17" s="279"/>
      <c r="I17" s="279"/>
      <c r="J17" s="279"/>
      <c r="K17" s="279">
        <v>174522.72297999996</v>
      </c>
      <c r="L17" s="279">
        <v>0</v>
      </c>
      <c r="M17" s="360">
        <f>K17-L17</f>
        <v>174522.72297999996</v>
      </c>
      <c r="N17" s="279">
        <v>0</v>
      </c>
      <c r="O17" s="283">
        <v>0</v>
      </c>
    </row>
    <row r="18" spans="1:31" ht="12.75" x14ac:dyDescent="0.2">
      <c r="B18" s="443"/>
      <c r="C18" s="259" t="s">
        <v>50</v>
      </c>
      <c r="D18" s="343">
        <f>E18+F18</f>
        <v>789827.08798300009</v>
      </c>
      <c r="E18" s="287">
        <v>0</v>
      </c>
      <c r="F18" s="344">
        <v>789827.08798300009</v>
      </c>
      <c r="G18" s="290"/>
      <c r="H18" s="287"/>
      <c r="I18" s="287"/>
      <c r="J18" s="287"/>
      <c r="K18" s="287">
        <v>364839.74621000001</v>
      </c>
      <c r="L18" s="287">
        <v>0</v>
      </c>
      <c r="M18" s="287">
        <f>K18-L18</f>
        <v>364839.74621000001</v>
      </c>
      <c r="N18" s="287">
        <v>0</v>
      </c>
      <c r="O18" s="291">
        <v>0</v>
      </c>
    </row>
    <row r="19" spans="1:31" ht="12.75" customHeight="1" x14ac:dyDescent="0.2">
      <c r="B19" s="444" t="s">
        <v>52</v>
      </c>
      <c r="C19" s="445"/>
      <c r="D19" s="292">
        <v>1967139.8170989999</v>
      </c>
      <c r="E19" s="293">
        <v>12398.991600000001</v>
      </c>
      <c r="F19" s="294">
        <v>1954740.825499</v>
      </c>
      <c r="G19" s="295">
        <v>0</v>
      </c>
      <c r="H19" s="293">
        <v>0</v>
      </c>
      <c r="I19" s="293">
        <v>0</v>
      </c>
      <c r="J19" s="293">
        <v>0</v>
      </c>
      <c r="K19" s="293">
        <v>748484.64483999996</v>
      </c>
      <c r="L19" s="293">
        <v>0</v>
      </c>
      <c r="M19" s="293">
        <v>748484.64483999996</v>
      </c>
      <c r="N19" s="293">
        <v>0</v>
      </c>
      <c r="O19" s="296">
        <v>105.04669499999999</v>
      </c>
      <c r="P19" s="8"/>
    </row>
    <row r="20" spans="1:31" ht="12.75" customHeight="1" x14ac:dyDescent="0.2">
      <c r="B20" s="436" t="s">
        <v>57</v>
      </c>
      <c r="C20" s="257" t="s">
        <v>47</v>
      </c>
      <c r="D20" s="334">
        <f>E20+F20</f>
        <v>592254.76800000004</v>
      </c>
      <c r="E20" s="357">
        <v>42346.008000000002</v>
      </c>
      <c r="F20" s="358">
        <v>549908.76</v>
      </c>
      <c r="G20" s="364">
        <v>1851.14</v>
      </c>
      <c r="H20" s="338"/>
      <c r="I20" s="338">
        <v>3418.75</v>
      </c>
      <c r="J20" s="357">
        <v>3941.38</v>
      </c>
      <c r="K20" s="338">
        <v>0</v>
      </c>
      <c r="L20" s="338">
        <v>0</v>
      </c>
      <c r="M20" s="338">
        <v>0</v>
      </c>
      <c r="N20" s="357">
        <v>727.37</v>
      </c>
      <c r="O20" s="339">
        <v>44.33</v>
      </c>
    </row>
    <row r="21" spans="1:31" ht="12.75" x14ac:dyDescent="0.2">
      <c r="B21" s="437"/>
      <c r="C21" s="258" t="s">
        <v>48</v>
      </c>
      <c r="D21" s="340" t="s">
        <v>104</v>
      </c>
      <c r="E21" s="360" t="s">
        <v>104</v>
      </c>
      <c r="F21" s="359" t="s">
        <v>104</v>
      </c>
      <c r="G21" s="282"/>
      <c r="H21" s="279"/>
      <c r="I21" s="279"/>
      <c r="J21" s="360" t="s">
        <v>104</v>
      </c>
      <c r="K21" s="279">
        <v>0</v>
      </c>
      <c r="L21" s="279">
        <v>0</v>
      </c>
      <c r="M21" s="279">
        <v>0</v>
      </c>
      <c r="N21" s="279" t="s">
        <v>104</v>
      </c>
      <c r="O21" s="283">
        <v>0</v>
      </c>
    </row>
    <row r="22" spans="1:31" ht="12.75" x14ac:dyDescent="0.2">
      <c r="B22" s="437"/>
      <c r="C22" s="258" t="s">
        <v>49</v>
      </c>
      <c r="D22" s="340" t="s">
        <v>104</v>
      </c>
      <c r="E22" s="360" t="s">
        <v>104</v>
      </c>
      <c r="F22" s="359">
        <v>0</v>
      </c>
      <c r="G22" s="282"/>
      <c r="H22" s="279"/>
      <c r="I22" s="279"/>
      <c r="J22" s="360" t="s">
        <v>104</v>
      </c>
      <c r="K22" s="279">
        <v>0</v>
      </c>
      <c r="L22" s="279">
        <v>0</v>
      </c>
      <c r="M22" s="279">
        <v>0</v>
      </c>
      <c r="N22" s="279">
        <v>0</v>
      </c>
      <c r="O22" s="283">
        <v>0</v>
      </c>
    </row>
    <row r="23" spans="1:31" s="48" customFormat="1" ht="12.75" customHeight="1" x14ac:dyDescent="0.2">
      <c r="A23" s="41"/>
      <c r="B23" s="444" t="s">
        <v>52</v>
      </c>
      <c r="C23" s="445"/>
      <c r="D23" s="292">
        <v>733604.41800000006</v>
      </c>
      <c r="E23" s="293">
        <v>88865.657999999996</v>
      </c>
      <c r="F23" s="294" t="s">
        <v>104</v>
      </c>
      <c r="G23" s="295">
        <v>1851.14</v>
      </c>
      <c r="H23" s="293">
        <v>0</v>
      </c>
      <c r="I23" s="293">
        <v>3418.75</v>
      </c>
      <c r="J23" s="293">
        <v>4316.17</v>
      </c>
      <c r="K23" s="293">
        <v>0</v>
      </c>
      <c r="L23" s="293">
        <v>0</v>
      </c>
      <c r="M23" s="293">
        <v>0</v>
      </c>
      <c r="N23" s="293" t="s">
        <v>104</v>
      </c>
      <c r="O23" s="296">
        <v>44.33</v>
      </c>
      <c r="P23" s="262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31" ht="12.75" x14ac:dyDescent="0.2">
      <c r="B24" s="436" t="s">
        <v>59</v>
      </c>
      <c r="C24" s="257" t="s">
        <v>47</v>
      </c>
      <c r="D24" s="334">
        <f>E24+F24</f>
        <v>11280246.645727998</v>
      </c>
      <c r="E24" s="357">
        <v>11264913.317927998</v>
      </c>
      <c r="F24" s="358">
        <v>15333.327800000001</v>
      </c>
      <c r="G24" s="364" t="s">
        <v>104</v>
      </c>
      <c r="H24" s="338"/>
      <c r="I24" s="357">
        <v>68367.224400000006</v>
      </c>
      <c r="J24" s="357">
        <v>339095.45986999996</v>
      </c>
      <c r="K24" s="338">
        <v>2183.7600000000002</v>
      </c>
      <c r="L24" s="338">
        <v>0</v>
      </c>
      <c r="M24" s="357">
        <f>K24-L24</f>
        <v>2183.7600000000002</v>
      </c>
      <c r="N24" s="357">
        <v>0</v>
      </c>
      <c r="O24" s="339" t="s">
        <v>104</v>
      </c>
    </row>
    <row r="25" spans="1:31" ht="12.75" x14ac:dyDescent="0.2">
      <c r="B25" s="437"/>
      <c r="C25" s="258" t="s">
        <v>48</v>
      </c>
      <c r="D25" s="340">
        <f>E25+F25</f>
        <v>29165912.687272005</v>
      </c>
      <c r="E25" s="360">
        <v>28985908.181072004</v>
      </c>
      <c r="F25" s="359">
        <v>180004.5062</v>
      </c>
      <c r="G25" s="365">
        <v>28287.902000000002</v>
      </c>
      <c r="H25" s="279"/>
      <c r="I25" s="360">
        <v>2501.5</v>
      </c>
      <c r="J25" s="360">
        <v>87882.865539999999</v>
      </c>
      <c r="K25" s="279">
        <v>30275.5484</v>
      </c>
      <c r="L25" s="279">
        <v>0</v>
      </c>
      <c r="M25" s="360">
        <f>K25-L25</f>
        <v>30275.5484</v>
      </c>
      <c r="N25" s="279">
        <v>0</v>
      </c>
      <c r="O25" s="363">
        <v>7.88</v>
      </c>
    </row>
    <row r="26" spans="1:31" ht="12.75" x14ac:dyDescent="0.2">
      <c r="B26" s="437"/>
      <c r="C26" s="258" t="s">
        <v>49</v>
      </c>
      <c r="D26" s="340">
        <f>E26+F26</f>
        <v>4483204.0302000009</v>
      </c>
      <c r="E26" s="360">
        <v>4147566.1542000007</v>
      </c>
      <c r="F26" s="359">
        <v>335637.87599999999</v>
      </c>
      <c r="G26" s="365" t="s">
        <v>104</v>
      </c>
      <c r="H26" s="279"/>
      <c r="I26" s="279" t="s">
        <v>104</v>
      </c>
      <c r="J26" s="360">
        <v>48507.03</v>
      </c>
      <c r="K26" s="279">
        <v>46798.35</v>
      </c>
      <c r="L26" s="279">
        <v>0</v>
      </c>
      <c r="M26" s="360">
        <f>K26-L26</f>
        <v>46798.35</v>
      </c>
      <c r="N26" s="279">
        <v>0</v>
      </c>
      <c r="O26" s="283">
        <v>0</v>
      </c>
    </row>
    <row r="27" spans="1:31" ht="12.75" x14ac:dyDescent="0.2">
      <c r="B27" s="443"/>
      <c r="C27" s="259" t="s">
        <v>50</v>
      </c>
      <c r="D27" s="343">
        <f>E27+F27</f>
        <v>5838464.6151999999</v>
      </c>
      <c r="E27" s="362">
        <v>5838464.6151999999</v>
      </c>
      <c r="F27" s="344">
        <v>0</v>
      </c>
      <c r="G27" s="366" t="s">
        <v>104</v>
      </c>
      <c r="H27" s="287"/>
      <c r="I27" s="287" t="s">
        <v>104</v>
      </c>
      <c r="J27" s="287">
        <v>1348.32</v>
      </c>
      <c r="K27" s="287">
        <v>0</v>
      </c>
      <c r="L27" s="287">
        <v>0</v>
      </c>
      <c r="M27" s="287">
        <f>K27-L27</f>
        <v>0</v>
      </c>
      <c r="N27" s="287">
        <v>0</v>
      </c>
      <c r="O27" s="291">
        <v>0</v>
      </c>
    </row>
    <row r="28" spans="1:31" s="48" customFormat="1" ht="12.75" x14ac:dyDescent="0.2">
      <c r="A28" s="262"/>
      <c r="B28" s="444" t="s">
        <v>52</v>
      </c>
      <c r="C28" s="445"/>
      <c r="D28" s="292">
        <v>50767827.978400007</v>
      </c>
      <c r="E28" s="293">
        <v>50236852.268399999</v>
      </c>
      <c r="F28" s="294">
        <v>530975.71</v>
      </c>
      <c r="G28" s="295">
        <v>459239.7</v>
      </c>
      <c r="H28" s="293">
        <v>0</v>
      </c>
      <c r="I28" s="293">
        <v>86716.62000000001</v>
      </c>
      <c r="J28" s="293">
        <v>476833.67540999997</v>
      </c>
      <c r="K28" s="293">
        <v>79257.6584</v>
      </c>
      <c r="L28" s="293">
        <v>0</v>
      </c>
      <c r="M28" s="293">
        <v>79257.6584</v>
      </c>
      <c r="N28" s="293">
        <v>0</v>
      </c>
      <c r="O28" s="296" t="s">
        <v>104</v>
      </c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ht="12.75" x14ac:dyDescent="0.2">
      <c r="B29" s="436" t="s">
        <v>61</v>
      </c>
      <c r="C29" s="257" t="s">
        <v>47</v>
      </c>
      <c r="D29" s="334" t="s">
        <v>104</v>
      </c>
      <c r="E29" s="357" t="s">
        <v>104</v>
      </c>
      <c r="F29" s="358" t="s">
        <v>104</v>
      </c>
      <c r="G29" s="337"/>
      <c r="H29" s="338"/>
      <c r="I29" s="338"/>
      <c r="J29" s="338" t="s">
        <v>104</v>
      </c>
      <c r="K29" s="338" t="s">
        <v>104</v>
      </c>
      <c r="L29" s="338">
        <v>0</v>
      </c>
      <c r="M29" s="338" t="s">
        <v>104</v>
      </c>
      <c r="N29" s="338">
        <v>0</v>
      </c>
      <c r="O29" s="339" t="s">
        <v>104</v>
      </c>
    </row>
    <row r="30" spans="1:31" ht="12.75" x14ac:dyDescent="0.2">
      <c r="B30" s="437"/>
      <c r="C30" s="258" t="s">
        <v>48</v>
      </c>
      <c r="D30" s="340" t="s">
        <v>104</v>
      </c>
      <c r="E30" s="360" t="s">
        <v>104</v>
      </c>
      <c r="F30" s="359" t="s">
        <v>104</v>
      </c>
      <c r="G30" s="282"/>
      <c r="H30" s="279"/>
      <c r="I30" s="279"/>
      <c r="J30" s="360" t="s">
        <v>104</v>
      </c>
      <c r="K30" s="279" t="s">
        <v>104</v>
      </c>
      <c r="L30" s="279">
        <v>0</v>
      </c>
      <c r="M30" s="279" t="s">
        <v>104</v>
      </c>
      <c r="N30" s="279">
        <v>0</v>
      </c>
      <c r="O30" s="283">
        <v>0</v>
      </c>
    </row>
    <row r="31" spans="1:31" ht="12.75" x14ac:dyDescent="0.2">
      <c r="B31" s="443"/>
      <c r="C31" s="258" t="s">
        <v>49</v>
      </c>
      <c r="D31" s="343" t="s">
        <v>104</v>
      </c>
      <c r="E31" s="287">
        <v>0</v>
      </c>
      <c r="F31" s="359" t="s">
        <v>104</v>
      </c>
      <c r="G31" s="290"/>
      <c r="H31" s="287"/>
      <c r="I31" s="287"/>
      <c r="J31" s="287"/>
      <c r="K31" s="287" t="s">
        <v>104</v>
      </c>
      <c r="L31" s="287">
        <v>0</v>
      </c>
      <c r="M31" s="362" t="s">
        <v>104</v>
      </c>
      <c r="N31" s="287">
        <v>0</v>
      </c>
      <c r="O31" s="291">
        <v>0</v>
      </c>
    </row>
    <row r="32" spans="1:31" s="48" customFormat="1" ht="12.75" x14ac:dyDescent="0.2">
      <c r="A32" s="41"/>
      <c r="B32" s="444" t="s">
        <v>52</v>
      </c>
      <c r="C32" s="445"/>
      <c r="D32" s="292">
        <v>50508.126000000004</v>
      </c>
      <c r="E32" s="293">
        <v>332.67</v>
      </c>
      <c r="F32" s="294">
        <v>50175.456000000006</v>
      </c>
      <c r="G32" s="295">
        <v>0</v>
      </c>
      <c r="H32" s="295">
        <v>0</v>
      </c>
      <c r="I32" s="295">
        <v>0</v>
      </c>
      <c r="J32" s="295">
        <v>0.76</v>
      </c>
      <c r="K32" s="295">
        <v>43.58</v>
      </c>
      <c r="L32" s="295">
        <v>0</v>
      </c>
      <c r="M32" s="295">
        <v>43.58</v>
      </c>
      <c r="N32" s="295">
        <v>0</v>
      </c>
      <c r="O32" s="296" t="s">
        <v>104</v>
      </c>
      <c r="P32" s="262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ht="15" customHeight="1" x14ac:dyDescent="0.2">
      <c r="B33" s="450" t="s">
        <v>63</v>
      </c>
      <c r="C33" s="263" t="s">
        <v>47</v>
      </c>
      <c r="D33" s="334" t="s">
        <v>104</v>
      </c>
      <c r="E33" s="338" t="s">
        <v>104</v>
      </c>
      <c r="F33" s="358">
        <v>79811.579199999993</v>
      </c>
      <c r="G33" s="337"/>
      <c r="H33" s="338"/>
      <c r="I33" s="338"/>
      <c r="J33" s="338" t="s">
        <v>104</v>
      </c>
      <c r="K33" s="338">
        <v>12887.551000000001</v>
      </c>
      <c r="L33" s="357">
        <v>1405</v>
      </c>
      <c r="M33" s="357">
        <f>K33-L33</f>
        <v>11482.551000000001</v>
      </c>
      <c r="N33" s="338">
        <v>0</v>
      </c>
      <c r="O33" s="339">
        <v>0</v>
      </c>
    </row>
    <row r="34" spans="1:31" ht="13.5" customHeight="1" x14ac:dyDescent="0.2">
      <c r="B34" s="451"/>
      <c r="C34" s="264" t="s">
        <v>48</v>
      </c>
      <c r="D34" s="340" t="s">
        <v>104</v>
      </c>
      <c r="E34" s="360" t="s">
        <v>104</v>
      </c>
      <c r="F34" s="359" t="s">
        <v>104</v>
      </c>
      <c r="G34" s="282"/>
      <c r="H34" s="279"/>
      <c r="I34" s="279"/>
      <c r="J34" s="360" t="s">
        <v>104</v>
      </c>
      <c r="K34" s="279" t="s">
        <v>104</v>
      </c>
      <c r="L34" s="279">
        <v>0</v>
      </c>
      <c r="M34" s="279" t="s">
        <v>104</v>
      </c>
      <c r="N34" s="279">
        <v>0</v>
      </c>
      <c r="O34" s="283">
        <v>0</v>
      </c>
    </row>
    <row r="35" spans="1:31" ht="13.5" customHeight="1" x14ac:dyDescent="0.2">
      <c r="B35" s="270"/>
      <c r="C35" s="258" t="s">
        <v>49</v>
      </c>
      <c r="D35" s="340" t="s">
        <v>104</v>
      </c>
      <c r="E35" s="273">
        <v>0</v>
      </c>
      <c r="F35" s="367" t="s">
        <v>104</v>
      </c>
      <c r="G35" s="314"/>
      <c r="H35" s="273"/>
      <c r="I35" s="273"/>
      <c r="J35" s="273"/>
      <c r="K35" s="273" t="s">
        <v>104</v>
      </c>
      <c r="L35" s="273">
        <v>0</v>
      </c>
      <c r="M35" s="273" t="s">
        <v>104</v>
      </c>
      <c r="N35" s="273">
        <v>0</v>
      </c>
      <c r="O35" s="276">
        <v>0</v>
      </c>
    </row>
    <row r="36" spans="1:31" s="48" customFormat="1" ht="13.5" thickBot="1" x14ac:dyDescent="0.25">
      <c r="A36" s="262"/>
      <c r="B36" s="446" t="s">
        <v>52</v>
      </c>
      <c r="C36" s="447"/>
      <c r="D36" s="265">
        <v>86404.097999999998</v>
      </c>
      <c r="E36" s="266">
        <v>207.87</v>
      </c>
      <c r="F36" s="266">
        <v>86196.227999999988</v>
      </c>
      <c r="G36" s="201">
        <v>0</v>
      </c>
      <c r="H36" s="266">
        <v>0</v>
      </c>
      <c r="I36" s="266">
        <v>0</v>
      </c>
      <c r="J36" s="266">
        <v>16.759999999999998</v>
      </c>
      <c r="K36" s="266">
        <v>22196.688000000002</v>
      </c>
      <c r="L36" s="266">
        <v>1405</v>
      </c>
      <c r="M36" s="266">
        <v>20791.688000000002</v>
      </c>
      <c r="N36" s="266">
        <v>0</v>
      </c>
      <c r="O36" s="226">
        <v>0</v>
      </c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1" ht="23.25" customHeight="1" thickTop="1" thickBot="1" x14ac:dyDescent="0.25">
      <c r="B37" s="448" t="s">
        <v>64</v>
      </c>
      <c r="C37" s="449"/>
      <c r="D37" s="254">
        <v>706225131.04799998</v>
      </c>
      <c r="E37" s="246" t="s">
        <v>104</v>
      </c>
      <c r="F37" s="244" t="s">
        <v>104</v>
      </c>
      <c r="G37" s="256">
        <v>461090.84</v>
      </c>
      <c r="H37" s="246" t="s">
        <v>104</v>
      </c>
      <c r="I37" s="246">
        <v>90135.37000000001</v>
      </c>
      <c r="J37" s="246">
        <v>481167.36540999997</v>
      </c>
      <c r="K37" s="246">
        <v>276914052.74425656</v>
      </c>
      <c r="L37" s="246">
        <v>8385.9700000000012</v>
      </c>
      <c r="M37" s="246">
        <v>276905666.77425653</v>
      </c>
      <c r="N37" s="246" t="s">
        <v>104</v>
      </c>
      <c r="O37" s="247">
        <v>157.85669499999997</v>
      </c>
    </row>
    <row r="38" spans="1:31" s="10" customFormat="1" ht="12" thickTop="1" x14ac:dyDescent="0.2"/>
    <row r="39" spans="1:31" s="10" customFormat="1" x14ac:dyDescent="0.2">
      <c r="B39" s="78" t="s">
        <v>65</v>
      </c>
    </row>
    <row r="40" spans="1:31" s="10" customFormat="1" x14ac:dyDescent="0.2">
      <c r="B40" s="10" t="s">
        <v>106</v>
      </c>
      <c r="F40" s="12"/>
    </row>
    <row r="41" spans="1:31" s="10" customFormat="1" x14ac:dyDescent="0.2"/>
    <row r="42" spans="1:31" s="10" customFormat="1" x14ac:dyDescent="0.2"/>
    <row r="43" spans="1:31" s="10" customFormat="1" x14ac:dyDescent="0.2"/>
    <row r="44" spans="1:31" s="10" customFormat="1" x14ac:dyDescent="0.2"/>
    <row r="45" spans="1:31" s="10" customFormat="1" x14ac:dyDescent="0.2"/>
    <row r="46" spans="1:31" s="10" customFormat="1" x14ac:dyDescent="0.2"/>
    <row r="47" spans="1:31" s="10" customFormat="1" x14ac:dyDescent="0.2"/>
    <row r="48" spans="1:31" s="10" customFormat="1" x14ac:dyDescent="0.2"/>
    <row r="163" spans="6:10" s="10" customFormat="1" x14ac:dyDescent="0.2">
      <c r="G163" s="12"/>
      <c r="H163" s="12"/>
      <c r="I163" s="12"/>
    </row>
    <row r="164" spans="6:10" s="10" customFormat="1" x14ac:dyDescent="0.2">
      <c r="G164" s="12"/>
      <c r="H164" s="12"/>
      <c r="I164" s="12"/>
    </row>
    <row r="165" spans="6:10" s="10" customFormat="1" x14ac:dyDescent="0.2">
      <c r="G165" s="12"/>
      <c r="H165" s="12"/>
      <c r="I165" s="12"/>
    </row>
    <row r="166" spans="6:10" s="10" customFormat="1" x14ac:dyDescent="0.2">
      <c r="G166" s="12"/>
      <c r="H166" s="12"/>
      <c r="I166" s="12"/>
    </row>
    <row r="167" spans="6:10" s="10" customFormat="1" x14ac:dyDescent="0.2">
      <c r="G167" s="12"/>
      <c r="H167" s="12"/>
      <c r="I167" s="12"/>
    </row>
    <row r="168" spans="6:10" s="10" customFormat="1" x14ac:dyDescent="0.2">
      <c r="G168" s="12"/>
      <c r="H168" s="12"/>
      <c r="I168" s="12"/>
    </row>
    <row r="169" spans="6:10" s="10" customFormat="1" x14ac:dyDescent="0.2">
      <c r="G169" s="12"/>
      <c r="H169" s="12"/>
      <c r="I169" s="12"/>
    </row>
    <row r="170" spans="6:10" s="10" customFormat="1" x14ac:dyDescent="0.2">
      <c r="G170" s="12"/>
      <c r="H170" s="12"/>
      <c r="I170" s="12"/>
    </row>
    <row r="171" spans="6:10" s="10" customFormat="1" x14ac:dyDescent="0.2">
      <c r="G171" s="12"/>
      <c r="H171" s="12"/>
      <c r="I171" s="12"/>
    </row>
    <row r="172" spans="6:10" s="10" customFormat="1" x14ac:dyDescent="0.2">
      <c r="G172" s="12"/>
      <c r="H172" s="12"/>
      <c r="I172" s="12"/>
    </row>
    <row r="173" spans="6:10" s="10" customFormat="1" x14ac:dyDescent="0.2">
      <c r="G173" s="12"/>
      <c r="H173" s="12"/>
      <c r="I173" s="12"/>
    </row>
    <row r="174" spans="6:10" s="10" customFormat="1" x14ac:dyDescent="0.2">
      <c r="G174" s="12"/>
      <c r="H174" s="12"/>
      <c r="I174" s="12"/>
    </row>
    <row r="175" spans="6:10" s="10" customFormat="1" x14ac:dyDescent="0.2">
      <c r="F175" s="12"/>
      <c r="G175" s="12"/>
      <c r="H175" s="12"/>
      <c r="I175" s="12"/>
    </row>
    <row r="176" spans="6:10" s="10" customFormat="1" x14ac:dyDescent="0.2">
      <c r="F176" s="12"/>
      <c r="G176" s="12"/>
      <c r="H176" s="12"/>
      <c r="I176" s="12"/>
      <c r="J176" s="12"/>
    </row>
    <row r="177" spans="6:10" s="10" customFormat="1" x14ac:dyDescent="0.2">
      <c r="F177" s="12"/>
      <c r="G177" s="12"/>
      <c r="H177" s="12"/>
      <c r="I177" s="12"/>
      <c r="J177" s="12"/>
    </row>
    <row r="178" spans="6:10" s="10" customFormat="1" x14ac:dyDescent="0.2">
      <c r="F178" s="12"/>
      <c r="G178" s="12"/>
      <c r="H178" s="12"/>
      <c r="I178" s="12"/>
      <c r="J178" s="12"/>
    </row>
    <row r="179" spans="6:10" s="10" customFormat="1" x14ac:dyDescent="0.2">
      <c r="F179" s="12"/>
      <c r="G179" s="12"/>
      <c r="H179" s="12"/>
      <c r="I179" s="12"/>
      <c r="J179" s="12"/>
    </row>
    <row r="180" spans="6:10" s="10" customFormat="1" x14ac:dyDescent="0.2">
      <c r="F180" s="12"/>
      <c r="G180" s="12"/>
      <c r="H180" s="12"/>
      <c r="I180" s="12"/>
      <c r="J180" s="12"/>
    </row>
    <row r="181" spans="6:10" s="10" customFormat="1" x14ac:dyDescent="0.2">
      <c r="F181" s="12"/>
      <c r="G181" s="12"/>
      <c r="H181" s="12"/>
      <c r="I181" s="12"/>
      <c r="J181" s="12"/>
    </row>
    <row r="182" spans="6:10" s="10" customFormat="1" x14ac:dyDescent="0.2">
      <c r="F182" s="12"/>
      <c r="G182" s="12"/>
      <c r="H182" s="12"/>
      <c r="I182" s="12"/>
      <c r="J182" s="12"/>
    </row>
    <row r="183" spans="6:10" s="10" customFormat="1" x14ac:dyDescent="0.2">
      <c r="F183" s="12"/>
      <c r="G183" s="12"/>
      <c r="H183" s="12"/>
      <c r="I183" s="12"/>
      <c r="J183" s="12"/>
    </row>
    <row r="184" spans="6:10" s="10" customFormat="1" x14ac:dyDescent="0.2">
      <c r="F184" s="12"/>
      <c r="G184" s="12"/>
      <c r="H184" s="12"/>
      <c r="I184" s="12"/>
      <c r="J184" s="12"/>
    </row>
    <row r="185" spans="6:10" s="10" customFormat="1" x14ac:dyDescent="0.2">
      <c r="F185" s="12"/>
      <c r="G185" s="12"/>
      <c r="H185" s="12"/>
      <c r="I185" s="12"/>
      <c r="J185" s="12"/>
    </row>
    <row r="186" spans="6:10" s="10" customFormat="1" x14ac:dyDescent="0.2">
      <c r="F186" s="12"/>
      <c r="G186" s="12"/>
      <c r="H186" s="12"/>
      <c r="I186" s="12"/>
      <c r="J186" s="12"/>
    </row>
    <row r="187" spans="6:10" s="10" customFormat="1" x14ac:dyDescent="0.2">
      <c r="F187" s="12"/>
      <c r="G187" s="12"/>
      <c r="H187" s="12"/>
      <c r="I187" s="12"/>
      <c r="J187" s="12"/>
    </row>
  </sheetData>
  <mergeCells count="20">
    <mergeCell ref="B36:C36"/>
    <mergeCell ref="B37:C37"/>
    <mergeCell ref="B23:C23"/>
    <mergeCell ref="B24:B27"/>
    <mergeCell ref="B28:C28"/>
    <mergeCell ref="B29:B31"/>
    <mergeCell ref="B32:C32"/>
    <mergeCell ref="B33:B34"/>
    <mergeCell ref="B20:B22"/>
    <mergeCell ref="B1:O1"/>
    <mergeCell ref="B3:B4"/>
    <mergeCell ref="C3:C4"/>
    <mergeCell ref="D3:F3"/>
    <mergeCell ref="G3:O3"/>
    <mergeCell ref="B5:B8"/>
    <mergeCell ref="B9:C9"/>
    <mergeCell ref="B10:B12"/>
    <mergeCell ref="B14:C14"/>
    <mergeCell ref="B15:B18"/>
    <mergeCell ref="B19:C19"/>
  </mergeCells>
  <pageMargins left="0" right="0" top="0.59055118110236227" bottom="0" header="0" footer="0"/>
  <pageSetup paperSize="9" scale="56" orientation="landscape" verticalDpi="300" r:id="rId1"/>
  <headerFooter alignWithMargins="0"/>
  <colBreaks count="1" manualBreakCount="1">
    <brk id="15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7"/>
  <sheetViews>
    <sheetView showGridLines="0" zoomScale="80" zoomScaleNormal="80" zoomScaleSheetLayoutView="85" workbookViewId="0"/>
  </sheetViews>
  <sheetFormatPr baseColWidth="10" defaultColWidth="16.140625" defaultRowHeight="11.25" x14ac:dyDescent="0.2"/>
  <cols>
    <col min="1" max="1" width="2" style="10" customWidth="1"/>
    <col min="2" max="2" width="21.5703125" style="12" customWidth="1"/>
    <col min="3" max="3" width="28.7109375" style="12" customWidth="1"/>
    <col min="4" max="4" width="17" style="12" customWidth="1"/>
    <col min="5" max="5" width="16.140625" style="12" customWidth="1"/>
    <col min="6" max="6" width="18.140625" style="12" customWidth="1"/>
    <col min="7" max="7" width="14.140625" style="12" customWidth="1"/>
    <col min="8" max="8" width="13.7109375" style="12" customWidth="1"/>
    <col min="9" max="9" width="16.140625" style="12" customWidth="1"/>
    <col min="10" max="10" width="16.28515625" style="12" customWidth="1"/>
    <col min="11" max="13" width="19.140625" style="12" customWidth="1"/>
    <col min="14" max="15" width="16.28515625" style="12" bestFit="1" customWidth="1"/>
    <col min="16" max="31" width="16.140625" style="10"/>
    <col min="32" max="256" width="16.140625" style="12"/>
    <col min="257" max="257" width="2" style="12" customWidth="1"/>
    <col min="258" max="258" width="21.5703125" style="12" customWidth="1"/>
    <col min="259" max="259" width="28.7109375" style="12" customWidth="1"/>
    <col min="260" max="260" width="17" style="12" customWidth="1"/>
    <col min="261" max="261" width="16.140625" style="12" customWidth="1"/>
    <col min="262" max="262" width="18.140625" style="12" customWidth="1"/>
    <col min="263" max="263" width="14.140625" style="12" customWidth="1"/>
    <col min="264" max="264" width="13.7109375" style="12" customWidth="1"/>
    <col min="265" max="265" width="16.140625" style="12" customWidth="1"/>
    <col min="266" max="266" width="16.28515625" style="12" customWidth="1"/>
    <col min="267" max="269" width="19.140625" style="12" customWidth="1"/>
    <col min="270" max="271" width="16.28515625" style="12" bestFit="1" customWidth="1"/>
    <col min="272" max="512" width="16.140625" style="12"/>
    <col min="513" max="513" width="2" style="12" customWidth="1"/>
    <col min="514" max="514" width="21.5703125" style="12" customWidth="1"/>
    <col min="515" max="515" width="28.7109375" style="12" customWidth="1"/>
    <col min="516" max="516" width="17" style="12" customWidth="1"/>
    <col min="517" max="517" width="16.140625" style="12" customWidth="1"/>
    <col min="518" max="518" width="18.140625" style="12" customWidth="1"/>
    <col min="519" max="519" width="14.140625" style="12" customWidth="1"/>
    <col min="520" max="520" width="13.7109375" style="12" customWidth="1"/>
    <col min="521" max="521" width="16.140625" style="12" customWidth="1"/>
    <col min="522" max="522" width="16.28515625" style="12" customWidth="1"/>
    <col min="523" max="525" width="19.140625" style="12" customWidth="1"/>
    <col min="526" max="527" width="16.28515625" style="12" bestFit="1" customWidth="1"/>
    <col min="528" max="768" width="16.140625" style="12"/>
    <col min="769" max="769" width="2" style="12" customWidth="1"/>
    <col min="770" max="770" width="21.5703125" style="12" customWidth="1"/>
    <col min="771" max="771" width="28.7109375" style="12" customWidth="1"/>
    <col min="772" max="772" width="17" style="12" customWidth="1"/>
    <col min="773" max="773" width="16.140625" style="12" customWidth="1"/>
    <col min="774" max="774" width="18.140625" style="12" customWidth="1"/>
    <col min="775" max="775" width="14.140625" style="12" customWidth="1"/>
    <col min="776" max="776" width="13.7109375" style="12" customWidth="1"/>
    <col min="777" max="777" width="16.140625" style="12" customWidth="1"/>
    <col min="778" max="778" width="16.28515625" style="12" customWidth="1"/>
    <col min="779" max="781" width="19.140625" style="12" customWidth="1"/>
    <col min="782" max="783" width="16.28515625" style="12" bestFit="1" customWidth="1"/>
    <col min="784" max="1024" width="16.140625" style="12"/>
    <col min="1025" max="1025" width="2" style="12" customWidth="1"/>
    <col min="1026" max="1026" width="21.5703125" style="12" customWidth="1"/>
    <col min="1027" max="1027" width="28.7109375" style="12" customWidth="1"/>
    <col min="1028" max="1028" width="17" style="12" customWidth="1"/>
    <col min="1029" max="1029" width="16.140625" style="12" customWidth="1"/>
    <col min="1030" max="1030" width="18.140625" style="12" customWidth="1"/>
    <col min="1031" max="1031" width="14.140625" style="12" customWidth="1"/>
    <col min="1032" max="1032" width="13.7109375" style="12" customWidth="1"/>
    <col min="1033" max="1033" width="16.140625" style="12" customWidth="1"/>
    <col min="1034" max="1034" width="16.28515625" style="12" customWidth="1"/>
    <col min="1035" max="1037" width="19.140625" style="12" customWidth="1"/>
    <col min="1038" max="1039" width="16.28515625" style="12" bestFit="1" customWidth="1"/>
    <col min="1040" max="1280" width="16.140625" style="12"/>
    <col min="1281" max="1281" width="2" style="12" customWidth="1"/>
    <col min="1282" max="1282" width="21.5703125" style="12" customWidth="1"/>
    <col min="1283" max="1283" width="28.7109375" style="12" customWidth="1"/>
    <col min="1284" max="1284" width="17" style="12" customWidth="1"/>
    <col min="1285" max="1285" width="16.140625" style="12" customWidth="1"/>
    <col min="1286" max="1286" width="18.140625" style="12" customWidth="1"/>
    <col min="1287" max="1287" width="14.140625" style="12" customWidth="1"/>
    <col min="1288" max="1288" width="13.7109375" style="12" customWidth="1"/>
    <col min="1289" max="1289" width="16.140625" style="12" customWidth="1"/>
    <col min="1290" max="1290" width="16.28515625" style="12" customWidth="1"/>
    <col min="1291" max="1293" width="19.140625" style="12" customWidth="1"/>
    <col min="1294" max="1295" width="16.28515625" style="12" bestFit="1" customWidth="1"/>
    <col min="1296" max="1536" width="16.140625" style="12"/>
    <col min="1537" max="1537" width="2" style="12" customWidth="1"/>
    <col min="1538" max="1538" width="21.5703125" style="12" customWidth="1"/>
    <col min="1539" max="1539" width="28.7109375" style="12" customWidth="1"/>
    <col min="1540" max="1540" width="17" style="12" customWidth="1"/>
    <col min="1541" max="1541" width="16.140625" style="12" customWidth="1"/>
    <col min="1542" max="1542" width="18.140625" style="12" customWidth="1"/>
    <col min="1543" max="1543" width="14.140625" style="12" customWidth="1"/>
    <col min="1544" max="1544" width="13.7109375" style="12" customWidth="1"/>
    <col min="1545" max="1545" width="16.140625" style="12" customWidth="1"/>
    <col min="1546" max="1546" width="16.28515625" style="12" customWidth="1"/>
    <col min="1547" max="1549" width="19.140625" style="12" customWidth="1"/>
    <col min="1550" max="1551" width="16.28515625" style="12" bestFit="1" customWidth="1"/>
    <col min="1552" max="1792" width="16.140625" style="12"/>
    <col min="1793" max="1793" width="2" style="12" customWidth="1"/>
    <col min="1794" max="1794" width="21.5703125" style="12" customWidth="1"/>
    <col min="1795" max="1795" width="28.7109375" style="12" customWidth="1"/>
    <col min="1796" max="1796" width="17" style="12" customWidth="1"/>
    <col min="1797" max="1797" width="16.140625" style="12" customWidth="1"/>
    <col min="1798" max="1798" width="18.140625" style="12" customWidth="1"/>
    <col min="1799" max="1799" width="14.140625" style="12" customWidth="1"/>
    <col min="1800" max="1800" width="13.7109375" style="12" customWidth="1"/>
    <col min="1801" max="1801" width="16.140625" style="12" customWidth="1"/>
    <col min="1802" max="1802" width="16.28515625" style="12" customWidth="1"/>
    <col min="1803" max="1805" width="19.140625" style="12" customWidth="1"/>
    <col min="1806" max="1807" width="16.28515625" style="12" bestFit="1" customWidth="1"/>
    <col min="1808" max="2048" width="16.140625" style="12"/>
    <col min="2049" max="2049" width="2" style="12" customWidth="1"/>
    <col min="2050" max="2050" width="21.5703125" style="12" customWidth="1"/>
    <col min="2051" max="2051" width="28.7109375" style="12" customWidth="1"/>
    <col min="2052" max="2052" width="17" style="12" customWidth="1"/>
    <col min="2053" max="2053" width="16.140625" style="12" customWidth="1"/>
    <col min="2054" max="2054" width="18.140625" style="12" customWidth="1"/>
    <col min="2055" max="2055" width="14.140625" style="12" customWidth="1"/>
    <col min="2056" max="2056" width="13.7109375" style="12" customWidth="1"/>
    <col min="2057" max="2057" width="16.140625" style="12" customWidth="1"/>
    <col min="2058" max="2058" width="16.28515625" style="12" customWidth="1"/>
    <col min="2059" max="2061" width="19.140625" style="12" customWidth="1"/>
    <col min="2062" max="2063" width="16.28515625" style="12" bestFit="1" customWidth="1"/>
    <col min="2064" max="2304" width="16.140625" style="12"/>
    <col min="2305" max="2305" width="2" style="12" customWidth="1"/>
    <col min="2306" max="2306" width="21.5703125" style="12" customWidth="1"/>
    <col min="2307" max="2307" width="28.7109375" style="12" customWidth="1"/>
    <col min="2308" max="2308" width="17" style="12" customWidth="1"/>
    <col min="2309" max="2309" width="16.140625" style="12" customWidth="1"/>
    <col min="2310" max="2310" width="18.140625" style="12" customWidth="1"/>
    <col min="2311" max="2311" width="14.140625" style="12" customWidth="1"/>
    <col min="2312" max="2312" width="13.7109375" style="12" customWidth="1"/>
    <col min="2313" max="2313" width="16.140625" style="12" customWidth="1"/>
    <col min="2314" max="2314" width="16.28515625" style="12" customWidth="1"/>
    <col min="2315" max="2317" width="19.140625" style="12" customWidth="1"/>
    <col min="2318" max="2319" width="16.28515625" style="12" bestFit="1" customWidth="1"/>
    <col min="2320" max="2560" width="16.140625" style="12"/>
    <col min="2561" max="2561" width="2" style="12" customWidth="1"/>
    <col min="2562" max="2562" width="21.5703125" style="12" customWidth="1"/>
    <col min="2563" max="2563" width="28.7109375" style="12" customWidth="1"/>
    <col min="2564" max="2564" width="17" style="12" customWidth="1"/>
    <col min="2565" max="2565" width="16.140625" style="12" customWidth="1"/>
    <col min="2566" max="2566" width="18.140625" style="12" customWidth="1"/>
    <col min="2567" max="2567" width="14.140625" style="12" customWidth="1"/>
    <col min="2568" max="2568" width="13.7109375" style="12" customWidth="1"/>
    <col min="2569" max="2569" width="16.140625" style="12" customWidth="1"/>
    <col min="2570" max="2570" width="16.28515625" style="12" customWidth="1"/>
    <col min="2571" max="2573" width="19.140625" style="12" customWidth="1"/>
    <col min="2574" max="2575" width="16.28515625" style="12" bestFit="1" customWidth="1"/>
    <col min="2576" max="2816" width="16.140625" style="12"/>
    <col min="2817" max="2817" width="2" style="12" customWidth="1"/>
    <col min="2818" max="2818" width="21.5703125" style="12" customWidth="1"/>
    <col min="2819" max="2819" width="28.7109375" style="12" customWidth="1"/>
    <col min="2820" max="2820" width="17" style="12" customWidth="1"/>
    <col min="2821" max="2821" width="16.140625" style="12" customWidth="1"/>
    <col min="2822" max="2822" width="18.140625" style="12" customWidth="1"/>
    <col min="2823" max="2823" width="14.140625" style="12" customWidth="1"/>
    <col min="2824" max="2824" width="13.7109375" style="12" customWidth="1"/>
    <col min="2825" max="2825" width="16.140625" style="12" customWidth="1"/>
    <col min="2826" max="2826" width="16.28515625" style="12" customWidth="1"/>
    <col min="2827" max="2829" width="19.140625" style="12" customWidth="1"/>
    <col min="2830" max="2831" width="16.28515625" style="12" bestFit="1" customWidth="1"/>
    <col min="2832" max="3072" width="16.140625" style="12"/>
    <col min="3073" max="3073" width="2" style="12" customWidth="1"/>
    <col min="3074" max="3074" width="21.5703125" style="12" customWidth="1"/>
    <col min="3075" max="3075" width="28.7109375" style="12" customWidth="1"/>
    <col min="3076" max="3076" width="17" style="12" customWidth="1"/>
    <col min="3077" max="3077" width="16.140625" style="12" customWidth="1"/>
    <col min="3078" max="3078" width="18.140625" style="12" customWidth="1"/>
    <col min="3079" max="3079" width="14.140625" style="12" customWidth="1"/>
    <col min="3080" max="3080" width="13.7109375" style="12" customWidth="1"/>
    <col min="3081" max="3081" width="16.140625" style="12" customWidth="1"/>
    <col min="3082" max="3082" width="16.28515625" style="12" customWidth="1"/>
    <col min="3083" max="3085" width="19.140625" style="12" customWidth="1"/>
    <col min="3086" max="3087" width="16.28515625" style="12" bestFit="1" customWidth="1"/>
    <col min="3088" max="3328" width="16.140625" style="12"/>
    <col min="3329" max="3329" width="2" style="12" customWidth="1"/>
    <col min="3330" max="3330" width="21.5703125" style="12" customWidth="1"/>
    <col min="3331" max="3331" width="28.7109375" style="12" customWidth="1"/>
    <col min="3332" max="3332" width="17" style="12" customWidth="1"/>
    <col min="3333" max="3333" width="16.140625" style="12" customWidth="1"/>
    <col min="3334" max="3334" width="18.140625" style="12" customWidth="1"/>
    <col min="3335" max="3335" width="14.140625" style="12" customWidth="1"/>
    <col min="3336" max="3336" width="13.7109375" style="12" customWidth="1"/>
    <col min="3337" max="3337" width="16.140625" style="12" customWidth="1"/>
    <col min="3338" max="3338" width="16.28515625" style="12" customWidth="1"/>
    <col min="3339" max="3341" width="19.140625" style="12" customWidth="1"/>
    <col min="3342" max="3343" width="16.28515625" style="12" bestFit="1" customWidth="1"/>
    <col min="3344" max="3584" width="16.140625" style="12"/>
    <col min="3585" max="3585" width="2" style="12" customWidth="1"/>
    <col min="3586" max="3586" width="21.5703125" style="12" customWidth="1"/>
    <col min="3587" max="3587" width="28.7109375" style="12" customWidth="1"/>
    <col min="3588" max="3588" width="17" style="12" customWidth="1"/>
    <col min="3589" max="3589" width="16.140625" style="12" customWidth="1"/>
    <col min="3590" max="3590" width="18.140625" style="12" customWidth="1"/>
    <col min="3591" max="3591" width="14.140625" style="12" customWidth="1"/>
    <col min="3592" max="3592" width="13.7109375" style="12" customWidth="1"/>
    <col min="3593" max="3593" width="16.140625" style="12" customWidth="1"/>
    <col min="3594" max="3594" width="16.28515625" style="12" customWidth="1"/>
    <col min="3595" max="3597" width="19.140625" style="12" customWidth="1"/>
    <col min="3598" max="3599" width="16.28515625" style="12" bestFit="1" customWidth="1"/>
    <col min="3600" max="3840" width="16.140625" style="12"/>
    <col min="3841" max="3841" width="2" style="12" customWidth="1"/>
    <col min="3842" max="3842" width="21.5703125" style="12" customWidth="1"/>
    <col min="3843" max="3843" width="28.7109375" style="12" customWidth="1"/>
    <col min="3844" max="3844" width="17" style="12" customWidth="1"/>
    <col min="3845" max="3845" width="16.140625" style="12" customWidth="1"/>
    <col min="3846" max="3846" width="18.140625" style="12" customWidth="1"/>
    <col min="3847" max="3847" width="14.140625" style="12" customWidth="1"/>
    <col min="3848" max="3848" width="13.7109375" style="12" customWidth="1"/>
    <col min="3849" max="3849" width="16.140625" style="12" customWidth="1"/>
    <col min="3850" max="3850" width="16.28515625" style="12" customWidth="1"/>
    <col min="3851" max="3853" width="19.140625" style="12" customWidth="1"/>
    <col min="3854" max="3855" width="16.28515625" style="12" bestFit="1" customWidth="1"/>
    <col min="3856" max="4096" width="16.140625" style="12"/>
    <col min="4097" max="4097" width="2" style="12" customWidth="1"/>
    <col min="4098" max="4098" width="21.5703125" style="12" customWidth="1"/>
    <col min="4099" max="4099" width="28.7109375" style="12" customWidth="1"/>
    <col min="4100" max="4100" width="17" style="12" customWidth="1"/>
    <col min="4101" max="4101" width="16.140625" style="12" customWidth="1"/>
    <col min="4102" max="4102" width="18.140625" style="12" customWidth="1"/>
    <col min="4103" max="4103" width="14.140625" style="12" customWidth="1"/>
    <col min="4104" max="4104" width="13.7109375" style="12" customWidth="1"/>
    <col min="4105" max="4105" width="16.140625" style="12" customWidth="1"/>
    <col min="4106" max="4106" width="16.28515625" style="12" customWidth="1"/>
    <col min="4107" max="4109" width="19.140625" style="12" customWidth="1"/>
    <col min="4110" max="4111" width="16.28515625" style="12" bestFit="1" customWidth="1"/>
    <col min="4112" max="4352" width="16.140625" style="12"/>
    <col min="4353" max="4353" width="2" style="12" customWidth="1"/>
    <col min="4354" max="4354" width="21.5703125" style="12" customWidth="1"/>
    <col min="4355" max="4355" width="28.7109375" style="12" customWidth="1"/>
    <col min="4356" max="4356" width="17" style="12" customWidth="1"/>
    <col min="4357" max="4357" width="16.140625" style="12" customWidth="1"/>
    <col min="4358" max="4358" width="18.140625" style="12" customWidth="1"/>
    <col min="4359" max="4359" width="14.140625" style="12" customWidth="1"/>
    <col min="4360" max="4360" width="13.7109375" style="12" customWidth="1"/>
    <col min="4361" max="4361" width="16.140625" style="12" customWidth="1"/>
    <col min="4362" max="4362" width="16.28515625" style="12" customWidth="1"/>
    <col min="4363" max="4365" width="19.140625" style="12" customWidth="1"/>
    <col min="4366" max="4367" width="16.28515625" style="12" bestFit="1" customWidth="1"/>
    <col min="4368" max="4608" width="16.140625" style="12"/>
    <col min="4609" max="4609" width="2" style="12" customWidth="1"/>
    <col min="4610" max="4610" width="21.5703125" style="12" customWidth="1"/>
    <col min="4611" max="4611" width="28.7109375" style="12" customWidth="1"/>
    <col min="4612" max="4612" width="17" style="12" customWidth="1"/>
    <col min="4613" max="4613" width="16.140625" style="12" customWidth="1"/>
    <col min="4614" max="4614" width="18.140625" style="12" customWidth="1"/>
    <col min="4615" max="4615" width="14.140625" style="12" customWidth="1"/>
    <col min="4616" max="4616" width="13.7109375" style="12" customWidth="1"/>
    <col min="4617" max="4617" width="16.140625" style="12" customWidth="1"/>
    <col min="4618" max="4618" width="16.28515625" style="12" customWidth="1"/>
    <col min="4619" max="4621" width="19.140625" style="12" customWidth="1"/>
    <col min="4622" max="4623" width="16.28515625" style="12" bestFit="1" customWidth="1"/>
    <col min="4624" max="4864" width="16.140625" style="12"/>
    <col min="4865" max="4865" width="2" style="12" customWidth="1"/>
    <col min="4866" max="4866" width="21.5703125" style="12" customWidth="1"/>
    <col min="4867" max="4867" width="28.7109375" style="12" customWidth="1"/>
    <col min="4868" max="4868" width="17" style="12" customWidth="1"/>
    <col min="4869" max="4869" width="16.140625" style="12" customWidth="1"/>
    <col min="4870" max="4870" width="18.140625" style="12" customWidth="1"/>
    <col min="4871" max="4871" width="14.140625" style="12" customWidth="1"/>
    <col min="4872" max="4872" width="13.7109375" style="12" customWidth="1"/>
    <col min="4873" max="4873" width="16.140625" style="12" customWidth="1"/>
    <col min="4874" max="4874" width="16.28515625" style="12" customWidth="1"/>
    <col min="4875" max="4877" width="19.140625" style="12" customWidth="1"/>
    <col min="4878" max="4879" width="16.28515625" style="12" bestFit="1" customWidth="1"/>
    <col min="4880" max="5120" width="16.140625" style="12"/>
    <col min="5121" max="5121" width="2" style="12" customWidth="1"/>
    <col min="5122" max="5122" width="21.5703125" style="12" customWidth="1"/>
    <col min="5123" max="5123" width="28.7109375" style="12" customWidth="1"/>
    <col min="5124" max="5124" width="17" style="12" customWidth="1"/>
    <col min="5125" max="5125" width="16.140625" style="12" customWidth="1"/>
    <col min="5126" max="5126" width="18.140625" style="12" customWidth="1"/>
    <col min="5127" max="5127" width="14.140625" style="12" customWidth="1"/>
    <col min="5128" max="5128" width="13.7109375" style="12" customWidth="1"/>
    <col min="5129" max="5129" width="16.140625" style="12" customWidth="1"/>
    <col min="5130" max="5130" width="16.28515625" style="12" customWidth="1"/>
    <col min="5131" max="5133" width="19.140625" style="12" customWidth="1"/>
    <col min="5134" max="5135" width="16.28515625" style="12" bestFit="1" customWidth="1"/>
    <col min="5136" max="5376" width="16.140625" style="12"/>
    <col min="5377" max="5377" width="2" style="12" customWidth="1"/>
    <col min="5378" max="5378" width="21.5703125" style="12" customWidth="1"/>
    <col min="5379" max="5379" width="28.7109375" style="12" customWidth="1"/>
    <col min="5380" max="5380" width="17" style="12" customWidth="1"/>
    <col min="5381" max="5381" width="16.140625" style="12" customWidth="1"/>
    <col min="5382" max="5382" width="18.140625" style="12" customWidth="1"/>
    <col min="5383" max="5383" width="14.140625" style="12" customWidth="1"/>
    <col min="5384" max="5384" width="13.7109375" style="12" customWidth="1"/>
    <col min="5385" max="5385" width="16.140625" style="12" customWidth="1"/>
    <col min="5386" max="5386" width="16.28515625" style="12" customWidth="1"/>
    <col min="5387" max="5389" width="19.140625" style="12" customWidth="1"/>
    <col min="5390" max="5391" width="16.28515625" style="12" bestFit="1" customWidth="1"/>
    <col min="5392" max="5632" width="16.140625" style="12"/>
    <col min="5633" max="5633" width="2" style="12" customWidth="1"/>
    <col min="5634" max="5634" width="21.5703125" style="12" customWidth="1"/>
    <col min="5635" max="5635" width="28.7109375" style="12" customWidth="1"/>
    <col min="5636" max="5636" width="17" style="12" customWidth="1"/>
    <col min="5637" max="5637" width="16.140625" style="12" customWidth="1"/>
    <col min="5638" max="5638" width="18.140625" style="12" customWidth="1"/>
    <col min="5639" max="5639" width="14.140625" style="12" customWidth="1"/>
    <col min="5640" max="5640" width="13.7109375" style="12" customWidth="1"/>
    <col min="5641" max="5641" width="16.140625" style="12" customWidth="1"/>
    <col min="5642" max="5642" width="16.28515625" style="12" customWidth="1"/>
    <col min="5643" max="5645" width="19.140625" style="12" customWidth="1"/>
    <col min="5646" max="5647" width="16.28515625" style="12" bestFit="1" customWidth="1"/>
    <col min="5648" max="5888" width="16.140625" style="12"/>
    <col min="5889" max="5889" width="2" style="12" customWidth="1"/>
    <col min="5890" max="5890" width="21.5703125" style="12" customWidth="1"/>
    <col min="5891" max="5891" width="28.7109375" style="12" customWidth="1"/>
    <col min="5892" max="5892" width="17" style="12" customWidth="1"/>
    <col min="5893" max="5893" width="16.140625" style="12" customWidth="1"/>
    <col min="5894" max="5894" width="18.140625" style="12" customWidth="1"/>
    <col min="5895" max="5895" width="14.140625" style="12" customWidth="1"/>
    <col min="5896" max="5896" width="13.7109375" style="12" customWidth="1"/>
    <col min="5897" max="5897" width="16.140625" style="12" customWidth="1"/>
    <col min="5898" max="5898" width="16.28515625" style="12" customWidth="1"/>
    <col min="5899" max="5901" width="19.140625" style="12" customWidth="1"/>
    <col min="5902" max="5903" width="16.28515625" style="12" bestFit="1" customWidth="1"/>
    <col min="5904" max="6144" width="16.140625" style="12"/>
    <col min="6145" max="6145" width="2" style="12" customWidth="1"/>
    <col min="6146" max="6146" width="21.5703125" style="12" customWidth="1"/>
    <col min="6147" max="6147" width="28.7109375" style="12" customWidth="1"/>
    <col min="6148" max="6148" width="17" style="12" customWidth="1"/>
    <col min="6149" max="6149" width="16.140625" style="12" customWidth="1"/>
    <col min="6150" max="6150" width="18.140625" style="12" customWidth="1"/>
    <col min="6151" max="6151" width="14.140625" style="12" customWidth="1"/>
    <col min="6152" max="6152" width="13.7109375" style="12" customWidth="1"/>
    <col min="6153" max="6153" width="16.140625" style="12" customWidth="1"/>
    <col min="6154" max="6154" width="16.28515625" style="12" customWidth="1"/>
    <col min="6155" max="6157" width="19.140625" style="12" customWidth="1"/>
    <col min="6158" max="6159" width="16.28515625" style="12" bestFit="1" customWidth="1"/>
    <col min="6160" max="6400" width="16.140625" style="12"/>
    <col min="6401" max="6401" width="2" style="12" customWidth="1"/>
    <col min="6402" max="6402" width="21.5703125" style="12" customWidth="1"/>
    <col min="6403" max="6403" width="28.7109375" style="12" customWidth="1"/>
    <col min="6404" max="6404" width="17" style="12" customWidth="1"/>
    <col min="6405" max="6405" width="16.140625" style="12" customWidth="1"/>
    <col min="6406" max="6406" width="18.140625" style="12" customWidth="1"/>
    <col min="6407" max="6407" width="14.140625" style="12" customWidth="1"/>
    <col min="6408" max="6408" width="13.7109375" style="12" customWidth="1"/>
    <col min="6409" max="6409" width="16.140625" style="12" customWidth="1"/>
    <col min="6410" max="6410" width="16.28515625" style="12" customWidth="1"/>
    <col min="6411" max="6413" width="19.140625" style="12" customWidth="1"/>
    <col min="6414" max="6415" width="16.28515625" style="12" bestFit="1" customWidth="1"/>
    <col min="6416" max="6656" width="16.140625" style="12"/>
    <col min="6657" max="6657" width="2" style="12" customWidth="1"/>
    <col min="6658" max="6658" width="21.5703125" style="12" customWidth="1"/>
    <col min="6659" max="6659" width="28.7109375" style="12" customWidth="1"/>
    <col min="6660" max="6660" width="17" style="12" customWidth="1"/>
    <col min="6661" max="6661" width="16.140625" style="12" customWidth="1"/>
    <col min="6662" max="6662" width="18.140625" style="12" customWidth="1"/>
    <col min="6663" max="6663" width="14.140625" style="12" customWidth="1"/>
    <col min="6664" max="6664" width="13.7109375" style="12" customWidth="1"/>
    <col min="6665" max="6665" width="16.140625" style="12" customWidth="1"/>
    <col min="6666" max="6666" width="16.28515625" style="12" customWidth="1"/>
    <col min="6667" max="6669" width="19.140625" style="12" customWidth="1"/>
    <col min="6670" max="6671" width="16.28515625" style="12" bestFit="1" customWidth="1"/>
    <col min="6672" max="6912" width="16.140625" style="12"/>
    <col min="6913" max="6913" width="2" style="12" customWidth="1"/>
    <col min="6914" max="6914" width="21.5703125" style="12" customWidth="1"/>
    <col min="6915" max="6915" width="28.7109375" style="12" customWidth="1"/>
    <col min="6916" max="6916" width="17" style="12" customWidth="1"/>
    <col min="6917" max="6917" width="16.140625" style="12" customWidth="1"/>
    <col min="6918" max="6918" width="18.140625" style="12" customWidth="1"/>
    <col min="6919" max="6919" width="14.140625" style="12" customWidth="1"/>
    <col min="6920" max="6920" width="13.7109375" style="12" customWidth="1"/>
    <col min="6921" max="6921" width="16.140625" style="12" customWidth="1"/>
    <col min="6922" max="6922" width="16.28515625" style="12" customWidth="1"/>
    <col min="6923" max="6925" width="19.140625" style="12" customWidth="1"/>
    <col min="6926" max="6927" width="16.28515625" style="12" bestFit="1" customWidth="1"/>
    <col min="6928" max="7168" width="16.140625" style="12"/>
    <col min="7169" max="7169" width="2" style="12" customWidth="1"/>
    <col min="7170" max="7170" width="21.5703125" style="12" customWidth="1"/>
    <col min="7171" max="7171" width="28.7109375" style="12" customWidth="1"/>
    <col min="7172" max="7172" width="17" style="12" customWidth="1"/>
    <col min="7173" max="7173" width="16.140625" style="12" customWidth="1"/>
    <col min="7174" max="7174" width="18.140625" style="12" customWidth="1"/>
    <col min="7175" max="7175" width="14.140625" style="12" customWidth="1"/>
    <col min="7176" max="7176" width="13.7109375" style="12" customWidth="1"/>
    <col min="7177" max="7177" width="16.140625" style="12" customWidth="1"/>
    <col min="7178" max="7178" width="16.28515625" style="12" customWidth="1"/>
    <col min="7179" max="7181" width="19.140625" style="12" customWidth="1"/>
    <col min="7182" max="7183" width="16.28515625" style="12" bestFit="1" customWidth="1"/>
    <col min="7184" max="7424" width="16.140625" style="12"/>
    <col min="7425" max="7425" width="2" style="12" customWidth="1"/>
    <col min="7426" max="7426" width="21.5703125" style="12" customWidth="1"/>
    <col min="7427" max="7427" width="28.7109375" style="12" customWidth="1"/>
    <col min="7428" max="7428" width="17" style="12" customWidth="1"/>
    <col min="7429" max="7429" width="16.140625" style="12" customWidth="1"/>
    <col min="7430" max="7430" width="18.140625" style="12" customWidth="1"/>
    <col min="7431" max="7431" width="14.140625" style="12" customWidth="1"/>
    <col min="7432" max="7432" width="13.7109375" style="12" customWidth="1"/>
    <col min="7433" max="7433" width="16.140625" style="12" customWidth="1"/>
    <col min="7434" max="7434" width="16.28515625" style="12" customWidth="1"/>
    <col min="7435" max="7437" width="19.140625" style="12" customWidth="1"/>
    <col min="7438" max="7439" width="16.28515625" style="12" bestFit="1" customWidth="1"/>
    <col min="7440" max="7680" width="16.140625" style="12"/>
    <col min="7681" max="7681" width="2" style="12" customWidth="1"/>
    <col min="7682" max="7682" width="21.5703125" style="12" customWidth="1"/>
    <col min="7683" max="7683" width="28.7109375" style="12" customWidth="1"/>
    <col min="7684" max="7684" width="17" style="12" customWidth="1"/>
    <col min="7685" max="7685" width="16.140625" style="12" customWidth="1"/>
    <col min="7686" max="7686" width="18.140625" style="12" customWidth="1"/>
    <col min="7687" max="7687" width="14.140625" style="12" customWidth="1"/>
    <col min="7688" max="7688" width="13.7109375" style="12" customWidth="1"/>
    <col min="7689" max="7689" width="16.140625" style="12" customWidth="1"/>
    <col min="7690" max="7690" width="16.28515625" style="12" customWidth="1"/>
    <col min="7691" max="7693" width="19.140625" style="12" customWidth="1"/>
    <col min="7694" max="7695" width="16.28515625" style="12" bestFit="1" customWidth="1"/>
    <col min="7696" max="7936" width="16.140625" style="12"/>
    <col min="7937" max="7937" width="2" style="12" customWidth="1"/>
    <col min="7938" max="7938" width="21.5703125" style="12" customWidth="1"/>
    <col min="7939" max="7939" width="28.7109375" style="12" customWidth="1"/>
    <col min="7940" max="7940" width="17" style="12" customWidth="1"/>
    <col min="7941" max="7941" width="16.140625" style="12" customWidth="1"/>
    <col min="7942" max="7942" width="18.140625" style="12" customWidth="1"/>
    <col min="7943" max="7943" width="14.140625" style="12" customWidth="1"/>
    <col min="7944" max="7944" width="13.7109375" style="12" customWidth="1"/>
    <col min="7945" max="7945" width="16.140625" style="12" customWidth="1"/>
    <col min="7946" max="7946" width="16.28515625" style="12" customWidth="1"/>
    <col min="7947" max="7949" width="19.140625" style="12" customWidth="1"/>
    <col min="7950" max="7951" width="16.28515625" style="12" bestFit="1" customWidth="1"/>
    <col min="7952" max="8192" width="16.140625" style="12"/>
    <col min="8193" max="8193" width="2" style="12" customWidth="1"/>
    <col min="8194" max="8194" width="21.5703125" style="12" customWidth="1"/>
    <col min="8195" max="8195" width="28.7109375" style="12" customWidth="1"/>
    <col min="8196" max="8196" width="17" style="12" customWidth="1"/>
    <col min="8197" max="8197" width="16.140625" style="12" customWidth="1"/>
    <col min="8198" max="8198" width="18.140625" style="12" customWidth="1"/>
    <col min="8199" max="8199" width="14.140625" style="12" customWidth="1"/>
    <col min="8200" max="8200" width="13.7109375" style="12" customWidth="1"/>
    <col min="8201" max="8201" width="16.140625" style="12" customWidth="1"/>
    <col min="8202" max="8202" width="16.28515625" style="12" customWidth="1"/>
    <col min="8203" max="8205" width="19.140625" style="12" customWidth="1"/>
    <col min="8206" max="8207" width="16.28515625" style="12" bestFit="1" customWidth="1"/>
    <col min="8208" max="8448" width="16.140625" style="12"/>
    <col min="8449" max="8449" width="2" style="12" customWidth="1"/>
    <col min="8450" max="8450" width="21.5703125" style="12" customWidth="1"/>
    <col min="8451" max="8451" width="28.7109375" style="12" customWidth="1"/>
    <col min="8452" max="8452" width="17" style="12" customWidth="1"/>
    <col min="8453" max="8453" width="16.140625" style="12" customWidth="1"/>
    <col min="8454" max="8454" width="18.140625" style="12" customWidth="1"/>
    <col min="8455" max="8455" width="14.140625" style="12" customWidth="1"/>
    <col min="8456" max="8456" width="13.7109375" style="12" customWidth="1"/>
    <col min="8457" max="8457" width="16.140625" style="12" customWidth="1"/>
    <col min="8458" max="8458" width="16.28515625" style="12" customWidth="1"/>
    <col min="8459" max="8461" width="19.140625" style="12" customWidth="1"/>
    <col min="8462" max="8463" width="16.28515625" style="12" bestFit="1" customWidth="1"/>
    <col min="8464" max="8704" width="16.140625" style="12"/>
    <col min="8705" max="8705" width="2" style="12" customWidth="1"/>
    <col min="8706" max="8706" width="21.5703125" style="12" customWidth="1"/>
    <col min="8707" max="8707" width="28.7109375" style="12" customWidth="1"/>
    <col min="8708" max="8708" width="17" style="12" customWidth="1"/>
    <col min="8709" max="8709" width="16.140625" style="12" customWidth="1"/>
    <col min="8710" max="8710" width="18.140625" style="12" customWidth="1"/>
    <col min="8711" max="8711" width="14.140625" style="12" customWidth="1"/>
    <col min="8712" max="8712" width="13.7109375" style="12" customWidth="1"/>
    <col min="8713" max="8713" width="16.140625" style="12" customWidth="1"/>
    <col min="8714" max="8714" width="16.28515625" style="12" customWidth="1"/>
    <col min="8715" max="8717" width="19.140625" style="12" customWidth="1"/>
    <col min="8718" max="8719" width="16.28515625" style="12" bestFit="1" customWidth="1"/>
    <col min="8720" max="8960" width="16.140625" style="12"/>
    <col min="8961" max="8961" width="2" style="12" customWidth="1"/>
    <col min="8962" max="8962" width="21.5703125" style="12" customWidth="1"/>
    <col min="8963" max="8963" width="28.7109375" style="12" customWidth="1"/>
    <col min="8964" max="8964" width="17" style="12" customWidth="1"/>
    <col min="8965" max="8965" width="16.140625" style="12" customWidth="1"/>
    <col min="8966" max="8966" width="18.140625" style="12" customWidth="1"/>
    <col min="8967" max="8967" width="14.140625" style="12" customWidth="1"/>
    <col min="8968" max="8968" width="13.7109375" style="12" customWidth="1"/>
    <col min="8969" max="8969" width="16.140625" style="12" customWidth="1"/>
    <col min="8970" max="8970" width="16.28515625" style="12" customWidth="1"/>
    <col min="8971" max="8973" width="19.140625" style="12" customWidth="1"/>
    <col min="8974" max="8975" width="16.28515625" style="12" bestFit="1" customWidth="1"/>
    <col min="8976" max="9216" width="16.140625" style="12"/>
    <col min="9217" max="9217" width="2" style="12" customWidth="1"/>
    <col min="9218" max="9218" width="21.5703125" style="12" customWidth="1"/>
    <col min="9219" max="9219" width="28.7109375" style="12" customWidth="1"/>
    <col min="9220" max="9220" width="17" style="12" customWidth="1"/>
    <col min="9221" max="9221" width="16.140625" style="12" customWidth="1"/>
    <col min="9222" max="9222" width="18.140625" style="12" customWidth="1"/>
    <col min="9223" max="9223" width="14.140625" style="12" customWidth="1"/>
    <col min="9224" max="9224" width="13.7109375" style="12" customWidth="1"/>
    <col min="9225" max="9225" width="16.140625" style="12" customWidth="1"/>
    <col min="9226" max="9226" width="16.28515625" style="12" customWidth="1"/>
    <col min="9227" max="9229" width="19.140625" style="12" customWidth="1"/>
    <col min="9230" max="9231" width="16.28515625" style="12" bestFit="1" customWidth="1"/>
    <col min="9232" max="9472" width="16.140625" style="12"/>
    <col min="9473" max="9473" width="2" style="12" customWidth="1"/>
    <col min="9474" max="9474" width="21.5703125" style="12" customWidth="1"/>
    <col min="9475" max="9475" width="28.7109375" style="12" customWidth="1"/>
    <col min="9476" max="9476" width="17" style="12" customWidth="1"/>
    <col min="9477" max="9477" width="16.140625" style="12" customWidth="1"/>
    <col min="9478" max="9478" width="18.140625" style="12" customWidth="1"/>
    <col min="9479" max="9479" width="14.140625" style="12" customWidth="1"/>
    <col min="9480" max="9480" width="13.7109375" style="12" customWidth="1"/>
    <col min="9481" max="9481" width="16.140625" style="12" customWidth="1"/>
    <col min="9482" max="9482" width="16.28515625" style="12" customWidth="1"/>
    <col min="9483" max="9485" width="19.140625" style="12" customWidth="1"/>
    <col min="9486" max="9487" width="16.28515625" style="12" bestFit="1" customWidth="1"/>
    <col min="9488" max="9728" width="16.140625" style="12"/>
    <col min="9729" max="9729" width="2" style="12" customWidth="1"/>
    <col min="9730" max="9730" width="21.5703125" style="12" customWidth="1"/>
    <col min="9731" max="9731" width="28.7109375" style="12" customWidth="1"/>
    <col min="9732" max="9732" width="17" style="12" customWidth="1"/>
    <col min="9733" max="9733" width="16.140625" style="12" customWidth="1"/>
    <col min="9734" max="9734" width="18.140625" style="12" customWidth="1"/>
    <col min="9735" max="9735" width="14.140625" style="12" customWidth="1"/>
    <col min="9736" max="9736" width="13.7109375" style="12" customWidth="1"/>
    <col min="9737" max="9737" width="16.140625" style="12" customWidth="1"/>
    <col min="9738" max="9738" width="16.28515625" style="12" customWidth="1"/>
    <col min="9739" max="9741" width="19.140625" style="12" customWidth="1"/>
    <col min="9742" max="9743" width="16.28515625" style="12" bestFit="1" customWidth="1"/>
    <col min="9744" max="9984" width="16.140625" style="12"/>
    <col min="9985" max="9985" width="2" style="12" customWidth="1"/>
    <col min="9986" max="9986" width="21.5703125" style="12" customWidth="1"/>
    <col min="9987" max="9987" width="28.7109375" style="12" customWidth="1"/>
    <col min="9988" max="9988" width="17" style="12" customWidth="1"/>
    <col min="9989" max="9989" width="16.140625" style="12" customWidth="1"/>
    <col min="9990" max="9990" width="18.140625" style="12" customWidth="1"/>
    <col min="9991" max="9991" width="14.140625" style="12" customWidth="1"/>
    <col min="9992" max="9992" width="13.7109375" style="12" customWidth="1"/>
    <col min="9993" max="9993" width="16.140625" style="12" customWidth="1"/>
    <col min="9994" max="9994" width="16.28515625" style="12" customWidth="1"/>
    <col min="9995" max="9997" width="19.140625" style="12" customWidth="1"/>
    <col min="9998" max="9999" width="16.28515625" style="12" bestFit="1" customWidth="1"/>
    <col min="10000" max="10240" width="16.140625" style="12"/>
    <col min="10241" max="10241" width="2" style="12" customWidth="1"/>
    <col min="10242" max="10242" width="21.5703125" style="12" customWidth="1"/>
    <col min="10243" max="10243" width="28.7109375" style="12" customWidth="1"/>
    <col min="10244" max="10244" width="17" style="12" customWidth="1"/>
    <col min="10245" max="10245" width="16.140625" style="12" customWidth="1"/>
    <col min="10246" max="10246" width="18.140625" style="12" customWidth="1"/>
    <col min="10247" max="10247" width="14.140625" style="12" customWidth="1"/>
    <col min="10248" max="10248" width="13.7109375" style="12" customWidth="1"/>
    <col min="10249" max="10249" width="16.140625" style="12" customWidth="1"/>
    <col min="10250" max="10250" width="16.28515625" style="12" customWidth="1"/>
    <col min="10251" max="10253" width="19.140625" style="12" customWidth="1"/>
    <col min="10254" max="10255" width="16.28515625" style="12" bestFit="1" customWidth="1"/>
    <col min="10256" max="10496" width="16.140625" style="12"/>
    <col min="10497" max="10497" width="2" style="12" customWidth="1"/>
    <col min="10498" max="10498" width="21.5703125" style="12" customWidth="1"/>
    <col min="10499" max="10499" width="28.7109375" style="12" customWidth="1"/>
    <col min="10500" max="10500" width="17" style="12" customWidth="1"/>
    <col min="10501" max="10501" width="16.140625" style="12" customWidth="1"/>
    <col min="10502" max="10502" width="18.140625" style="12" customWidth="1"/>
    <col min="10503" max="10503" width="14.140625" style="12" customWidth="1"/>
    <col min="10504" max="10504" width="13.7109375" style="12" customWidth="1"/>
    <col min="10505" max="10505" width="16.140625" style="12" customWidth="1"/>
    <col min="10506" max="10506" width="16.28515625" style="12" customWidth="1"/>
    <col min="10507" max="10509" width="19.140625" style="12" customWidth="1"/>
    <col min="10510" max="10511" width="16.28515625" style="12" bestFit="1" customWidth="1"/>
    <col min="10512" max="10752" width="16.140625" style="12"/>
    <col min="10753" max="10753" width="2" style="12" customWidth="1"/>
    <col min="10754" max="10754" width="21.5703125" style="12" customWidth="1"/>
    <col min="10755" max="10755" width="28.7109375" style="12" customWidth="1"/>
    <col min="10756" max="10756" width="17" style="12" customWidth="1"/>
    <col min="10757" max="10757" width="16.140625" style="12" customWidth="1"/>
    <col min="10758" max="10758" width="18.140625" style="12" customWidth="1"/>
    <col min="10759" max="10759" width="14.140625" style="12" customWidth="1"/>
    <col min="10760" max="10760" width="13.7109375" style="12" customWidth="1"/>
    <col min="10761" max="10761" width="16.140625" style="12" customWidth="1"/>
    <col min="10762" max="10762" width="16.28515625" style="12" customWidth="1"/>
    <col min="10763" max="10765" width="19.140625" style="12" customWidth="1"/>
    <col min="10766" max="10767" width="16.28515625" style="12" bestFit="1" customWidth="1"/>
    <col min="10768" max="11008" width="16.140625" style="12"/>
    <col min="11009" max="11009" width="2" style="12" customWidth="1"/>
    <col min="11010" max="11010" width="21.5703125" style="12" customWidth="1"/>
    <col min="11011" max="11011" width="28.7109375" style="12" customWidth="1"/>
    <col min="11012" max="11012" width="17" style="12" customWidth="1"/>
    <col min="11013" max="11013" width="16.140625" style="12" customWidth="1"/>
    <col min="11014" max="11014" width="18.140625" style="12" customWidth="1"/>
    <col min="11015" max="11015" width="14.140625" style="12" customWidth="1"/>
    <col min="11016" max="11016" width="13.7109375" style="12" customWidth="1"/>
    <col min="11017" max="11017" width="16.140625" style="12" customWidth="1"/>
    <col min="11018" max="11018" width="16.28515625" style="12" customWidth="1"/>
    <col min="11019" max="11021" width="19.140625" style="12" customWidth="1"/>
    <col min="11022" max="11023" width="16.28515625" style="12" bestFit="1" customWidth="1"/>
    <col min="11024" max="11264" width="16.140625" style="12"/>
    <col min="11265" max="11265" width="2" style="12" customWidth="1"/>
    <col min="11266" max="11266" width="21.5703125" style="12" customWidth="1"/>
    <col min="11267" max="11267" width="28.7109375" style="12" customWidth="1"/>
    <col min="11268" max="11268" width="17" style="12" customWidth="1"/>
    <col min="11269" max="11269" width="16.140625" style="12" customWidth="1"/>
    <col min="11270" max="11270" width="18.140625" style="12" customWidth="1"/>
    <col min="11271" max="11271" width="14.140625" style="12" customWidth="1"/>
    <col min="11272" max="11272" width="13.7109375" style="12" customWidth="1"/>
    <col min="11273" max="11273" width="16.140625" style="12" customWidth="1"/>
    <col min="11274" max="11274" width="16.28515625" style="12" customWidth="1"/>
    <col min="11275" max="11277" width="19.140625" style="12" customWidth="1"/>
    <col min="11278" max="11279" width="16.28515625" style="12" bestFit="1" customWidth="1"/>
    <col min="11280" max="11520" width="16.140625" style="12"/>
    <col min="11521" max="11521" width="2" style="12" customWidth="1"/>
    <col min="11522" max="11522" width="21.5703125" style="12" customWidth="1"/>
    <col min="11523" max="11523" width="28.7109375" style="12" customWidth="1"/>
    <col min="11524" max="11524" width="17" style="12" customWidth="1"/>
    <col min="11525" max="11525" width="16.140625" style="12" customWidth="1"/>
    <col min="11526" max="11526" width="18.140625" style="12" customWidth="1"/>
    <col min="11527" max="11527" width="14.140625" style="12" customWidth="1"/>
    <col min="11528" max="11528" width="13.7109375" style="12" customWidth="1"/>
    <col min="11529" max="11529" width="16.140625" style="12" customWidth="1"/>
    <col min="11530" max="11530" width="16.28515625" style="12" customWidth="1"/>
    <col min="11531" max="11533" width="19.140625" style="12" customWidth="1"/>
    <col min="11534" max="11535" width="16.28515625" style="12" bestFit="1" customWidth="1"/>
    <col min="11536" max="11776" width="16.140625" style="12"/>
    <col min="11777" max="11777" width="2" style="12" customWidth="1"/>
    <col min="11778" max="11778" width="21.5703125" style="12" customWidth="1"/>
    <col min="11779" max="11779" width="28.7109375" style="12" customWidth="1"/>
    <col min="11780" max="11780" width="17" style="12" customWidth="1"/>
    <col min="11781" max="11781" width="16.140625" style="12" customWidth="1"/>
    <col min="11782" max="11782" width="18.140625" style="12" customWidth="1"/>
    <col min="11783" max="11783" width="14.140625" style="12" customWidth="1"/>
    <col min="11784" max="11784" width="13.7109375" style="12" customWidth="1"/>
    <col min="11785" max="11785" width="16.140625" style="12" customWidth="1"/>
    <col min="11786" max="11786" width="16.28515625" style="12" customWidth="1"/>
    <col min="11787" max="11789" width="19.140625" style="12" customWidth="1"/>
    <col min="11790" max="11791" width="16.28515625" style="12" bestFit="1" customWidth="1"/>
    <col min="11792" max="12032" width="16.140625" style="12"/>
    <col min="12033" max="12033" width="2" style="12" customWidth="1"/>
    <col min="12034" max="12034" width="21.5703125" style="12" customWidth="1"/>
    <col min="12035" max="12035" width="28.7109375" style="12" customWidth="1"/>
    <col min="12036" max="12036" width="17" style="12" customWidth="1"/>
    <col min="12037" max="12037" width="16.140625" style="12" customWidth="1"/>
    <col min="12038" max="12038" width="18.140625" style="12" customWidth="1"/>
    <col min="12039" max="12039" width="14.140625" style="12" customWidth="1"/>
    <col min="12040" max="12040" width="13.7109375" style="12" customWidth="1"/>
    <col min="12041" max="12041" width="16.140625" style="12" customWidth="1"/>
    <col min="12042" max="12042" width="16.28515625" style="12" customWidth="1"/>
    <col min="12043" max="12045" width="19.140625" style="12" customWidth="1"/>
    <col min="12046" max="12047" width="16.28515625" style="12" bestFit="1" customWidth="1"/>
    <col min="12048" max="12288" width="16.140625" style="12"/>
    <col min="12289" max="12289" width="2" style="12" customWidth="1"/>
    <col min="12290" max="12290" width="21.5703125" style="12" customWidth="1"/>
    <col min="12291" max="12291" width="28.7109375" style="12" customWidth="1"/>
    <col min="12292" max="12292" width="17" style="12" customWidth="1"/>
    <col min="12293" max="12293" width="16.140625" style="12" customWidth="1"/>
    <col min="12294" max="12294" width="18.140625" style="12" customWidth="1"/>
    <col min="12295" max="12295" width="14.140625" style="12" customWidth="1"/>
    <col min="12296" max="12296" width="13.7109375" style="12" customWidth="1"/>
    <col min="12297" max="12297" width="16.140625" style="12" customWidth="1"/>
    <col min="12298" max="12298" width="16.28515625" style="12" customWidth="1"/>
    <col min="12299" max="12301" width="19.140625" style="12" customWidth="1"/>
    <col min="12302" max="12303" width="16.28515625" style="12" bestFit="1" customWidth="1"/>
    <col min="12304" max="12544" width="16.140625" style="12"/>
    <col min="12545" max="12545" width="2" style="12" customWidth="1"/>
    <col min="12546" max="12546" width="21.5703125" style="12" customWidth="1"/>
    <col min="12547" max="12547" width="28.7109375" style="12" customWidth="1"/>
    <col min="12548" max="12548" width="17" style="12" customWidth="1"/>
    <col min="12549" max="12549" width="16.140625" style="12" customWidth="1"/>
    <col min="12550" max="12550" width="18.140625" style="12" customWidth="1"/>
    <col min="12551" max="12551" width="14.140625" style="12" customWidth="1"/>
    <col min="12552" max="12552" width="13.7109375" style="12" customWidth="1"/>
    <col min="12553" max="12553" width="16.140625" style="12" customWidth="1"/>
    <col min="12554" max="12554" width="16.28515625" style="12" customWidth="1"/>
    <col min="12555" max="12557" width="19.140625" style="12" customWidth="1"/>
    <col min="12558" max="12559" width="16.28515625" style="12" bestFit="1" customWidth="1"/>
    <col min="12560" max="12800" width="16.140625" style="12"/>
    <col min="12801" max="12801" width="2" style="12" customWidth="1"/>
    <col min="12802" max="12802" width="21.5703125" style="12" customWidth="1"/>
    <col min="12803" max="12803" width="28.7109375" style="12" customWidth="1"/>
    <col min="12804" max="12804" width="17" style="12" customWidth="1"/>
    <col min="12805" max="12805" width="16.140625" style="12" customWidth="1"/>
    <col min="12806" max="12806" width="18.140625" style="12" customWidth="1"/>
    <col min="12807" max="12807" width="14.140625" style="12" customWidth="1"/>
    <col min="12808" max="12808" width="13.7109375" style="12" customWidth="1"/>
    <col min="12809" max="12809" width="16.140625" style="12" customWidth="1"/>
    <col min="12810" max="12810" width="16.28515625" style="12" customWidth="1"/>
    <col min="12811" max="12813" width="19.140625" style="12" customWidth="1"/>
    <col min="12814" max="12815" width="16.28515625" style="12" bestFit="1" customWidth="1"/>
    <col min="12816" max="13056" width="16.140625" style="12"/>
    <col min="13057" max="13057" width="2" style="12" customWidth="1"/>
    <col min="13058" max="13058" width="21.5703125" style="12" customWidth="1"/>
    <col min="13059" max="13059" width="28.7109375" style="12" customWidth="1"/>
    <col min="13060" max="13060" width="17" style="12" customWidth="1"/>
    <col min="13061" max="13061" width="16.140625" style="12" customWidth="1"/>
    <col min="13062" max="13062" width="18.140625" style="12" customWidth="1"/>
    <col min="13063" max="13063" width="14.140625" style="12" customWidth="1"/>
    <col min="13064" max="13064" width="13.7109375" style="12" customWidth="1"/>
    <col min="13065" max="13065" width="16.140625" style="12" customWidth="1"/>
    <col min="13066" max="13066" width="16.28515625" style="12" customWidth="1"/>
    <col min="13067" max="13069" width="19.140625" style="12" customWidth="1"/>
    <col min="13070" max="13071" width="16.28515625" style="12" bestFit="1" customWidth="1"/>
    <col min="13072" max="13312" width="16.140625" style="12"/>
    <col min="13313" max="13313" width="2" style="12" customWidth="1"/>
    <col min="13314" max="13314" width="21.5703125" style="12" customWidth="1"/>
    <col min="13315" max="13315" width="28.7109375" style="12" customWidth="1"/>
    <col min="13316" max="13316" width="17" style="12" customWidth="1"/>
    <col min="13317" max="13317" width="16.140625" style="12" customWidth="1"/>
    <col min="13318" max="13318" width="18.140625" style="12" customWidth="1"/>
    <col min="13319" max="13319" width="14.140625" style="12" customWidth="1"/>
    <col min="13320" max="13320" width="13.7109375" style="12" customWidth="1"/>
    <col min="13321" max="13321" width="16.140625" style="12" customWidth="1"/>
    <col min="13322" max="13322" width="16.28515625" style="12" customWidth="1"/>
    <col min="13323" max="13325" width="19.140625" style="12" customWidth="1"/>
    <col min="13326" max="13327" width="16.28515625" style="12" bestFit="1" customWidth="1"/>
    <col min="13328" max="13568" width="16.140625" style="12"/>
    <col min="13569" max="13569" width="2" style="12" customWidth="1"/>
    <col min="13570" max="13570" width="21.5703125" style="12" customWidth="1"/>
    <col min="13571" max="13571" width="28.7109375" style="12" customWidth="1"/>
    <col min="13572" max="13572" width="17" style="12" customWidth="1"/>
    <col min="13573" max="13573" width="16.140625" style="12" customWidth="1"/>
    <col min="13574" max="13574" width="18.140625" style="12" customWidth="1"/>
    <col min="13575" max="13575" width="14.140625" style="12" customWidth="1"/>
    <col min="13576" max="13576" width="13.7109375" style="12" customWidth="1"/>
    <col min="13577" max="13577" width="16.140625" style="12" customWidth="1"/>
    <col min="13578" max="13578" width="16.28515625" style="12" customWidth="1"/>
    <col min="13579" max="13581" width="19.140625" style="12" customWidth="1"/>
    <col min="13582" max="13583" width="16.28515625" style="12" bestFit="1" customWidth="1"/>
    <col min="13584" max="13824" width="16.140625" style="12"/>
    <col min="13825" max="13825" width="2" style="12" customWidth="1"/>
    <col min="13826" max="13826" width="21.5703125" style="12" customWidth="1"/>
    <col min="13827" max="13827" width="28.7109375" style="12" customWidth="1"/>
    <col min="13828" max="13828" width="17" style="12" customWidth="1"/>
    <col min="13829" max="13829" width="16.140625" style="12" customWidth="1"/>
    <col min="13830" max="13830" width="18.140625" style="12" customWidth="1"/>
    <col min="13831" max="13831" width="14.140625" style="12" customWidth="1"/>
    <col min="13832" max="13832" width="13.7109375" style="12" customWidth="1"/>
    <col min="13833" max="13833" width="16.140625" style="12" customWidth="1"/>
    <col min="13834" max="13834" width="16.28515625" style="12" customWidth="1"/>
    <col min="13835" max="13837" width="19.140625" style="12" customWidth="1"/>
    <col min="13838" max="13839" width="16.28515625" style="12" bestFit="1" customWidth="1"/>
    <col min="13840" max="14080" width="16.140625" style="12"/>
    <col min="14081" max="14081" width="2" style="12" customWidth="1"/>
    <col min="14082" max="14082" width="21.5703125" style="12" customWidth="1"/>
    <col min="14083" max="14083" width="28.7109375" style="12" customWidth="1"/>
    <col min="14084" max="14084" width="17" style="12" customWidth="1"/>
    <col min="14085" max="14085" width="16.140625" style="12" customWidth="1"/>
    <col min="14086" max="14086" width="18.140625" style="12" customWidth="1"/>
    <col min="14087" max="14087" width="14.140625" style="12" customWidth="1"/>
    <col min="14088" max="14088" width="13.7109375" style="12" customWidth="1"/>
    <col min="14089" max="14089" width="16.140625" style="12" customWidth="1"/>
    <col min="14090" max="14090" width="16.28515625" style="12" customWidth="1"/>
    <col min="14091" max="14093" width="19.140625" style="12" customWidth="1"/>
    <col min="14094" max="14095" width="16.28515625" style="12" bestFit="1" customWidth="1"/>
    <col min="14096" max="14336" width="16.140625" style="12"/>
    <col min="14337" max="14337" width="2" style="12" customWidth="1"/>
    <col min="14338" max="14338" width="21.5703125" style="12" customWidth="1"/>
    <col min="14339" max="14339" width="28.7109375" style="12" customWidth="1"/>
    <col min="14340" max="14340" width="17" style="12" customWidth="1"/>
    <col min="14341" max="14341" width="16.140625" style="12" customWidth="1"/>
    <col min="14342" max="14342" width="18.140625" style="12" customWidth="1"/>
    <col min="14343" max="14343" width="14.140625" style="12" customWidth="1"/>
    <col min="14344" max="14344" width="13.7109375" style="12" customWidth="1"/>
    <col min="14345" max="14345" width="16.140625" style="12" customWidth="1"/>
    <col min="14346" max="14346" width="16.28515625" style="12" customWidth="1"/>
    <col min="14347" max="14349" width="19.140625" style="12" customWidth="1"/>
    <col min="14350" max="14351" width="16.28515625" style="12" bestFit="1" customWidth="1"/>
    <col min="14352" max="14592" width="16.140625" style="12"/>
    <col min="14593" max="14593" width="2" style="12" customWidth="1"/>
    <col min="14594" max="14594" width="21.5703125" style="12" customWidth="1"/>
    <col min="14595" max="14595" width="28.7109375" style="12" customWidth="1"/>
    <col min="14596" max="14596" width="17" style="12" customWidth="1"/>
    <col min="14597" max="14597" width="16.140625" style="12" customWidth="1"/>
    <col min="14598" max="14598" width="18.140625" style="12" customWidth="1"/>
    <col min="14599" max="14599" width="14.140625" style="12" customWidth="1"/>
    <col min="14600" max="14600" width="13.7109375" style="12" customWidth="1"/>
    <col min="14601" max="14601" width="16.140625" style="12" customWidth="1"/>
    <col min="14602" max="14602" width="16.28515625" style="12" customWidth="1"/>
    <col min="14603" max="14605" width="19.140625" style="12" customWidth="1"/>
    <col min="14606" max="14607" width="16.28515625" style="12" bestFit="1" customWidth="1"/>
    <col min="14608" max="14848" width="16.140625" style="12"/>
    <col min="14849" max="14849" width="2" style="12" customWidth="1"/>
    <col min="14850" max="14850" width="21.5703125" style="12" customWidth="1"/>
    <col min="14851" max="14851" width="28.7109375" style="12" customWidth="1"/>
    <col min="14852" max="14852" width="17" style="12" customWidth="1"/>
    <col min="14853" max="14853" width="16.140625" style="12" customWidth="1"/>
    <col min="14854" max="14854" width="18.140625" style="12" customWidth="1"/>
    <col min="14855" max="14855" width="14.140625" style="12" customWidth="1"/>
    <col min="14856" max="14856" width="13.7109375" style="12" customWidth="1"/>
    <col min="14857" max="14857" width="16.140625" style="12" customWidth="1"/>
    <col min="14858" max="14858" width="16.28515625" style="12" customWidth="1"/>
    <col min="14859" max="14861" width="19.140625" style="12" customWidth="1"/>
    <col min="14862" max="14863" width="16.28515625" style="12" bestFit="1" customWidth="1"/>
    <col min="14864" max="15104" width="16.140625" style="12"/>
    <col min="15105" max="15105" width="2" style="12" customWidth="1"/>
    <col min="15106" max="15106" width="21.5703125" style="12" customWidth="1"/>
    <col min="15107" max="15107" width="28.7109375" style="12" customWidth="1"/>
    <col min="15108" max="15108" width="17" style="12" customWidth="1"/>
    <col min="15109" max="15109" width="16.140625" style="12" customWidth="1"/>
    <col min="15110" max="15110" width="18.140625" style="12" customWidth="1"/>
    <col min="15111" max="15111" width="14.140625" style="12" customWidth="1"/>
    <col min="15112" max="15112" width="13.7109375" style="12" customWidth="1"/>
    <col min="15113" max="15113" width="16.140625" style="12" customWidth="1"/>
    <col min="15114" max="15114" width="16.28515625" style="12" customWidth="1"/>
    <col min="15115" max="15117" width="19.140625" style="12" customWidth="1"/>
    <col min="15118" max="15119" width="16.28515625" style="12" bestFit="1" customWidth="1"/>
    <col min="15120" max="15360" width="16.140625" style="12"/>
    <col min="15361" max="15361" width="2" style="12" customWidth="1"/>
    <col min="15362" max="15362" width="21.5703125" style="12" customWidth="1"/>
    <col min="15363" max="15363" width="28.7109375" style="12" customWidth="1"/>
    <col min="15364" max="15364" width="17" style="12" customWidth="1"/>
    <col min="15365" max="15365" width="16.140625" style="12" customWidth="1"/>
    <col min="15366" max="15366" width="18.140625" style="12" customWidth="1"/>
    <col min="15367" max="15367" width="14.140625" style="12" customWidth="1"/>
    <col min="15368" max="15368" width="13.7109375" style="12" customWidth="1"/>
    <col min="15369" max="15369" width="16.140625" style="12" customWidth="1"/>
    <col min="15370" max="15370" width="16.28515625" style="12" customWidth="1"/>
    <col min="15371" max="15373" width="19.140625" style="12" customWidth="1"/>
    <col min="15374" max="15375" width="16.28515625" style="12" bestFit="1" customWidth="1"/>
    <col min="15376" max="15616" width="16.140625" style="12"/>
    <col min="15617" max="15617" width="2" style="12" customWidth="1"/>
    <col min="15618" max="15618" width="21.5703125" style="12" customWidth="1"/>
    <col min="15619" max="15619" width="28.7109375" style="12" customWidth="1"/>
    <col min="15620" max="15620" width="17" style="12" customWidth="1"/>
    <col min="15621" max="15621" width="16.140625" style="12" customWidth="1"/>
    <col min="15622" max="15622" width="18.140625" style="12" customWidth="1"/>
    <col min="15623" max="15623" width="14.140625" style="12" customWidth="1"/>
    <col min="15624" max="15624" width="13.7109375" style="12" customWidth="1"/>
    <col min="15625" max="15625" width="16.140625" style="12" customWidth="1"/>
    <col min="15626" max="15626" width="16.28515625" style="12" customWidth="1"/>
    <col min="15627" max="15629" width="19.140625" style="12" customWidth="1"/>
    <col min="15630" max="15631" width="16.28515625" style="12" bestFit="1" customWidth="1"/>
    <col min="15632" max="15872" width="16.140625" style="12"/>
    <col min="15873" max="15873" width="2" style="12" customWidth="1"/>
    <col min="15874" max="15874" width="21.5703125" style="12" customWidth="1"/>
    <col min="15875" max="15875" width="28.7109375" style="12" customWidth="1"/>
    <col min="15876" max="15876" width="17" style="12" customWidth="1"/>
    <col min="15877" max="15877" width="16.140625" style="12" customWidth="1"/>
    <col min="15878" max="15878" width="18.140625" style="12" customWidth="1"/>
    <col min="15879" max="15879" width="14.140625" style="12" customWidth="1"/>
    <col min="15880" max="15880" width="13.7109375" style="12" customWidth="1"/>
    <col min="15881" max="15881" width="16.140625" style="12" customWidth="1"/>
    <col min="15882" max="15882" width="16.28515625" style="12" customWidth="1"/>
    <col min="15883" max="15885" width="19.140625" style="12" customWidth="1"/>
    <col min="15886" max="15887" width="16.28515625" style="12" bestFit="1" customWidth="1"/>
    <col min="15888" max="16128" width="16.140625" style="12"/>
    <col min="16129" max="16129" width="2" style="12" customWidth="1"/>
    <col min="16130" max="16130" width="21.5703125" style="12" customWidth="1"/>
    <col min="16131" max="16131" width="28.7109375" style="12" customWidth="1"/>
    <col min="16132" max="16132" width="17" style="12" customWidth="1"/>
    <col min="16133" max="16133" width="16.140625" style="12" customWidth="1"/>
    <col min="16134" max="16134" width="18.140625" style="12" customWidth="1"/>
    <col min="16135" max="16135" width="14.140625" style="12" customWidth="1"/>
    <col min="16136" max="16136" width="13.7109375" style="12" customWidth="1"/>
    <col min="16137" max="16137" width="16.140625" style="12" customWidth="1"/>
    <col min="16138" max="16138" width="16.28515625" style="12" customWidth="1"/>
    <col min="16139" max="16141" width="19.140625" style="12" customWidth="1"/>
    <col min="16142" max="16143" width="16.28515625" style="12" bestFit="1" customWidth="1"/>
    <col min="16144" max="16384" width="16.140625" style="12"/>
  </cols>
  <sheetData>
    <row r="1" spans="1:31" s="9" customFormat="1" ht="23.25" customHeight="1" x14ac:dyDescent="0.2">
      <c r="A1" s="8"/>
      <c r="B1" s="416" t="s">
        <v>98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31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5"/>
      <c r="N3" s="425"/>
      <c r="O3" s="426"/>
    </row>
    <row r="4" spans="1:31" ht="116.1" customHeight="1" thickBot="1" x14ac:dyDescent="0.25">
      <c r="B4" s="439"/>
      <c r="C4" s="441"/>
      <c r="D4" s="328" t="s">
        <v>36</v>
      </c>
      <c r="E4" s="329" t="s">
        <v>37</v>
      </c>
      <c r="F4" s="330" t="s">
        <v>70</v>
      </c>
      <c r="G4" s="331" t="s">
        <v>39</v>
      </c>
      <c r="H4" s="329" t="s">
        <v>83</v>
      </c>
      <c r="I4" s="329" t="s">
        <v>41</v>
      </c>
      <c r="J4" s="332" t="s">
        <v>42</v>
      </c>
      <c r="K4" s="332" t="s">
        <v>84</v>
      </c>
      <c r="L4" s="332" t="s">
        <v>85</v>
      </c>
      <c r="M4" s="332" t="s">
        <v>86</v>
      </c>
      <c r="N4" s="329" t="s">
        <v>44</v>
      </c>
      <c r="O4" s="333" t="s">
        <v>45</v>
      </c>
    </row>
    <row r="5" spans="1:31" ht="13.5" customHeight="1" thickTop="1" x14ac:dyDescent="0.25">
      <c r="B5" s="442" t="s">
        <v>46</v>
      </c>
      <c r="C5" s="257" t="s">
        <v>47</v>
      </c>
      <c r="D5" s="334">
        <f>E5+F5</f>
        <v>159316429.41185662</v>
      </c>
      <c r="E5" s="335">
        <v>60</v>
      </c>
      <c r="F5" s="336">
        <v>159316369.41185662</v>
      </c>
      <c r="G5" s="337">
        <v>0</v>
      </c>
      <c r="H5" s="338">
        <v>0</v>
      </c>
      <c r="I5" s="338">
        <v>0</v>
      </c>
      <c r="J5" s="338">
        <v>0</v>
      </c>
      <c r="K5" s="338">
        <f>M5+L5</f>
        <v>126542556.94714259</v>
      </c>
      <c r="L5" s="335">
        <v>6109.6549999999997</v>
      </c>
      <c r="M5" s="335">
        <v>126536447.29214258</v>
      </c>
      <c r="N5" s="338">
        <v>0</v>
      </c>
      <c r="O5" s="339" t="s">
        <v>104</v>
      </c>
    </row>
    <row r="6" spans="1:31" ht="15" x14ac:dyDescent="0.25">
      <c r="B6" s="437"/>
      <c r="C6" s="258" t="s">
        <v>48</v>
      </c>
      <c r="D6" s="340">
        <f>E6+F6</f>
        <v>166840589.70323598</v>
      </c>
      <c r="E6" s="279">
        <v>0</v>
      </c>
      <c r="F6" s="341">
        <v>166840589.70323598</v>
      </c>
      <c r="G6" s="282">
        <v>0</v>
      </c>
      <c r="H6" s="279">
        <v>0</v>
      </c>
      <c r="I6" s="279">
        <v>0</v>
      </c>
      <c r="J6" s="279">
        <v>0</v>
      </c>
      <c r="K6" s="279">
        <f>M6+L6</f>
        <v>33418614.436764978</v>
      </c>
      <c r="L6" s="342">
        <v>31.5</v>
      </c>
      <c r="M6" s="342">
        <v>33418582.936764978</v>
      </c>
      <c r="N6" s="279">
        <v>0</v>
      </c>
      <c r="O6" s="283">
        <v>0</v>
      </c>
    </row>
    <row r="7" spans="1:31" ht="15" x14ac:dyDescent="0.25">
      <c r="B7" s="437"/>
      <c r="C7" s="258" t="s">
        <v>49</v>
      </c>
      <c r="D7" s="340">
        <f>E7+F7</f>
        <v>65669380.361244977</v>
      </c>
      <c r="E7" s="279">
        <v>0</v>
      </c>
      <c r="F7" s="341">
        <v>65669380.361244977</v>
      </c>
      <c r="G7" s="282">
        <v>0</v>
      </c>
      <c r="H7" s="279">
        <v>0</v>
      </c>
      <c r="I7" s="279">
        <v>0</v>
      </c>
      <c r="J7" s="279">
        <v>0</v>
      </c>
      <c r="K7" s="279">
        <f>M7+L7</f>
        <v>17689692.505394001</v>
      </c>
      <c r="L7" s="279">
        <v>0</v>
      </c>
      <c r="M7" s="342">
        <v>17689692.505394001</v>
      </c>
      <c r="N7" s="279">
        <v>0</v>
      </c>
      <c r="O7" s="283">
        <v>0</v>
      </c>
    </row>
    <row r="8" spans="1:31" ht="12.75" x14ac:dyDescent="0.2">
      <c r="B8" s="443"/>
      <c r="C8" s="259" t="s">
        <v>50</v>
      </c>
      <c r="D8" s="343">
        <f>E8+F8</f>
        <v>117864146.89406198</v>
      </c>
      <c r="E8" s="287">
        <v>0</v>
      </c>
      <c r="F8" s="344">
        <v>117864146.89406198</v>
      </c>
      <c r="G8" s="290">
        <v>0</v>
      </c>
      <c r="H8" s="287">
        <v>0</v>
      </c>
      <c r="I8" s="287">
        <v>0</v>
      </c>
      <c r="J8" s="287">
        <v>0</v>
      </c>
      <c r="K8" s="287">
        <f>M8+L8</f>
        <v>7941464.403599998</v>
      </c>
      <c r="L8" s="287">
        <v>0</v>
      </c>
      <c r="M8" s="287">
        <v>7941464.403599998</v>
      </c>
      <c r="N8" s="287">
        <v>0</v>
      </c>
      <c r="O8" s="291">
        <v>0</v>
      </c>
    </row>
    <row r="9" spans="1:31" s="48" customFormat="1" ht="18.75" customHeight="1" x14ac:dyDescent="0.2">
      <c r="A9" s="41"/>
      <c r="B9" s="444" t="s">
        <v>52</v>
      </c>
      <c r="C9" s="445"/>
      <c r="D9" s="292">
        <v>509690546.37039959</v>
      </c>
      <c r="E9" s="293">
        <v>60</v>
      </c>
      <c r="F9" s="294">
        <v>509690486.37039959</v>
      </c>
      <c r="G9" s="295">
        <v>0</v>
      </c>
      <c r="H9" s="293">
        <v>0</v>
      </c>
      <c r="I9" s="293">
        <v>0</v>
      </c>
      <c r="J9" s="293">
        <v>0</v>
      </c>
      <c r="K9" s="293">
        <v>185592328.29290158</v>
      </c>
      <c r="L9" s="293">
        <v>6141.1549999999997</v>
      </c>
      <c r="M9" s="293">
        <v>185586187.13790157</v>
      </c>
      <c r="N9" s="293">
        <v>0</v>
      </c>
      <c r="O9" s="296">
        <v>0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ht="12.75" customHeight="1" x14ac:dyDescent="0.25">
      <c r="B10" s="436" t="s">
        <v>53</v>
      </c>
      <c r="C10" s="257" t="s">
        <v>47</v>
      </c>
      <c r="D10" s="334">
        <f>E10+F10</f>
        <v>41476778.272955872</v>
      </c>
      <c r="E10" s="335">
        <v>555431.43070000003</v>
      </c>
      <c r="F10" s="336">
        <v>40921346.842255875</v>
      </c>
      <c r="G10" s="337">
        <v>0</v>
      </c>
      <c r="H10" s="338">
        <v>527.62</v>
      </c>
      <c r="I10" s="338">
        <v>0</v>
      </c>
      <c r="J10" s="338">
        <v>0</v>
      </c>
      <c r="K10" s="338">
        <f>M10+L10</f>
        <v>78620659.126057178</v>
      </c>
      <c r="L10" s="338">
        <v>6821.2</v>
      </c>
      <c r="M10" s="335">
        <v>78613837.926057175</v>
      </c>
      <c r="N10" s="338">
        <v>0</v>
      </c>
      <c r="O10" s="339">
        <v>0</v>
      </c>
    </row>
    <row r="11" spans="1:31" ht="15" x14ac:dyDescent="0.25">
      <c r="B11" s="437"/>
      <c r="C11" s="258" t="s">
        <v>48</v>
      </c>
      <c r="D11" s="340">
        <f>E11+F11</f>
        <v>6682871.6336469874</v>
      </c>
      <c r="E11" s="342">
        <v>990845.89430000004</v>
      </c>
      <c r="F11" s="341">
        <v>5692025.7393469876</v>
      </c>
      <c r="G11" s="282">
        <v>0</v>
      </c>
      <c r="H11" s="279">
        <v>26471.57</v>
      </c>
      <c r="I11" s="279">
        <v>0</v>
      </c>
      <c r="J11" s="279">
        <v>0</v>
      </c>
      <c r="K11" s="279">
        <f>M11+L11</f>
        <v>3234829.3649350144</v>
      </c>
      <c r="L11" s="279">
        <v>0</v>
      </c>
      <c r="M11" s="342">
        <v>3234829.3649350144</v>
      </c>
      <c r="N11" s="279">
        <v>0</v>
      </c>
      <c r="O11" s="283">
        <v>0</v>
      </c>
    </row>
    <row r="12" spans="1:31" ht="15" x14ac:dyDescent="0.25">
      <c r="B12" s="437"/>
      <c r="C12" s="260" t="s">
        <v>49</v>
      </c>
      <c r="D12" s="340">
        <f>E12+F12</f>
        <v>5639082.6133980248</v>
      </c>
      <c r="E12" s="342">
        <v>682202.50310000009</v>
      </c>
      <c r="F12" s="341">
        <v>4956880.1102980245</v>
      </c>
      <c r="G12" s="282">
        <v>0</v>
      </c>
      <c r="H12" s="279">
        <v>37666.559999999998</v>
      </c>
      <c r="I12" s="279">
        <v>0</v>
      </c>
      <c r="J12" s="279">
        <v>0</v>
      </c>
      <c r="K12" s="279">
        <f>M12+L12</f>
        <v>4644899.5891060671</v>
      </c>
      <c r="L12" s="279">
        <v>0</v>
      </c>
      <c r="M12" s="342">
        <v>4644899.5891060671</v>
      </c>
      <c r="N12" s="279">
        <v>0</v>
      </c>
      <c r="O12" s="283">
        <v>0</v>
      </c>
    </row>
    <row r="13" spans="1:31" ht="15" x14ac:dyDescent="0.25">
      <c r="B13" s="249"/>
      <c r="C13" s="261" t="s">
        <v>50</v>
      </c>
      <c r="D13" s="343" t="s">
        <v>104</v>
      </c>
      <c r="E13" s="345" t="s">
        <v>104</v>
      </c>
      <c r="F13" s="346" t="s">
        <v>104</v>
      </c>
      <c r="G13" s="290">
        <v>0</v>
      </c>
      <c r="H13" s="287" t="s">
        <v>104</v>
      </c>
      <c r="I13" s="287">
        <v>0</v>
      </c>
      <c r="J13" s="287">
        <v>0</v>
      </c>
      <c r="K13" s="287" t="s">
        <v>104</v>
      </c>
      <c r="L13" s="287">
        <v>0</v>
      </c>
      <c r="M13" s="345" t="s">
        <v>104</v>
      </c>
      <c r="N13" s="287">
        <v>0</v>
      </c>
      <c r="O13" s="291">
        <v>0</v>
      </c>
    </row>
    <row r="14" spans="1:31" s="48" customFormat="1" ht="12.75" customHeight="1" x14ac:dyDescent="0.2">
      <c r="A14" s="41"/>
      <c r="B14" s="444" t="s">
        <v>52</v>
      </c>
      <c r="C14" s="445"/>
      <c r="D14" s="292" t="s">
        <v>104</v>
      </c>
      <c r="E14" s="293" t="s">
        <v>104</v>
      </c>
      <c r="F14" s="294" t="s">
        <v>104</v>
      </c>
      <c r="G14" s="295">
        <v>0</v>
      </c>
      <c r="H14" s="293" t="s">
        <v>104</v>
      </c>
      <c r="I14" s="293">
        <v>0</v>
      </c>
      <c r="J14" s="293">
        <v>0</v>
      </c>
      <c r="K14" s="293" t="s">
        <v>104</v>
      </c>
      <c r="L14" s="293">
        <v>6821.2</v>
      </c>
      <c r="M14" s="293" t="s">
        <v>104</v>
      </c>
      <c r="N14" s="293">
        <v>0</v>
      </c>
      <c r="O14" s="296">
        <v>0</v>
      </c>
      <c r="P14" s="262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1" ht="15" x14ac:dyDescent="0.25">
      <c r="B15" s="436" t="s">
        <v>55</v>
      </c>
      <c r="C15" s="257" t="s">
        <v>47</v>
      </c>
      <c r="D15" s="334">
        <f>E15+F15</f>
        <v>29320.388587999994</v>
      </c>
      <c r="E15" s="338">
        <v>0</v>
      </c>
      <c r="F15" s="336">
        <v>29320.388587999994</v>
      </c>
      <c r="G15" s="337">
        <v>0</v>
      </c>
      <c r="H15" s="338">
        <v>0</v>
      </c>
      <c r="I15" s="338">
        <v>0</v>
      </c>
      <c r="J15" s="338">
        <v>0</v>
      </c>
      <c r="K15" s="338">
        <f>M15+L15</f>
        <v>7327.5279999999993</v>
      </c>
      <c r="L15" s="338">
        <v>0</v>
      </c>
      <c r="M15" s="335">
        <v>7327.5279999999993</v>
      </c>
      <c r="N15" s="338">
        <v>0</v>
      </c>
      <c r="O15" s="339">
        <v>0</v>
      </c>
    </row>
    <row r="16" spans="1:31" ht="15" x14ac:dyDescent="0.25">
      <c r="B16" s="437"/>
      <c r="C16" s="258" t="s">
        <v>48</v>
      </c>
      <c r="D16" s="340" t="s">
        <v>104</v>
      </c>
      <c r="E16" s="342" t="s">
        <v>104</v>
      </c>
      <c r="F16" s="341">
        <v>264879.962917</v>
      </c>
      <c r="G16" s="282">
        <v>0</v>
      </c>
      <c r="H16" s="279">
        <v>0</v>
      </c>
      <c r="I16" s="279">
        <v>0</v>
      </c>
      <c r="J16" s="279">
        <v>0</v>
      </c>
      <c r="K16" s="279">
        <f>M16+L16</f>
        <v>103828.57799999999</v>
      </c>
      <c r="L16" s="279">
        <v>0</v>
      </c>
      <c r="M16" s="342">
        <v>103828.57799999999</v>
      </c>
      <c r="N16" s="279">
        <v>0</v>
      </c>
      <c r="O16" s="347" t="s">
        <v>104</v>
      </c>
    </row>
    <row r="17" spans="1:31" ht="15" x14ac:dyDescent="0.25">
      <c r="B17" s="437"/>
      <c r="C17" s="258" t="s">
        <v>49</v>
      </c>
      <c r="D17" s="340">
        <f>E17+F17</f>
        <v>485520.31475700001</v>
      </c>
      <c r="E17" s="279">
        <v>0</v>
      </c>
      <c r="F17" s="341">
        <v>485520.31475700001</v>
      </c>
      <c r="G17" s="282">
        <v>0</v>
      </c>
      <c r="H17" s="279">
        <v>0</v>
      </c>
      <c r="I17" s="279">
        <v>0</v>
      </c>
      <c r="J17" s="279">
        <v>0</v>
      </c>
      <c r="K17" s="279">
        <f>M17+L17</f>
        <v>120946.6446</v>
      </c>
      <c r="L17" s="279">
        <v>0</v>
      </c>
      <c r="M17" s="342">
        <v>120946.6446</v>
      </c>
      <c r="N17" s="279">
        <v>0</v>
      </c>
      <c r="O17" s="283">
        <v>0</v>
      </c>
    </row>
    <row r="18" spans="1:31" ht="12.75" x14ac:dyDescent="0.2">
      <c r="B18" s="443"/>
      <c r="C18" s="259" t="s">
        <v>50</v>
      </c>
      <c r="D18" s="343">
        <f>E18+F18</f>
        <v>806396.10143799998</v>
      </c>
      <c r="E18" s="287">
        <v>0</v>
      </c>
      <c r="F18" s="344">
        <v>806396.10143799998</v>
      </c>
      <c r="G18" s="290">
        <v>0</v>
      </c>
      <c r="H18" s="287">
        <v>0</v>
      </c>
      <c r="I18" s="287">
        <v>0</v>
      </c>
      <c r="J18" s="287">
        <v>0</v>
      </c>
      <c r="K18" s="287">
        <f>M18+L18</f>
        <v>468422.14639999997</v>
      </c>
      <c r="L18" s="287">
        <v>0</v>
      </c>
      <c r="M18" s="287">
        <v>468422.14639999997</v>
      </c>
      <c r="N18" s="287">
        <v>0</v>
      </c>
      <c r="O18" s="291">
        <v>0</v>
      </c>
    </row>
    <row r="19" spans="1:31" ht="12.75" customHeight="1" x14ac:dyDescent="0.2">
      <c r="B19" s="444" t="s">
        <v>52</v>
      </c>
      <c r="C19" s="445"/>
      <c r="D19" s="292" t="s">
        <v>104</v>
      </c>
      <c r="E19" s="293" t="s">
        <v>104</v>
      </c>
      <c r="F19" s="294">
        <v>1586116.7677</v>
      </c>
      <c r="G19" s="295">
        <v>0</v>
      </c>
      <c r="H19" s="293">
        <v>0</v>
      </c>
      <c r="I19" s="293">
        <v>0</v>
      </c>
      <c r="J19" s="293">
        <v>0</v>
      </c>
      <c r="K19" s="293">
        <v>700524.897</v>
      </c>
      <c r="L19" s="293">
        <v>0</v>
      </c>
      <c r="M19" s="293">
        <v>700524.897</v>
      </c>
      <c r="N19" s="293">
        <v>0</v>
      </c>
      <c r="O19" s="296" t="s">
        <v>104</v>
      </c>
      <c r="P19" s="8"/>
    </row>
    <row r="20" spans="1:31" ht="12.75" customHeight="1" x14ac:dyDescent="0.25">
      <c r="B20" s="436" t="s">
        <v>57</v>
      </c>
      <c r="C20" s="257" t="s">
        <v>47</v>
      </c>
      <c r="D20" s="334">
        <f>E20+F20</f>
        <v>442879.19900000002</v>
      </c>
      <c r="E20" s="335">
        <v>36428.785000000003</v>
      </c>
      <c r="F20" s="336">
        <v>406450.41399999999</v>
      </c>
      <c r="G20" s="348">
        <v>1756.45</v>
      </c>
      <c r="H20" s="338">
        <v>0</v>
      </c>
      <c r="I20" s="335">
        <v>2417.6015000000002</v>
      </c>
      <c r="J20" s="335">
        <v>6043.1841050000012</v>
      </c>
      <c r="K20" s="338">
        <f>M20+L20</f>
        <v>0</v>
      </c>
      <c r="L20" s="338">
        <v>0</v>
      </c>
      <c r="M20" s="338">
        <v>0</v>
      </c>
      <c r="N20" s="335">
        <v>647.37</v>
      </c>
      <c r="O20" s="339">
        <v>38.619999999999997</v>
      </c>
    </row>
    <row r="21" spans="1:31" ht="15" x14ac:dyDescent="0.25">
      <c r="B21" s="437"/>
      <c r="C21" s="258" t="s">
        <v>48</v>
      </c>
      <c r="D21" s="340">
        <f>E21+F21</f>
        <v>74601.611000000004</v>
      </c>
      <c r="E21" s="342">
        <v>319.86500000000001</v>
      </c>
      <c r="F21" s="341">
        <v>74281.745999999999</v>
      </c>
      <c r="G21" s="282">
        <v>0</v>
      </c>
      <c r="H21" s="279">
        <v>0</v>
      </c>
      <c r="I21" s="279">
        <v>0</v>
      </c>
      <c r="J21" s="342">
        <v>26.252344999999998</v>
      </c>
      <c r="K21" s="279">
        <f>M21+L21</f>
        <v>0</v>
      </c>
      <c r="L21" s="279">
        <v>0</v>
      </c>
      <c r="M21" s="279">
        <v>0</v>
      </c>
      <c r="N21" s="279">
        <v>60.01</v>
      </c>
      <c r="O21" s="283">
        <v>0</v>
      </c>
    </row>
    <row r="22" spans="1:31" ht="15" x14ac:dyDescent="0.25">
      <c r="B22" s="437"/>
      <c r="C22" s="258" t="s">
        <v>49</v>
      </c>
      <c r="D22" s="340" t="s">
        <v>104</v>
      </c>
      <c r="E22" s="342" t="s">
        <v>104</v>
      </c>
      <c r="F22" s="341" t="s">
        <v>104</v>
      </c>
      <c r="G22" s="282">
        <v>0</v>
      </c>
      <c r="H22" s="279">
        <v>0</v>
      </c>
      <c r="I22" s="279">
        <v>0</v>
      </c>
      <c r="J22" s="342" t="s">
        <v>104</v>
      </c>
      <c r="K22" s="279">
        <f>M22+L22</f>
        <v>0</v>
      </c>
      <c r="L22" s="279">
        <v>0</v>
      </c>
      <c r="M22" s="279">
        <v>0</v>
      </c>
      <c r="N22" s="279" t="s">
        <v>104</v>
      </c>
      <c r="O22" s="283">
        <v>0</v>
      </c>
    </row>
    <row r="23" spans="1:31" ht="15" x14ac:dyDescent="0.25">
      <c r="B23" s="249"/>
      <c r="C23" s="259" t="s">
        <v>50</v>
      </c>
      <c r="D23" s="343" t="s">
        <v>104</v>
      </c>
      <c r="E23" s="287">
        <v>0</v>
      </c>
      <c r="F23" s="346" t="s">
        <v>104</v>
      </c>
      <c r="G23" s="290">
        <v>0</v>
      </c>
      <c r="H23" s="287">
        <v>0</v>
      </c>
      <c r="I23" s="287">
        <v>0</v>
      </c>
      <c r="J23" s="345">
        <v>0</v>
      </c>
      <c r="K23" s="287">
        <v>0</v>
      </c>
      <c r="L23" s="287">
        <v>0</v>
      </c>
      <c r="M23" s="287">
        <v>0</v>
      </c>
      <c r="N23" s="287" t="s">
        <v>104</v>
      </c>
      <c r="O23" s="291" t="s">
        <v>104</v>
      </c>
    </row>
    <row r="24" spans="1:31" s="48" customFormat="1" ht="12.75" customHeight="1" x14ac:dyDescent="0.2">
      <c r="A24" s="41"/>
      <c r="B24" s="444" t="s">
        <v>52</v>
      </c>
      <c r="C24" s="445"/>
      <c r="D24" s="292">
        <v>617542.85000000009</v>
      </c>
      <c r="E24" s="293" t="s">
        <v>104</v>
      </c>
      <c r="F24" s="294">
        <v>539741.19999999995</v>
      </c>
      <c r="G24" s="295">
        <v>1756.45</v>
      </c>
      <c r="H24" s="293">
        <v>0</v>
      </c>
      <c r="I24" s="293">
        <v>2417.6015000000002</v>
      </c>
      <c r="J24" s="293" t="s">
        <v>104</v>
      </c>
      <c r="K24" s="293">
        <v>0</v>
      </c>
      <c r="L24" s="293">
        <v>0</v>
      </c>
      <c r="M24" s="293">
        <v>0</v>
      </c>
      <c r="N24" s="293" t="s">
        <v>104</v>
      </c>
      <c r="O24" s="296" t="s">
        <v>104</v>
      </c>
      <c r="P24" s="262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31" ht="15" x14ac:dyDescent="0.25">
      <c r="B25" s="436" t="s">
        <v>59</v>
      </c>
      <c r="C25" s="257" t="s">
        <v>47</v>
      </c>
      <c r="D25" s="334" t="s">
        <v>104</v>
      </c>
      <c r="E25" s="335">
        <v>11777173.8794</v>
      </c>
      <c r="F25" s="336" t="s">
        <v>104</v>
      </c>
      <c r="G25" s="348">
        <v>17039.93</v>
      </c>
      <c r="H25" s="338">
        <v>0</v>
      </c>
      <c r="I25" s="335">
        <v>17618.330000000002</v>
      </c>
      <c r="J25" s="335">
        <v>522014.99732999993</v>
      </c>
      <c r="K25" s="338" t="s">
        <v>104</v>
      </c>
      <c r="L25" s="338">
        <v>0</v>
      </c>
      <c r="M25" s="335" t="s">
        <v>104</v>
      </c>
      <c r="N25" s="335">
        <v>0</v>
      </c>
      <c r="O25" s="339">
        <v>0</v>
      </c>
    </row>
    <row r="26" spans="1:31" ht="15" x14ac:dyDescent="0.25">
      <c r="B26" s="437"/>
      <c r="C26" s="258" t="s">
        <v>48</v>
      </c>
      <c r="D26" s="340" t="s">
        <v>104</v>
      </c>
      <c r="E26" s="342">
        <v>39512161.840100005</v>
      </c>
      <c r="F26" s="341" t="s">
        <v>104</v>
      </c>
      <c r="G26" s="349">
        <v>26578.351999999999</v>
      </c>
      <c r="H26" s="279">
        <v>0</v>
      </c>
      <c r="I26" s="342">
        <v>1661.5</v>
      </c>
      <c r="J26" s="342">
        <v>136063.39126999999</v>
      </c>
      <c r="K26" s="279" t="s">
        <v>104</v>
      </c>
      <c r="L26" s="279">
        <v>0</v>
      </c>
      <c r="M26" s="342" t="s">
        <v>104</v>
      </c>
      <c r="N26" s="279">
        <v>0</v>
      </c>
      <c r="O26" s="347" t="s">
        <v>104</v>
      </c>
    </row>
    <row r="27" spans="1:31" ht="15" x14ac:dyDescent="0.25">
      <c r="B27" s="437"/>
      <c r="C27" s="258" t="s">
        <v>49</v>
      </c>
      <c r="D27" s="340">
        <f>E27+F27</f>
        <v>3492023.7503</v>
      </c>
      <c r="E27" s="342">
        <v>3239651.5203</v>
      </c>
      <c r="F27" s="341">
        <v>252372.23</v>
      </c>
      <c r="G27" s="349" t="s">
        <v>104</v>
      </c>
      <c r="H27" s="279">
        <v>0</v>
      </c>
      <c r="I27" s="279">
        <v>0</v>
      </c>
      <c r="J27" s="342">
        <v>25024.122199999998</v>
      </c>
      <c r="K27" s="279">
        <f>M27+L27</f>
        <v>43554.2</v>
      </c>
      <c r="L27" s="279">
        <v>0</v>
      </c>
      <c r="M27" s="342">
        <v>43554.2</v>
      </c>
      <c r="N27" s="279">
        <v>0</v>
      </c>
      <c r="O27" s="283">
        <v>0</v>
      </c>
    </row>
    <row r="28" spans="1:31" ht="15" x14ac:dyDescent="0.25">
      <c r="B28" s="443"/>
      <c r="C28" s="259" t="s">
        <v>50</v>
      </c>
      <c r="D28" s="343" t="s">
        <v>104</v>
      </c>
      <c r="E28" s="345" t="s">
        <v>104</v>
      </c>
      <c r="F28" s="344"/>
      <c r="G28" s="350" t="s">
        <v>104</v>
      </c>
      <c r="H28" s="287">
        <v>0</v>
      </c>
      <c r="I28" s="287">
        <v>0</v>
      </c>
      <c r="J28" s="287">
        <v>0</v>
      </c>
      <c r="K28" s="287">
        <f>M28+L28</f>
        <v>0</v>
      </c>
      <c r="L28" s="287">
        <v>0</v>
      </c>
      <c r="M28" s="287">
        <v>0</v>
      </c>
      <c r="N28" s="287">
        <v>0</v>
      </c>
      <c r="O28" s="291">
        <v>0</v>
      </c>
    </row>
    <row r="29" spans="1:31" s="48" customFormat="1" ht="12.75" x14ac:dyDescent="0.2">
      <c r="A29" s="262"/>
      <c r="B29" s="444" t="s">
        <v>52</v>
      </c>
      <c r="C29" s="445"/>
      <c r="D29" s="292">
        <v>57922242.18</v>
      </c>
      <c r="E29" s="293" t="s">
        <v>104</v>
      </c>
      <c r="F29" s="294">
        <v>382891.49</v>
      </c>
      <c r="G29" s="295">
        <v>324036.90000000002</v>
      </c>
      <c r="H29" s="293">
        <v>0</v>
      </c>
      <c r="I29" s="293">
        <v>19279.830000000002</v>
      </c>
      <c r="J29" s="293">
        <v>683102.51079999993</v>
      </c>
      <c r="K29" s="293">
        <v>82720.2</v>
      </c>
      <c r="L29" s="293">
        <v>0</v>
      </c>
      <c r="M29" s="293">
        <v>82720.2</v>
      </c>
      <c r="N29" s="293">
        <v>0</v>
      </c>
      <c r="O29" s="296" t="s">
        <v>104</v>
      </c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ht="15" x14ac:dyDescent="0.25">
      <c r="B30" s="436" t="s">
        <v>61</v>
      </c>
      <c r="C30" s="257" t="s">
        <v>47</v>
      </c>
      <c r="D30" s="334" t="s">
        <v>104</v>
      </c>
      <c r="E30" s="335" t="s">
        <v>104</v>
      </c>
      <c r="F30" s="351">
        <v>0</v>
      </c>
      <c r="G30" s="337">
        <v>0</v>
      </c>
      <c r="H30" s="338">
        <v>0</v>
      </c>
      <c r="I30" s="338">
        <v>0</v>
      </c>
      <c r="J30" s="335" t="s">
        <v>104</v>
      </c>
      <c r="K30" s="338">
        <v>0</v>
      </c>
      <c r="L30" s="338">
        <v>0</v>
      </c>
      <c r="M30" s="338">
        <v>0</v>
      </c>
      <c r="N30" s="338">
        <v>0</v>
      </c>
      <c r="O30" s="339">
        <v>0</v>
      </c>
    </row>
    <row r="31" spans="1:31" ht="15" x14ac:dyDescent="0.25">
      <c r="B31" s="437"/>
      <c r="C31" s="258" t="s">
        <v>48</v>
      </c>
      <c r="D31" s="340" t="s">
        <v>104</v>
      </c>
      <c r="E31" s="342" t="s">
        <v>104</v>
      </c>
      <c r="F31" s="352">
        <v>0</v>
      </c>
      <c r="G31" s="282">
        <v>0</v>
      </c>
      <c r="H31" s="279">
        <v>0</v>
      </c>
      <c r="I31" s="279">
        <v>0</v>
      </c>
      <c r="J31" s="342" t="s">
        <v>104</v>
      </c>
      <c r="K31" s="279">
        <v>0</v>
      </c>
      <c r="L31" s="279">
        <v>0</v>
      </c>
      <c r="M31" s="279">
        <v>0</v>
      </c>
      <c r="N31" s="279">
        <v>0</v>
      </c>
      <c r="O31" s="283">
        <v>0</v>
      </c>
    </row>
    <row r="32" spans="1:31" ht="15" x14ac:dyDescent="0.25">
      <c r="B32" s="443"/>
      <c r="C32" s="258" t="s">
        <v>49</v>
      </c>
      <c r="D32" s="343" t="s">
        <v>104</v>
      </c>
      <c r="E32" s="287">
        <v>0</v>
      </c>
      <c r="F32" s="346" t="s">
        <v>104</v>
      </c>
      <c r="G32" s="290">
        <v>0</v>
      </c>
      <c r="H32" s="287">
        <v>0</v>
      </c>
      <c r="I32" s="287">
        <v>0</v>
      </c>
      <c r="J32" s="287">
        <v>0</v>
      </c>
      <c r="K32" s="287">
        <v>0</v>
      </c>
      <c r="L32" s="287">
        <v>0</v>
      </c>
      <c r="M32" s="345" t="s">
        <v>104</v>
      </c>
      <c r="N32" s="287">
        <v>0</v>
      </c>
      <c r="O32" s="291">
        <v>0</v>
      </c>
    </row>
    <row r="33" spans="1:31" s="48" customFormat="1" ht="12.75" x14ac:dyDescent="0.2">
      <c r="A33" s="41"/>
      <c r="B33" s="444" t="s">
        <v>52</v>
      </c>
      <c r="C33" s="445"/>
      <c r="D33" s="292">
        <v>50168.35</v>
      </c>
      <c r="E33" s="293">
        <v>168.35</v>
      </c>
      <c r="F33" s="294" t="s">
        <v>104</v>
      </c>
      <c r="G33" s="295">
        <v>0</v>
      </c>
      <c r="H33" s="293">
        <v>0</v>
      </c>
      <c r="I33" s="293">
        <v>0</v>
      </c>
      <c r="J33" s="293">
        <v>0.11274999999999999</v>
      </c>
      <c r="K33" s="293">
        <v>24</v>
      </c>
      <c r="L33" s="293">
        <v>0</v>
      </c>
      <c r="M33" s="293" t="s">
        <v>104</v>
      </c>
      <c r="N33" s="293">
        <v>0</v>
      </c>
      <c r="O33" s="296">
        <v>0</v>
      </c>
      <c r="P33" s="262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 ht="15" customHeight="1" x14ac:dyDescent="0.25">
      <c r="B34" s="450" t="s">
        <v>63</v>
      </c>
      <c r="C34" s="263" t="s">
        <v>47</v>
      </c>
      <c r="D34" s="334">
        <f>E34+F34</f>
        <v>19575.54</v>
      </c>
      <c r="E34" s="338">
        <v>0</v>
      </c>
      <c r="F34" s="336">
        <v>19575.54</v>
      </c>
      <c r="G34" s="337">
        <v>0</v>
      </c>
      <c r="H34" s="338">
        <v>0</v>
      </c>
      <c r="I34" s="338">
        <v>0</v>
      </c>
      <c r="J34" s="338">
        <v>0</v>
      </c>
      <c r="K34" s="338">
        <f>M34+L34</f>
        <v>1365</v>
      </c>
      <c r="L34" s="335">
        <v>32.299999999999997</v>
      </c>
      <c r="M34" s="335">
        <v>1332.7</v>
      </c>
      <c r="N34" s="338">
        <v>0</v>
      </c>
      <c r="O34" s="339">
        <v>0</v>
      </c>
    </row>
    <row r="35" spans="1:31" ht="13.5" customHeight="1" x14ac:dyDescent="0.2">
      <c r="B35" s="451"/>
      <c r="C35" s="264" t="s">
        <v>48</v>
      </c>
      <c r="D35" s="343" t="s">
        <v>104</v>
      </c>
      <c r="E35" s="287">
        <v>0</v>
      </c>
      <c r="F35" s="344" t="s">
        <v>104</v>
      </c>
      <c r="G35" s="290">
        <v>0</v>
      </c>
      <c r="H35" s="287">
        <v>0</v>
      </c>
      <c r="I35" s="287">
        <v>0</v>
      </c>
      <c r="J35" s="287">
        <v>0</v>
      </c>
      <c r="K35" s="287" t="s">
        <v>104</v>
      </c>
      <c r="L35" s="287">
        <v>0</v>
      </c>
      <c r="M35" s="287" t="s">
        <v>104</v>
      </c>
      <c r="N35" s="287">
        <v>0</v>
      </c>
      <c r="O35" s="291">
        <v>0</v>
      </c>
    </row>
    <row r="36" spans="1:31" s="48" customFormat="1" ht="13.5" thickBot="1" x14ac:dyDescent="0.25">
      <c r="A36" s="262"/>
      <c r="B36" s="446" t="s">
        <v>52</v>
      </c>
      <c r="C36" s="447"/>
      <c r="D36" s="353" t="s">
        <v>104</v>
      </c>
      <c r="E36" s="354">
        <v>0</v>
      </c>
      <c r="F36" s="355" t="s">
        <v>104</v>
      </c>
      <c r="G36" s="356">
        <v>0</v>
      </c>
      <c r="H36" s="354">
        <v>0</v>
      </c>
      <c r="I36" s="354">
        <v>0</v>
      </c>
      <c r="J36" s="354">
        <v>0</v>
      </c>
      <c r="K36" s="354" t="s">
        <v>104</v>
      </c>
      <c r="L36" s="354">
        <v>32.299999999999997</v>
      </c>
      <c r="M36" s="354" t="s">
        <v>104</v>
      </c>
      <c r="N36" s="266">
        <v>0</v>
      </c>
      <c r="O36" s="226">
        <v>0</v>
      </c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1" ht="23.25" customHeight="1" thickTop="1" thickBot="1" x14ac:dyDescent="0.25">
      <c r="B37" s="448" t="s">
        <v>64</v>
      </c>
      <c r="C37" s="449"/>
      <c r="D37" s="254">
        <v>623755323.66000044</v>
      </c>
      <c r="E37" s="246">
        <v>59880943.300000004</v>
      </c>
      <c r="F37" s="244">
        <v>563874380.36000049</v>
      </c>
      <c r="G37" s="256">
        <v>325793.35000000003</v>
      </c>
      <c r="H37" s="86" t="s">
        <v>104</v>
      </c>
      <c r="I37" s="246">
        <v>21697.431500000002</v>
      </c>
      <c r="J37" s="246" t="s">
        <v>104</v>
      </c>
      <c r="K37" s="246" t="s">
        <v>104</v>
      </c>
      <c r="L37" s="246">
        <v>12994.654999999999</v>
      </c>
      <c r="M37" s="246" t="s">
        <v>104</v>
      </c>
      <c r="N37" s="246" t="s">
        <v>104</v>
      </c>
      <c r="O37" s="247">
        <v>121.56599999999999</v>
      </c>
    </row>
    <row r="38" spans="1:31" s="10" customFormat="1" ht="12" thickTop="1" x14ac:dyDescent="0.2"/>
    <row r="39" spans="1:31" s="10" customFormat="1" x14ac:dyDescent="0.2">
      <c r="B39" s="78" t="s">
        <v>65</v>
      </c>
    </row>
    <row r="40" spans="1:31" s="10" customFormat="1" x14ac:dyDescent="0.2">
      <c r="B40" s="10" t="s">
        <v>106</v>
      </c>
      <c r="F40" s="12"/>
    </row>
    <row r="41" spans="1:31" s="10" customFormat="1" x14ac:dyDescent="0.2"/>
    <row r="42" spans="1:31" s="10" customFormat="1" x14ac:dyDescent="0.2"/>
    <row r="43" spans="1:31" s="10" customFormat="1" x14ac:dyDescent="0.2"/>
    <row r="44" spans="1:31" s="10" customFormat="1" x14ac:dyDescent="0.2"/>
    <row r="45" spans="1:31" s="10" customFormat="1" x14ac:dyDescent="0.2"/>
    <row r="46" spans="1:31" s="10" customFormat="1" x14ac:dyDescent="0.2"/>
    <row r="47" spans="1:31" s="10" customFormat="1" x14ac:dyDescent="0.2"/>
    <row r="48" spans="1:31" s="10" customFormat="1" x14ac:dyDescent="0.2"/>
    <row r="163" spans="6:10" s="10" customFormat="1" x14ac:dyDescent="0.2">
      <c r="G163" s="12"/>
      <c r="H163" s="12"/>
      <c r="I163" s="12"/>
    </row>
    <row r="164" spans="6:10" s="10" customFormat="1" x14ac:dyDescent="0.2">
      <c r="G164" s="12"/>
      <c r="H164" s="12"/>
      <c r="I164" s="12"/>
    </row>
    <row r="165" spans="6:10" s="10" customFormat="1" x14ac:dyDescent="0.2">
      <c r="G165" s="12"/>
      <c r="H165" s="12"/>
      <c r="I165" s="12"/>
    </row>
    <row r="166" spans="6:10" s="10" customFormat="1" x14ac:dyDescent="0.2">
      <c r="G166" s="12"/>
      <c r="H166" s="12"/>
      <c r="I166" s="12"/>
    </row>
    <row r="167" spans="6:10" s="10" customFormat="1" x14ac:dyDescent="0.2">
      <c r="G167" s="12"/>
      <c r="H167" s="12"/>
      <c r="I167" s="12"/>
    </row>
    <row r="168" spans="6:10" s="10" customFormat="1" x14ac:dyDescent="0.2">
      <c r="G168" s="12"/>
      <c r="H168" s="12"/>
      <c r="I168" s="12"/>
    </row>
    <row r="169" spans="6:10" s="10" customFormat="1" x14ac:dyDescent="0.2">
      <c r="G169" s="12"/>
      <c r="H169" s="12"/>
      <c r="I169" s="12"/>
    </row>
    <row r="170" spans="6:10" s="10" customFormat="1" x14ac:dyDescent="0.2">
      <c r="G170" s="12"/>
      <c r="H170" s="12"/>
      <c r="I170" s="12"/>
    </row>
    <row r="171" spans="6:10" s="10" customFormat="1" x14ac:dyDescent="0.2">
      <c r="G171" s="12"/>
      <c r="H171" s="12"/>
      <c r="I171" s="12"/>
    </row>
    <row r="172" spans="6:10" s="10" customFormat="1" x14ac:dyDescent="0.2">
      <c r="G172" s="12"/>
      <c r="H172" s="12"/>
      <c r="I172" s="12"/>
    </row>
    <row r="173" spans="6:10" s="10" customFormat="1" x14ac:dyDescent="0.2">
      <c r="G173" s="12"/>
      <c r="H173" s="12"/>
      <c r="I173" s="12"/>
    </row>
    <row r="174" spans="6:10" s="10" customFormat="1" x14ac:dyDescent="0.2">
      <c r="G174" s="12"/>
      <c r="H174" s="12"/>
      <c r="I174" s="12"/>
    </row>
    <row r="175" spans="6:10" s="10" customFormat="1" x14ac:dyDescent="0.2">
      <c r="F175" s="12"/>
      <c r="G175" s="12"/>
      <c r="H175" s="12"/>
      <c r="I175" s="12"/>
    </row>
    <row r="176" spans="6:10" s="10" customFormat="1" x14ac:dyDescent="0.2">
      <c r="F176" s="12"/>
      <c r="G176" s="12"/>
      <c r="H176" s="12"/>
      <c r="I176" s="12"/>
      <c r="J176" s="12"/>
    </row>
    <row r="177" spans="6:10" s="10" customFormat="1" x14ac:dyDescent="0.2">
      <c r="F177" s="12"/>
      <c r="G177" s="12"/>
      <c r="H177" s="12"/>
      <c r="I177" s="12"/>
      <c r="J177" s="12"/>
    </row>
    <row r="178" spans="6:10" s="10" customFormat="1" x14ac:dyDescent="0.2">
      <c r="F178" s="12"/>
      <c r="G178" s="12"/>
      <c r="H178" s="12"/>
      <c r="I178" s="12"/>
      <c r="J178" s="12"/>
    </row>
    <row r="179" spans="6:10" s="10" customFormat="1" x14ac:dyDescent="0.2">
      <c r="F179" s="12"/>
      <c r="G179" s="12"/>
      <c r="H179" s="12"/>
      <c r="I179" s="12"/>
      <c r="J179" s="12"/>
    </row>
    <row r="180" spans="6:10" s="10" customFormat="1" x14ac:dyDescent="0.2">
      <c r="F180" s="12"/>
      <c r="G180" s="12"/>
      <c r="H180" s="12"/>
      <c r="I180" s="12"/>
      <c r="J180" s="12"/>
    </row>
    <row r="181" spans="6:10" s="10" customFormat="1" x14ac:dyDescent="0.2">
      <c r="F181" s="12"/>
      <c r="G181" s="12"/>
      <c r="H181" s="12"/>
      <c r="I181" s="12"/>
      <c r="J181" s="12"/>
    </row>
    <row r="182" spans="6:10" s="10" customFormat="1" x14ac:dyDescent="0.2">
      <c r="F182" s="12"/>
      <c r="G182" s="12"/>
      <c r="H182" s="12"/>
      <c r="I182" s="12"/>
      <c r="J182" s="12"/>
    </row>
    <row r="183" spans="6:10" s="10" customFormat="1" x14ac:dyDescent="0.2">
      <c r="F183" s="12"/>
      <c r="G183" s="12"/>
      <c r="H183" s="12"/>
      <c r="I183" s="12"/>
      <c r="J183" s="12"/>
    </row>
    <row r="184" spans="6:10" s="10" customFormat="1" x14ac:dyDescent="0.2">
      <c r="F184" s="12"/>
      <c r="G184" s="12"/>
      <c r="H184" s="12"/>
      <c r="I184" s="12"/>
      <c r="J184" s="12"/>
    </row>
    <row r="185" spans="6:10" s="10" customFormat="1" x14ac:dyDescent="0.2">
      <c r="F185" s="12"/>
      <c r="G185" s="12"/>
      <c r="H185" s="12"/>
      <c r="I185" s="12"/>
      <c r="J185" s="12"/>
    </row>
    <row r="186" spans="6:10" s="10" customFormat="1" x14ac:dyDescent="0.2">
      <c r="F186" s="12"/>
      <c r="G186" s="12"/>
      <c r="H186" s="12"/>
      <c r="I186" s="12"/>
      <c r="J186" s="12"/>
    </row>
    <row r="187" spans="6:10" s="10" customFormat="1" x14ac:dyDescent="0.2">
      <c r="F187" s="12"/>
      <c r="G187" s="12"/>
      <c r="H187" s="12"/>
      <c r="I187" s="12"/>
      <c r="J187" s="12"/>
    </row>
  </sheetData>
  <mergeCells count="20">
    <mergeCell ref="B36:C36"/>
    <mergeCell ref="B37:C37"/>
    <mergeCell ref="B24:C24"/>
    <mergeCell ref="B25:B28"/>
    <mergeCell ref="B29:C29"/>
    <mergeCell ref="B30:B32"/>
    <mergeCell ref="B33:C33"/>
    <mergeCell ref="B34:B35"/>
    <mergeCell ref="B20:B22"/>
    <mergeCell ref="B1:O1"/>
    <mergeCell ref="B3:B4"/>
    <mergeCell ref="C3:C4"/>
    <mergeCell ref="D3:F3"/>
    <mergeCell ref="G3:O3"/>
    <mergeCell ref="B5:B8"/>
    <mergeCell ref="B9:C9"/>
    <mergeCell ref="B10:B12"/>
    <mergeCell ref="B14:C14"/>
    <mergeCell ref="B15:B18"/>
    <mergeCell ref="B19:C19"/>
  </mergeCells>
  <pageMargins left="0" right="0" top="0.59055118110236227" bottom="0" header="0" footer="0"/>
  <pageSetup paperSize="9" scale="56" orientation="landscape" verticalDpi="300" r:id="rId1"/>
  <headerFooter alignWithMargins="0"/>
  <rowBreaks count="1" manualBreakCount="1">
    <brk id="40" max="16383" man="1"/>
  </rowBreaks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5"/>
  <sheetViews>
    <sheetView showGridLines="0" zoomScale="80" zoomScaleNormal="80" zoomScaleSheetLayoutView="85" workbookViewId="0"/>
  </sheetViews>
  <sheetFormatPr baseColWidth="10" defaultColWidth="16.140625" defaultRowHeight="11.25" x14ac:dyDescent="0.2"/>
  <cols>
    <col min="1" max="1" width="2" style="10" customWidth="1"/>
    <col min="2" max="2" width="21.5703125" style="12" customWidth="1"/>
    <col min="3" max="3" width="28.7109375" style="12" customWidth="1"/>
    <col min="4" max="4" width="17" style="12" customWidth="1"/>
    <col min="5" max="5" width="16.140625" style="12" customWidth="1"/>
    <col min="6" max="6" width="18.140625" style="12" customWidth="1"/>
    <col min="7" max="7" width="14.140625" style="12" customWidth="1"/>
    <col min="8" max="8" width="13.7109375" style="12" customWidth="1"/>
    <col min="9" max="9" width="16.140625" style="12" customWidth="1"/>
    <col min="10" max="10" width="16.28515625" style="12" customWidth="1"/>
    <col min="11" max="13" width="19.140625" style="12" customWidth="1"/>
    <col min="14" max="15" width="16.28515625" style="12" bestFit="1" customWidth="1"/>
    <col min="16" max="31" width="16.140625" style="10"/>
    <col min="32" max="256" width="16.140625" style="12"/>
    <col min="257" max="257" width="2" style="12" customWidth="1"/>
    <col min="258" max="258" width="21.5703125" style="12" customWidth="1"/>
    <col min="259" max="259" width="28.7109375" style="12" customWidth="1"/>
    <col min="260" max="260" width="17" style="12" customWidth="1"/>
    <col min="261" max="261" width="16.140625" style="12" customWidth="1"/>
    <col min="262" max="262" width="18.140625" style="12" customWidth="1"/>
    <col min="263" max="263" width="14.140625" style="12" customWidth="1"/>
    <col min="264" max="264" width="13.7109375" style="12" customWidth="1"/>
    <col min="265" max="265" width="16.140625" style="12" customWidth="1"/>
    <col min="266" max="266" width="16.28515625" style="12" customWidth="1"/>
    <col min="267" max="269" width="19.140625" style="12" customWidth="1"/>
    <col min="270" max="271" width="16.28515625" style="12" bestFit="1" customWidth="1"/>
    <col min="272" max="512" width="16.140625" style="12"/>
    <col min="513" max="513" width="2" style="12" customWidth="1"/>
    <col min="514" max="514" width="21.5703125" style="12" customWidth="1"/>
    <col min="515" max="515" width="28.7109375" style="12" customWidth="1"/>
    <col min="516" max="516" width="17" style="12" customWidth="1"/>
    <col min="517" max="517" width="16.140625" style="12" customWidth="1"/>
    <col min="518" max="518" width="18.140625" style="12" customWidth="1"/>
    <col min="519" max="519" width="14.140625" style="12" customWidth="1"/>
    <col min="520" max="520" width="13.7109375" style="12" customWidth="1"/>
    <col min="521" max="521" width="16.140625" style="12" customWidth="1"/>
    <col min="522" max="522" width="16.28515625" style="12" customWidth="1"/>
    <col min="523" max="525" width="19.140625" style="12" customWidth="1"/>
    <col min="526" max="527" width="16.28515625" style="12" bestFit="1" customWidth="1"/>
    <col min="528" max="768" width="16.140625" style="12"/>
    <col min="769" max="769" width="2" style="12" customWidth="1"/>
    <col min="770" max="770" width="21.5703125" style="12" customWidth="1"/>
    <col min="771" max="771" width="28.7109375" style="12" customWidth="1"/>
    <col min="772" max="772" width="17" style="12" customWidth="1"/>
    <col min="773" max="773" width="16.140625" style="12" customWidth="1"/>
    <col min="774" max="774" width="18.140625" style="12" customWidth="1"/>
    <col min="775" max="775" width="14.140625" style="12" customWidth="1"/>
    <col min="776" max="776" width="13.7109375" style="12" customWidth="1"/>
    <col min="777" max="777" width="16.140625" style="12" customWidth="1"/>
    <col min="778" max="778" width="16.28515625" style="12" customWidth="1"/>
    <col min="779" max="781" width="19.140625" style="12" customWidth="1"/>
    <col min="782" max="783" width="16.28515625" style="12" bestFit="1" customWidth="1"/>
    <col min="784" max="1024" width="16.140625" style="12"/>
    <col min="1025" max="1025" width="2" style="12" customWidth="1"/>
    <col min="1026" max="1026" width="21.5703125" style="12" customWidth="1"/>
    <col min="1027" max="1027" width="28.7109375" style="12" customWidth="1"/>
    <col min="1028" max="1028" width="17" style="12" customWidth="1"/>
    <col min="1029" max="1029" width="16.140625" style="12" customWidth="1"/>
    <col min="1030" max="1030" width="18.140625" style="12" customWidth="1"/>
    <col min="1031" max="1031" width="14.140625" style="12" customWidth="1"/>
    <col min="1032" max="1032" width="13.7109375" style="12" customWidth="1"/>
    <col min="1033" max="1033" width="16.140625" style="12" customWidth="1"/>
    <col min="1034" max="1034" width="16.28515625" style="12" customWidth="1"/>
    <col min="1035" max="1037" width="19.140625" style="12" customWidth="1"/>
    <col min="1038" max="1039" width="16.28515625" style="12" bestFit="1" customWidth="1"/>
    <col min="1040" max="1280" width="16.140625" style="12"/>
    <col min="1281" max="1281" width="2" style="12" customWidth="1"/>
    <col min="1282" max="1282" width="21.5703125" style="12" customWidth="1"/>
    <col min="1283" max="1283" width="28.7109375" style="12" customWidth="1"/>
    <col min="1284" max="1284" width="17" style="12" customWidth="1"/>
    <col min="1285" max="1285" width="16.140625" style="12" customWidth="1"/>
    <col min="1286" max="1286" width="18.140625" style="12" customWidth="1"/>
    <col min="1287" max="1287" width="14.140625" style="12" customWidth="1"/>
    <col min="1288" max="1288" width="13.7109375" style="12" customWidth="1"/>
    <col min="1289" max="1289" width="16.140625" style="12" customWidth="1"/>
    <col min="1290" max="1290" width="16.28515625" style="12" customWidth="1"/>
    <col min="1291" max="1293" width="19.140625" style="12" customWidth="1"/>
    <col min="1294" max="1295" width="16.28515625" style="12" bestFit="1" customWidth="1"/>
    <col min="1296" max="1536" width="16.140625" style="12"/>
    <col min="1537" max="1537" width="2" style="12" customWidth="1"/>
    <col min="1538" max="1538" width="21.5703125" style="12" customWidth="1"/>
    <col min="1539" max="1539" width="28.7109375" style="12" customWidth="1"/>
    <col min="1540" max="1540" width="17" style="12" customWidth="1"/>
    <col min="1541" max="1541" width="16.140625" style="12" customWidth="1"/>
    <col min="1542" max="1542" width="18.140625" style="12" customWidth="1"/>
    <col min="1543" max="1543" width="14.140625" style="12" customWidth="1"/>
    <col min="1544" max="1544" width="13.7109375" style="12" customWidth="1"/>
    <col min="1545" max="1545" width="16.140625" style="12" customWidth="1"/>
    <col min="1546" max="1546" width="16.28515625" style="12" customWidth="1"/>
    <col min="1547" max="1549" width="19.140625" style="12" customWidth="1"/>
    <col min="1550" max="1551" width="16.28515625" style="12" bestFit="1" customWidth="1"/>
    <col min="1552" max="1792" width="16.140625" style="12"/>
    <col min="1793" max="1793" width="2" style="12" customWidth="1"/>
    <col min="1794" max="1794" width="21.5703125" style="12" customWidth="1"/>
    <col min="1795" max="1795" width="28.7109375" style="12" customWidth="1"/>
    <col min="1796" max="1796" width="17" style="12" customWidth="1"/>
    <col min="1797" max="1797" width="16.140625" style="12" customWidth="1"/>
    <col min="1798" max="1798" width="18.140625" style="12" customWidth="1"/>
    <col min="1799" max="1799" width="14.140625" style="12" customWidth="1"/>
    <col min="1800" max="1800" width="13.7109375" style="12" customWidth="1"/>
    <col min="1801" max="1801" width="16.140625" style="12" customWidth="1"/>
    <col min="1802" max="1802" width="16.28515625" style="12" customWidth="1"/>
    <col min="1803" max="1805" width="19.140625" style="12" customWidth="1"/>
    <col min="1806" max="1807" width="16.28515625" style="12" bestFit="1" customWidth="1"/>
    <col min="1808" max="2048" width="16.140625" style="12"/>
    <col min="2049" max="2049" width="2" style="12" customWidth="1"/>
    <col min="2050" max="2050" width="21.5703125" style="12" customWidth="1"/>
    <col min="2051" max="2051" width="28.7109375" style="12" customWidth="1"/>
    <col min="2052" max="2052" width="17" style="12" customWidth="1"/>
    <col min="2053" max="2053" width="16.140625" style="12" customWidth="1"/>
    <col min="2054" max="2054" width="18.140625" style="12" customWidth="1"/>
    <col min="2055" max="2055" width="14.140625" style="12" customWidth="1"/>
    <col min="2056" max="2056" width="13.7109375" style="12" customWidth="1"/>
    <col min="2057" max="2057" width="16.140625" style="12" customWidth="1"/>
    <col min="2058" max="2058" width="16.28515625" style="12" customWidth="1"/>
    <col min="2059" max="2061" width="19.140625" style="12" customWidth="1"/>
    <col min="2062" max="2063" width="16.28515625" style="12" bestFit="1" customWidth="1"/>
    <col min="2064" max="2304" width="16.140625" style="12"/>
    <col min="2305" max="2305" width="2" style="12" customWidth="1"/>
    <col min="2306" max="2306" width="21.5703125" style="12" customWidth="1"/>
    <col min="2307" max="2307" width="28.7109375" style="12" customWidth="1"/>
    <col min="2308" max="2308" width="17" style="12" customWidth="1"/>
    <col min="2309" max="2309" width="16.140625" style="12" customWidth="1"/>
    <col min="2310" max="2310" width="18.140625" style="12" customWidth="1"/>
    <col min="2311" max="2311" width="14.140625" style="12" customWidth="1"/>
    <col min="2312" max="2312" width="13.7109375" style="12" customWidth="1"/>
    <col min="2313" max="2313" width="16.140625" style="12" customWidth="1"/>
    <col min="2314" max="2314" width="16.28515625" style="12" customWidth="1"/>
    <col min="2315" max="2317" width="19.140625" style="12" customWidth="1"/>
    <col min="2318" max="2319" width="16.28515625" style="12" bestFit="1" customWidth="1"/>
    <col min="2320" max="2560" width="16.140625" style="12"/>
    <col min="2561" max="2561" width="2" style="12" customWidth="1"/>
    <col min="2562" max="2562" width="21.5703125" style="12" customWidth="1"/>
    <col min="2563" max="2563" width="28.7109375" style="12" customWidth="1"/>
    <col min="2564" max="2564" width="17" style="12" customWidth="1"/>
    <col min="2565" max="2565" width="16.140625" style="12" customWidth="1"/>
    <col min="2566" max="2566" width="18.140625" style="12" customWidth="1"/>
    <col min="2567" max="2567" width="14.140625" style="12" customWidth="1"/>
    <col min="2568" max="2568" width="13.7109375" style="12" customWidth="1"/>
    <col min="2569" max="2569" width="16.140625" style="12" customWidth="1"/>
    <col min="2570" max="2570" width="16.28515625" style="12" customWidth="1"/>
    <col min="2571" max="2573" width="19.140625" style="12" customWidth="1"/>
    <col min="2574" max="2575" width="16.28515625" style="12" bestFit="1" customWidth="1"/>
    <col min="2576" max="2816" width="16.140625" style="12"/>
    <col min="2817" max="2817" width="2" style="12" customWidth="1"/>
    <col min="2818" max="2818" width="21.5703125" style="12" customWidth="1"/>
    <col min="2819" max="2819" width="28.7109375" style="12" customWidth="1"/>
    <col min="2820" max="2820" width="17" style="12" customWidth="1"/>
    <col min="2821" max="2821" width="16.140625" style="12" customWidth="1"/>
    <col min="2822" max="2822" width="18.140625" style="12" customWidth="1"/>
    <col min="2823" max="2823" width="14.140625" style="12" customWidth="1"/>
    <col min="2824" max="2824" width="13.7109375" style="12" customWidth="1"/>
    <col min="2825" max="2825" width="16.140625" style="12" customWidth="1"/>
    <col min="2826" max="2826" width="16.28515625" style="12" customWidth="1"/>
    <col min="2827" max="2829" width="19.140625" style="12" customWidth="1"/>
    <col min="2830" max="2831" width="16.28515625" style="12" bestFit="1" customWidth="1"/>
    <col min="2832" max="3072" width="16.140625" style="12"/>
    <col min="3073" max="3073" width="2" style="12" customWidth="1"/>
    <col min="3074" max="3074" width="21.5703125" style="12" customWidth="1"/>
    <col min="3075" max="3075" width="28.7109375" style="12" customWidth="1"/>
    <col min="3076" max="3076" width="17" style="12" customWidth="1"/>
    <col min="3077" max="3077" width="16.140625" style="12" customWidth="1"/>
    <col min="3078" max="3078" width="18.140625" style="12" customWidth="1"/>
    <col min="3079" max="3079" width="14.140625" style="12" customWidth="1"/>
    <col min="3080" max="3080" width="13.7109375" style="12" customWidth="1"/>
    <col min="3081" max="3081" width="16.140625" style="12" customWidth="1"/>
    <col min="3082" max="3082" width="16.28515625" style="12" customWidth="1"/>
    <col min="3083" max="3085" width="19.140625" style="12" customWidth="1"/>
    <col min="3086" max="3087" width="16.28515625" style="12" bestFit="1" customWidth="1"/>
    <col min="3088" max="3328" width="16.140625" style="12"/>
    <col min="3329" max="3329" width="2" style="12" customWidth="1"/>
    <col min="3330" max="3330" width="21.5703125" style="12" customWidth="1"/>
    <col min="3331" max="3331" width="28.7109375" style="12" customWidth="1"/>
    <col min="3332" max="3332" width="17" style="12" customWidth="1"/>
    <col min="3333" max="3333" width="16.140625" style="12" customWidth="1"/>
    <col min="3334" max="3334" width="18.140625" style="12" customWidth="1"/>
    <col min="3335" max="3335" width="14.140625" style="12" customWidth="1"/>
    <col min="3336" max="3336" width="13.7109375" style="12" customWidth="1"/>
    <col min="3337" max="3337" width="16.140625" style="12" customWidth="1"/>
    <col min="3338" max="3338" width="16.28515625" style="12" customWidth="1"/>
    <col min="3339" max="3341" width="19.140625" style="12" customWidth="1"/>
    <col min="3342" max="3343" width="16.28515625" style="12" bestFit="1" customWidth="1"/>
    <col min="3344" max="3584" width="16.140625" style="12"/>
    <col min="3585" max="3585" width="2" style="12" customWidth="1"/>
    <col min="3586" max="3586" width="21.5703125" style="12" customWidth="1"/>
    <col min="3587" max="3587" width="28.7109375" style="12" customWidth="1"/>
    <col min="3588" max="3588" width="17" style="12" customWidth="1"/>
    <col min="3589" max="3589" width="16.140625" style="12" customWidth="1"/>
    <col min="3590" max="3590" width="18.140625" style="12" customWidth="1"/>
    <col min="3591" max="3591" width="14.140625" style="12" customWidth="1"/>
    <col min="3592" max="3592" width="13.7109375" style="12" customWidth="1"/>
    <col min="3593" max="3593" width="16.140625" style="12" customWidth="1"/>
    <col min="3594" max="3594" width="16.28515625" style="12" customWidth="1"/>
    <col min="3595" max="3597" width="19.140625" style="12" customWidth="1"/>
    <col min="3598" max="3599" width="16.28515625" style="12" bestFit="1" customWidth="1"/>
    <col min="3600" max="3840" width="16.140625" style="12"/>
    <col min="3841" max="3841" width="2" style="12" customWidth="1"/>
    <col min="3842" max="3842" width="21.5703125" style="12" customWidth="1"/>
    <col min="3843" max="3843" width="28.7109375" style="12" customWidth="1"/>
    <col min="3844" max="3844" width="17" style="12" customWidth="1"/>
    <col min="3845" max="3845" width="16.140625" style="12" customWidth="1"/>
    <col min="3846" max="3846" width="18.140625" style="12" customWidth="1"/>
    <col min="3847" max="3847" width="14.140625" style="12" customWidth="1"/>
    <col min="3848" max="3848" width="13.7109375" style="12" customWidth="1"/>
    <col min="3849" max="3849" width="16.140625" style="12" customWidth="1"/>
    <col min="3850" max="3850" width="16.28515625" style="12" customWidth="1"/>
    <col min="3851" max="3853" width="19.140625" style="12" customWidth="1"/>
    <col min="3854" max="3855" width="16.28515625" style="12" bestFit="1" customWidth="1"/>
    <col min="3856" max="4096" width="16.140625" style="12"/>
    <col min="4097" max="4097" width="2" style="12" customWidth="1"/>
    <col min="4098" max="4098" width="21.5703125" style="12" customWidth="1"/>
    <col min="4099" max="4099" width="28.7109375" style="12" customWidth="1"/>
    <col min="4100" max="4100" width="17" style="12" customWidth="1"/>
    <col min="4101" max="4101" width="16.140625" style="12" customWidth="1"/>
    <col min="4102" max="4102" width="18.140625" style="12" customWidth="1"/>
    <col min="4103" max="4103" width="14.140625" style="12" customWidth="1"/>
    <col min="4104" max="4104" width="13.7109375" style="12" customWidth="1"/>
    <col min="4105" max="4105" width="16.140625" style="12" customWidth="1"/>
    <col min="4106" max="4106" width="16.28515625" style="12" customWidth="1"/>
    <col min="4107" max="4109" width="19.140625" style="12" customWidth="1"/>
    <col min="4110" max="4111" width="16.28515625" style="12" bestFit="1" customWidth="1"/>
    <col min="4112" max="4352" width="16.140625" style="12"/>
    <col min="4353" max="4353" width="2" style="12" customWidth="1"/>
    <col min="4354" max="4354" width="21.5703125" style="12" customWidth="1"/>
    <col min="4355" max="4355" width="28.7109375" style="12" customWidth="1"/>
    <col min="4356" max="4356" width="17" style="12" customWidth="1"/>
    <col min="4357" max="4357" width="16.140625" style="12" customWidth="1"/>
    <col min="4358" max="4358" width="18.140625" style="12" customWidth="1"/>
    <col min="4359" max="4359" width="14.140625" style="12" customWidth="1"/>
    <col min="4360" max="4360" width="13.7109375" style="12" customWidth="1"/>
    <col min="4361" max="4361" width="16.140625" style="12" customWidth="1"/>
    <col min="4362" max="4362" width="16.28515625" style="12" customWidth="1"/>
    <col min="4363" max="4365" width="19.140625" style="12" customWidth="1"/>
    <col min="4366" max="4367" width="16.28515625" style="12" bestFit="1" customWidth="1"/>
    <col min="4368" max="4608" width="16.140625" style="12"/>
    <col min="4609" max="4609" width="2" style="12" customWidth="1"/>
    <col min="4610" max="4610" width="21.5703125" style="12" customWidth="1"/>
    <col min="4611" max="4611" width="28.7109375" style="12" customWidth="1"/>
    <col min="4612" max="4612" width="17" style="12" customWidth="1"/>
    <col min="4613" max="4613" width="16.140625" style="12" customWidth="1"/>
    <col min="4614" max="4614" width="18.140625" style="12" customWidth="1"/>
    <col min="4615" max="4615" width="14.140625" style="12" customWidth="1"/>
    <col min="4616" max="4616" width="13.7109375" style="12" customWidth="1"/>
    <col min="4617" max="4617" width="16.140625" style="12" customWidth="1"/>
    <col min="4618" max="4618" width="16.28515625" style="12" customWidth="1"/>
    <col min="4619" max="4621" width="19.140625" style="12" customWidth="1"/>
    <col min="4622" max="4623" width="16.28515625" style="12" bestFit="1" customWidth="1"/>
    <col min="4624" max="4864" width="16.140625" style="12"/>
    <col min="4865" max="4865" width="2" style="12" customWidth="1"/>
    <col min="4866" max="4866" width="21.5703125" style="12" customWidth="1"/>
    <col min="4867" max="4867" width="28.7109375" style="12" customWidth="1"/>
    <col min="4868" max="4868" width="17" style="12" customWidth="1"/>
    <col min="4869" max="4869" width="16.140625" style="12" customWidth="1"/>
    <col min="4870" max="4870" width="18.140625" style="12" customWidth="1"/>
    <col min="4871" max="4871" width="14.140625" style="12" customWidth="1"/>
    <col min="4872" max="4872" width="13.7109375" style="12" customWidth="1"/>
    <col min="4873" max="4873" width="16.140625" style="12" customWidth="1"/>
    <col min="4874" max="4874" width="16.28515625" style="12" customWidth="1"/>
    <col min="4875" max="4877" width="19.140625" style="12" customWidth="1"/>
    <col min="4878" max="4879" width="16.28515625" style="12" bestFit="1" customWidth="1"/>
    <col min="4880" max="5120" width="16.140625" style="12"/>
    <col min="5121" max="5121" width="2" style="12" customWidth="1"/>
    <col min="5122" max="5122" width="21.5703125" style="12" customWidth="1"/>
    <col min="5123" max="5123" width="28.7109375" style="12" customWidth="1"/>
    <col min="5124" max="5124" width="17" style="12" customWidth="1"/>
    <col min="5125" max="5125" width="16.140625" style="12" customWidth="1"/>
    <col min="5126" max="5126" width="18.140625" style="12" customWidth="1"/>
    <col min="5127" max="5127" width="14.140625" style="12" customWidth="1"/>
    <col min="5128" max="5128" width="13.7109375" style="12" customWidth="1"/>
    <col min="5129" max="5129" width="16.140625" style="12" customWidth="1"/>
    <col min="5130" max="5130" width="16.28515625" style="12" customWidth="1"/>
    <col min="5131" max="5133" width="19.140625" style="12" customWidth="1"/>
    <col min="5134" max="5135" width="16.28515625" style="12" bestFit="1" customWidth="1"/>
    <col min="5136" max="5376" width="16.140625" style="12"/>
    <col min="5377" max="5377" width="2" style="12" customWidth="1"/>
    <col min="5378" max="5378" width="21.5703125" style="12" customWidth="1"/>
    <col min="5379" max="5379" width="28.7109375" style="12" customWidth="1"/>
    <col min="5380" max="5380" width="17" style="12" customWidth="1"/>
    <col min="5381" max="5381" width="16.140625" style="12" customWidth="1"/>
    <col min="5382" max="5382" width="18.140625" style="12" customWidth="1"/>
    <col min="5383" max="5383" width="14.140625" style="12" customWidth="1"/>
    <col min="5384" max="5384" width="13.7109375" style="12" customWidth="1"/>
    <col min="5385" max="5385" width="16.140625" style="12" customWidth="1"/>
    <col min="5386" max="5386" width="16.28515625" style="12" customWidth="1"/>
    <col min="5387" max="5389" width="19.140625" style="12" customWidth="1"/>
    <col min="5390" max="5391" width="16.28515625" style="12" bestFit="1" customWidth="1"/>
    <col min="5392" max="5632" width="16.140625" style="12"/>
    <col min="5633" max="5633" width="2" style="12" customWidth="1"/>
    <col min="5634" max="5634" width="21.5703125" style="12" customWidth="1"/>
    <col min="5635" max="5635" width="28.7109375" style="12" customWidth="1"/>
    <col min="5636" max="5636" width="17" style="12" customWidth="1"/>
    <col min="5637" max="5637" width="16.140625" style="12" customWidth="1"/>
    <col min="5638" max="5638" width="18.140625" style="12" customWidth="1"/>
    <col min="5639" max="5639" width="14.140625" style="12" customWidth="1"/>
    <col min="5640" max="5640" width="13.7109375" style="12" customWidth="1"/>
    <col min="5641" max="5641" width="16.140625" style="12" customWidth="1"/>
    <col min="5642" max="5642" width="16.28515625" style="12" customWidth="1"/>
    <col min="5643" max="5645" width="19.140625" style="12" customWidth="1"/>
    <col min="5646" max="5647" width="16.28515625" style="12" bestFit="1" customWidth="1"/>
    <col min="5648" max="5888" width="16.140625" style="12"/>
    <col min="5889" max="5889" width="2" style="12" customWidth="1"/>
    <col min="5890" max="5890" width="21.5703125" style="12" customWidth="1"/>
    <col min="5891" max="5891" width="28.7109375" style="12" customWidth="1"/>
    <col min="5892" max="5892" width="17" style="12" customWidth="1"/>
    <col min="5893" max="5893" width="16.140625" style="12" customWidth="1"/>
    <col min="5894" max="5894" width="18.140625" style="12" customWidth="1"/>
    <col min="5895" max="5895" width="14.140625" style="12" customWidth="1"/>
    <col min="5896" max="5896" width="13.7109375" style="12" customWidth="1"/>
    <col min="5897" max="5897" width="16.140625" style="12" customWidth="1"/>
    <col min="5898" max="5898" width="16.28515625" style="12" customWidth="1"/>
    <col min="5899" max="5901" width="19.140625" style="12" customWidth="1"/>
    <col min="5902" max="5903" width="16.28515625" style="12" bestFit="1" customWidth="1"/>
    <col min="5904" max="6144" width="16.140625" style="12"/>
    <col min="6145" max="6145" width="2" style="12" customWidth="1"/>
    <col min="6146" max="6146" width="21.5703125" style="12" customWidth="1"/>
    <col min="6147" max="6147" width="28.7109375" style="12" customWidth="1"/>
    <col min="6148" max="6148" width="17" style="12" customWidth="1"/>
    <col min="6149" max="6149" width="16.140625" style="12" customWidth="1"/>
    <col min="6150" max="6150" width="18.140625" style="12" customWidth="1"/>
    <col min="6151" max="6151" width="14.140625" style="12" customWidth="1"/>
    <col min="6152" max="6152" width="13.7109375" style="12" customWidth="1"/>
    <col min="6153" max="6153" width="16.140625" style="12" customWidth="1"/>
    <col min="6154" max="6154" width="16.28515625" style="12" customWidth="1"/>
    <col min="6155" max="6157" width="19.140625" style="12" customWidth="1"/>
    <col min="6158" max="6159" width="16.28515625" style="12" bestFit="1" customWidth="1"/>
    <col min="6160" max="6400" width="16.140625" style="12"/>
    <col min="6401" max="6401" width="2" style="12" customWidth="1"/>
    <col min="6402" max="6402" width="21.5703125" style="12" customWidth="1"/>
    <col min="6403" max="6403" width="28.7109375" style="12" customWidth="1"/>
    <col min="6404" max="6404" width="17" style="12" customWidth="1"/>
    <col min="6405" max="6405" width="16.140625" style="12" customWidth="1"/>
    <col min="6406" max="6406" width="18.140625" style="12" customWidth="1"/>
    <col min="6407" max="6407" width="14.140625" style="12" customWidth="1"/>
    <col min="6408" max="6408" width="13.7109375" style="12" customWidth="1"/>
    <col min="6409" max="6409" width="16.140625" style="12" customWidth="1"/>
    <col min="6410" max="6410" width="16.28515625" style="12" customWidth="1"/>
    <col min="6411" max="6413" width="19.140625" style="12" customWidth="1"/>
    <col min="6414" max="6415" width="16.28515625" style="12" bestFit="1" customWidth="1"/>
    <col min="6416" max="6656" width="16.140625" style="12"/>
    <col min="6657" max="6657" width="2" style="12" customWidth="1"/>
    <col min="6658" max="6658" width="21.5703125" style="12" customWidth="1"/>
    <col min="6659" max="6659" width="28.7109375" style="12" customWidth="1"/>
    <col min="6660" max="6660" width="17" style="12" customWidth="1"/>
    <col min="6661" max="6661" width="16.140625" style="12" customWidth="1"/>
    <col min="6662" max="6662" width="18.140625" style="12" customWidth="1"/>
    <col min="6663" max="6663" width="14.140625" style="12" customWidth="1"/>
    <col min="6664" max="6664" width="13.7109375" style="12" customWidth="1"/>
    <col min="6665" max="6665" width="16.140625" style="12" customWidth="1"/>
    <col min="6666" max="6666" width="16.28515625" style="12" customWidth="1"/>
    <col min="6667" max="6669" width="19.140625" style="12" customWidth="1"/>
    <col min="6670" max="6671" width="16.28515625" style="12" bestFit="1" customWidth="1"/>
    <col min="6672" max="6912" width="16.140625" style="12"/>
    <col min="6913" max="6913" width="2" style="12" customWidth="1"/>
    <col min="6914" max="6914" width="21.5703125" style="12" customWidth="1"/>
    <col min="6915" max="6915" width="28.7109375" style="12" customWidth="1"/>
    <col min="6916" max="6916" width="17" style="12" customWidth="1"/>
    <col min="6917" max="6917" width="16.140625" style="12" customWidth="1"/>
    <col min="6918" max="6918" width="18.140625" style="12" customWidth="1"/>
    <col min="6919" max="6919" width="14.140625" style="12" customWidth="1"/>
    <col min="6920" max="6920" width="13.7109375" style="12" customWidth="1"/>
    <col min="6921" max="6921" width="16.140625" style="12" customWidth="1"/>
    <col min="6922" max="6922" width="16.28515625" style="12" customWidth="1"/>
    <col min="6923" max="6925" width="19.140625" style="12" customWidth="1"/>
    <col min="6926" max="6927" width="16.28515625" style="12" bestFit="1" customWidth="1"/>
    <col min="6928" max="7168" width="16.140625" style="12"/>
    <col min="7169" max="7169" width="2" style="12" customWidth="1"/>
    <col min="7170" max="7170" width="21.5703125" style="12" customWidth="1"/>
    <col min="7171" max="7171" width="28.7109375" style="12" customWidth="1"/>
    <col min="7172" max="7172" width="17" style="12" customWidth="1"/>
    <col min="7173" max="7173" width="16.140625" style="12" customWidth="1"/>
    <col min="7174" max="7174" width="18.140625" style="12" customWidth="1"/>
    <col min="7175" max="7175" width="14.140625" style="12" customWidth="1"/>
    <col min="7176" max="7176" width="13.7109375" style="12" customWidth="1"/>
    <col min="7177" max="7177" width="16.140625" style="12" customWidth="1"/>
    <col min="7178" max="7178" width="16.28515625" style="12" customWidth="1"/>
    <col min="7179" max="7181" width="19.140625" style="12" customWidth="1"/>
    <col min="7182" max="7183" width="16.28515625" style="12" bestFit="1" customWidth="1"/>
    <col min="7184" max="7424" width="16.140625" style="12"/>
    <col min="7425" max="7425" width="2" style="12" customWidth="1"/>
    <col min="7426" max="7426" width="21.5703125" style="12" customWidth="1"/>
    <col min="7427" max="7427" width="28.7109375" style="12" customWidth="1"/>
    <col min="7428" max="7428" width="17" style="12" customWidth="1"/>
    <col min="7429" max="7429" width="16.140625" style="12" customWidth="1"/>
    <col min="7430" max="7430" width="18.140625" style="12" customWidth="1"/>
    <col min="7431" max="7431" width="14.140625" style="12" customWidth="1"/>
    <col min="7432" max="7432" width="13.7109375" style="12" customWidth="1"/>
    <col min="7433" max="7433" width="16.140625" style="12" customWidth="1"/>
    <col min="7434" max="7434" width="16.28515625" style="12" customWidth="1"/>
    <col min="7435" max="7437" width="19.140625" style="12" customWidth="1"/>
    <col min="7438" max="7439" width="16.28515625" style="12" bestFit="1" customWidth="1"/>
    <col min="7440" max="7680" width="16.140625" style="12"/>
    <col min="7681" max="7681" width="2" style="12" customWidth="1"/>
    <col min="7682" max="7682" width="21.5703125" style="12" customWidth="1"/>
    <col min="7683" max="7683" width="28.7109375" style="12" customWidth="1"/>
    <col min="7684" max="7684" width="17" style="12" customWidth="1"/>
    <col min="7685" max="7685" width="16.140625" style="12" customWidth="1"/>
    <col min="7686" max="7686" width="18.140625" style="12" customWidth="1"/>
    <col min="7687" max="7687" width="14.140625" style="12" customWidth="1"/>
    <col min="7688" max="7688" width="13.7109375" style="12" customWidth="1"/>
    <col min="7689" max="7689" width="16.140625" style="12" customWidth="1"/>
    <col min="7690" max="7690" width="16.28515625" style="12" customWidth="1"/>
    <col min="7691" max="7693" width="19.140625" style="12" customWidth="1"/>
    <col min="7694" max="7695" width="16.28515625" style="12" bestFit="1" customWidth="1"/>
    <col min="7696" max="7936" width="16.140625" style="12"/>
    <col min="7937" max="7937" width="2" style="12" customWidth="1"/>
    <col min="7938" max="7938" width="21.5703125" style="12" customWidth="1"/>
    <col min="7939" max="7939" width="28.7109375" style="12" customWidth="1"/>
    <col min="7940" max="7940" width="17" style="12" customWidth="1"/>
    <col min="7941" max="7941" width="16.140625" style="12" customWidth="1"/>
    <col min="7942" max="7942" width="18.140625" style="12" customWidth="1"/>
    <col min="7943" max="7943" width="14.140625" style="12" customWidth="1"/>
    <col min="7944" max="7944" width="13.7109375" style="12" customWidth="1"/>
    <col min="7945" max="7945" width="16.140625" style="12" customWidth="1"/>
    <col min="7946" max="7946" width="16.28515625" style="12" customWidth="1"/>
    <col min="7947" max="7949" width="19.140625" style="12" customWidth="1"/>
    <col min="7950" max="7951" width="16.28515625" style="12" bestFit="1" customWidth="1"/>
    <col min="7952" max="8192" width="16.140625" style="12"/>
    <col min="8193" max="8193" width="2" style="12" customWidth="1"/>
    <col min="8194" max="8194" width="21.5703125" style="12" customWidth="1"/>
    <col min="8195" max="8195" width="28.7109375" style="12" customWidth="1"/>
    <col min="8196" max="8196" width="17" style="12" customWidth="1"/>
    <col min="8197" max="8197" width="16.140625" style="12" customWidth="1"/>
    <col min="8198" max="8198" width="18.140625" style="12" customWidth="1"/>
    <col min="8199" max="8199" width="14.140625" style="12" customWidth="1"/>
    <col min="8200" max="8200" width="13.7109375" style="12" customWidth="1"/>
    <col min="8201" max="8201" width="16.140625" style="12" customWidth="1"/>
    <col min="8202" max="8202" width="16.28515625" style="12" customWidth="1"/>
    <col min="8203" max="8205" width="19.140625" style="12" customWidth="1"/>
    <col min="8206" max="8207" width="16.28515625" style="12" bestFit="1" customWidth="1"/>
    <col min="8208" max="8448" width="16.140625" style="12"/>
    <col min="8449" max="8449" width="2" style="12" customWidth="1"/>
    <col min="8450" max="8450" width="21.5703125" style="12" customWidth="1"/>
    <col min="8451" max="8451" width="28.7109375" style="12" customWidth="1"/>
    <col min="8452" max="8452" width="17" style="12" customWidth="1"/>
    <col min="8453" max="8453" width="16.140625" style="12" customWidth="1"/>
    <col min="8454" max="8454" width="18.140625" style="12" customWidth="1"/>
    <col min="8455" max="8455" width="14.140625" style="12" customWidth="1"/>
    <col min="8456" max="8456" width="13.7109375" style="12" customWidth="1"/>
    <col min="8457" max="8457" width="16.140625" style="12" customWidth="1"/>
    <col min="8458" max="8458" width="16.28515625" style="12" customWidth="1"/>
    <col min="8459" max="8461" width="19.140625" style="12" customWidth="1"/>
    <col min="8462" max="8463" width="16.28515625" style="12" bestFit="1" customWidth="1"/>
    <col min="8464" max="8704" width="16.140625" style="12"/>
    <col min="8705" max="8705" width="2" style="12" customWidth="1"/>
    <col min="8706" max="8706" width="21.5703125" style="12" customWidth="1"/>
    <col min="8707" max="8707" width="28.7109375" style="12" customWidth="1"/>
    <col min="8708" max="8708" width="17" style="12" customWidth="1"/>
    <col min="8709" max="8709" width="16.140625" style="12" customWidth="1"/>
    <col min="8710" max="8710" width="18.140625" style="12" customWidth="1"/>
    <col min="8711" max="8711" width="14.140625" style="12" customWidth="1"/>
    <col min="8712" max="8712" width="13.7109375" style="12" customWidth="1"/>
    <col min="8713" max="8713" width="16.140625" style="12" customWidth="1"/>
    <col min="8714" max="8714" width="16.28515625" style="12" customWidth="1"/>
    <col min="8715" max="8717" width="19.140625" style="12" customWidth="1"/>
    <col min="8718" max="8719" width="16.28515625" style="12" bestFit="1" customWidth="1"/>
    <col min="8720" max="8960" width="16.140625" style="12"/>
    <col min="8961" max="8961" width="2" style="12" customWidth="1"/>
    <col min="8962" max="8962" width="21.5703125" style="12" customWidth="1"/>
    <col min="8963" max="8963" width="28.7109375" style="12" customWidth="1"/>
    <col min="8964" max="8964" width="17" style="12" customWidth="1"/>
    <col min="8965" max="8965" width="16.140625" style="12" customWidth="1"/>
    <col min="8966" max="8966" width="18.140625" style="12" customWidth="1"/>
    <col min="8967" max="8967" width="14.140625" style="12" customWidth="1"/>
    <col min="8968" max="8968" width="13.7109375" style="12" customWidth="1"/>
    <col min="8969" max="8969" width="16.140625" style="12" customWidth="1"/>
    <col min="8970" max="8970" width="16.28515625" style="12" customWidth="1"/>
    <col min="8971" max="8973" width="19.140625" style="12" customWidth="1"/>
    <col min="8974" max="8975" width="16.28515625" style="12" bestFit="1" customWidth="1"/>
    <col min="8976" max="9216" width="16.140625" style="12"/>
    <col min="9217" max="9217" width="2" style="12" customWidth="1"/>
    <col min="9218" max="9218" width="21.5703125" style="12" customWidth="1"/>
    <col min="9219" max="9219" width="28.7109375" style="12" customWidth="1"/>
    <col min="9220" max="9220" width="17" style="12" customWidth="1"/>
    <col min="9221" max="9221" width="16.140625" style="12" customWidth="1"/>
    <col min="9222" max="9222" width="18.140625" style="12" customWidth="1"/>
    <col min="9223" max="9223" width="14.140625" style="12" customWidth="1"/>
    <col min="9224" max="9224" width="13.7109375" style="12" customWidth="1"/>
    <col min="9225" max="9225" width="16.140625" style="12" customWidth="1"/>
    <col min="9226" max="9226" width="16.28515625" style="12" customWidth="1"/>
    <col min="9227" max="9229" width="19.140625" style="12" customWidth="1"/>
    <col min="9230" max="9231" width="16.28515625" style="12" bestFit="1" customWidth="1"/>
    <col min="9232" max="9472" width="16.140625" style="12"/>
    <col min="9473" max="9473" width="2" style="12" customWidth="1"/>
    <col min="9474" max="9474" width="21.5703125" style="12" customWidth="1"/>
    <col min="9475" max="9475" width="28.7109375" style="12" customWidth="1"/>
    <col min="9476" max="9476" width="17" style="12" customWidth="1"/>
    <col min="9477" max="9477" width="16.140625" style="12" customWidth="1"/>
    <col min="9478" max="9478" width="18.140625" style="12" customWidth="1"/>
    <col min="9479" max="9479" width="14.140625" style="12" customWidth="1"/>
    <col min="9480" max="9480" width="13.7109375" style="12" customWidth="1"/>
    <col min="9481" max="9481" width="16.140625" style="12" customWidth="1"/>
    <col min="9482" max="9482" width="16.28515625" style="12" customWidth="1"/>
    <col min="9483" max="9485" width="19.140625" style="12" customWidth="1"/>
    <col min="9486" max="9487" width="16.28515625" style="12" bestFit="1" customWidth="1"/>
    <col min="9488" max="9728" width="16.140625" style="12"/>
    <col min="9729" max="9729" width="2" style="12" customWidth="1"/>
    <col min="9730" max="9730" width="21.5703125" style="12" customWidth="1"/>
    <col min="9731" max="9731" width="28.7109375" style="12" customWidth="1"/>
    <col min="9732" max="9732" width="17" style="12" customWidth="1"/>
    <col min="9733" max="9733" width="16.140625" style="12" customWidth="1"/>
    <col min="9734" max="9734" width="18.140625" style="12" customWidth="1"/>
    <col min="9735" max="9735" width="14.140625" style="12" customWidth="1"/>
    <col min="9736" max="9736" width="13.7109375" style="12" customWidth="1"/>
    <col min="9737" max="9737" width="16.140625" style="12" customWidth="1"/>
    <col min="9738" max="9738" width="16.28515625" style="12" customWidth="1"/>
    <col min="9739" max="9741" width="19.140625" style="12" customWidth="1"/>
    <col min="9742" max="9743" width="16.28515625" style="12" bestFit="1" customWidth="1"/>
    <col min="9744" max="9984" width="16.140625" style="12"/>
    <col min="9985" max="9985" width="2" style="12" customWidth="1"/>
    <col min="9986" max="9986" width="21.5703125" style="12" customWidth="1"/>
    <col min="9987" max="9987" width="28.7109375" style="12" customWidth="1"/>
    <col min="9988" max="9988" width="17" style="12" customWidth="1"/>
    <col min="9989" max="9989" width="16.140625" style="12" customWidth="1"/>
    <col min="9990" max="9990" width="18.140625" style="12" customWidth="1"/>
    <col min="9991" max="9991" width="14.140625" style="12" customWidth="1"/>
    <col min="9992" max="9992" width="13.7109375" style="12" customWidth="1"/>
    <col min="9993" max="9993" width="16.140625" style="12" customWidth="1"/>
    <col min="9994" max="9994" width="16.28515625" style="12" customWidth="1"/>
    <col min="9995" max="9997" width="19.140625" style="12" customWidth="1"/>
    <col min="9998" max="9999" width="16.28515625" style="12" bestFit="1" customWidth="1"/>
    <col min="10000" max="10240" width="16.140625" style="12"/>
    <col min="10241" max="10241" width="2" style="12" customWidth="1"/>
    <col min="10242" max="10242" width="21.5703125" style="12" customWidth="1"/>
    <col min="10243" max="10243" width="28.7109375" style="12" customWidth="1"/>
    <col min="10244" max="10244" width="17" style="12" customWidth="1"/>
    <col min="10245" max="10245" width="16.140625" style="12" customWidth="1"/>
    <col min="10246" max="10246" width="18.140625" style="12" customWidth="1"/>
    <col min="10247" max="10247" width="14.140625" style="12" customWidth="1"/>
    <col min="10248" max="10248" width="13.7109375" style="12" customWidth="1"/>
    <col min="10249" max="10249" width="16.140625" style="12" customWidth="1"/>
    <col min="10250" max="10250" width="16.28515625" style="12" customWidth="1"/>
    <col min="10251" max="10253" width="19.140625" style="12" customWidth="1"/>
    <col min="10254" max="10255" width="16.28515625" style="12" bestFit="1" customWidth="1"/>
    <col min="10256" max="10496" width="16.140625" style="12"/>
    <col min="10497" max="10497" width="2" style="12" customWidth="1"/>
    <col min="10498" max="10498" width="21.5703125" style="12" customWidth="1"/>
    <col min="10499" max="10499" width="28.7109375" style="12" customWidth="1"/>
    <col min="10500" max="10500" width="17" style="12" customWidth="1"/>
    <col min="10501" max="10501" width="16.140625" style="12" customWidth="1"/>
    <col min="10502" max="10502" width="18.140625" style="12" customWidth="1"/>
    <col min="10503" max="10503" width="14.140625" style="12" customWidth="1"/>
    <col min="10504" max="10504" width="13.7109375" style="12" customWidth="1"/>
    <col min="10505" max="10505" width="16.140625" style="12" customWidth="1"/>
    <col min="10506" max="10506" width="16.28515625" style="12" customWidth="1"/>
    <col min="10507" max="10509" width="19.140625" style="12" customWidth="1"/>
    <col min="10510" max="10511" width="16.28515625" style="12" bestFit="1" customWidth="1"/>
    <col min="10512" max="10752" width="16.140625" style="12"/>
    <col min="10753" max="10753" width="2" style="12" customWidth="1"/>
    <col min="10754" max="10754" width="21.5703125" style="12" customWidth="1"/>
    <col min="10755" max="10755" width="28.7109375" style="12" customWidth="1"/>
    <col min="10756" max="10756" width="17" style="12" customWidth="1"/>
    <col min="10757" max="10757" width="16.140625" style="12" customWidth="1"/>
    <col min="10758" max="10758" width="18.140625" style="12" customWidth="1"/>
    <col min="10759" max="10759" width="14.140625" style="12" customWidth="1"/>
    <col min="10760" max="10760" width="13.7109375" style="12" customWidth="1"/>
    <col min="10761" max="10761" width="16.140625" style="12" customWidth="1"/>
    <col min="10762" max="10762" width="16.28515625" style="12" customWidth="1"/>
    <col min="10763" max="10765" width="19.140625" style="12" customWidth="1"/>
    <col min="10766" max="10767" width="16.28515625" style="12" bestFit="1" customWidth="1"/>
    <col min="10768" max="11008" width="16.140625" style="12"/>
    <col min="11009" max="11009" width="2" style="12" customWidth="1"/>
    <col min="11010" max="11010" width="21.5703125" style="12" customWidth="1"/>
    <col min="11011" max="11011" width="28.7109375" style="12" customWidth="1"/>
    <col min="11012" max="11012" width="17" style="12" customWidth="1"/>
    <col min="11013" max="11013" width="16.140625" style="12" customWidth="1"/>
    <col min="11014" max="11014" width="18.140625" style="12" customWidth="1"/>
    <col min="11015" max="11015" width="14.140625" style="12" customWidth="1"/>
    <col min="11016" max="11016" width="13.7109375" style="12" customWidth="1"/>
    <col min="11017" max="11017" width="16.140625" style="12" customWidth="1"/>
    <col min="11018" max="11018" width="16.28515625" style="12" customWidth="1"/>
    <col min="11019" max="11021" width="19.140625" style="12" customWidth="1"/>
    <col min="11022" max="11023" width="16.28515625" style="12" bestFit="1" customWidth="1"/>
    <col min="11024" max="11264" width="16.140625" style="12"/>
    <col min="11265" max="11265" width="2" style="12" customWidth="1"/>
    <col min="11266" max="11266" width="21.5703125" style="12" customWidth="1"/>
    <col min="11267" max="11267" width="28.7109375" style="12" customWidth="1"/>
    <col min="11268" max="11268" width="17" style="12" customWidth="1"/>
    <col min="11269" max="11269" width="16.140625" style="12" customWidth="1"/>
    <col min="11270" max="11270" width="18.140625" style="12" customWidth="1"/>
    <col min="11271" max="11271" width="14.140625" style="12" customWidth="1"/>
    <col min="11272" max="11272" width="13.7109375" style="12" customWidth="1"/>
    <col min="11273" max="11273" width="16.140625" style="12" customWidth="1"/>
    <col min="11274" max="11274" width="16.28515625" style="12" customWidth="1"/>
    <col min="11275" max="11277" width="19.140625" style="12" customWidth="1"/>
    <col min="11278" max="11279" width="16.28515625" style="12" bestFit="1" customWidth="1"/>
    <col min="11280" max="11520" width="16.140625" style="12"/>
    <col min="11521" max="11521" width="2" style="12" customWidth="1"/>
    <col min="11522" max="11522" width="21.5703125" style="12" customWidth="1"/>
    <col min="11523" max="11523" width="28.7109375" style="12" customWidth="1"/>
    <col min="11524" max="11524" width="17" style="12" customWidth="1"/>
    <col min="11525" max="11525" width="16.140625" style="12" customWidth="1"/>
    <col min="11526" max="11526" width="18.140625" style="12" customWidth="1"/>
    <col min="11527" max="11527" width="14.140625" style="12" customWidth="1"/>
    <col min="11528" max="11528" width="13.7109375" style="12" customWidth="1"/>
    <col min="11529" max="11529" width="16.140625" style="12" customWidth="1"/>
    <col min="11530" max="11530" width="16.28515625" style="12" customWidth="1"/>
    <col min="11531" max="11533" width="19.140625" style="12" customWidth="1"/>
    <col min="11534" max="11535" width="16.28515625" style="12" bestFit="1" customWidth="1"/>
    <col min="11536" max="11776" width="16.140625" style="12"/>
    <col min="11777" max="11777" width="2" style="12" customWidth="1"/>
    <col min="11778" max="11778" width="21.5703125" style="12" customWidth="1"/>
    <col min="11779" max="11779" width="28.7109375" style="12" customWidth="1"/>
    <col min="11780" max="11780" width="17" style="12" customWidth="1"/>
    <col min="11781" max="11781" width="16.140625" style="12" customWidth="1"/>
    <col min="11782" max="11782" width="18.140625" style="12" customWidth="1"/>
    <col min="11783" max="11783" width="14.140625" style="12" customWidth="1"/>
    <col min="11784" max="11784" width="13.7109375" style="12" customWidth="1"/>
    <col min="11785" max="11785" width="16.140625" style="12" customWidth="1"/>
    <col min="11786" max="11786" width="16.28515625" style="12" customWidth="1"/>
    <col min="11787" max="11789" width="19.140625" style="12" customWidth="1"/>
    <col min="11790" max="11791" width="16.28515625" style="12" bestFit="1" customWidth="1"/>
    <col min="11792" max="12032" width="16.140625" style="12"/>
    <col min="12033" max="12033" width="2" style="12" customWidth="1"/>
    <col min="12034" max="12034" width="21.5703125" style="12" customWidth="1"/>
    <col min="12035" max="12035" width="28.7109375" style="12" customWidth="1"/>
    <col min="12036" max="12036" width="17" style="12" customWidth="1"/>
    <col min="12037" max="12037" width="16.140625" style="12" customWidth="1"/>
    <col min="12038" max="12038" width="18.140625" style="12" customWidth="1"/>
    <col min="12039" max="12039" width="14.140625" style="12" customWidth="1"/>
    <col min="12040" max="12040" width="13.7109375" style="12" customWidth="1"/>
    <col min="12041" max="12041" width="16.140625" style="12" customWidth="1"/>
    <col min="12042" max="12042" width="16.28515625" style="12" customWidth="1"/>
    <col min="12043" max="12045" width="19.140625" style="12" customWidth="1"/>
    <col min="12046" max="12047" width="16.28515625" style="12" bestFit="1" customWidth="1"/>
    <col min="12048" max="12288" width="16.140625" style="12"/>
    <col min="12289" max="12289" width="2" style="12" customWidth="1"/>
    <col min="12290" max="12290" width="21.5703125" style="12" customWidth="1"/>
    <col min="12291" max="12291" width="28.7109375" style="12" customWidth="1"/>
    <col min="12292" max="12292" width="17" style="12" customWidth="1"/>
    <col min="12293" max="12293" width="16.140625" style="12" customWidth="1"/>
    <col min="12294" max="12294" width="18.140625" style="12" customWidth="1"/>
    <col min="12295" max="12295" width="14.140625" style="12" customWidth="1"/>
    <col min="12296" max="12296" width="13.7109375" style="12" customWidth="1"/>
    <col min="12297" max="12297" width="16.140625" style="12" customWidth="1"/>
    <col min="12298" max="12298" width="16.28515625" style="12" customWidth="1"/>
    <col min="12299" max="12301" width="19.140625" style="12" customWidth="1"/>
    <col min="12302" max="12303" width="16.28515625" style="12" bestFit="1" customWidth="1"/>
    <col min="12304" max="12544" width="16.140625" style="12"/>
    <col min="12545" max="12545" width="2" style="12" customWidth="1"/>
    <col min="12546" max="12546" width="21.5703125" style="12" customWidth="1"/>
    <col min="12547" max="12547" width="28.7109375" style="12" customWidth="1"/>
    <col min="12548" max="12548" width="17" style="12" customWidth="1"/>
    <col min="12549" max="12549" width="16.140625" style="12" customWidth="1"/>
    <col min="12550" max="12550" width="18.140625" style="12" customWidth="1"/>
    <col min="12551" max="12551" width="14.140625" style="12" customWidth="1"/>
    <col min="12552" max="12552" width="13.7109375" style="12" customWidth="1"/>
    <col min="12553" max="12553" width="16.140625" style="12" customWidth="1"/>
    <col min="12554" max="12554" width="16.28515625" style="12" customWidth="1"/>
    <col min="12555" max="12557" width="19.140625" style="12" customWidth="1"/>
    <col min="12558" max="12559" width="16.28515625" style="12" bestFit="1" customWidth="1"/>
    <col min="12560" max="12800" width="16.140625" style="12"/>
    <col min="12801" max="12801" width="2" style="12" customWidth="1"/>
    <col min="12802" max="12802" width="21.5703125" style="12" customWidth="1"/>
    <col min="12803" max="12803" width="28.7109375" style="12" customWidth="1"/>
    <col min="12804" max="12804" width="17" style="12" customWidth="1"/>
    <col min="12805" max="12805" width="16.140625" style="12" customWidth="1"/>
    <col min="12806" max="12806" width="18.140625" style="12" customWidth="1"/>
    <col min="12807" max="12807" width="14.140625" style="12" customWidth="1"/>
    <col min="12808" max="12808" width="13.7109375" style="12" customWidth="1"/>
    <col min="12809" max="12809" width="16.140625" style="12" customWidth="1"/>
    <col min="12810" max="12810" width="16.28515625" style="12" customWidth="1"/>
    <col min="12811" max="12813" width="19.140625" style="12" customWidth="1"/>
    <col min="12814" max="12815" width="16.28515625" style="12" bestFit="1" customWidth="1"/>
    <col min="12816" max="13056" width="16.140625" style="12"/>
    <col min="13057" max="13057" width="2" style="12" customWidth="1"/>
    <col min="13058" max="13058" width="21.5703125" style="12" customWidth="1"/>
    <col min="13059" max="13059" width="28.7109375" style="12" customWidth="1"/>
    <col min="13060" max="13060" width="17" style="12" customWidth="1"/>
    <col min="13061" max="13061" width="16.140625" style="12" customWidth="1"/>
    <col min="13062" max="13062" width="18.140625" style="12" customWidth="1"/>
    <col min="13063" max="13063" width="14.140625" style="12" customWidth="1"/>
    <col min="13064" max="13064" width="13.7109375" style="12" customWidth="1"/>
    <col min="13065" max="13065" width="16.140625" style="12" customWidth="1"/>
    <col min="13066" max="13066" width="16.28515625" style="12" customWidth="1"/>
    <col min="13067" max="13069" width="19.140625" style="12" customWidth="1"/>
    <col min="13070" max="13071" width="16.28515625" style="12" bestFit="1" customWidth="1"/>
    <col min="13072" max="13312" width="16.140625" style="12"/>
    <col min="13313" max="13313" width="2" style="12" customWidth="1"/>
    <col min="13314" max="13314" width="21.5703125" style="12" customWidth="1"/>
    <col min="13315" max="13315" width="28.7109375" style="12" customWidth="1"/>
    <col min="13316" max="13316" width="17" style="12" customWidth="1"/>
    <col min="13317" max="13317" width="16.140625" style="12" customWidth="1"/>
    <col min="13318" max="13318" width="18.140625" style="12" customWidth="1"/>
    <col min="13319" max="13319" width="14.140625" style="12" customWidth="1"/>
    <col min="13320" max="13320" width="13.7109375" style="12" customWidth="1"/>
    <col min="13321" max="13321" width="16.140625" style="12" customWidth="1"/>
    <col min="13322" max="13322" width="16.28515625" style="12" customWidth="1"/>
    <col min="13323" max="13325" width="19.140625" style="12" customWidth="1"/>
    <col min="13326" max="13327" width="16.28515625" style="12" bestFit="1" customWidth="1"/>
    <col min="13328" max="13568" width="16.140625" style="12"/>
    <col min="13569" max="13569" width="2" style="12" customWidth="1"/>
    <col min="13570" max="13570" width="21.5703125" style="12" customWidth="1"/>
    <col min="13571" max="13571" width="28.7109375" style="12" customWidth="1"/>
    <col min="13572" max="13572" width="17" style="12" customWidth="1"/>
    <col min="13573" max="13573" width="16.140625" style="12" customWidth="1"/>
    <col min="13574" max="13574" width="18.140625" style="12" customWidth="1"/>
    <col min="13575" max="13575" width="14.140625" style="12" customWidth="1"/>
    <col min="13576" max="13576" width="13.7109375" style="12" customWidth="1"/>
    <col min="13577" max="13577" width="16.140625" style="12" customWidth="1"/>
    <col min="13578" max="13578" width="16.28515625" style="12" customWidth="1"/>
    <col min="13579" max="13581" width="19.140625" style="12" customWidth="1"/>
    <col min="13582" max="13583" width="16.28515625" style="12" bestFit="1" customWidth="1"/>
    <col min="13584" max="13824" width="16.140625" style="12"/>
    <col min="13825" max="13825" width="2" style="12" customWidth="1"/>
    <col min="13826" max="13826" width="21.5703125" style="12" customWidth="1"/>
    <col min="13827" max="13827" width="28.7109375" style="12" customWidth="1"/>
    <col min="13828" max="13828" width="17" style="12" customWidth="1"/>
    <col min="13829" max="13829" width="16.140625" style="12" customWidth="1"/>
    <col min="13830" max="13830" width="18.140625" style="12" customWidth="1"/>
    <col min="13831" max="13831" width="14.140625" style="12" customWidth="1"/>
    <col min="13832" max="13832" width="13.7109375" style="12" customWidth="1"/>
    <col min="13833" max="13833" width="16.140625" style="12" customWidth="1"/>
    <col min="13834" max="13834" width="16.28515625" style="12" customWidth="1"/>
    <col min="13835" max="13837" width="19.140625" style="12" customWidth="1"/>
    <col min="13838" max="13839" width="16.28515625" style="12" bestFit="1" customWidth="1"/>
    <col min="13840" max="14080" width="16.140625" style="12"/>
    <col min="14081" max="14081" width="2" style="12" customWidth="1"/>
    <col min="14082" max="14082" width="21.5703125" style="12" customWidth="1"/>
    <col min="14083" max="14083" width="28.7109375" style="12" customWidth="1"/>
    <col min="14084" max="14084" width="17" style="12" customWidth="1"/>
    <col min="14085" max="14085" width="16.140625" style="12" customWidth="1"/>
    <col min="14086" max="14086" width="18.140625" style="12" customWidth="1"/>
    <col min="14087" max="14087" width="14.140625" style="12" customWidth="1"/>
    <col min="14088" max="14088" width="13.7109375" style="12" customWidth="1"/>
    <col min="14089" max="14089" width="16.140625" style="12" customWidth="1"/>
    <col min="14090" max="14090" width="16.28515625" style="12" customWidth="1"/>
    <col min="14091" max="14093" width="19.140625" style="12" customWidth="1"/>
    <col min="14094" max="14095" width="16.28515625" style="12" bestFit="1" customWidth="1"/>
    <col min="14096" max="14336" width="16.140625" style="12"/>
    <col min="14337" max="14337" width="2" style="12" customWidth="1"/>
    <col min="14338" max="14338" width="21.5703125" style="12" customWidth="1"/>
    <col min="14339" max="14339" width="28.7109375" style="12" customWidth="1"/>
    <col min="14340" max="14340" width="17" style="12" customWidth="1"/>
    <col min="14341" max="14341" width="16.140625" style="12" customWidth="1"/>
    <col min="14342" max="14342" width="18.140625" style="12" customWidth="1"/>
    <col min="14343" max="14343" width="14.140625" style="12" customWidth="1"/>
    <col min="14344" max="14344" width="13.7109375" style="12" customWidth="1"/>
    <col min="14345" max="14345" width="16.140625" style="12" customWidth="1"/>
    <col min="14346" max="14346" width="16.28515625" style="12" customWidth="1"/>
    <col min="14347" max="14349" width="19.140625" style="12" customWidth="1"/>
    <col min="14350" max="14351" width="16.28515625" style="12" bestFit="1" customWidth="1"/>
    <col min="14352" max="14592" width="16.140625" style="12"/>
    <col min="14593" max="14593" width="2" style="12" customWidth="1"/>
    <col min="14594" max="14594" width="21.5703125" style="12" customWidth="1"/>
    <col min="14595" max="14595" width="28.7109375" style="12" customWidth="1"/>
    <col min="14596" max="14596" width="17" style="12" customWidth="1"/>
    <col min="14597" max="14597" width="16.140625" style="12" customWidth="1"/>
    <col min="14598" max="14598" width="18.140625" style="12" customWidth="1"/>
    <col min="14599" max="14599" width="14.140625" style="12" customWidth="1"/>
    <col min="14600" max="14600" width="13.7109375" style="12" customWidth="1"/>
    <col min="14601" max="14601" width="16.140625" style="12" customWidth="1"/>
    <col min="14602" max="14602" width="16.28515625" style="12" customWidth="1"/>
    <col min="14603" max="14605" width="19.140625" style="12" customWidth="1"/>
    <col min="14606" max="14607" width="16.28515625" style="12" bestFit="1" customWidth="1"/>
    <col min="14608" max="14848" width="16.140625" style="12"/>
    <col min="14849" max="14849" width="2" style="12" customWidth="1"/>
    <col min="14850" max="14850" width="21.5703125" style="12" customWidth="1"/>
    <col min="14851" max="14851" width="28.7109375" style="12" customWidth="1"/>
    <col min="14852" max="14852" width="17" style="12" customWidth="1"/>
    <col min="14853" max="14853" width="16.140625" style="12" customWidth="1"/>
    <col min="14854" max="14854" width="18.140625" style="12" customWidth="1"/>
    <col min="14855" max="14855" width="14.140625" style="12" customWidth="1"/>
    <col min="14856" max="14856" width="13.7109375" style="12" customWidth="1"/>
    <col min="14857" max="14857" width="16.140625" style="12" customWidth="1"/>
    <col min="14858" max="14858" width="16.28515625" style="12" customWidth="1"/>
    <col min="14859" max="14861" width="19.140625" style="12" customWidth="1"/>
    <col min="14862" max="14863" width="16.28515625" style="12" bestFit="1" customWidth="1"/>
    <col min="14864" max="15104" width="16.140625" style="12"/>
    <col min="15105" max="15105" width="2" style="12" customWidth="1"/>
    <col min="15106" max="15106" width="21.5703125" style="12" customWidth="1"/>
    <col min="15107" max="15107" width="28.7109375" style="12" customWidth="1"/>
    <col min="15108" max="15108" width="17" style="12" customWidth="1"/>
    <col min="15109" max="15109" width="16.140625" style="12" customWidth="1"/>
    <col min="15110" max="15110" width="18.140625" style="12" customWidth="1"/>
    <col min="15111" max="15111" width="14.140625" style="12" customWidth="1"/>
    <col min="15112" max="15112" width="13.7109375" style="12" customWidth="1"/>
    <col min="15113" max="15113" width="16.140625" style="12" customWidth="1"/>
    <col min="15114" max="15114" width="16.28515625" style="12" customWidth="1"/>
    <col min="15115" max="15117" width="19.140625" style="12" customWidth="1"/>
    <col min="15118" max="15119" width="16.28515625" style="12" bestFit="1" customWidth="1"/>
    <col min="15120" max="15360" width="16.140625" style="12"/>
    <col min="15361" max="15361" width="2" style="12" customWidth="1"/>
    <col min="15362" max="15362" width="21.5703125" style="12" customWidth="1"/>
    <col min="15363" max="15363" width="28.7109375" style="12" customWidth="1"/>
    <col min="15364" max="15364" width="17" style="12" customWidth="1"/>
    <col min="15365" max="15365" width="16.140625" style="12" customWidth="1"/>
    <col min="15366" max="15366" width="18.140625" style="12" customWidth="1"/>
    <col min="15367" max="15367" width="14.140625" style="12" customWidth="1"/>
    <col min="15368" max="15368" width="13.7109375" style="12" customWidth="1"/>
    <col min="15369" max="15369" width="16.140625" style="12" customWidth="1"/>
    <col min="15370" max="15370" width="16.28515625" style="12" customWidth="1"/>
    <col min="15371" max="15373" width="19.140625" style="12" customWidth="1"/>
    <col min="15374" max="15375" width="16.28515625" style="12" bestFit="1" customWidth="1"/>
    <col min="15376" max="15616" width="16.140625" style="12"/>
    <col min="15617" max="15617" width="2" style="12" customWidth="1"/>
    <col min="15618" max="15618" width="21.5703125" style="12" customWidth="1"/>
    <col min="15619" max="15619" width="28.7109375" style="12" customWidth="1"/>
    <col min="15620" max="15620" width="17" style="12" customWidth="1"/>
    <col min="15621" max="15621" width="16.140625" style="12" customWidth="1"/>
    <col min="15622" max="15622" width="18.140625" style="12" customWidth="1"/>
    <col min="15623" max="15623" width="14.140625" style="12" customWidth="1"/>
    <col min="15624" max="15624" width="13.7109375" style="12" customWidth="1"/>
    <col min="15625" max="15625" width="16.140625" style="12" customWidth="1"/>
    <col min="15626" max="15626" width="16.28515625" style="12" customWidth="1"/>
    <col min="15627" max="15629" width="19.140625" style="12" customWidth="1"/>
    <col min="15630" max="15631" width="16.28515625" style="12" bestFit="1" customWidth="1"/>
    <col min="15632" max="15872" width="16.140625" style="12"/>
    <col min="15873" max="15873" width="2" style="12" customWidth="1"/>
    <col min="15874" max="15874" width="21.5703125" style="12" customWidth="1"/>
    <col min="15875" max="15875" width="28.7109375" style="12" customWidth="1"/>
    <col min="15876" max="15876" width="17" style="12" customWidth="1"/>
    <col min="15877" max="15877" width="16.140625" style="12" customWidth="1"/>
    <col min="15878" max="15878" width="18.140625" style="12" customWidth="1"/>
    <col min="15879" max="15879" width="14.140625" style="12" customWidth="1"/>
    <col min="15880" max="15880" width="13.7109375" style="12" customWidth="1"/>
    <col min="15881" max="15881" width="16.140625" style="12" customWidth="1"/>
    <col min="15882" max="15882" width="16.28515625" style="12" customWidth="1"/>
    <col min="15883" max="15885" width="19.140625" style="12" customWidth="1"/>
    <col min="15886" max="15887" width="16.28515625" style="12" bestFit="1" customWidth="1"/>
    <col min="15888" max="16128" width="16.140625" style="12"/>
    <col min="16129" max="16129" width="2" style="12" customWidth="1"/>
    <col min="16130" max="16130" width="21.5703125" style="12" customWidth="1"/>
    <col min="16131" max="16131" width="28.7109375" style="12" customWidth="1"/>
    <col min="16132" max="16132" width="17" style="12" customWidth="1"/>
    <col min="16133" max="16133" width="16.140625" style="12" customWidth="1"/>
    <col min="16134" max="16134" width="18.140625" style="12" customWidth="1"/>
    <col min="16135" max="16135" width="14.140625" style="12" customWidth="1"/>
    <col min="16136" max="16136" width="13.7109375" style="12" customWidth="1"/>
    <col min="16137" max="16137" width="16.140625" style="12" customWidth="1"/>
    <col min="16138" max="16138" width="16.28515625" style="12" customWidth="1"/>
    <col min="16139" max="16141" width="19.140625" style="12" customWidth="1"/>
    <col min="16142" max="16143" width="16.28515625" style="12" bestFit="1" customWidth="1"/>
    <col min="16144" max="16384" width="16.140625" style="12"/>
  </cols>
  <sheetData>
    <row r="1" spans="1:31" s="9" customFormat="1" ht="23.25" customHeight="1" x14ac:dyDescent="0.2">
      <c r="A1" s="8"/>
      <c r="B1" s="416" t="s">
        <v>95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31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5"/>
      <c r="N3" s="425"/>
      <c r="O3" s="426"/>
    </row>
    <row r="4" spans="1:31" ht="116.1" customHeight="1" thickBot="1" x14ac:dyDescent="0.25">
      <c r="B4" s="43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83</v>
      </c>
      <c r="I4" s="14" t="s">
        <v>41</v>
      </c>
      <c r="J4" s="18" t="s">
        <v>42</v>
      </c>
      <c r="K4" s="18" t="s">
        <v>84</v>
      </c>
      <c r="L4" s="18" t="s">
        <v>85</v>
      </c>
      <c r="M4" s="18" t="s">
        <v>86</v>
      </c>
      <c r="N4" s="14" t="s">
        <v>44</v>
      </c>
      <c r="O4" s="19" t="s">
        <v>45</v>
      </c>
    </row>
    <row r="5" spans="1:31" ht="13.5" customHeight="1" thickTop="1" x14ac:dyDescent="0.2">
      <c r="B5" s="442" t="s">
        <v>46</v>
      </c>
      <c r="C5" s="257" t="s">
        <v>47</v>
      </c>
      <c r="D5" s="322">
        <f>E5+F5</f>
        <v>208928385.78999999</v>
      </c>
      <c r="E5" s="273">
        <v>0</v>
      </c>
      <c r="F5" s="274">
        <v>208928385.78999999</v>
      </c>
      <c r="G5" s="275">
        <v>0</v>
      </c>
      <c r="H5" s="273">
        <v>0</v>
      </c>
      <c r="I5" s="273">
        <v>0</v>
      </c>
      <c r="J5" s="273">
        <v>0</v>
      </c>
      <c r="K5" s="273">
        <v>142448968.68000001</v>
      </c>
      <c r="L5" s="274">
        <v>6418.65</v>
      </c>
      <c r="M5" s="274">
        <v>142442550.03</v>
      </c>
      <c r="N5" s="274">
        <v>0</v>
      </c>
      <c r="O5" s="276" t="s">
        <v>104</v>
      </c>
    </row>
    <row r="6" spans="1:31" ht="12.75" x14ac:dyDescent="0.2">
      <c r="B6" s="437"/>
      <c r="C6" s="258" t="s">
        <v>48</v>
      </c>
      <c r="D6" s="323">
        <f>E6+F6</f>
        <v>168281494.22999999</v>
      </c>
      <c r="E6" s="279">
        <v>0</v>
      </c>
      <c r="F6" s="280">
        <v>168281494.22999999</v>
      </c>
      <c r="G6" s="281">
        <v>0</v>
      </c>
      <c r="H6" s="282">
        <v>0</v>
      </c>
      <c r="I6" s="279">
        <v>0</v>
      </c>
      <c r="J6" s="279">
        <v>0</v>
      </c>
      <c r="K6" s="279">
        <v>35175126.640000001</v>
      </c>
      <c r="L6" s="280">
        <v>60</v>
      </c>
      <c r="M6" s="280">
        <v>35175066.640000001</v>
      </c>
      <c r="N6" s="280">
        <v>0</v>
      </c>
      <c r="O6" s="283">
        <v>0</v>
      </c>
    </row>
    <row r="7" spans="1:31" ht="12.75" x14ac:dyDescent="0.2">
      <c r="B7" s="437"/>
      <c r="C7" s="258" t="s">
        <v>49</v>
      </c>
      <c r="D7" s="324">
        <f>E7+F7</f>
        <v>76721800.040000007</v>
      </c>
      <c r="E7" s="279">
        <v>0</v>
      </c>
      <c r="F7" s="280">
        <v>76721800.040000007</v>
      </c>
      <c r="G7" s="281">
        <v>0</v>
      </c>
      <c r="H7" s="282">
        <v>0</v>
      </c>
      <c r="I7" s="279">
        <v>0</v>
      </c>
      <c r="J7" s="279">
        <v>0</v>
      </c>
      <c r="K7" s="279">
        <v>23638244.699999999</v>
      </c>
      <c r="L7" s="280">
        <v>0</v>
      </c>
      <c r="M7" s="280">
        <v>23638244.699999999</v>
      </c>
      <c r="N7" s="280">
        <v>0</v>
      </c>
      <c r="O7" s="283">
        <v>0</v>
      </c>
    </row>
    <row r="8" spans="1:31" ht="12.75" x14ac:dyDescent="0.2">
      <c r="B8" s="443"/>
      <c r="C8" s="259" t="s">
        <v>50</v>
      </c>
      <c r="D8" s="325">
        <f>E8+F8</f>
        <v>67409956.799999997</v>
      </c>
      <c r="E8" s="287">
        <v>0</v>
      </c>
      <c r="F8" s="288">
        <v>67409956.799999997</v>
      </c>
      <c r="G8" s="289">
        <v>0</v>
      </c>
      <c r="H8" s="290">
        <v>0</v>
      </c>
      <c r="I8" s="287">
        <v>0</v>
      </c>
      <c r="J8" s="287">
        <v>0</v>
      </c>
      <c r="K8" s="279">
        <v>5304257.46</v>
      </c>
      <c r="L8" s="274">
        <v>0</v>
      </c>
      <c r="M8" s="274">
        <v>5304257.46</v>
      </c>
      <c r="N8" s="274">
        <v>0</v>
      </c>
      <c r="O8" s="291">
        <v>0</v>
      </c>
    </row>
    <row r="9" spans="1:31" s="48" customFormat="1" ht="12.75" customHeight="1" x14ac:dyDescent="0.2">
      <c r="A9" s="41"/>
      <c r="B9" s="444" t="s">
        <v>52</v>
      </c>
      <c r="C9" s="453"/>
      <c r="D9" s="292">
        <v>521341636.86000001</v>
      </c>
      <c r="E9" s="293">
        <v>0</v>
      </c>
      <c r="F9" s="294">
        <v>521341636.86000001</v>
      </c>
      <c r="G9" s="295">
        <v>0</v>
      </c>
      <c r="H9" s="293">
        <v>0</v>
      </c>
      <c r="I9" s="293">
        <v>0</v>
      </c>
      <c r="J9" s="293">
        <v>0</v>
      </c>
      <c r="K9" s="293">
        <v>206566597.47999999</v>
      </c>
      <c r="L9" s="293">
        <v>6478.65</v>
      </c>
      <c r="M9" s="293">
        <v>206560118.83000001</v>
      </c>
      <c r="N9" s="293">
        <v>0</v>
      </c>
      <c r="O9" s="296" t="s">
        <v>104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ht="12.75" customHeight="1" x14ac:dyDescent="0.2">
      <c r="B10" s="436" t="s">
        <v>53</v>
      </c>
      <c r="C10" s="257" t="s">
        <v>47</v>
      </c>
      <c r="D10" s="326">
        <f>E10+F10</f>
        <v>40939833.079999998</v>
      </c>
      <c r="E10" s="273">
        <v>555614.32999999996</v>
      </c>
      <c r="F10" s="274">
        <v>40384218.75</v>
      </c>
      <c r="G10" s="275">
        <v>0</v>
      </c>
      <c r="H10" s="273">
        <v>5609.27</v>
      </c>
      <c r="I10" s="273">
        <v>0</v>
      </c>
      <c r="J10" s="273">
        <v>0</v>
      </c>
      <c r="K10" s="273">
        <v>83682336.260000005</v>
      </c>
      <c r="L10" s="274">
        <v>4275</v>
      </c>
      <c r="M10" s="274">
        <v>83678061.260000005</v>
      </c>
      <c r="N10" s="274">
        <v>0</v>
      </c>
      <c r="O10" s="276">
        <v>0</v>
      </c>
    </row>
    <row r="11" spans="1:31" ht="12.75" x14ac:dyDescent="0.2">
      <c r="B11" s="437"/>
      <c r="C11" s="258" t="s">
        <v>48</v>
      </c>
      <c r="D11" s="323">
        <f>E11+F11</f>
        <v>48992818.800000004</v>
      </c>
      <c r="E11" s="279">
        <v>605181.24</v>
      </c>
      <c r="F11" s="280">
        <v>48387637.560000002</v>
      </c>
      <c r="G11" s="281">
        <v>0</v>
      </c>
      <c r="H11" s="282">
        <v>14236.32</v>
      </c>
      <c r="I11" s="279">
        <v>0</v>
      </c>
      <c r="J11" s="279">
        <v>0</v>
      </c>
      <c r="K11" s="279">
        <v>7631573.7800000003</v>
      </c>
      <c r="L11" s="280">
        <v>0</v>
      </c>
      <c r="M11" s="280">
        <v>7631573.7800000003</v>
      </c>
      <c r="N11" s="280">
        <v>0</v>
      </c>
      <c r="O11" s="283">
        <v>0</v>
      </c>
    </row>
    <row r="12" spans="1:31" ht="12.75" x14ac:dyDescent="0.2">
      <c r="B12" s="437"/>
      <c r="C12" s="260" t="s">
        <v>49</v>
      </c>
      <c r="D12" s="324">
        <f>E12+F12</f>
        <v>11550507.969999999</v>
      </c>
      <c r="E12" s="299">
        <v>301822.2</v>
      </c>
      <c r="F12" s="300">
        <v>11248685.77</v>
      </c>
      <c r="G12" s="301">
        <v>0</v>
      </c>
      <c r="H12" s="302">
        <v>14911.32</v>
      </c>
      <c r="I12" s="299">
        <v>0</v>
      </c>
      <c r="J12" s="299">
        <v>0</v>
      </c>
      <c r="K12" s="299">
        <v>7933389.7000000002</v>
      </c>
      <c r="L12" s="300">
        <v>0</v>
      </c>
      <c r="M12" s="300">
        <v>7933389.7000000002</v>
      </c>
      <c r="N12" s="300">
        <v>0</v>
      </c>
      <c r="O12" s="303">
        <v>0</v>
      </c>
    </row>
    <row r="13" spans="1:31" ht="12.75" x14ac:dyDescent="0.2">
      <c r="B13" s="249"/>
      <c r="C13" s="261" t="s">
        <v>50</v>
      </c>
      <c r="D13" s="325">
        <f>E13+F13</f>
        <v>11179961.07</v>
      </c>
      <c r="E13" s="306">
        <v>68244.56</v>
      </c>
      <c r="F13" s="307">
        <v>11111716.51</v>
      </c>
      <c r="G13" s="308">
        <v>0</v>
      </c>
      <c r="H13" s="308">
        <v>2638.75</v>
      </c>
      <c r="I13" s="308">
        <v>0</v>
      </c>
      <c r="J13" s="308">
        <v>0</v>
      </c>
      <c r="K13" s="308">
        <v>720898.96</v>
      </c>
      <c r="L13" s="309">
        <v>0</v>
      </c>
      <c r="M13" s="310">
        <v>720898.96</v>
      </c>
      <c r="N13" s="306">
        <v>0</v>
      </c>
      <c r="O13" s="311">
        <v>0</v>
      </c>
    </row>
    <row r="14" spans="1:31" s="48" customFormat="1" ht="12.75" customHeight="1" x14ac:dyDescent="0.2">
      <c r="A14" s="41"/>
      <c r="B14" s="444" t="s">
        <v>52</v>
      </c>
      <c r="C14" s="453"/>
      <c r="D14" s="292">
        <v>112663120.91999999</v>
      </c>
      <c r="E14" s="293">
        <v>1530862.3299999998</v>
      </c>
      <c r="F14" s="294">
        <v>111132258.59</v>
      </c>
      <c r="G14" s="295">
        <v>0</v>
      </c>
      <c r="H14" s="295">
        <v>37395.660000000003</v>
      </c>
      <c r="I14" s="295">
        <v>0</v>
      </c>
      <c r="J14" s="295">
        <v>0</v>
      </c>
      <c r="K14" s="295">
        <v>99968198.700000003</v>
      </c>
      <c r="L14" s="295">
        <v>4275</v>
      </c>
      <c r="M14" s="295">
        <v>99963923.700000003</v>
      </c>
      <c r="N14" s="295">
        <v>0</v>
      </c>
      <c r="O14" s="269">
        <v>0</v>
      </c>
      <c r="P14" s="250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1" ht="12.75" x14ac:dyDescent="0.2">
      <c r="B15" s="436" t="s">
        <v>55</v>
      </c>
      <c r="C15" s="257" t="s">
        <v>47</v>
      </c>
      <c r="D15" s="326" t="s">
        <v>104</v>
      </c>
      <c r="E15" s="273" t="s">
        <v>104</v>
      </c>
      <c r="F15" s="274">
        <v>19675.419999999998</v>
      </c>
      <c r="G15" s="275">
        <v>0</v>
      </c>
      <c r="H15" s="273">
        <v>0</v>
      </c>
      <c r="I15" s="273">
        <v>0</v>
      </c>
      <c r="J15" s="273">
        <v>0</v>
      </c>
      <c r="K15" s="273">
        <v>10463.280000000001</v>
      </c>
      <c r="L15" s="274">
        <v>347.76</v>
      </c>
      <c r="M15" s="274">
        <v>10115.52</v>
      </c>
      <c r="N15" s="274">
        <v>0</v>
      </c>
      <c r="O15" s="276" t="s">
        <v>104</v>
      </c>
    </row>
    <row r="16" spans="1:31" ht="12.75" x14ac:dyDescent="0.2">
      <c r="B16" s="437"/>
      <c r="C16" s="258" t="s">
        <v>48</v>
      </c>
      <c r="D16" s="323">
        <f>E16+F16</f>
        <v>471996.06</v>
      </c>
      <c r="E16" s="279">
        <v>0</v>
      </c>
      <c r="F16" s="280">
        <v>471996.06</v>
      </c>
      <c r="G16" s="281">
        <v>0</v>
      </c>
      <c r="H16" s="282">
        <v>0</v>
      </c>
      <c r="I16" s="282">
        <v>0</v>
      </c>
      <c r="J16" s="279">
        <v>0</v>
      </c>
      <c r="K16" s="279">
        <v>351142.76</v>
      </c>
      <c r="L16" s="280">
        <v>0</v>
      </c>
      <c r="M16" s="280">
        <v>351142.76</v>
      </c>
      <c r="N16" s="280">
        <v>0</v>
      </c>
      <c r="O16" s="283">
        <v>0</v>
      </c>
    </row>
    <row r="17" spans="1:31" ht="12.75" x14ac:dyDescent="0.2">
      <c r="B17" s="437"/>
      <c r="C17" s="258" t="s">
        <v>49</v>
      </c>
      <c r="D17" s="324">
        <f>E17+F17</f>
        <v>131073.44</v>
      </c>
      <c r="E17" s="279">
        <v>0</v>
      </c>
      <c r="F17" s="280">
        <v>131073.44</v>
      </c>
      <c r="G17" s="281">
        <v>0</v>
      </c>
      <c r="H17" s="282">
        <v>0</v>
      </c>
      <c r="I17" s="279">
        <v>0</v>
      </c>
      <c r="J17" s="279">
        <v>0</v>
      </c>
      <c r="K17" s="279">
        <v>155539.35999999999</v>
      </c>
      <c r="L17" s="280">
        <v>0</v>
      </c>
      <c r="M17" s="280">
        <v>155539.35999999999</v>
      </c>
      <c r="N17" s="280">
        <v>0</v>
      </c>
      <c r="O17" s="283">
        <v>0</v>
      </c>
    </row>
    <row r="18" spans="1:31" ht="12.75" x14ac:dyDescent="0.2">
      <c r="B18" s="443"/>
      <c r="C18" s="259" t="s">
        <v>50</v>
      </c>
      <c r="D18" s="325">
        <f>E18+F18</f>
        <v>317952.06</v>
      </c>
      <c r="E18" s="287">
        <v>0</v>
      </c>
      <c r="F18" s="288">
        <v>317952.06</v>
      </c>
      <c r="G18" s="289">
        <v>0</v>
      </c>
      <c r="H18" s="290">
        <v>0</v>
      </c>
      <c r="I18" s="287">
        <v>0</v>
      </c>
      <c r="J18" s="287">
        <v>0</v>
      </c>
      <c r="K18" s="273">
        <v>80359.95</v>
      </c>
      <c r="L18" s="274">
        <v>0</v>
      </c>
      <c r="M18" s="274">
        <v>80359.95</v>
      </c>
      <c r="N18" s="274">
        <v>0</v>
      </c>
      <c r="O18" s="291">
        <v>0</v>
      </c>
    </row>
    <row r="19" spans="1:31" ht="12.75" customHeight="1" x14ac:dyDescent="0.2">
      <c r="B19" s="444" t="s">
        <v>52</v>
      </c>
      <c r="C19" s="453"/>
      <c r="D19" s="292" t="s">
        <v>104</v>
      </c>
      <c r="E19" s="312" t="s">
        <v>104</v>
      </c>
      <c r="F19" s="312">
        <v>940696.98</v>
      </c>
      <c r="G19" s="313">
        <v>0</v>
      </c>
      <c r="H19" s="293">
        <v>0</v>
      </c>
      <c r="I19" s="293">
        <v>0</v>
      </c>
      <c r="J19" s="293">
        <v>0</v>
      </c>
      <c r="K19" s="293">
        <v>597505.35</v>
      </c>
      <c r="L19" s="293">
        <v>347.76</v>
      </c>
      <c r="M19" s="293">
        <v>597157.59</v>
      </c>
      <c r="N19" s="293">
        <v>0</v>
      </c>
      <c r="O19" s="296" t="s">
        <v>104</v>
      </c>
      <c r="P19" s="251"/>
    </row>
    <row r="20" spans="1:31" ht="12.75" customHeight="1" x14ac:dyDescent="0.2">
      <c r="B20" s="436" t="s">
        <v>57</v>
      </c>
      <c r="C20" s="257" t="s">
        <v>47</v>
      </c>
      <c r="D20" s="326">
        <f>E20+F20</f>
        <v>500151.94999999995</v>
      </c>
      <c r="E20" s="273">
        <v>7151.35</v>
      </c>
      <c r="F20" s="274">
        <v>493000.6</v>
      </c>
      <c r="G20" s="275" t="s">
        <v>104</v>
      </c>
      <c r="H20" s="273">
        <v>0</v>
      </c>
      <c r="I20" s="273">
        <v>4050.75</v>
      </c>
      <c r="J20" s="273">
        <v>6812.93</v>
      </c>
      <c r="K20" s="273">
        <v>0</v>
      </c>
      <c r="L20" s="274">
        <v>0</v>
      </c>
      <c r="M20" s="274">
        <v>0</v>
      </c>
      <c r="N20" s="274">
        <v>844.76</v>
      </c>
      <c r="O20" s="276">
        <v>56.53</v>
      </c>
    </row>
    <row r="21" spans="1:31" ht="12.75" x14ac:dyDescent="0.2">
      <c r="B21" s="437"/>
      <c r="C21" s="258" t="s">
        <v>48</v>
      </c>
      <c r="D21" s="323" t="s">
        <v>104</v>
      </c>
      <c r="E21" s="279">
        <v>16195.05</v>
      </c>
      <c r="F21" s="280" t="s">
        <v>104</v>
      </c>
      <c r="G21" s="281">
        <v>0</v>
      </c>
      <c r="H21" s="282">
        <v>0</v>
      </c>
      <c r="I21" s="279">
        <v>0</v>
      </c>
      <c r="J21" s="279">
        <v>113.08</v>
      </c>
      <c r="K21" s="279">
        <v>0</v>
      </c>
      <c r="L21" s="280">
        <v>0</v>
      </c>
      <c r="M21" s="280">
        <v>0</v>
      </c>
      <c r="N21" s="280" t="s">
        <v>104</v>
      </c>
      <c r="O21" s="283">
        <v>0</v>
      </c>
    </row>
    <row r="22" spans="1:31" ht="12.75" x14ac:dyDescent="0.2">
      <c r="B22" s="437"/>
      <c r="C22" s="258" t="s">
        <v>49</v>
      </c>
      <c r="D22" s="324" t="s">
        <v>104</v>
      </c>
      <c r="E22" s="279" t="s">
        <v>104</v>
      </c>
      <c r="F22" s="280">
        <v>0</v>
      </c>
      <c r="G22" s="281">
        <v>0</v>
      </c>
      <c r="H22" s="282">
        <v>0</v>
      </c>
      <c r="I22" s="279">
        <v>0</v>
      </c>
      <c r="J22" s="279" t="s">
        <v>104</v>
      </c>
      <c r="K22" s="279">
        <v>0</v>
      </c>
      <c r="L22" s="280">
        <v>0</v>
      </c>
      <c r="M22" s="280">
        <v>0</v>
      </c>
      <c r="N22" s="280">
        <v>0</v>
      </c>
      <c r="O22" s="283">
        <v>0</v>
      </c>
    </row>
    <row r="23" spans="1:31" s="48" customFormat="1" ht="12.75" customHeight="1" x14ac:dyDescent="0.2">
      <c r="A23" s="41"/>
      <c r="B23" s="444" t="s">
        <v>52</v>
      </c>
      <c r="C23" s="453"/>
      <c r="D23" s="267">
        <v>672496.39999999991</v>
      </c>
      <c r="E23" s="312" t="s">
        <v>104</v>
      </c>
      <c r="F23" s="294" t="s">
        <v>104</v>
      </c>
      <c r="G23" s="315" t="s">
        <v>104</v>
      </c>
      <c r="H23" s="293">
        <v>0</v>
      </c>
      <c r="I23" s="268">
        <v>4050.75</v>
      </c>
      <c r="J23" s="312" t="s">
        <v>104</v>
      </c>
      <c r="K23" s="296">
        <v>0</v>
      </c>
      <c r="L23" s="296">
        <v>0</v>
      </c>
      <c r="M23" s="296">
        <v>0</v>
      </c>
      <c r="N23" s="267" t="s">
        <v>104</v>
      </c>
      <c r="O23" s="296">
        <v>56.53</v>
      </c>
      <c r="P23" s="250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31" ht="12.75" x14ac:dyDescent="0.2">
      <c r="B24" s="436" t="s">
        <v>59</v>
      </c>
      <c r="C24" s="257" t="s">
        <v>47</v>
      </c>
      <c r="D24" s="326">
        <f>E24+F24</f>
        <v>11266012.9</v>
      </c>
      <c r="E24" s="273">
        <v>10952178.48</v>
      </c>
      <c r="F24" s="274">
        <v>313834.42</v>
      </c>
      <c r="G24" s="275">
        <v>20616.46</v>
      </c>
      <c r="H24" s="273">
        <v>0</v>
      </c>
      <c r="I24" s="273">
        <v>23280.71</v>
      </c>
      <c r="J24" s="273">
        <v>222218.9</v>
      </c>
      <c r="K24" s="273">
        <v>87940.81</v>
      </c>
      <c r="L24" s="274">
        <v>0</v>
      </c>
      <c r="M24" s="274">
        <v>87940.81</v>
      </c>
      <c r="N24" s="274">
        <v>0</v>
      </c>
      <c r="O24" s="276" t="s">
        <v>104</v>
      </c>
    </row>
    <row r="25" spans="1:31" ht="12.75" x14ac:dyDescent="0.2">
      <c r="B25" s="437"/>
      <c r="C25" s="258" t="s">
        <v>48</v>
      </c>
      <c r="D25" s="323">
        <f>E25+F25</f>
        <v>42668867.150000006</v>
      </c>
      <c r="E25" s="279">
        <v>42305273.700000003</v>
      </c>
      <c r="F25" s="280">
        <v>363593.45</v>
      </c>
      <c r="G25" s="281" t="s">
        <v>104</v>
      </c>
      <c r="H25" s="282">
        <v>0</v>
      </c>
      <c r="I25" s="282" t="s">
        <v>104</v>
      </c>
      <c r="J25" s="279">
        <v>149971.87</v>
      </c>
      <c r="K25" s="279">
        <v>95643.11</v>
      </c>
      <c r="L25" s="280">
        <v>0</v>
      </c>
      <c r="M25" s="280">
        <v>95643.11</v>
      </c>
      <c r="N25" s="280">
        <v>0</v>
      </c>
      <c r="O25" s="283" t="s">
        <v>104</v>
      </c>
    </row>
    <row r="26" spans="1:31" ht="12.75" x14ac:dyDescent="0.2">
      <c r="B26" s="437"/>
      <c r="C26" s="258" t="s">
        <v>49</v>
      </c>
      <c r="D26" s="324">
        <f>E26+F26</f>
        <v>4760874.3299999991</v>
      </c>
      <c r="E26" s="279">
        <v>4553275.5199999996</v>
      </c>
      <c r="F26" s="280">
        <v>207598.81</v>
      </c>
      <c r="G26" s="281" t="s">
        <v>104</v>
      </c>
      <c r="H26" s="282">
        <v>0</v>
      </c>
      <c r="I26" s="282" t="s">
        <v>104</v>
      </c>
      <c r="J26" s="279">
        <v>15843.45</v>
      </c>
      <c r="K26" s="279">
        <v>35740.14</v>
      </c>
      <c r="L26" s="280">
        <v>0</v>
      </c>
      <c r="M26" s="280">
        <v>35740.14</v>
      </c>
      <c r="N26" s="280">
        <v>0</v>
      </c>
      <c r="O26" s="283">
        <v>0</v>
      </c>
    </row>
    <row r="27" spans="1:31" ht="12.75" x14ac:dyDescent="0.2">
      <c r="B27" s="443"/>
      <c r="C27" s="259" t="s">
        <v>50</v>
      </c>
      <c r="D27" s="325" t="s">
        <v>104</v>
      </c>
      <c r="E27" s="287" t="s">
        <v>104</v>
      </c>
      <c r="F27" s="288">
        <v>0</v>
      </c>
      <c r="G27" s="289" t="s">
        <v>104</v>
      </c>
      <c r="H27" s="290">
        <v>0</v>
      </c>
      <c r="I27" s="287" t="s">
        <v>104</v>
      </c>
      <c r="J27" s="287" t="s">
        <v>104</v>
      </c>
      <c r="K27" s="273">
        <v>0</v>
      </c>
      <c r="L27" s="274">
        <v>0</v>
      </c>
      <c r="M27" s="274">
        <v>0</v>
      </c>
      <c r="N27" s="274">
        <v>0</v>
      </c>
      <c r="O27" s="291">
        <v>0</v>
      </c>
    </row>
    <row r="28" spans="1:31" s="48" customFormat="1" ht="12.75" x14ac:dyDescent="0.2">
      <c r="A28" s="262"/>
      <c r="B28" s="444" t="s">
        <v>52</v>
      </c>
      <c r="C28" s="453"/>
      <c r="D28" s="292" t="s">
        <v>104</v>
      </c>
      <c r="E28" s="293" t="s">
        <v>104</v>
      </c>
      <c r="F28" s="312">
        <v>885026.67999999993</v>
      </c>
      <c r="G28" s="313">
        <v>385843.01999999996</v>
      </c>
      <c r="H28" s="293">
        <v>0</v>
      </c>
      <c r="I28" s="293">
        <v>23846</v>
      </c>
      <c r="J28" s="293" t="s">
        <v>104</v>
      </c>
      <c r="K28" s="293">
        <v>219324.06</v>
      </c>
      <c r="L28" s="293">
        <v>0</v>
      </c>
      <c r="M28" s="293">
        <v>219324.06</v>
      </c>
      <c r="N28" s="293">
        <v>0</v>
      </c>
      <c r="O28" s="296">
        <v>0.33999999999999997</v>
      </c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ht="12.75" x14ac:dyDescent="0.2">
      <c r="B29" s="436" t="s">
        <v>61</v>
      </c>
      <c r="C29" s="257" t="s">
        <v>47</v>
      </c>
      <c r="D29" s="326" t="s">
        <v>104</v>
      </c>
      <c r="E29" s="273" t="s">
        <v>104</v>
      </c>
      <c r="F29" s="274" t="s">
        <v>104</v>
      </c>
      <c r="G29" s="275">
        <v>0</v>
      </c>
      <c r="H29" s="273">
        <v>0</v>
      </c>
      <c r="I29" s="273">
        <v>0</v>
      </c>
      <c r="J29" s="273" t="s">
        <v>104</v>
      </c>
      <c r="K29" s="273" t="s">
        <v>104</v>
      </c>
      <c r="L29" s="316">
        <v>0</v>
      </c>
      <c r="M29" s="316" t="s">
        <v>104</v>
      </c>
      <c r="N29" s="316">
        <v>0</v>
      </c>
      <c r="O29" s="317">
        <v>0</v>
      </c>
    </row>
    <row r="30" spans="1:31" ht="12.75" x14ac:dyDescent="0.2">
      <c r="B30" s="443"/>
      <c r="C30" s="258" t="s">
        <v>48</v>
      </c>
      <c r="D30" s="323" t="s">
        <v>104</v>
      </c>
      <c r="E30" s="279" t="s">
        <v>104</v>
      </c>
      <c r="F30" s="280" t="s">
        <v>104</v>
      </c>
      <c r="G30" s="281">
        <v>0</v>
      </c>
      <c r="H30" s="282">
        <v>0</v>
      </c>
      <c r="I30" s="279">
        <v>0</v>
      </c>
      <c r="J30" s="279" t="s">
        <v>104</v>
      </c>
      <c r="K30" s="279" t="s">
        <v>104</v>
      </c>
      <c r="L30" s="274">
        <v>0</v>
      </c>
      <c r="M30" s="274" t="s">
        <v>104</v>
      </c>
      <c r="N30" s="318">
        <v>0</v>
      </c>
      <c r="O30" s="319">
        <v>0</v>
      </c>
    </row>
    <row r="31" spans="1:31" s="48" customFormat="1" ht="12.75" x14ac:dyDescent="0.2">
      <c r="A31" s="41"/>
      <c r="B31" s="444" t="s">
        <v>52</v>
      </c>
      <c r="C31" s="453"/>
      <c r="D31" s="292">
        <v>12075.04</v>
      </c>
      <c r="E31" s="293">
        <v>802</v>
      </c>
      <c r="F31" s="312">
        <v>11273.04</v>
      </c>
      <c r="G31" s="313">
        <v>0</v>
      </c>
      <c r="H31" s="293">
        <v>0</v>
      </c>
      <c r="I31" s="293">
        <v>0</v>
      </c>
      <c r="J31" s="293">
        <v>0.99</v>
      </c>
      <c r="K31" s="293">
        <v>3374</v>
      </c>
      <c r="L31" s="293">
        <v>0</v>
      </c>
      <c r="M31" s="293">
        <v>3374</v>
      </c>
      <c r="N31" s="293">
        <v>0</v>
      </c>
      <c r="O31" s="296">
        <v>0</v>
      </c>
      <c r="P31" s="250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ht="11.25" customHeight="1" x14ac:dyDescent="0.2">
      <c r="B32" s="450" t="s">
        <v>63</v>
      </c>
      <c r="C32" s="263" t="s">
        <v>47</v>
      </c>
      <c r="D32" s="326" t="s">
        <v>104</v>
      </c>
      <c r="E32" s="273" t="s">
        <v>104</v>
      </c>
      <c r="F32" s="274">
        <v>2297148.8199999998</v>
      </c>
      <c r="G32" s="275">
        <v>0</v>
      </c>
      <c r="H32" s="273">
        <v>0</v>
      </c>
      <c r="I32" s="273">
        <v>0</v>
      </c>
      <c r="J32" s="273" t="s">
        <v>104</v>
      </c>
      <c r="K32" s="273">
        <v>677577.65</v>
      </c>
      <c r="L32" s="274">
        <v>4994</v>
      </c>
      <c r="M32" s="274">
        <v>672583.65</v>
      </c>
      <c r="N32" s="274">
        <v>0</v>
      </c>
      <c r="O32" s="276">
        <v>0</v>
      </c>
    </row>
    <row r="33" spans="1:31" ht="11.25" customHeight="1" x14ac:dyDescent="0.2">
      <c r="B33" s="451"/>
      <c r="C33" s="264" t="s">
        <v>48</v>
      </c>
      <c r="D33" s="323" t="s">
        <v>104</v>
      </c>
      <c r="E33" s="279" t="s">
        <v>104</v>
      </c>
      <c r="F33" s="280" t="s">
        <v>104</v>
      </c>
      <c r="G33" s="281">
        <v>0</v>
      </c>
      <c r="H33" s="282">
        <v>0</v>
      </c>
      <c r="I33" s="279">
        <v>0</v>
      </c>
      <c r="J33" s="279" t="s">
        <v>104</v>
      </c>
      <c r="K33" s="279" t="s">
        <v>104</v>
      </c>
      <c r="L33" s="280">
        <v>0</v>
      </c>
      <c r="M33" s="280" t="s">
        <v>104</v>
      </c>
      <c r="N33" s="280">
        <v>0</v>
      </c>
      <c r="O33" s="283">
        <v>0</v>
      </c>
    </row>
    <row r="34" spans="1:31" s="48" customFormat="1" ht="13.5" thickBot="1" x14ac:dyDescent="0.25">
      <c r="A34" s="262"/>
      <c r="B34" s="446" t="s">
        <v>52</v>
      </c>
      <c r="C34" s="454"/>
      <c r="D34" s="43">
        <v>2302500.85</v>
      </c>
      <c r="E34" s="44">
        <v>2263.6</v>
      </c>
      <c r="F34" s="327" t="s">
        <v>104</v>
      </c>
      <c r="G34" s="58">
        <v>0</v>
      </c>
      <c r="H34" s="44">
        <v>0</v>
      </c>
      <c r="I34" s="44">
        <v>0</v>
      </c>
      <c r="J34" s="44">
        <v>4.1400000000000006</v>
      </c>
      <c r="K34" s="293" t="s">
        <v>104</v>
      </c>
      <c r="L34" s="44">
        <v>4994</v>
      </c>
      <c r="M34" s="293" t="s">
        <v>104</v>
      </c>
      <c r="N34" s="44">
        <v>0</v>
      </c>
      <c r="O34" s="253">
        <v>0</v>
      </c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31" ht="23.25" customHeight="1" thickTop="1" thickBot="1" x14ac:dyDescent="0.25">
      <c r="B35" s="448" t="s">
        <v>64</v>
      </c>
      <c r="C35" s="449"/>
      <c r="D35" s="254" t="s">
        <v>104</v>
      </c>
      <c r="E35" s="246" t="s">
        <v>104</v>
      </c>
      <c r="F35" s="243" t="s">
        <v>104</v>
      </c>
      <c r="G35" s="255">
        <v>388352.73999999993</v>
      </c>
      <c r="H35" s="256">
        <v>37395.660000000003</v>
      </c>
      <c r="I35" s="246">
        <v>27896.75</v>
      </c>
      <c r="J35" s="246">
        <v>401759.14000000007</v>
      </c>
      <c r="K35" s="246" t="s">
        <v>104</v>
      </c>
      <c r="L35" s="246">
        <v>16095.41</v>
      </c>
      <c r="M35" s="246" t="s">
        <v>104</v>
      </c>
      <c r="N35" s="243" t="s">
        <v>104</v>
      </c>
      <c r="O35" s="247">
        <v>78.7</v>
      </c>
    </row>
    <row r="36" spans="1:31" s="10" customFormat="1" ht="12" thickTop="1" x14ac:dyDescent="0.2"/>
    <row r="37" spans="1:31" s="10" customFormat="1" x14ac:dyDescent="0.2">
      <c r="B37" s="78" t="s">
        <v>65</v>
      </c>
    </row>
    <row r="38" spans="1:31" s="10" customFormat="1" x14ac:dyDescent="0.2">
      <c r="B38" s="10" t="s">
        <v>106</v>
      </c>
      <c r="F38" s="12"/>
    </row>
    <row r="39" spans="1:31" s="10" customFormat="1" x14ac:dyDescent="0.2"/>
    <row r="40" spans="1:31" s="10" customFormat="1" x14ac:dyDescent="0.2"/>
    <row r="41" spans="1:31" s="10" customFormat="1" x14ac:dyDescent="0.2"/>
    <row r="42" spans="1:31" s="10" customFormat="1" x14ac:dyDescent="0.2"/>
    <row r="43" spans="1:31" s="10" customFormat="1" x14ac:dyDescent="0.2"/>
    <row r="44" spans="1:31" s="10" customFormat="1" x14ac:dyDescent="0.2"/>
    <row r="45" spans="1:31" s="10" customFormat="1" x14ac:dyDescent="0.2"/>
    <row r="46" spans="1:31" s="10" customFormat="1" x14ac:dyDescent="0.2"/>
    <row r="47" spans="1:31" s="10" customFormat="1" x14ac:dyDescent="0.2"/>
    <row r="48" spans="1:31" s="10" customFormat="1" x14ac:dyDescent="0.2"/>
    <row r="161" spans="6:10" s="10" customFormat="1" x14ac:dyDescent="0.2">
      <c r="G161" s="12"/>
      <c r="H161" s="12"/>
      <c r="I161" s="12"/>
    </row>
    <row r="162" spans="6:10" s="10" customFormat="1" x14ac:dyDescent="0.2">
      <c r="G162" s="12"/>
      <c r="H162" s="12"/>
      <c r="I162" s="12"/>
    </row>
    <row r="163" spans="6:10" s="10" customFormat="1" x14ac:dyDescent="0.2">
      <c r="G163" s="12"/>
      <c r="H163" s="12"/>
      <c r="I163" s="12"/>
    </row>
    <row r="164" spans="6:10" s="10" customFormat="1" x14ac:dyDescent="0.2">
      <c r="G164" s="12"/>
      <c r="H164" s="12"/>
      <c r="I164" s="12"/>
    </row>
    <row r="165" spans="6:10" s="10" customFormat="1" x14ac:dyDescent="0.2">
      <c r="G165" s="12"/>
      <c r="H165" s="12"/>
      <c r="I165" s="12"/>
    </row>
    <row r="166" spans="6:10" s="10" customFormat="1" x14ac:dyDescent="0.2">
      <c r="G166" s="12"/>
      <c r="H166" s="12"/>
      <c r="I166" s="12"/>
    </row>
    <row r="167" spans="6:10" s="10" customFormat="1" x14ac:dyDescent="0.2">
      <c r="G167" s="12"/>
      <c r="H167" s="12"/>
      <c r="I167" s="12"/>
    </row>
    <row r="168" spans="6:10" s="10" customFormat="1" x14ac:dyDescent="0.2">
      <c r="G168" s="12"/>
      <c r="H168" s="12"/>
      <c r="I168" s="12"/>
    </row>
    <row r="169" spans="6:10" s="10" customFormat="1" x14ac:dyDescent="0.2">
      <c r="G169" s="12"/>
      <c r="H169" s="12"/>
      <c r="I169" s="12"/>
    </row>
    <row r="170" spans="6:10" s="10" customFormat="1" x14ac:dyDescent="0.2">
      <c r="G170" s="12"/>
      <c r="H170" s="12"/>
      <c r="I170" s="12"/>
    </row>
    <row r="171" spans="6:10" s="10" customFormat="1" x14ac:dyDescent="0.2">
      <c r="G171" s="12"/>
      <c r="H171" s="12"/>
      <c r="I171" s="12"/>
    </row>
    <row r="172" spans="6:10" s="10" customFormat="1" x14ac:dyDescent="0.2">
      <c r="G172" s="12"/>
      <c r="H172" s="12"/>
      <c r="I172" s="12"/>
    </row>
    <row r="173" spans="6:10" s="10" customFormat="1" x14ac:dyDescent="0.2">
      <c r="F173" s="12"/>
      <c r="G173" s="12"/>
      <c r="H173" s="12"/>
      <c r="I173" s="12"/>
    </row>
    <row r="174" spans="6:10" s="10" customFormat="1" x14ac:dyDescent="0.2">
      <c r="F174" s="12"/>
      <c r="G174" s="12"/>
      <c r="H174" s="12"/>
      <c r="I174" s="12"/>
      <c r="J174" s="12"/>
    </row>
    <row r="175" spans="6:10" s="10" customFormat="1" x14ac:dyDescent="0.2">
      <c r="F175" s="12"/>
      <c r="G175" s="12"/>
      <c r="H175" s="12"/>
      <c r="I175" s="12"/>
      <c r="J175" s="12"/>
    </row>
    <row r="176" spans="6:10" s="10" customFormat="1" x14ac:dyDescent="0.2">
      <c r="F176" s="12"/>
      <c r="G176" s="12"/>
      <c r="H176" s="12"/>
      <c r="I176" s="12"/>
      <c r="J176" s="12"/>
    </row>
    <row r="177" spans="6:10" s="10" customFormat="1" x14ac:dyDescent="0.2">
      <c r="F177" s="12"/>
      <c r="G177" s="12"/>
      <c r="H177" s="12"/>
      <c r="I177" s="12"/>
      <c r="J177" s="12"/>
    </row>
    <row r="178" spans="6:10" s="10" customFormat="1" x14ac:dyDescent="0.2">
      <c r="F178" s="12"/>
      <c r="G178" s="12"/>
      <c r="H178" s="12"/>
      <c r="I178" s="12"/>
      <c r="J178" s="12"/>
    </row>
    <row r="179" spans="6:10" s="10" customFormat="1" x14ac:dyDescent="0.2">
      <c r="F179" s="12"/>
      <c r="G179" s="12"/>
      <c r="H179" s="12"/>
      <c r="I179" s="12"/>
      <c r="J179" s="12"/>
    </row>
    <row r="180" spans="6:10" s="10" customFormat="1" x14ac:dyDescent="0.2">
      <c r="F180" s="12"/>
      <c r="G180" s="12"/>
      <c r="H180" s="12"/>
      <c r="I180" s="12"/>
      <c r="J180" s="12"/>
    </row>
    <row r="181" spans="6:10" s="10" customFormat="1" x14ac:dyDescent="0.2">
      <c r="F181" s="12"/>
      <c r="G181" s="12"/>
      <c r="H181" s="12"/>
      <c r="I181" s="12"/>
      <c r="J181" s="12"/>
    </row>
    <row r="182" spans="6:10" s="10" customFormat="1" x14ac:dyDescent="0.2">
      <c r="F182" s="12"/>
      <c r="G182" s="12"/>
      <c r="H182" s="12"/>
      <c r="I182" s="12"/>
      <c r="J182" s="12"/>
    </row>
    <row r="183" spans="6:10" s="10" customFormat="1" x14ac:dyDescent="0.2">
      <c r="F183" s="12"/>
      <c r="G183" s="12"/>
      <c r="H183" s="12"/>
      <c r="I183" s="12"/>
      <c r="J183" s="12"/>
    </row>
    <row r="184" spans="6:10" s="10" customFormat="1" x14ac:dyDescent="0.2">
      <c r="F184" s="12"/>
      <c r="G184" s="12"/>
      <c r="H184" s="12"/>
      <c r="I184" s="12"/>
      <c r="J184" s="12"/>
    </row>
    <row r="185" spans="6:10" s="10" customFormat="1" x14ac:dyDescent="0.2">
      <c r="F185" s="12"/>
      <c r="G185" s="12"/>
      <c r="H185" s="12"/>
      <c r="I185" s="12"/>
      <c r="J185" s="12"/>
    </row>
  </sheetData>
  <mergeCells count="20">
    <mergeCell ref="B34:C34"/>
    <mergeCell ref="B35:C35"/>
    <mergeCell ref="B23:C23"/>
    <mergeCell ref="B24:B27"/>
    <mergeCell ref="B28:C28"/>
    <mergeCell ref="B29:B30"/>
    <mergeCell ref="B31:C31"/>
    <mergeCell ref="B32:B33"/>
    <mergeCell ref="B20:B22"/>
    <mergeCell ref="B1:O1"/>
    <mergeCell ref="B3:B4"/>
    <mergeCell ref="C3:C4"/>
    <mergeCell ref="D3:F3"/>
    <mergeCell ref="G3:O3"/>
    <mergeCell ref="B5:B8"/>
    <mergeCell ref="B9:C9"/>
    <mergeCell ref="B10:B12"/>
    <mergeCell ref="B14:C14"/>
    <mergeCell ref="B15:B18"/>
    <mergeCell ref="B19:C19"/>
  </mergeCells>
  <pageMargins left="0" right="0" top="0.59055118110236227" bottom="0" header="0" footer="0"/>
  <pageSetup paperSize="9" scale="56" orientation="landscape" verticalDpi="300" r:id="rId1"/>
  <headerFooter alignWithMargins="0"/>
  <colBreaks count="1" manualBreakCount="1">
    <brk id="15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7"/>
  <sheetViews>
    <sheetView showGridLines="0" zoomScale="80" zoomScaleNormal="80" workbookViewId="0"/>
  </sheetViews>
  <sheetFormatPr baseColWidth="10" defaultColWidth="16.140625" defaultRowHeight="11.25" x14ac:dyDescent="0.2"/>
  <cols>
    <col min="1" max="1" width="2" style="10" customWidth="1"/>
    <col min="2" max="2" width="21.5703125" style="12" customWidth="1"/>
    <col min="3" max="3" width="28.7109375" style="12" customWidth="1"/>
    <col min="4" max="4" width="17" style="12" customWidth="1"/>
    <col min="5" max="5" width="16.140625" style="12" customWidth="1"/>
    <col min="6" max="6" width="18.140625" style="12" customWidth="1"/>
    <col min="7" max="7" width="14.140625" style="12" bestFit="1" customWidth="1"/>
    <col min="8" max="8" width="13.7109375" style="12" customWidth="1"/>
    <col min="9" max="9" width="16.140625" style="12" customWidth="1"/>
    <col min="10" max="10" width="16.28515625" style="12" bestFit="1" customWidth="1"/>
    <col min="11" max="11" width="19.140625" style="12" bestFit="1" customWidth="1"/>
    <col min="12" max="13" width="19.140625" style="12" customWidth="1"/>
    <col min="14" max="15" width="16.28515625" style="12" bestFit="1" customWidth="1"/>
    <col min="16" max="31" width="16.140625" style="10"/>
    <col min="32" max="256" width="16.140625" style="12"/>
    <col min="257" max="257" width="2" style="12" customWidth="1"/>
    <col min="258" max="258" width="21.5703125" style="12" customWidth="1"/>
    <col min="259" max="259" width="28.7109375" style="12" customWidth="1"/>
    <col min="260" max="260" width="17" style="12" customWidth="1"/>
    <col min="261" max="261" width="16.140625" style="12" customWidth="1"/>
    <col min="262" max="262" width="18.140625" style="12" customWidth="1"/>
    <col min="263" max="263" width="14.140625" style="12" bestFit="1" customWidth="1"/>
    <col min="264" max="264" width="13.7109375" style="12" customWidth="1"/>
    <col min="265" max="265" width="16.140625" style="12" customWidth="1"/>
    <col min="266" max="266" width="16.28515625" style="12" bestFit="1" customWidth="1"/>
    <col min="267" max="267" width="19.140625" style="12" bestFit="1" customWidth="1"/>
    <col min="268" max="269" width="19.140625" style="12" customWidth="1"/>
    <col min="270" max="271" width="16.28515625" style="12" bestFit="1" customWidth="1"/>
    <col min="272" max="512" width="16.140625" style="12"/>
    <col min="513" max="513" width="2" style="12" customWidth="1"/>
    <col min="514" max="514" width="21.5703125" style="12" customWidth="1"/>
    <col min="515" max="515" width="28.7109375" style="12" customWidth="1"/>
    <col min="516" max="516" width="17" style="12" customWidth="1"/>
    <col min="517" max="517" width="16.140625" style="12" customWidth="1"/>
    <col min="518" max="518" width="18.140625" style="12" customWidth="1"/>
    <col min="519" max="519" width="14.140625" style="12" bestFit="1" customWidth="1"/>
    <col min="520" max="520" width="13.7109375" style="12" customWidth="1"/>
    <col min="521" max="521" width="16.140625" style="12" customWidth="1"/>
    <col min="522" max="522" width="16.28515625" style="12" bestFit="1" customWidth="1"/>
    <col min="523" max="523" width="19.140625" style="12" bestFit="1" customWidth="1"/>
    <col min="524" max="525" width="19.140625" style="12" customWidth="1"/>
    <col min="526" max="527" width="16.28515625" style="12" bestFit="1" customWidth="1"/>
    <col min="528" max="768" width="16.140625" style="12"/>
    <col min="769" max="769" width="2" style="12" customWidth="1"/>
    <col min="770" max="770" width="21.5703125" style="12" customWidth="1"/>
    <col min="771" max="771" width="28.7109375" style="12" customWidth="1"/>
    <col min="772" max="772" width="17" style="12" customWidth="1"/>
    <col min="773" max="773" width="16.140625" style="12" customWidth="1"/>
    <col min="774" max="774" width="18.140625" style="12" customWidth="1"/>
    <col min="775" max="775" width="14.140625" style="12" bestFit="1" customWidth="1"/>
    <col min="776" max="776" width="13.7109375" style="12" customWidth="1"/>
    <col min="777" max="777" width="16.140625" style="12" customWidth="1"/>
    <col min="778" max="778" width="16.28515625" style="12" bestFit="1" customWidth="1"/>
    <col min="779" max="779" width="19.140625" style="12" bestFit="1" customWidth="1"/>
    <col min="780" max="781" width="19.140625" style="12" customWidth="1"/>
    <col min="782" max="783" width="16.28515625" style="12" bestFit="1" customWidth="1"/>
    <col min="784" max="1024" width="16.140625" style="12"/>
    <col min="1025" max="1025" width="2" style="12" customWidth="1"/>
    <col min="1026" max="1026" width="21.5703125" style="12" customWidth="1"/>
    <col min="1027" max="1027" width="28.7109375" style="12" customWidth="1"/>
    <col min="1028" max="1028" width="17" style="12" customWidth="1"/>
    <col min="1029" max="1029" width="16.140625" style="12" customWidth="1"/>
    <col min="1030" max="1030" width="18.140625" style="12" customWidth="1"/>
    <col min="1031" max="1031" width="14.140625" style="12" bestFit="1" customWidth="1"/>
    <col min="1032" max="1032" width="13.7109375" style="12" customWidth="1"/>
    <col min="1033" max="1033" width="16.140625" style="12" customWidth="1"/>
    <col min="1034" max="1034" width="16.28515625" style="12" bestFit="1" customWidth="1"/>
    <col min="1035" max="1035" width="19.140625" style="12" bestFit="1" customWidth="1"/>
    <col min="1036" max="1037" width="19.140625" style="12" customWidth="1"/>
    <col min="1038" max="1039" width="16.28515625" style="12" bestFit="1" customWidth="1"/>
    <col min="1040" max="1280" width="16.140625" style="12"/>
    <col min="1281" max="1281" width="2" style="12" customWidth="1"/>
    <col min="1282" max="1282" width="21.5703125" style="12" customWidth="1"/>
    <col min="1283" max="1283" width="28.7109375" style="12" customWidth="1"/>
    <col min="1284" max="1284" width="17" style="12" customWidth="1"/>
    <col min="1285" max="1285" width="16.140625" style="12" customWidth="1"/>
    <col min="1286" max="1286" width="18.140625" style="12" customWidth="1"/>
    <col min="1287" max="1287" width="14.140625" style="12" bestFit="1" customWidth="1"/>
    <col min="1288" max="1288" width="13.7109375" style="12" customWidth="1"/>
    <col min="1289" max="1289" width="16.140625" style="12" customWidth="1"/>
    <col min="1290" max="1290" width="16.28515625" style="12" bestFit="1" customWidth="1"/>
    <col min="1291" max="1291" width="19.140625" style="12" bestFit="1" customWidth="1"/>
    <col min="1292" max="1293" width="19.140625" style="12" customWidth="1"/>
    <col min="1294" max="1295" width="16.28515625" style="12" bestFit="1" customWidth="1"/>
    <col min="1296" max="1536" width="16.140625" style="12"/>
    <col min="1537" max="1537" width="2" style="12" customWidth="1"/>
    <col min="1538" max="1538" width="21.5703125" style="12" customWidth="1"/>
    <col min="1539" max="1539" width="28.7109375" style="12" customWidth="1"/>
    <col min="1540" max="1540" width="17" style="12" customWidth="1"/>
    <col min="1541" max="1541" width="16.140625" style="12" customWidth="1"/>
    <col min="1542" max="1542" width="18.140625" style="12" customWidth="1"/>
    <col min="1543" max="1543" width="14.140625" style="12" bestFit="1" customWidth="1"/>
    <col min="1544" max="1544" width="13.7109375" style="12" customWidth="1"/>
    <col min="1545" max="1545" width="16.140625" style="12" customWidth="1"/>
    <col min="1546" max="1546" width="16.28515625" style="12" bestFit="1" customWidth="1"/>
    <col min="1547" max="1547" width="19.140625" style="12" bestFit="1" customWidth="1"/>
    <col min="1548" max="1549" width="19.140625" style="12" customWidth="1"/>
    <col min="1550" max="1551" width="16.28515625" style="12" bestFit="1" customWidth="1"/>
    <col min="1552" max="1792" width="16.140625" style="12"/>
    <col min="1793" max="1793" width="2" style="12" customWidth="1"/>
    <col min="1794" max="1794" width="21.5703125" style="12" customWidth="1"/>
    <col min="1795" max="1795" width="28.7109375" style="12" customWidth="1"/>
    <col min="1796" max="1796" width="17" style="12" customWidth="1"/>
    <col min="1797" max="1797" width="16.140625" style="12" customWidth="1"/>
    <col min="1798" max="1798" width="18.140625" style="12" customWidth="1"/>
    <col min="1799" max="1799" width="14.140625" style="12" bestFit="1" customWidth="1"/>
    <col min="1800" max="1800" width="13.7109375" style="12" customWidth="1"/>
    <col min="1801" max="1801" width="16.140625" style="12" customWidth="1"/>
    <col min="1802" max="1802" width="16.28515625" style="12" bestFit="1" customWidth="1"/>
    <col min="1803" max="1803" width="19.140625" style="12" bestFit="1" customWidth="1"/>
    <col min="1804" max="1805" width="19.140625" style="12" customWidth="1"/>
    <col min="1806" max="1807" width="16.28515625" style="12" bestFit="1" customWidth="1"/>
    <col min="1808" max="2048" width="16.140625" style="12"/>
    <col min="2049" max="2049" width="2" style="12" customWidth="1"/>
    <col min="2050" max="2050" width="21.5703125" style="12" customWidth="1"/>
    <col min="2051" max="2051" width="28.7109375" style="12" customWidth="1"/>
    <col min="2052" max="2052" width="17" style="12" customWidth="1"/>
    <col min="2053" max="2053" width="16.140625" style="12" customWidth="1"/>
    <col min="2054" max="2054" width="18.140625" style="12" customWidth="1"/>
    <col min="2055" max="2055" width="14.140625" style="12" bestFit="1" customWidth="1"/>
    <col min="2056" max="2056" width="13.7109375" style="12" customWidth="1"/>
    <col min="2057" max="2057" width="16.140625" style="12" customWidth="1"/>
    <col min="2058" max="2058" width="16.28515625" style="12" bestFit="1" customWidth="1"/>
    <col min="2059" max="2059" width="19.140625" style="12" bestFit="1" customWidth="1"/>
    <col min="2060" max="2061" width="19.140625" style="12" customWidth="1"/>
    <col min="2062" max="2063" width="16.28515625" style="12" bestFit="1" customWidth="1"/>
    <col min="2064" max="2304" width="16.140625" style="12"/>
    <col min="2305" max="2305" width="2" style="12" customWidth="1"/>
    <col min="2306" max="2306" width="21.5703125" style="12" customWidth="1"/>
    <col min="2307" max="2307" width="28.7109375" style="12" customWidth="1"/>
    <col min="2308" max="2308" width="17" style="12" customWidth="1"/>
    <col min="2309" max="2309" width="16.140625" style="12" customWidth="1"/>
    <col min="2310" max="2310" width="18.140625" style="12" customWidth="1"/>
    <col min="2311" max="2311" width="14.140625" style="12" bestFit="1" customWidth="1"/>
    <col min="2312" max="2312" width="13.7109375" style="12" customWidth="1"/>
    <col min="2313" max="2313" width="16.140625" style="12" customWidth="1"/>
    <col min="2314" max="2314" width="16.28515625" style="12" bestFit="1" customWidth="1"/>
    <col min="2315" max="2315" width="19.140625" style="12" bestFit="1" customWidth="1"/>
    <col min="2316" max="2317" width="19.140625" style="12" customWidth="1"/>
    <col min="2318" max="2319" width="16.28515625" style="12" bestFit="1" customWidth="1"/>
    <col min="2320" max="2560" width="16.140625" style="12"/>
    <col min="2561" max="2561" width="2" style="12" customWidth="1"/>
    <col min="2562" max="2562" width="21.5703125" style="12" customWidth="1"/>
    <col min="2563" max="2563" width="28.7109375" style="12" customWidth="1"/>
    <col min="2564" max="2564" width="17" style="12" customWidth="1"/>
    <col min="2565" max="2565" width="16.140625" style="12" customWidth="1"/>
    <col min="2566" max="2566" width="18.140625" style="12" customWidth="1"/>
    <col min="2567" max="2567" width="14.140625" style="12" bestFit="1" customWidth="1"/>
    <col min="2568" max="2568" width="13.7109375" style="12" customWidth="1"/>
    <col min="2569" max="2569" width="16.140625" style="12" customWidth="1"/>
    <col min="2570" max="2570" width="16.28515625" style="12" bestFit="1" customWidth="1"/>
    <col min="2571" max="2571" width="19.140625" style="12" bestFit="1" customWidth="1"/>
    <col min="2572" max="2573" width="19.140625" style="12" customWidth="1"/>
    <col min="2574" max="2575" width="16.28515625" style="12" bestFit="1" customWidth="1"/>
    <col min="2576" max="2816" width="16.140625" style="12"/>
    <col min="2817" max="2817" width="2" style="12" customWidth="1"/>
    <col min="2818" max="2818" width="21.5703125" style="12" customWidth="1"/>
    <col min="2819" max="2819" width="28.7109375" style="12" customWidth="1"/>
    <col min="2820" max="2820" width="17" style="12" customWidth="1"/>
    <col min="2821" max="2821" width="16.140625" style="12" customWidth="1"/>
    <col min="2822" max="2822" width="18.140625" style="12" customWidth="1"/>
    <col min="2823" max="2823" width="14.140625" style="12" bestFit="1" customWidth="1"/>
    <col min="2824" max="2824" width="13.7109375" style="12" customWidth="1"/>
    <col min="2825" max="2825" width="16.140625" style="12" customWidth="1"/>
    <col min="2826" max="2826" width="16.28515625" style="12" bestFit="1" customWidth="1"/>
    <col min="2827" max="2827" width="19.140625" style="12" bestFit="1" customWidth="1"/>
    <col min="2828" max="2829" width="19.140625" style="12" customWidth="1"/>
    <col min="2830" max="2831" width="16.28515625" style="12" bestFit="1" customWidth="1"/>
    <col min="2832" max="3072" width="16.140625" style="12"/>
    <col min="3073" max="3073" width="2" style="12" customWidth="1"/>
    <col min="3074" max="3074" width="21.5703125" style="12" customWidth="1"/>
    <col min="3075" max="3075" width="28.7109375" style="12" customWidth="1"/>
    <col min="3076" max="3076" width="17" style="12" customWidth="1"/>
    <col min="3077" max="3077" width="16.140625" style="12" customWidth="1"/>
    <col min="3078" max="3078" width="18.140625" style="12" customWidth="1"/>
    <col min="3079" max="3079" width="14.140625" style="12" bestFit="1" customWidth="1"/>
    <col min="3080" max="3080" width="13.7109375" style="12" customWidth="1"/>
    <col min="3081" max="3081" width="16.140625" style="12" customWidth="1"/>
    <col min="3082" max="3082" width="16.28515625" style="12" bestFit="1" customWidth="1"/>
    <col min="3083" max="3083" width="19.140625" style="12" bestFit="1" customWidth="1"/>
    <col min="3084" max="3085" width="19.140625" style="12" customWidth="1"/>
    <col min="3086" max="3087" width="16.28515625" style="12" bestFit="1" customWidth="1"/>
    <col min="3088" max="3328" width="16.140625" style="12"/>
    <col min="3329" max="3329" width="2" style="12" customWidth="1"/>
    <col min="3330" max="3330" width="21.5703125" style="12" customWidth="1"/>
    <col min="3331" max="3331" width="28.7109375" style="12" customWidth="1"/>
    <col min="3332" max="3332" width="17" style="12" customWidth="1"/>
    <col min="3333" max="3333" width="16.140625" style="12" customWidth="1"/>
    <col min="3334" max="3334" width="18.140625" style="12" customWidth="1"/>
    <col min="3335" max="3335" width="14.140625" style="12" bestFit="1" customWidth="1"/>
    <col min="3336" max="3336" width="13.7109375" style="12" customWidth="1"/>
    <col min="3337" max="3337" width="16.140625" style="12" customWidth="1"/>
    <col min="3338" max="3338" width="16.28515625" style="12" bestFit="1" customWidth="1"/>
    <col min="3339" max="3339" width="19.140625" style="12" bestFit="1" customWidth="1"/>
    <col min="3340" max="3341" width="19.140625" style="12" customWidth="1"/>
    <col min="3342" max="3343" width="16.28515625" style="12" bestFit="1" customWidth="1"/>
    <col min="3344" max="3584" width="16.140625" style="12"/>
    <col min="3585" max="3585" width="2" style="12" customWidth="1"/>
    <col min="3586" max="3586" width="21.5703125" style="12" customWidth="1"/>
    <col min="3587" max="3587" width="28.7109375" style="12" customWidth="1"/>
    <col min="3588" max="3588" width="17" style="12" customWidth="1"/>
    <col min="3589" max="3589" width="16.140625" style="12" customWidth="1"/>
    <col min="3590" max="3590" width="18.140625" style="12" customWidth="1"/>
    <col min="3591" max="3591" width="14.140625" style="12" bestFit="1" customWidth="1"/>
    <col min="3592" max="3592" width="13.7109375" style="12" customWidth="1"/>
    <col min="3593" max="3593" width="16.140625" style="12" customWidth="1"/>
    <col min="3594" max="3594" width="16.28515625" style="12" bestFit="1" customWidth="1"/>
    <col min="3595" max="3595" width="19.140625" style="12" bestFit="1" customWidth="1"/>
    <col min="3596" max="3597" width="19.140625" style="12" customWidth="1"/>
    <col min="3598" max="3599" width="16.28515625" style="12" bestFit="1" customWidth="1"/>
    <col min="3600" max="3840" width="16.140625" style="12"/>
    <col min="3841" max="3841" width="2" style="12" customWidth="1"/>
    <col min="3842" max="3842" width="21.5703125" style="12" customWidth="1"/>
    <col min="3843" max="3843" width="28.7109375" style="12" customWidth="1"/>
    <col min="3844" max="3844" width="17" style="12" customWidth="1"/>
    <col min="3845" max="3845" width="16.140625" style="12" customWidth="1"/>
    <col min="3846" max="3846" width="18.140625" style="12" customWidth="1"/>
    <col min="3847" max="3847" width="14.140625" style="12" bestFit="1" customWidth="1"/>
    <col min="3848" max="3848" width="13.7109375" style="12" customWidth="1"/>
    <col min="3849" max="3849" width="16.140625" style="12" customWidth="1"/>
    <col min="3850" max="3850" width="16.28515625" style="12" bestFit="1" customWidth="1"/>
    <col min="3851" max="3851" width="19.140625" style="12" bestFit="1" customWidth="1"/>
    <col min="3852" max="3853" width="19.140625" style="12" customWidth="1"/>
    <col min="3854" max="3855" width="16.28515625" style="12" bestFit="1" customWidth="1"/>
    <col min="3856" max="4096" width="16.140625" style="12"/>
    <col min="4097" max="4097" width="2" style="12" customWidth="1"/>
    <col min="4098" max="4098" width="21.5703125" style="12" customWidth="1"/>
    <col min="4099" max="4099" width="28.7109375" style="12" customWidth="1"/>
    <col min="4100" max="4100" width="17" style="12" customWidth="1"/>
    <col min="4101" max="4101" width="16.140625" style="12" customWidth="1"/>
    <col min="4102" max="4102" width="18.140625" style="12" customWidth="1"/>
    <col min="4103" max="4103" width="14.140625" style="12" bestFit="1" customWidth="1"/>
    <col min="4104" max="4104" width="13.7109375" style="12" customWidth="1"/>
    <col min="4105" max="4105" width="16.140625" style="12" customWidth="1"/>
    <col min="4106" max="4106" width="16.28515625" style="12" bestFit="1" customWidth="1"/>
    <col min="4107" max="4107" width="19.140625" style="12" bestFit="1" customWidth="1"/>
    <col min="4108" max="4109" width="19.140625" style="12" customWidth="1"/>
    <col min="4110" max="4111" width="16.28515625" style="12" bestFit="1" customWidth="1"/>
    <col min="4112" max="4352" width="16.140625" style="12"/>
    <col min="4353" max="4353" width="2" style="12" customWidth="1"/>
    <col min="4354" max="4354" width="21.5703125" style="12" customWidth="1"/>
    <col min="4355" max="4355" width="28.7109375" style="12" customWidth="1"/>
    <col min="4356" max="4356" width="17" style="12" customWidth="1"/>
    <col min="4357" max="4357" width="16.140625" style="12" customWidth="1"/>
    <col min="4358" max="4358" width="18.140625" style="12" customWidth="1"/>
    <col min="4359" max="4359" width="14.140625" style="12" bestFit="1" customWidth="1"/>
    <col min="4360" max="4360" width="13.7109375" style="12" customWidth="1"/>
    <col min="4361" max="4361" width="16.140625" style="12" customWidth="1"/>
    <col min="4362" max="4362" width="16.28515625" style="12" bestFit="1" customWidth="1"/>
    <col min="4363" max="4363" width="19.140625" style="12" bestFit="1" customWidth="1"/>
    <col min="4364" max="4365" width="19.140625" style="12" customWidth="1"/>
    <col min="4366" max="4367" width="16.28515625" style="12" bestFit="1" customWidth="1"/>
    <col min="4368" max="4608" width="16.140625" style="12"/>
    <col min="4609" max="4609" width="2" style="12" customWidth="1"/>
    <col min="4610" max="4610" width="21.5703125" style="12" customWidth="1"/>
    <col min="4611" max="4611" width="28.7109375" style="12" customWidth="1"/>
    <col min="4612" max="4612" width="17" style="12" customWidth="1"/>
    <col min="4613" max="4613" width="16.140625" style="12" customWidth="1"/>
    <col min="4614" max="4614" width="18.140625" style="12" customWidth="1"/>
    <col min="4615" max="4615" width="14.140625" style="12" bestFit="1" customWidth="1"/>
    <col min="4616" max="4616" width="13.7109375" style="12" customWidth="1"/>
    <col min="4617" max="4617" width="16.140625" style="12" customWidth="1"/>
    <col min="4618" max="4618" width="16.28515625" style="12" bestFit="1" customWidth="1"/>
    <col min="4619" max="4619" width="19.140625" style="12" bestFit="1" customWidth="1"/>
    <col min="4620" max="4621" width="19.140625" style="12" customWidth="1"/>
    <col min="4622" max="4623" width="16.28515625" style="12" bestFit="1" customWidth="1"/>
    <col min="4624" max="4864" width="16.140625" style="12"/>
    <col min="4865" max="4865" width="2" style="12" customWidth="1"/>
    <col min="4866" max="4866" width="21.5703125" style="12" customWidth="1"/>
    <col min="4867" max="4867" width="28.7109375" style="12" customWidth="1"/>
    <col min="4868" max="4868" width="17" style="12" customWidth="1"/>
    <col min="4869" max="4869" width="16.140625" style="12" customWidth="1"/>
    <col min="4870" max="4870" width="18.140625" style="12" customWidth="1"/>
    <col min="4871" max="4871" width="14.140625" style="12" bestFit="1" customWidth="1"/>
    <col min="4872" max="4872" width="13.7109375" style="12" customWidth="1"/>
    <col min="4873" max="4873" width="16.140625" style="12" customWidth="1"/>
    <col min="4874" max="4874" width="16.28515625" style="12" bestFit="1" customWidth="1"/>
    <col min="4875" max="4875" width="19.140625" style="12" bestFit="1" customWidth="1"/>
    <col min="4876" max="4877" width="19.140625" style="12" customWidth="1"/>
    <col min="4878" max="4879" width="16.28515625" style="12" bestFit="1" customWidth="1"/>
    <col min="4880" max="5120" width="16.140625" style="12"/>
    <col min="5121" max="5121" width="2" style="12" customWidth="1"/>
    <col min="5122" max="5122" width="21.5703125" style="12" customWidth="1"/>
    <col min="5123" max="5123" width="28.7109375" style="12" customWidth="1"/>
    <col min="5124" max="5124" width="17" style="12" customWidth="1"/>
    <col min="5125" max="5125" width="16.140625" style="12" customWidth="1"/>
    <col min="5126" max="5126" width="18.140625" style="12" customWidth="1"/>
    <col min="5127" max="5127" width="14.140625" style="12" bestFit="1" customWidth="1"/>
    <col min="5128" max="5128" width="13.7109375" style="12" customWidth="1"/>
    <col min="5129" max="5129" width="16.140625" style="12" customWidth="1"/>
    <col min="5130" max="5130" width="16.28515625" style="12" bestFit="1" customWidth="1"/>
    <col min="5131" max="5131" width="19.140625" style="12" bestFit="1" customWidth="1"/>
    <col min="5132" max="5133" width="19.140625" style="12" customWidth="1"/>
    <col min="5134" max="5135" width="16.28515625" style="12" bestFit="1" customWidth="1"/>
    <col min="5136" max="5376" width="16.140625" style="12"/>
    <col min="5377" max="5377" width="2" style="12" customWidth="1"/>
    <col min="5378" max="5378" width="21.5703125" style="12" customWidth="1"/>
    <col min="5379" max="5379" width="28.7109375" style="12" customWidth="1"/>
    <col min="5380" max="5380" width="17" style="12" customWidth="1"/>
    <col min="5381" max="5381" width="16.140625" style="12" customWidth="1"/>
    <col min="5382" max="5382" width="18.140625" style="12" customWidth="1"/>
    <col min="5383" max="5383" width="14.140625" style="12" bestFit="1" customWidth="1"/>
    <col min="5384" max="5384" width="13.7109375" style="12" customWidth="1"/>
    <col min="5385" max="5385" width="16.140625" style="12" customWidth="1"/>
    <col min="5386" max="5386" width="16.28515625" style="12" bestFit="1" customWidth="1"/>
    <col min="5387" max="5387" width="19.140625" style="12" bestFit="1" customWidth="1"/>
    <col min="5388" max="5389" width="19.140625" style="12" customWidth="1"/>
    <col min="5390" max="5391" width="16.28515625" style="12" bestFit="1" customWidth="1"/>
    <col min="5392" max="5632" width="16.140625" style="12"/>
    <col min="5633" max="5633" width="2" style="12" customWidth="1"/>
    <col min="5634" max="5634" width="21.5703125" style="12" customWidth="1"/>
    <col min="5635" max="5635" width="28.7109375" style="12" customWidth="1"/>
    <col min="5636" max="5636" width="17" style="12" customWidth="1"/>
    <col min="5637" max="5637" width="16.140625" style="12" customWidth="1"/>
    <col min="5638" max="5638" width="18.140625" style="12" customWidth="1"/>
    <col min="5639" max="5639" width="14.140625" style="12" bestFit="1" customWidth="1"/>
    <col min="5640" max="5640" width="13.7109375" style="12" customWidth="1"/>
    <col min="5641" max="5641" width="16.140625" style="12" customWidth="1"/>
    <col min="5642" max="5642" width="16.28515625" style="12" bestFit="1" customWidth="1"/>
    <col min="5643" max="5643" width="19.140625" style="12" bestFit="1" customWidth="1"/>
    <col min="5644" max="5645" width="19.140625" style="12" customWidth="1"/>
    <col min="5646" max="5647" width="16.28515625" style="12" bestFit="1" customWidth="1"/>
    <col min="5648" max="5888" width="16.140625" style="12"/>
    <col min="5889" max="5889" width="2" style="12" customWidth="1"/>
    <col min="5890" max="5890" width="21.5703125" style="12" customWidth="1"/>
    <col min="5891" max="5891" width="28.7109375" style="12" customWidth="1"/>
    <col min="5892" max="5892" width="17" style="12" customWidth="1"/>
    <col min="5893" max="5893" width="16.140625" style="12" customWidth="1"/>
    <col min="5894" max="5894" width="18.140625" style="12" customWidth="1"/>
    <col min="5895" max="5895" width="14.140625" style="12" bestFit="1" customWidth="1"/>
    <col min="5896" max="5896" width="13.7109375" style="12" customWidth="1"/>
    <col min="5897" max="5897" width="16.140625" style="12" customWidth="1"/>
    <col min="5898" max="5898" width="16.28515625" style="12" bestFit="1" customWidth="1"/>
    <col min="5899" max="5899" width="19.140625" style="12" bestFit="1" customWidth="1"/>
    <col min="5900" max="5901" width="19.140625" style="12" customWidth="1"/>
    <col min="5902" max="5903" width="16.28515625" style="12" bestFit="1" customWidth="1"/>
    <col min="5904" max="6144" width="16.140625" style="12"/>
    <col min="6145" max="6145" width="2" style="12" customWidth="1"/>
    <col min="6146" max="6146" width="21.5703125" style="12" customWidth="1"/>
    <col min="6147" max="6147" width="28.7109375" style="12" customWidth="1"/>
    <col min="6148" max="6148" width="17" style="12" customWidth="1"/>
    <col min="6149" max="6149" width="16.140625" style="12" customWidth="1"/>
    <col min="6150" max="6150" width="18.140625" style="12" customWidth="1"/>
    <col min="6151" max="6151" width="14.140625" style="12" bestFit="1" customWidth="1"/>
    <col min="6152" max="6152" width="13.7109375" style="12" customWidth="1"/>
    <col min="6153" max="6153" width="16.140625" style="12" customWidth="1"/>
    <col min="6154" max="6154" width="16.28515625" style="12" bestFit="1" customWidth="1"/>
    <col min="6155" max="6155" width="19.140625" style="12" bestFit="1" customWidth="1"/>
    <col min="6156" max="6157" width="19.140625" style="12" customWidth="1"/>
    <col min="6158" max="6159" width="16.28515625" style="12" bestFit="1" customWidth="1"/>
    <col min="6160" max="6400" width="16.140625" style="12"/>
    <col min="6401" max="6401" width="2" style="12" customWidth="1"/>
    <col min="6402" max="6402" width="21.5703125" style="12" customWidth="1"/>
    <col min="6403" max="6403" width="28.7109375" style="12" customWidth="1"/>
    <col min="6404" max="6404" width="17" style="12" customWidth="1"/>
    <col min="6405" max="6405" width="16.140625" style="12" customWidth="1"/>
    <col min="6406" max="6406" width="18.140625" style="12" customWidth="1"/>
    <col min="6407" max="6407" width="14.140625" style="12" bestFit="1" customWidth="1"/>
    <col min="6408" max="6408" width="13.7109375" style="12" customWidth="1"/>
    <col min="6409" max="6409" width="16.140625" style="12" customWidth="1"/>
    <col min="6410" max="6410" width="16.28515625" style="12" bestFit="1" customWidth="1"/>
    <col min="6411" max="6411" width="19.140625" style="12" bestFit="1" customWidth="1"/>
    <col min="6412" max="6413" width="19.140625" style="12" customWidth="1"/>
    <col min="6414" max="6415" width="16.28515625" style="12" bestFit="1" customWidth="1"/>
    <col min="6416" max="6656" width="16.140625" style="12"/>
    <col min="6657" max="6657" width="2" style="12" customWidth="1"/>
    <col min="6658" max="6658" width="21.5703125" style="12" customWidth="1"/>
    <col min="6659" max="6659" width="28.7109375" style="12" customWidth="1"/>
    <col min="6660" max="6660" width="17" style="12" customWidth="1"/>
    <col min="6661" max="6661" width="16.140625" style="12" customWidth="1"/>
    <col min="6662" max="6662" width="18.140625" style="12" customWidth="1"/>
    <col min="6663" max="6663" width="14.140625" style="12" bestFit="1" customWidth="1"/>
    <col min="6664" max="6664" width="13.7109375" style="12" customWidth="1"/>
    <col min="6665" max="6665" width="16.140625" style="12" customWidth="1"/>
    <col min="6666" max="6666" width="16.28515625" style="12" bestFit="1" customWidth="1"/>
    <col min="6667" max="6667" width="19.140625" style="12" bestFit="1" customWidth="1"/>
    <col min="6668" max="6669" width="19.140625" style="12" customWidth="1"/>
    <col min="6670" max="6671" width="16.28515625" style="12" bestFit="1" customWidth="1"/>
    <col min="6672" max="6912" width="16.140625" style="12"/>
    <col min="6913" max="6913" width="2" style="12" customWidth="1"/>
    <col min="6914" max="6914" width="21.5703125" style="12" customWidth="1"/>
    <col min="6915" max="6915" width="28.7109375" style="12" customWidth="1"/>
    <col min="6916" max="6916" width="17" style="12" customWidth="1"/>
    <col min="6917" max="6917" width="16.140625" style="12" customWidth="1"/>
    <col min="6918" max="6918" width="18.140625" style="12" customWidth="1"/>
    <col min="6919" max="6919" width="14.140625" style="12" bestFit="1" customWidth="1"/>
    <col min="6920" max="6920" width="13.7109375" style="12" customWidth="1"/>
    <col min="6921" max="6921" width="16.140625" style="12" customWidth="1"/>
    <col min="6922" max="6922" width="16.28515625" style="12" bestFit="1" customWidth="1"/>
    <col min="6923" max="6923" width="19.140625" style="12" bestFit="1" customWidth="1"/>
    <col min="6924" max="6925" width="19.140625" style="12" customWidth="1"/>
    <col min="6926" max="6927" width="16.28515625" style="12" bestFit="1" customWidth="1"/>
    <col min="6928" max="7168" width="16.140625" style="12"/>
    <col min="7169" max="7169" width="2" style="12" customWidth="1"/>
    <col min="7170" max="7170" width="21.5703125" style="12" customWidth="1"/>
    <col min="7171" max="7171" width="28.7109375" style="12" customWidth="1"/>
    <col min="7172" max="7172" width="17" style="12" customWidth="1"/>
    <col min="7173" max="7173" width="16.140625" style="12" customWidth="1"/>
    <col min="7174" max="7174" width="18.140625" style="12" customWidth="1"/>
    <col min="7175" max="7175" width="14.140625" style="12" bestFit="1" customWidth="1"/>
    <col min="7176" max="7176" width="13.7109375" style="12" customWidth="1"/>
    <col min="7177" max="7177" width="16.140625" style="12" customWidth="1"/>
    <col min="7178" max="7178" width="16.28515625" style="12" bestFit="1" customWidth="1"/>
    <col min="7179" max="7179" width="19.140625" style="12" bestFit="1" customWidth="1"/>
    <col min="7180" max="7181" width="19.140625" style="12" customWidth="1"/>
    <col min="7182" max="7183" width="16.28515625" style="12" bestFit="1" customWidth="1"/>
    <col min="7184" max="7424" width="16.140625" style="12"/>
    <col min="7425" max="7425" width="2" style="12" customWidth="1"/>
    <col min="7426" max="7426" width="21.5703125" style="12" customWidth="1"/>
    <col min="7427" max="7427" width="28.7109375" style="12" customWidth="1"/>
    <col min="7428" max="7428" width="17" style="12" customWidth="1"/>
    <col min="7429" max="7429" width="16.140625" style="12" customWidth="1"/>
    <col min="7430" max="7430" width="18.140625" style="12" customWidth="1"/>
    <col min="7431" max="7431" width="14.140625" style="12" bestFit="1" customWidth="1"/>
    <col min="7432" max="7432" width="13.7109375" style="12" customWidth="1"/>
    <col min="7433" max="7433" width="16.140625" style="12" customWidth="1"/>
    <col min="7434" max="7434" width="16.28515625" style="12" bestFit="1" customWidth="1"/>
    <col min="7435" max="7435" width="19.140625" style="12" bestFit="1" customWidth="1"/>
    <col min="7436" max="7437" width="19.140625" style="12" customWidth="1"/>
    <col min="7438" max="7439" width="16.28515625" style="12" bestFit="1" customWidth="1"/>
    <col min="7440" max="7680" width="16.140625" style="12"/>
    <col min="7681" max="7681" width="2" style="12" customWidth="1"/>
    <col min="7682" max="7682" width="21.5703125" style="12" customWidth="1"/>
    <col min="7683" max="7683" width="28.7109375" style="12" customWidth="1"/>
    <col min="7684" max="7684" width="17" style="12" customWidth="1"/>
    <col min="7685" max="7685" width="16.140625" style="12" customWidth="1"/>
    <col min="7686" max="7686" width="18.140625" style="12" customWidth="1"/>
    <col min="7687" max="7687" width="14.140625" style="12" bestFit="1" customWidth="1"/>
    <col min="7688" max="7688" width="13.7109375" style="12" customWidth="1"/>
    <col min="7689" max="7689" width="16.140625" style="12" customWidth="1"/>
    <col min="7690" max="7690" width="16.28515625" style="12" bestFit="1" customWidth="1"/>
    <col min="7691" max="7691" width="19.140625" style="12" bestFit="1" customWidth="1"/>
    <col min="7692" max="7693" width="19.140625" style="12" customWidth="1"/>
    <col min="7694" max="7695" width="16.28515625" style="12" bestFit="1" customWidth="1"/>
    <col min="7696" max="7936" width="16.140625" style="12"/>
    <col min="7937" max="7937" width="2" style="12" customWidth="1"/>
    <col min="7938" max="7938" width="21.5703125" style="12" customWidth="1"/>
    <col min="7939" max="7939" width="28.7109375" style="12" customWidth="1"/>
    <col min="7940" max="7940" width="17" style="12" customWidth="1"/>
    <col min="7941" max="7941" width="16.140625" style="12" customWidth="1"/>
    <col min="7942" max="7942" width="18.140625" style="12" customWidth="1"/>
    <col min="7943" max="7943" width="14.140625" style="12" bestFit="1" customWidth="1"/>
    <col min="7944" max="7944" width="13.7109375" style="12" customWidth="1"/>
    <col min="7945" max="7945" width="16.140625" style="12" customWidth="1"/>
    <col min="7946" max="7946" width="16.28515625" style="12" bestFit="1" customWidth="1"/>
    <col min="7947" max="7947" width="19.140625" style="12" bestFit="1" customWidth="1"/>
    <col min="7948" max="7949" width="19.140625" style="12" customWidth="1"/>
    <col min="7950" max="7951" width="16.28515625" style="12" bestFit="1" customWidth="1"/>
    <col min="7952" max="8192" width="16.140625" style="12"/>
    <col min="8193" max="8193" width="2" style="12" customWidth="1"/>
    <col min="8194" max="8194" width="21.5703125" style="12" customWidth="1"/>
    <col min="8195" max="8195" width="28.7109375" style="12" customWidth="1"/>
    <col min="8196" max="8196" width="17" style="12" customWidth="1"/>
    <col min="8197" max="8197" width="16.140625" style="12" customWidth="1"/>
    <col min="8198" max="8198" width="18.140625" style="12" customWidth="1"/>
    <col min="8199" max="8199" width="14.140625" style="12" bestFit="1" customWidth="1"/>
    <col min="8200" max="8200" width="13.7109375" style="12" customWidth="1"/>
    <col min="8201" max="8201" width="16.140625" style="12" customWidth="1"/>
    <col min="8202" max="8202" width="16.28515625" style="12" bestFit="1" customWidth="1"/>
    <col min="8203" max="8203" width="19.140625" style="12" bestFit="1" customWidth="1"/>
    <col min="8204" max="8205" width="19.140625" style="12" customWidth="1"/>
    <col min="8206" max="8207" width="16.28515625" style="12" bestFit="1" customWidth="1"/>
    <col min="8208" max="8448" width="16.140625" style="12"/>
    <col min="8449" max="8449" width="2" style="12" customWidth="1"/>
    <col min="8450" max="8450" width="21.5703125" style="12" customWidth="1"/>
    <col min="8451" max="8451" width="28.7109375" style="12" customWidth="1"/>
    <col min="8452" max="8452" width="17" style="12" customWidth="1"/>
    <col min="8453" max="8453" width="16.140625" style="12" customWidth="1"/>
    <col min="8454" max="8454" width="18.140625" style="12" customWidth="1"/>
    <col min="8455" max="8455" width="14.140625" style="12" bestFit="1" customWidth="1"/>
    <col min="8456" max="8456" width="13.7109375" style="12" customWidth="1"/>
    <col min="8457" max="8457" width="16.140625" style="12" customWidth="1"/>
    <col min="8458" max="8458" width="16.28515625" style="12" bestFit="1" customWidth="1"/>
    <col min="8459" max="8459" width="19.140625" style="12" bestFit="1" customWidth="1"/>
    <col min="8460" max="8461" width="19.140625" style="12" customWidth="1"/>
    <col min="8462" max="8463" width="16.28515625" style="12" bestFit="1" customWidth="1"/>
    <col min="8464" max="8704" width="16.140625" style="12"/>
    <col min="8705" max="8705" width="2" style="12" customWidth="1"/>
    <col min="8706" max="8706" width="21.5703125" style="12" customWidth="1"/>
    <col min="8707" max="8707" width="28.7109375" style="12" customWidth="1"/>
    <col min="8708" max="8708" width="17" style="12" customWidth="1"/>
    <col min="8709" max="8709" width="16.140625" style="12" customWidth="1"/>
    <col min="8710" max="8710" width="18.140625" style="12" customWidth="1"/>
    <col min="8711" max="8711" width="14.140625" style="12" bestFit="1" customWidth="1"/>
    <col min="8712" max="8712" width="13.7109375" style="12" customWidth="1"/>
    <col min="8713" max="8713" width="16.140625" style="12" customWidth="1"/>
    <col min="8714" max="8714" width="16.28515625" style="12" bestFit="1" customWidth="1"/>
    <col min="8715" max="8715" width="19.140625" style="12" bestFit="1" customWidth="1"/>
    <col min="8716" max="8717" width="19.140625" style="12" customWidth="1"/>
    <col min="8718" max="8719" width="16.28515625" style="12" bestFit="1" customWidth="1"/>
    <col min="8720" max="8960" width="16.140625" style="12"/>
    <col min="8961" max="8961" width="2" style="12" customWidth="1"/>
    <col min="8962" max="8962" width="21.5703125" style="12" customWidth="1"/>
    <col min="8963" max="8963" width="28.7109375" style="12" customWidth="1"/>
    <col min="8964" max="8964" width="17" style="12" customWidth="1"/>
    <col min="8965" max="8965" width="16.140625" style="12" customWidth="1"/>
    <col min="8966" max="8966" width="18.140625" style="12" customWidth="1"/>
    <col min="8967" max="8967" width="14.140625" style="12" bestFit="1" customWidth="1"/>
    <col min="8968" max="8968" width="13.7109375" style="12" customWidth="1"/>
    <col min="8969" max="8969" width="16.140625" style="12" customWidth="1"/>
    <col min="8970" max="8970" width="16.28515625" style="12" bestFit="1" customWidth="1"/>
    <col min="8971" max="8971" width="19.140625" style="12" bestFit="1" customWidth="1"/>
    <col min="8972" max="8973" width="19.140625" style="12" customWidth="1"/>
    <col min="8974" max="8975" width="16.28515625" style="12" bestFit="1" customWidth="1"/>
    <col min="8976" max="9216" width="16.140625" style="12"/>
    <col min="9217" max="9217" width="2" style="12" customWidth="1"/>
    <col min="9218" max="9218" width="21.5703125" style="12" customWidth="1"/>
    <col min="9219" max="9219" width="28.7109375" style="12" customWidth="1"/>
    <col min="9220" max="9220" width="17" style="12" customWidth="1"/>
    <col min="9221" max="9221" width="16.140625" style="12" customWidth="1"/>
    <col min="9222" max="9222" width="18.140625" style="12" customWidth="1"/>
    <col min="9223" max="9223" width="14.140625" style="12" bestFit="1" customWidth="1"/>
    <col min="9224" max="9224" width="13.7109375" style="12" customWidth="1"/>
    <col min="9225" max="9225" width="16.140625" style="12" customWidth="1"/>
    <col min="9226" max="9226" width="16.28515625" style="12" bestFit="1" customWidth="1"/>
    <col min="9227" max="9227" width="19.140625" style="12" bestFit="1" customWidth="1"/>
    <col min="9228" max="9229" width="19.140625" style="12" customWidth="1"/>
    <col min="9230" max="9231" width="16.28515625" style="12" bestFit="1" customWidth="1"/>
    <col min="9232" max="9472" width="16.140625" style="12"/>
    <col min="9473" max="9473" width="2" style="12" customWidth="1"/>
    <col min="9474" max="9474" width="21.5703125" style="12" customWidth="1"/>
    <col min="9475" max="9475" width="28.7109375" style="12" customWidth="1"/>
    <col min="9476" max="9476" width="17" style="12" customWidth="1"/>
    <col min="9477" max="9477" width="16.140625" style="12" customWidth="1"/>
    <col min="9478" max="9478" width="18.140625" style="12" customWidth="1"/>
    <col min="9479" max="9479" width="14.140625" style="12" bestFit="1" customWidth="1"/>
    <col min="9480" max="9480" width="13.7109375" style="12" customWidth="1"/>
    <col min="9481" max="9481" width="16.140625" style="12" customWidth="1"/>
    <col min="9482" max="9482" width="16.28515625" style="12" bestFit="1" customWidth="1"/>
    <col min="9483" max="9483" width="19.140625" style="12" bestFit="1" customWidth="1"/>
    <col min="9484" max="9485" width="19.140625" style="12" customWidth="1"/>
    <col min="9486" max="9487" width="16.28515625" style="12" bestFit="1" customWidth="1"/>
    <col min="9488" max="9728" width="16.140625" style="12"/>
    <col min="9729" max="9729" width="2" style="12" customWidth="1"/>
    <col min="9730" max="9730" width="21.5703125" style="12" customWidth="1"/>
    <col min="9731" max="9731" width="28.7109375" style="12" customWidth="1"/>
    <col min="9732" max="9732" width="17" style="12" customWidth="1"/>
    <col min="9733" max="9733" width="16.140625" style="12" customWidth="1"/>
    <col min="9734" max="9734" width="18.140625" style="12" customWidth="1"/>
    <col min="9735" max="9735" width="14.140625" style="12" bestFit="1" customWidth="1"/>
    <col min="9736" max="9736" width="13.7109375" style="12" customWidth="1"/>
    <col min="9737" max="9737" width="16.140625" style="12" customWidth="1"/>
    <col min="9738" max="9738" width="16.28515625" style="12" bestFit="1" customWidth="1"/>
    <col min="9739" max="9739" width="19.140625" style="12" bestFit="1" customWidth="1"/>
    <col min="9740" max="9741" width="19.140625" style="12" customWidth="1"/>
    <col min="9742" max="9743" width="16.28515625" style="12" bestFit="1" customWidth="1"/>
    <col min="9744" max="9984" width="16.140625" style="12"/>
    <col min="9985" max="9985" width="2" style="12" customWidth="1"/>
    <col min="9986" max="9986" width="21.5703125" style="12" customWidth="1"/>
    <col min="9987" max="9987" width="28.7109375" style="12" customWidth="1"/>
    <col min="9988" max="9988" width="17" style="12" customWidth="1"/>
    <col min="9989" max="9989" width="16.140625" style="12" customWidth="1"/>
    <col min="9990" max="9990" width="18.140625" style="12" customWidth="1"/>
    <col min="9991" max="9991" width="14.140625" style="12" bestFit="1" customWidth="1"/>
    <col min="9992" max="9992" width="13.7109375" style="12" customWidth="1"/>
    <col min="9993" max="9993" width="16.140625" style="12" customWidth="1"/>
    <col min="9994" max="9994" width="16.28515625" style="12" bestFit="1" customWidth="1"/>
    <col min="9995" max="9995" width="19.140625" style="12" bestFit="1" customWidth="1"/>
    <col min="9996" max="9997" width="19.140625" style="12" customWidth="1"/>
    <col min="9998" max="9999" width="16.28515625" style="12" bestFit="1" customWidth="1"/>
    <col min="10000" max="10240" width="16.140625" style="12"/>
    <col min="10241" max="10241" width="2" style="12" customWidth="1"/>
    <col min="10242" max="10242" width="21.5703125" style="12" customWidth="1"/>
    <col min="10243" max="10243" width="28.7109375" style="12" customWidth="1"/>
    <col min="10244" max="10244" width="17" style="12" customWidth="1"/>
    <col min="10245" max="10245" width="16.140625" style="12" customWidth="1"/>
    <col min="10246" max="10246" width="18.140625" style="12" customWidth="1"/>
    <col min="10247" max="10247" width="14.140625" style="12" bestFit="1" customWidth="1"/>
    <col min="10248" max="10248" width="13.7109375" style="12" customWidth="1"/>
    <col min="10249" max="10249" width="16.140625" style="12" customWidth="1"/>
    <col min="10250" max="10250" width="16.28515625" style="12" bestFit="1" customWidth="1"/>
    <col min="10251" max="10251" width="19.140625" style="12" bestFit="1" customWidth="1"/>
    <col min="10252" max="10253" width="19.140625" style="12" customWidth="1"/>
    <col min="10254" max="10255" width="16.28515625" style="12" bestFit="1" customWidth="1"/>
    <col min="10256" max="10496" width="16.140625" style="12"/>
    <col min="10497" max="10497" width="2" style="12" customWidth="1"/>
    <col min="10498" max="10498" width="21.5703125" style="12" customWidth="1"/>
    <col min="10499" max="10499" width="28.7109375" style="12" customWidth="1"/>
    <col min="10500" max="10500" width="17" style="12" customWidth="1"/>
    <col min="10501" max="10501" width="16.140625" style="12" customWidth="1"/>
    <col min="10502" max="10502" width="18.140625" style="12" customWidth="1"/>
    <col min="10503" max="10503" width="14.140625" style="12" bestFit="1" customWidth="1"/>
    <col min="10504" max="10504" width="13.7109375" style="12" customWidth="1"/>
    <col min="10505" max="10505" width="16.140625" style="12" customWidth="1"/>
    <col min="10506" max="10506" width="16.28515625" style="12" bestFit="1" customWidth="1"/>
    <col min="10507" max="10507" width="19.140625" style="12" bestFit="1" customWidth="1"/>
    <col min="10508" max="10509" width="19.140625" style="12" customWidth="1"/>
    <col min="10510" max="10511" width="16.28515625" style="12" bestFit="1" customWidth="1"/>
    <col min="10512" max="10752" width="16.140625" style="12"/>
    <col min="10753" max="10753" width="2" style="12" customWidth="1"/>
    <col min="10754" max="10754" width="21.5703125" style="12" customWidth="1"/>
    <col min="10755" max="10755" width="28.7109375" style="12" customWidth="1"/>
    <col min="10756" max="10756" width="17" style="12" customWidth="1"/>
    <col min="10757" max="10757" width="16.140625" style="12" customWidth="1"/>
    <col min="10758" max="10758" width="18.140625" style="12" customWidth="1"/>
    <col min="10759" max="10759" width="14.140625" style="12" bestFit="1" customWidth="1"/>
    <col min="10760" max="10760" width="13.7109375" style="12" customWidth="1"/>
    <col min="10761" max="10761" width="16.140625" style="12" customWidth="1"/>
    <col min="10762" max="10762" width="16.28515625" style="12" bestFit="1" customWidth="1"/>
    <col min="10763" max="10763" width="19.140625" style="12" bestFit="1" customWidth="1"/>
    <col min="10764" max="10765" width="19.140625" style="12" customWidth="1"/>
    <col min="10766" max="10767" width="16.28515625" style="12" bestFit="1" customWidth="1"/>
    <col min="10768" max="11008" width="16.140625" style="12"/>
    <col min="11009" max="11009" width="2" style="12" customWidth="1"/>
    <col min="11010" max="11010" width="21.5703125" style="12" customWidth="1"/>
    <col min="11011" max="11011" width="28.7109375" style="12" customWidth="1"/>
    <col min="11012" max="11012" width="17" style="12" customWidth="1"/>
    <col min="11013" max="11013" width="16.140625" style="12" customWidth="1"/>
    <col min="11014" max="11014" width="18.140625" style="12" customWidth="1"/>
    <col min="11015" max="11015" width="14.140625" style="12" bestFit="1" customWidth="1"/>
    <col min="11016" max="11016" width="13.7109375" style="12" customWidth="1"/>
    <col min="11017" max="11017" width="16.140625" style="12" customWidth="1"/>
    <col min="11018" max="11018" width="16.28515625" style="12" bestFit="1" customWidth="1"/>
    <col min="11019" max="11019" width="19.140625" style="12" bestFit="1" customWidth="1"/>
    <col min="11020" max="11021" width="19.140625" style="12" customWidth="1"/>
    <col min="11022" max="11023" width="16.28515625" style="12" bestFit="1" customWidth="1"/>
    <col min="11024" max="11264" width="16.140625" style="12"/>
    <col min="11265" max="11265" width="2" style="12" customWidth="1"/>
    <col min="11266" max="11266" width="21.5703125" style="12" customWidth="1"/>
    <col min="11267" max="11267" width="28.7109375" style="12" customWidth="1"/>
    <col min="11268" max="11268" width="17" style="12" customWidth="1"/>
    <col min="11269" max="11269" width="16.140625" style="12" customWidth="1"/>
    <col min="11270" max="11270" width="18.140625" style="12" customWidth="1"/>
    <col min="11271" max="11271" width="14.140625" style="12" bestFit="1" customWidth="1"/>
    <col min="11272" max="11272" width="13.7109375" style="12" customWidth="1"/>
    <col min="11273" max="11273" width="16.140625" style="12" customWidth="1"/>
    <col min="11274" max="11274" width="16.28515625" style="12" bestFit="1" customWidth="1"/>
    <col min="11275" max="11275" width="19.140625" style="12" bestFit="1" customWidth="1"/>
    <col min="11276" max="11277" width="19.140625" style="12" customWidth="1"/>
    <col min="11278" max="11279" width="16.28515625" style="12" bestFit="1" customWidth="1"/>
    <col min="11280" max="11520" width="16.140625" style="12"/>
    <col min="11521" max="11521" width="2" style="12" customWidth="1"/>
    <col min="11522" max="11522" width="21.5703125" style="12" customWidth="1"/>
    <col min="11523" max="11523" width="28.7109375" style="12" customWidth="1"/>
    <col min="11524" max="11524" width="17" style="12" customWidth="1"/>
    <col min="11525" max="11525" width="16.140625" style="12" customWidth="1"/>
    <col min="11526" max="11526" width="18.140625" style="12" customWidth="1"/>
    <col min="11527" max="11527" width="14.140625" style="12" bestFit="1" customWidth="1"/>
    <col min="11528" max="11528" width="13.7109375" style="12" customWidth="1"/>
    <col min="11529" max="11529" width="16.140625" style="12" customWidth="1"/>
    <col min="11530" max="11530" width="16.28515625" style="12" bestFit="1" customWidth="1"/>
    <col min="11531" max="11531" width="19.140625" style="12" bestFit="1" customWidth="1"/>
    <col min="11532" max="11533" width="19.140625" style="12" customWidth="1"/>
    <col min="11534" max="11535" width="16.28515625" style="12" bestFit="1" customWidth="1"/>
    <col min="11536" max="11776" width="16.140625" style="12"/>
    <col min="11777" max="11777" width="2" style="12" customWidth="1"/>
    <col min="11778" max="11778" width="21.5703125" style="12" customWidth="1"/>
    <col min="11779" max="11779" width="28.7109375" style="12" customWidth="1"/>
    <col min="11780" max="11780" width="17" style="12" customWidth="1"/>
    <col min="11781" max="11781" width="16.140625" style="12" customWidth="1"/>
    <col min="11782" max="11782" width="18.140625" style="12" customWidth="1"/>
    <col min="11783" max="11783" width="14.140625" style="12" bestFit="1" customWidth="1"/>
    <col min="11784" max="11784" width="13.7109375" style="12" customWidth="1"/>
    <col min="11785" max="11785" width="16.140625" style="12" customWidth="1"/>
    <col min="11786" max="11786" width="16.28515625" style="12" bestFit="1" customWidth="1"/>
    <col min="11787" max="11787" width="19.140625" style="12" bestFit="1" customWidth="1"/>
    <col min="11788" max="11789" width="19.140625" style="12" customWidth="1"/>
    <col min="11790" max="11791" width="16.28515625" style="12" bestFit="1" customWidth="1"/>
    <col min="11792" max="12032" width="16.140625" style="12"/>
    <col min="12033" max="12033" width="2" style="12" customWidth="1"/>
    <col min="12034" max="12034" width="21.5703125" style="12" customWidth="1"/>
    <col min="12035" max="12035" width="28.7109375" style="12" customWidth="1"/>
    <col min="12036" max="12036" width="17" style="12" customWidth="1"/>
    <col min="12037" max="12037" width="16.140625" style="12" customWidth="1"/>
    <col min="12038" max="12038" width="18.140625" style="12" customWidth="1"/>
    <col min="12039" max="12039" width="14.140625" style="12" bestFit="1" customWidth="1"/>
    <col min="12040" max="12040" width="13.7109375" style="12" customWidth="1"/>
    <col min="12041" max="12041" width="16.140625" style="12" customWidth="1"/>
    <col min="12042" max="12042" width="16.28515625" style="12" bestFit="1" customWidth="1"/>
    <col min="12043" max="12043" width="19.140625" style="12" bestFit="1" customWidth="1"/>
    <col min="12044" max="12045" width="19.140625" style="12" customWidth="1"/>
    <col min="12046" max="12047" width="16.28515625" style="12" bestFit="1" customWidth="1"/>
    <col min="12048" max="12288" width="16.140625" style="12"/>
    <col min="12289" max="12289" width="2" style="12" customWidth="1"/>
    <col min="12290" max="12290" width="21.5703125" style="12" customWidth="1"/>
    <col min="12291" max="12291" width="28.7109375" style="12" customWidth="1"/>
    <col min="12292" max="12292" width="17" style="12" customWidth="1"/>
    <col min="12293" max="12293" width="16.140625" style="12" customWidth="1"/>
    <col min="12294" max="12294" width="18.140625" style="12" customWidth="1"/>
    <col min="12295" max="12295" width="14.140625" style="12" bestFit="1" customWidth="1"/>
    <col min="12296" max="12296" width="13.7109375" style="12" customWidth="1"/>
    <col min="12297" max="12297" width="16.140625" style="12" customWidth="1"/>
    <col min="12298" max="12298" width="16.28515625" style="12" bestFit="1" customWidth="1"/>
    <col min="12299" max="12299" width="19.140625" style="12" bestFit="1" customWidth="1"/>
    <col min="12300" max="12301" width="19.140625" style="12" customWidth="1"/>
    <col min="12302" max="12303" width="16.28515625" style="12" bestFit="1" customWidth="1"/>
    <col min="12304" max="12544" width="16.140625" style="12"/>
    <col min="12545" max="12545" width="2" style="12" customWidth="1"/>
    <col min="12546" max="12546" width="21.5703125" style="12" customWidth="1"/>
    <col min="12547" max="12547" width="28.7109375" style="12" customWidth="1"/>
    <col min="12548" max="12548" width="17" style="12" customWidth="1"/>
    <col min="12549" max="12549" width="16.140625" style="12" customWidth="1"/>
    <col min="12550" max="12550" width="18.140625" style="12" customWidth="1"/>
    <col min="12551" max="12551" width="14.140625" style="12" bestFit="1" customWidth="1"/>
    <col min="12552" max="12552" width="13.7109375" style="12" customWidth="1"/>
    <col min="12553" max="12553" width="16.140625" style="12" customWidth="1"/>
    <col min="12554" max="12554" width="16.28515625" style="12" bestFit="1" customWidth="1"/>
    <col min="12555" max="12555" width="19.140625" style="12" bestFit="1" customWidth="1"/>
    <col min="12556" max="12557" width="19.140625" style="12" customWidth="1"/>
    <col min="12558" max="12559" width="16.28515625" style="12" bestFit="1" customWidth="1"/>
    <col min="12560" max="12800" width="16.140625" style="12"/>
    <col min="12801" max="12801" width="2" style="12" customWidth="1"/>
    <col min="12802" max="12802" width="21.5703125" style="12" customWidth="1"/>
    <col min="12803" max="12803" width="28.7109375" style="12" customWidth="1"/>
    <col min="12804" max="12804" width="17" style="12" customWidth="1"/>
    <col min="12805" max="12805" width="16.140625" style="12" customWidth="1"/>
    <col min="12806" max="12806" width="18.140625" style="12" customWidth="1"/>
    <col min="12807" max="12807" width="14.140625" style="12" bestFit="1" customWidth="1"/>
    <col min="12808" max="12808" width="13.7109375" style="12" customWidth="1"/>
    <col min="12809" max="12809" width="16.140625" style="12" customWidth="1"/>
    <col min="12810" max="12810" width="16.28515625" style="12" bestFit="1" customWidth="1"/>
    <col min="12811" max="12811" width="19.140625" style="12" bestFit="1" customWidth="1"/>
    <col min="12812" max="12813" width="19.140625" style="12" customWidth="1"/>
    <col min="12814" max="12815" width="16.28515625" style="12" bestFit="1" customWidth="1"/>
    <col min="12816" max="13056" width="16.140625" style="12"/>
    <col min="13057" max="13057" width="2" style="12" customWidth="1"/>
    <col min="13058" max="13058" width="21.5703125" style="12" customWidth="1"/>
    <col min="13059" max="13059" width="28.7109375" style="12" customWidth="1"/>
    <col min="13060" max="13060" width="17" style="12" customWidth="1"/>
    <col min="13061" max="13061" width="16.140625" style="12" customWidth="1"/>
    <col min="13062" max="13062" width="18.140625" style="12" customWidth="1"/>
    <col min="13063" max="13063" width="14.140625" style="12" bestFit="1" customWidth="1"/>
    <col min="13064" max="13064" width="13.7109375" style="12" customWidth="1"/>
    <col min="13065" max="13065" width="16.140625" style="12" customWidth="1"/>
    <col min="13066" max="13066" width="16.28515625" style="12" bestFit="1" customWidth="1"/>
    <col min="13067" max="13067" width="19.140625" style="12" bestFit="1" customWidth="1"/>
    <col min="13068" max="13069" width="19.140625" style="12" customWidth="1"/>
    <col min="13070" max="13071" width="16.28515625" style="12" bestFit="1" customWidth="1"/>
    <col min="13072" max="13312" width="16.140625" style="12"/>
    <col min="13313" max="13313" width="2" style="12" customWidth="1"/>
    <col min="13314" max="13314" width="21.5703125" style="12" customWidth="1"/>
    <col min="13315" max="13315" width="28.7109375" style="12" customWidth="1"/>
    <col min="13316" max="13316" width="17" style="12" customWidth="1"/>
    <col min="13317" max="13317" width="16.140625" style="12" customWidth="1"/>
    <col min="13318" max="13318" width="18.140625" style="12" customWidth="1"/>
    <col min="13319" max="13319" width="14.140625" style="12" bestFit="1" customWidth="1"/>
    <col min="13320" max="13320" width="13.7109375" style="12" customWidth="1"/>
    <col min="13321" max="13321" width="16.140625" style="12" customWidth="1"/>
    <col min="13322" max="13322" width="16.28515625" style="12" bestFit="1" customWidth="1"/>
    <col min="13323" max="13323" width="19.140625" style="12" bestFit="1" customWidth="1"/>
    <col min="13324" max="13325" width="19.140625" style="12" customWidth="1"/>
    <col min="13326" max="13327" width="16.28515625" style="12" bestFit="1" customWidth="1"/>
    <col min="13328" max="13568" width="16.140625" style="12"/>
    <col min="13569" max="13569" width="2" style="12" customWidth="1"/>
    <col min="13570" max="13570" width="21.5703125" style="12" customWidth="1"/>
    <col min="13571" max="13571" width="28.7109375" style="12" customWidth="1"/>
    <col min="13572" max="13572" width="17" style="12" customWidth="1"/>
    <col min="13573" max="13573" width="16.140625" style="12" customWidth="1"/>
    <col min="13574" max="13574" width="18.140625" style="12" customWidth="1"/>
    <col min="13575" max="13575" width="14.140625" style="12" bestFit="1" customWidth="1"/>
    <col min="13576" max="13576" width="13.7109375" style="12" customWidth="1"/>
    <col min="13577" max="13577" width="16.140625" style="12" customWidth="1"/>
    <col min="13578" max="13578" width="16.28515625" style="12" bestFit="1" customWidth="1"/>
    <col min="13579" max="13579" width="19.140625" style="12" bestFit="1" customWidth="1"/>
    <col min="13580" max="13581" width="19.140625" style="12" customWidth="1"/>
    <col min="13582" max="13583" width="16.28515625" style="12" bestFit="1" customWidth="1"/>
    <col min="13584" max="13824" width="16.140625" style="12"/>
    <col min="13825" max="13825" width="2" style="12" customWidth="1"/>
    <col min="13826" max="13826" width="21.5703125" style="12" customWidth="1"/>
    <col min="13827" max="13827" width="28.7109375" style="12" customWidth="1"/>
    <col min="13828" max="13828" width="17" style="12" customWidth="1"/>
    <col min="13829" max="13829" width="16.140625" style="12" customWidth="1"/>
    <col min="13830" max="13830" width="18.140625" style="12" customWidth="1"/>
    <col min="13831" max="13831" width="14.140625" style="12" bestFit="1" customWidth="1"/>
    <col min="13832" max="13832" width="13.7109375" style="12" customWidth="1"/>
    <col min="13833" max="13833" width="16.140625" style="12" customWidth="1"/>
    <col min="13834" max="13834" width="16.28515625" style="12" bestFit="1" customWidth="1"/>
    <col min="13835" max="13835" width="19.140625" style="12" bestFit="1" customWidth="1"/>
    <col min="13836" max="13837" width="19.140625" style="12" customWidth="1"/>
    <col min="13838" max="13839" width="16.28515625" style="12" bestFit="1" customWidth="1"/>
    <col min="13840" max="14080" width="16.140625" style="12"/>
    <col min="14081" max="14081" width="2" style="12" customWidth="1"/>
    <col min="14082" max="14082" width="21.5703125" style="12" customWidth="1"/>
    <col min="14083" max="14083" width="28.7109375" style="12" customWidth="1"/>
    <col min="14084" max="14084" width="17" style="12" customWidth="1"/>
    <col min="14085" max="14085" width="16.140625" style="12" customWidth="1"/>
    <col min="14086" max="14086" width="18.140625" style="12" customWidth="1"/>
    <col min="14087" max="14087" width="14.140625" style="12" bestFit="1" customWidth="1"/>
    <col min="14088" max="14088" width="13.7109375" style="12" customWidth="1"/>
    <col min="14089" max="14089" width="16.140625" style="12" customWidth="1"/>
    <col min="14090" max="14090" width="16.28515625" style="12" bestFit="1" customWidth="1"/>
    <col min="14091" max="14091" width="19.140625" style="12" bestFit="1" customWidth="1"/>
    <col min="14092" max="14093" width="19.140625" style="12" customWidth="1"/>
    <col min="14094" max="14095" width="16.28515625" style="12" bestFit="1" customWidth="1"/>
    <col min="14096" max="14336" width="16.140625" style="12"/>
    <col min="14337" max="14337" width="2" style="12" customWidth="1"/>
    <col min="14338" max="14338" width="21.5703125" style="12" customWidth="1"/>
    <col min="14339" max="14339" width="28.7109375" style="12" customWidth="1"/>
    <col min="14340" max="14340" width="17" style="12" customWidth="1"/>
    <col min="14341" max="14341" width="16.140625" style="12" customWidth="1"/>
    <col min="14342" max="14342" width="18.140625" style="12" customWidth="1"/>
    <col min="14343" max="14343" width="14.140625" style="12" bestFit="1" customWidth="1"/>
    <col min="14344" max="14344" width="13.7109375" style="12" customWidth="1"/>
    <col min="14345" max="14345" width="16.140625" style="12" customWidth="1"/>
    <col min="14346" max="14346" width="16.28515625" style="12" bestFit="1" customWidth="1"/>
    <col min="14347" max="14347" width="19.140625" style="12" bestFit="1" customWidth="1"/>
    <col min="14348" max="14349" width="19.140625" style="12" customWidth="1"/>
    <col min="14350" max="14351" width="16.28515625" style="12" bestFit="1" customWidth="1"/>
    <col min="14352" max="14592" width="16.140625" style="12"/>
    <col min="14593" max="14593" width="2" style="12" customWidth="1"/>
    <col min="14594" max="14594" width="21.5703125" style="12" customWidth="1"/>
    <col min="14595" max="14595" width="28.7109375" style="12" customWidth="1"/>
    <col min="14596" max="14596" width="17" style="12" customWidth="1"/>
    <col min="14597" max="14597" width="16.140625" style="12" customWidth="1"/>
    <col min="14598" max="14598" width="18.140625" style="12" customWidth="1"/>
    <col min="14599" max="14599" width="14.140625" style="12" bestFit="1" customWidth="1"/>
    <col min="14600" max="14600" width="13.7109375" style="12" customWidth="1"/>
    <col min="14601" max="14601" width="16.140625" style="12" customWidth="1"/>
    <col min="14602" max="14602" width="16.28515625" style="12" bestFit="1" customWidth="1"/>
    <col min="14603" max="14603" width="19.140625" style="12" bestFit="1" customWidth="1"/>
    <col min="14604" max="14605" width="19.140625" style="12" customWidth="1"/>
    <col min="14606" max="14607" width="16.28515625" style="12" bestFit="1" customWidth="1"/>
    <col min="14608" max="14848" width="16.140625" style="12"/>
    <col min="14849" max="14849" width="2" style="12" customWidth="1"/>
    <col min="14850" max="14850" width="21.5703125" style="12" customWidth="1"/>
    <col min="14851" max="14851" width="28.7109375" style="12" customWidth="1"/>
    <col min="14852" max="14852" width="17" style="12" customWidth="1"/>
    <col min="14853" max="14853" width="16.140625" style="12" customWidth="1"/>
    <col min="14854" max="14854" width="18.140625" style="12" customWidth="1"/>
    <col min="14855" max="14855" width="14.140625" style="12" bestFit="1" customWidth="1"/>
    <col min="14856" max="14856" width="13.7109375" style="12" customWidth="1"/>
    <col min="14857" max="14857" width="16.140625" style="12" customWidth="1"/>
    <col min="14858" max="14858" width="16.28515625" style="12" bestFit="1" customWidth="1"/>
    <col min="14859" max="14859" width="19.140625" style="12" bestFit="1" customWidth="1"/>
    <col min="14860" max="14861" width="19.140625" style="12" customWidth="1"/>
    <col min="14862" max="14863" width="16.28515625" style="12" bestFit="1" customWidth="1"/>
    <col min="14864" max="15104" width="16.140625" style="12"/>
    <col min="15105" max="15105" width="2" style="12" customWidth="1"/>
    <col min="15106" max="15106" width="21.5703125" style="12" customWidth="1"/>
    <col min="15107" max="15107" width="28.7109375" style="12" customWidth="1"/>
    <col min="15108" max="15108" width="17" style="12" customWidth="1"/>
    <col min="15109" max="15109" width="16.140625" style="12" customWidth="1"/>
    <col min="15110" max="15110" width="18.140625" style="12" customWidth="1"/>
    <col min="15111" max="15111" width="14.140625" style="12" bestFit="1" customWidth="1"/>
    <col min="15112" max="15112" width="13.7109375" style="12" customWidth="1"/>
    <col min="15113" max="15113" width="16.140625" style="12" customWidth="1"/>
    <col min="15114" max="15114" width="16.28515625" style="12" bestFit="1" customWidth="1"/>
    <col min="15115" max="15115" width="19.140625" style="12" bestFit="1" customWidth="1"/>
    <col min="15116" max="15117" width="19.140625" style="12" customWidth="1"/>
    <col min="15118" max="15119" width="16.28515625" style="12" bestFit="1" customWidth="1"/>
    <col min="15120" max="15360" width="16.140625" style="12"/>
    <col min="15361" max="15361" width="2" style="12" customWidth="1"/>
    <col min="15362" max="15362" width="21.5703125" style="12" customWidth="1"/>
    <col min="15363" max="15363" width="28.7109375" style="12" customWidth="1"/>
    <col min="15364" max="15364" width="17" style="12" customWidth="1"/>
    <col min="15365" max="15365" width="16.140625" style="12" customWidth="1"/>
    <col min="15366" max="15366" width="18.140625" style="12" customWidth="1"/>
    <col min="15367" max="15367" width="14.140625" style="12" bestFit="1" customWidth="1"/>
    <col min="15368" max="15368" width="13.7109375" style="12" customWidth="1"/>
    <col min="15369" max="15369" width="16.140625" style="12" customWidth="1"/>
    <col min="15370" max="15370" width="16.28515625" style="12" bestFit="1" customWidth="1"/>
    <col min="15371" max="15371" width="19.140625" style="12" bestFit="1" customWidth="1"/>
    <col min="15372" max="15373" width="19.140625" style="12" customWidth="1"/>
    <col min="15374" max="15375" width="16.28515625" style="12" bestFit="1" customWidth="1"/>
    <col min="15376" max="15616" width="16.140625" style="12"/>
    <col min="15617" max="15617" width="2" style="12" customWidth="1"/>
    <col min="15618" max="15618" width="21.5703125" style="12" customWidth="1"/>
    <col min="15619" max="15619" width="28.7109375" style="12" customWidth="1"/>
    <col min="15620" max="15620" width="17" style="12" customWidth="1"/>
    <col min="15621" max="15621" width="16.140625" style="12" customWidth="1"/>
    <col min="15622" max="15622" width="18.140625" style="12" customWidth="1"/>
    <col min="15623" max="15623" width="14.140625" style="12" bestFit="1" customWidth="1"/>
    <col min="15624" max="15624" width="13.7109375" style="12" customWidth="1"/>
    <col min="15625" max="15625" width="16.140625" style="12" customWidth="1"/>
    <col min="15626" max="15626" width="16.28515625" style="12" bestFit="1" customWidth="1"/>
    <col min="15627" max="15627" width="19.140625" style="12" bestFit="1" customWidth="1"/>
    <col min="15628" max="15629" width="19.140625" style="12" customWidth="1"/>
    <col min="15630" max="15631" width="16.28515625" style="12" bestFit="1" customWidth="1"/>
    <col min="15632" max="15872" width="16.140625" style="12"/>
    <col min="15873" max="15873" width="2" style="12" customWidth="1"/>
    <col min="15874" max="15874" width="21.5703125" style="12" customWidth="1"/>
    <col min="15875" max="15875" width="28.7109375" style="12" customWidth="1"/>
    <col min="15876" max="15876" width="17" style="12" customWidth="1"/>
    <col min="15877" max="15877" width="16.140625" style="12" customWidth="1"/>
    <col min="15878" max="15878" width="18.140625" style="12" customWidth="1"/>
    <col min="15879" max="15879" width="14.140625" style="12" bestFit="1" customWidth="1"/>
    <col min="15880" max="15880" width="13.7109375" style="12" customWidth="1"/>
    <col min="15881" max="15881" width="16.140625" style="12" customWidth="1"/>
    <col min="15882" max="15882" width="16.28515625" style="12" bestFit="1" customWidth="1"/>
    <col min="15883" max="15883" width="19.140625" style="12" bestFit="1" customWidth="1"/>
    <col min="15884" max="15885" width="19.140625" style="12" customWidth="1"/>
    <col min="15886" max="15887" width="16.28515625" style="12" bestFit="1" customWidth="1"/>
    <col min="15888" max="16128" width="16.140625" style="12"/>
    <col min="16129" max="16129" width="2" style="12" customWidth="1"/>
    <col min="16130" max="16130" width="21.5703125" style="12" customWidth="1"/>
    <col min="16131" max="16131" width="28.7109375" style="12" customWidth="1"/>
    <col min="16132" max="16132" width="17" style="12" customWidth="1"/>
    <col min="16133" max="16133" width="16.140625" style="12" customWidth="1"/>
    <col min="16134" max="16134" width="18.140625" style="12" customWidth="1"/>
    <col min="16135" max="16135" width="14.140625" style="12" bestFit="1" customWidth="1"/>
    <col min="16136" max="16136" width="13.7109375" style="12" customWidth="1"/>
    <col min="16137" max="16137" width="16.140625" style="12" customWidth="1"/>
    <col min="16138" max="16138" width="16.28515625" style="12" bestFit="1" customWidth="1"/>
    <col min="16139" max="16139" width="19.140625" style="12" bestFit="1" customWidth="1"/>
    <col min="16140" max="16141" width="19.140625" style="12" customWidth="1"/>
    <col min="16142" max="16143" width="16.28515625" style="12" bestFit="1" customWidth="1"/>
    <col min="16144" max="16384" width="16.140625" style="12"/>
  </cols>
  <sheetData>
    <row r="1" spans="1:31" s="9" customFormat="1" ht="23.25" customHeight="1" x14ac:dyDescent="0.2">
      <c r="A1" s="8"/>
      <c r="B1" s="416" t="s">
        <v>92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31" ht="13.5" thickTop="1" x14ac:dyDescent="0.2">
      <c r="B3" s="45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5"/>
      <c r="N3" s="425"/>
      <c r="O3" s="426"/>
    </row>
    <row r="4" spans="1:31" ht="116.1" customHeight="1" thickBot="1" x14ac:dyDescent="0.25">
      <c r="B4" s="459"/>
      <c r="C4" s="452"/>
      <c r="D4" s="13" t="s">
        <v>36</v>
      </c>
      <c r="E4" s="14" t="s">
        <v>37</v>
      </c>
      <c r="F4" s="15" t="s">
        <v>70</v>
      </c>
      <c r="G4" s="16" t="s">
        <v>39</v>
      </c>
      <c r="H4" s="17" t="s">
        <v>83</v>
      </c>
      <c r="I4" s="14" t="s">
        <v>41</v>
      </c>
      <c r="J4" s="18" t="s">
        <v>42</v>
      </c>
      <c r="K4" s="18" t="s">
        <v>84</v>
      </c>
      <c r="L4" s="18" t="s">
        <v>85</v>
      </c>
      <c r="M4" s="18" t="s">
        <v>86</v>
      </c>
      <c r="N4" s="14" t="s">
        <v>44</v>
      </c>
      <c r="O4" s="19" t="s">
        <v>45</v>
      </c>
    </row>
    <row r="5" spans="1:31" ht="13.5" customHeight="1" thickTop="1" x14ac:dyDescent="0.2">
      <c r="B5" s="460" t="s">
        <v>46</v>
      </c>
      <c r="C5" s="271" t="s">
        <v>47</v>
      </c>
      <c r="D5" s="272" t="s">
        <v>104</v>
      </c>
      <c r="E5" s="273" t="s">
        <v>104</v>
      </c>
      <c r="F5" s="274">
        <v>223984609.77945372</v>
      </c>
      <c r="G5" s="275"/>
      <c r="H5" s="273"/>
      <c r="I5" s="273"/>
      <c r="J5" s="273"/>
      <c r="K5" s="273">
        <v>144540845.2610026</v>
      </c>
      <c r="L5" s="274">
        <v>3335.99</v>
      </c>
      <c r="M5" s="274">
        <f>K5-L5</f>
        <v>144537509.27100259</v>
      </c>
      <c r="N5" s="274"/>
      <c r="O5" s="276" t="s">
        <v>104</v>
      </c>
    </row>
    <row r="6" spans="1:31" ht="12.75" x14ac:dyDescent="0.2">
      <c r="B6" s="456"/>
      <c r="C6" s="277" t="s">
        <v>48</v>
      </c>
      <c r="D6" s="278">
        <f>E6+F6</f>
        <v>169148987.04711208</v>
      </c>
      <c r="E6" s="279">
        <v>150000</v>
      </c>
      <c r="F6" s="280">
        <v>168998987.04711208</v>
      </c>
      <c r="G6" s="281"/>
      <c r="H6" s="282"/>
      <c r="I6" s="279"/>
      <c r="J6" s="279"/>
      <c r="K6" s="279">
        <v>31579009.786009032</v>
      </c>
      <c r="L6" s="280">
        <v>416.33</v>
      </c>
      <c r="M6" s="280">
        <f>K6-L6</f>
        <v>31578593.456009034</v>
      </c>
      <c r="N6" s="280"/>
      <c r="O6" s="283">
        <v>45</v>
      </c>
    </row>
    <row r="7" spans="1:31" ht="12.75" x14ac:dyDescent="0.2">
      <c r="B7" s="456"/>
      <c r="C7" s="277" t="s">
        <v>49</v>
      </c>
      <c r="D7" s="284">
        <f>E7+F7</f>
        <v>67488247.254334986</v>
      </c>
      <c r="E7" s="279">
        <v>350000</v>
      </c>
      <c r="F7" s="280">
        <v>67138247.254334986</v>
      </c>
      <c r="G7" s="281"/>
      <c r="H7" s="282"/>
      <c r="I7" s="279"/>
      <c r="J7" s="279"/>
      <c r="K7" s="279">
        <v>23925594.036387991</v>
      </c>
      <c r="L7" s="280">
        <v>260.20429999999999</v>
      </c>
      <c r="M7" s="280">
        <f>K7-L7</f>
        <v>23925333.83208799</v>
      </c>
      <c r="N7" s="280"/>
      <c r="O7" s="283">
        <v>105</v>
      </c>
    </row>
    <row r="8" spans="1:31" ht="12.75" x14ac:dyDescent="0.2">
      <c r="B8" s="457"/>
      <c r="C8" s="285" t="s">
        <v>50</v>
      </c>
      <c r="D8" s="286">
        <f>E8+F8</f>
        <v>123921096.0353</v>
      </c>
      <c r="E8" s="287"/>
      <c r="F8" s="288">
        <v>123921096.0353</v>
      </c>
      <c r="G8" s="289"/>
      <c r="H8" s="290"/>
      <c r="I8" s="287"/>
      <c r="J8" s="287"/>
      <c r="K8" s="279">
        <v>7602944.6289999997</v>
      </c>
      <c r="L8" s="274"/>
      <c r="M8" s="274">
        <f>K8-L8</f>
        <v>7602944.6289999997</v>
      </c>
      <c r="N8" s="274"/>
      <c r="O8" s="291"/>
    </row>
    <row r="9" spans="1:31" s="48" customFormat="1" ht="12.75" customHeight="1" x14ac:dyDescent="0.2">
      <c r="A9" s="41"/>
      <c r="B9" s="444" t="s">
        <v>52</v>
      </c>
      <c r="C9" s="453"/>
      <c r="D9" s="292" t="s">
        <v>104</v>
      </c>
      <c r="E9" s="293" t="s">
        <v>104</v>
      </c>
      <c r="F9" s="294">
        <v>584042940.1162008</v>
      </c>
      <c r="G9" s="295">
        <v>0</v>
      </c>
      <c r="H9" s="293">
        <v>0</v>
      </c>
      <c r="I9" s="293">
        <v>0</v>
      </c>
      <c r="J9" s="293">
        <v>0</v>
      </c>
      <c r="K9" s="293">
        <v>207648393.71239963</v>
      </c>
      <c r="L9" s="293">
        <v>4012.5242999999996</v>
      </c>
      <c r="M9" s="293">
        <v>207644381.18809962</v>
      </c>
      <c r="N9" s="293">
        <v>0</v>
      </c>
      <c r="O9" s="296" t="s">
        <v>104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ht="12.75" customHeight="1" x14ac:dyDescent="0.2">
      <c r="B10" s="455" t="s">
        <v>53</v>
      </c>
      <c r="C10" s="271" t="s">
        <v>47</v>
      </c>
      <c r="D10" s="297">
        <f>E10+F10</f>
        <v>51203964.094862111</v>
      </c>
      <c r="E10" s="273">
        <v>585554.04</v>
      </c>
      <c r="F10" s="274">
        <v>50618410.054862112</v>
      </c>
      <c r="G10" s="275"/>
      <c r="H10" s="273">
        <v>6021.96</v>
      </c>
      <c r="I10" s="273"/>
      <c r="J10" s="273"/>
      <c r="K10" s="273">
        <v>97040422.924596995</v>
      </c>
      <c r="L10" s="274"/>
      <c r="M10" s="274">
        <f>K10-L10</f>
        <v>97040422.924596995</v>
      </c>
      <c r="N10" s="274"/>
      <c r="O10" s="276"/>
    </row>
    <row r="11" spans="1:31" ht="12.75" x14ac:dyDescent="0.2">
      <c r="B11" s="456"/>
      <c r="C11" s="277" t="s">
        <v>48</v>
      </c>
      <c r="D11" s="278">
        <f>E11+F11</f>
        <v>6562063.4718229976</v>
      </c>
      <c r="E11" s="279">
        <v>884528.86800000013</v>
      </c>
      <c r="F11" s="280">
        <v>5677534.6038229978</v>
      </c>
      <c r="G11" s="281"/>
      <c r="H11" s="282">
        <v>18905.689999999999</v>
      </c>
      <c r="I11" s="279"/>
      <c r="J11" s="279"/>
      <c r="K11" s="279">
        <v>3636651.4105909993</v>
      </c>
      <c r="L11" s="280">
        <v>10183.25</v>
      </c>
      <c r="M11" s="280">
        <f>K11-L11</f>
        <v>3626468.1605909993</v>
      </c>
      <c r="N11" s="280"/>
      <c r="O11" s="283"/>
    </row>
    <row r="12" spans="1:31" ht="12.75" x14ac:dyDescent="0.2">
      <c r="B12" s="456"/>
      <c r="C12" s="298" t="s">
        <v>49</v>
      </c>
      <c r="D12" s="284">
        <f>E12+F12</f>
        <v>9935614.9590150099</v>
      </c>
      <c r="E12" s="299">
        <v>328403.93199999997</v>
      </c>
      <c r="F12" s="300">
        <v>9607211.0270150099</v>
      </c>
      <c r="G12" s="301"/>
      <c r="H12" s="302">
        <v>12252.789999999999</v>
      </c>
      <c r="I12" s="299"/>
      <c r="J12" s="299"/>
      <c r="K12" s="299">
        <v>10257518.742411865</v>
      </c>
      <c r="L12" s="300"/>
      <c r="M12" s="300">
        <f>K12-L12</f>
        <v>10257518.742411865</v>
      </c>
      <c r="N12" s="300"/>
      <c r="O12" s="303"/>
    </row>
    <row r="13" spans="1:31" ht="12.75" x14ac:dyDescent="0.2">
      <c r="B13" s="304"/>
      <c r="C13" s="305" t="s">
        <v>50</v>
      </c>
      <c r="D13" s="286" t="s">
        <v>104</v>
      </c>
      <c r="E13" s="306" t="s">
        <v>104</v>
      </c>
      <c r="F13" s="307"/>
      <c r="G13" s="308"/>
      <c r="H13" s="308" t="s">
        <v>104</v>
      </c>
      <c r="I13" s="308"/>
      <c r="J13" s="308"/>
      <c r="K13" s="308"/>
      <c r="L13" s="309"/>
      <c r="M13" s="310">
        <v>0</v>
      </c>
      <c r="N13" s="306"/>
      <c r="O13" s="311"/>
    </row>
    <row r="14" spans="1:31" s="48" customFormat="1" ht="12.75" customHeight="1" x14ac:dyDescent="0.2">
      <c r="A14" s="41"/>
      <c r="B14" s="444" t="s">
        <v>52</v>
      </c>
      <c r="C14" s="453"/>
      <c r="D14" s="292" t="s">
        <v>104</v>
      </c>
      <c r="E14" s="293" t="s">
        <v>104</v>
      </c>
      <c r="F14" s="294">
        <v>65903155.685700119</v>
      </c>
      <c r="G14" s="295">
        <v>0</v>
      </c>
      <c r="H14" s="295" t="s">
        <v>104</v>
      </c>
      <c r="I14" s="295">
        <v>0</v>
      </c>
      <c r="J14" s="295">
        <v>0</v>
      </c>
      <c r="K14" s="295">
        <v>110934593.07759987</v>
      </c>
      <c r="L14" s="295">
        <v>10183.25</v>
      </c>
      <c r="M14" s="295">
        <v>110924409.82759987</v>
      </c>
      <c r="N14" s="295">
        <v>0</v>
      </c>
      <c r="O14" s="269">
        <v>0</v>
      </c>
      <c r="P14" s="250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1" ht="12.75" x14ac:dyDescent="0.2">
      <c r="B15" s="455" t="s">
        <v>55</v>
      </c>
      <c r="C15" s="271" t="s">
        <v>47</v>
      </c>
      <c r="D15" s="297">
        <f>E15+F15</f>
        <v>27095.118455</v>
      </c>
      <c r="E15" s="273"/>
      <c r="F15" s="274">
        <v>27095.118455</v>
      </c>
      <c r="G15" s="275"/>
      <c r="H15" s="273"/>
      <c r="I15" s="273"/>
      <c r="J15" s="273"/>
      <c r="K15" s="273">
        <v>5522.3775000000005</v>
      </c>
      <c r="L15" s="274"/>
      <c r="M15" s="274">
        <f>K15-L15</f>
        <v>5522.3775000000005</v>
      </c>
      <c r="N15" s="274"/>
      <c r="O15" s="276"/>
    </row>
    <row r="16" spans="1:31" ht="12.75" x14ac:dyDescent="0.2">
      <c r="B16" s="456"/>
      <c r="C16" s="277" t="s">
        <v>48</v>
      </c>
      <c r="D16" s="278">
        <f>E16+F16</f>
        <v>143331.37974499998</v>
      </c>
      <c r="E16" s="279"/>
      <c r="F16" s="280">
        <v>143331.37974499998</v>
      </c>
      <c r="G16" s="281"/>
      <c r="H16" s="282"/>
      <c r="I16" s="282"/>
      <c r="J16" s="279"/>
      <c r="K16" s="279">
        <v>30580.669500000004</v>
      </c>
      <c r="L16" s="280"/>
      <c r="M16" s="280">
        <f>K16-L16</f>
        <v>30580.669500000004</v>
      </c>
      <c r="N16" s="280"/>
      <c r="O16" s="283"/>
    </row>
    <row r="17" spans="1:31" ht="12.75" x14ac:dyDescent="0.2">
      <c r="B17" s="456"/>
      <c r="C17" s="277" t="s">
        <v>49</v>
      </c>
      <c r="D17" s="284">
        <f>E17+F17</f>
        <v>176488.69210000001</v>
      </c>
      <c r="E17" s="279"/>
      <c r="F17" s="280">
        <v>176488.69210000001</v>
      </c>
      <c r="G17" s="281"/>
      <c r="H17" s="282"/>
      <c r="I17" s="279"/>
      <c r="J17" s="279"/>
      <c r="K17" s="279">
        <v>93985.933000000019</v>
      </c>
      <c r="L17" s="280"/>
      <c r="M17" s="280">
        <f>K17-L17</f>
        <v>93985.933000000019</v>
      </c>
      <c r="N17" s="280"/>
      <c r="O17" s="283"/>
    </row>
    <row r="18" spans="1:31" ht="12.75" x14ac:dyDescent="0.2">
      <c r="B18" s="457"/>
      <c r="C18" s="285" t="s">
        <v>50</v>
      </c>
      <c r="D18" s="286" t="s">
        <v>104</v>
      </c>
      <c r="E18" s="287"/>
      <c r="F18" s="288" t="s">
        <v>104</v>
      </c>
      <c r="G18" s="289"/>
      <c r="H18" s="290"/>
      <c r="I18" s="287"/>
      <c r="J18" s="287"/>
      <c r="K18" s="273" t="s">
        <v>104</v>
      </c>
      <c r="L18" s="274"/>
      <c r="M18" s="274" t="s">
        <v>104</v>
      </c>
      <c r="N18" s="274"/>
      <c r="O18" s="291"/>
    </row>
    <row r="19" spans="1:31" ht="12.75" customHeight="1" x14ac:dyDescent="0.2">
      <c r="B19" s="444" t="s">
        <v>52</v>
      </c>
      <c r="C19" s="453"/>
      <c r="D19" s="292" t="s">
        <v>104</v>
      </c>
      <c r="E19" s="312">
        <v>0</v>
      </c>
      <c r="F19" s="312" t="s">
        <v>104</v>
      </c>
      <c r="G19" s="313">
        <v>0</v>
      </c>
      <c r="H19" s="293">
        <v>0</v>
      </c>
      <c r="I19" s="293">
        <v>0</v>
      </c>
      <c r="J19" s="293">
        <v>0</v>
      </c>
      <c r="K19" s="293" t="s">
        <v>104</v>
      </c>
      <c r="L19" s="293">
        <v>0</v>
      </c>
      <c r="M19" s="293" t="s">
        <v>104</v>
      </c>
      <c r="N19" s="293">
        <v>0</v>
      </c>
      <c r="O19" s="296">
        <v>0</v>
      </c>
      <c r="P19" s="251"/>
    </row>
    <row r="20" spans="1:31" ht="12.75" customHeight="1" x14ac:dyDescent="0.2">
      <c r="B20" s="455" t="s">
        <v>57</v>
      </c>
      <c r="C20" s="271" t="s">
        <v>47</v>
      </c>
      <c r="D20" s="297">
        <f>E20+F20</f>
        <v>141409</v>
      </c>
      <c r="E20" s="273">
        <v>3960</v>
      </c>
      <c r="F20" s="274">
        <v>137449</v>
      </c>
      <c r="G20" s="275" t="s">
        <v>104</v>
      </c>
      <c r="H20" s="273"/>
      <c r="I20" s="273">
        <v>1860.18</v>
      </c>
      <c r="J20" s="273">
        <v>7373.2555499999999</v>
      </c>
      <c r="K20" s="273"/>
      <c r="L20" s="274"/>
      <c r="M20" s="274">
        <f>K20-L20</f>
        <v>0</v>
      </c>
      <c r="N20" s="274">
        <v>415.47</v>
      </c>
      <c r="O20" s="276">
        <v>57.82</v>
      </c>
    </row>
    <row r="21" spans="1:31" ht="12.75" x14ac:dyDescent="0.2">
      <c r="B21" s="456"/>
      <c r="C21" s="277" t="s">
        <v>48</v>
      </c>
      <c r="D21" s="278" t="s">
        <v>104</v>
      </c>
      <c r="E21" s="279" t="s">
        <v>104</v>
      </c>
      <c r="F21" s="280" t="s">
        <v>104</v>
      </c>
      <c r="G21" s="281"/>
      <c r="H21" s="282"/>
      <c r="I21" s="279"/>
      <c r="J21" s="279" t="s">
        <v>104</v>
      </c>
      <c r="K21" s="279"/>
      <c r="L21" s="280"/>
      <c r="M21" s="280">
        <f>K21-L21</f>
        <v>0</v>
      </c>
      <c r="N21" s="280" t="s">
        <v>104</v>
      </c>
      <c r="O21" s="283"/>
    </row>
    <row r="22" spans="1:31" ht="12.75" x14ac:dyDescent="0.2">
      <c r="B22" s="456"/>
      <c r="C22" s="277" t="s">
        <v>49</v>
      </c>
      <c r="D22" s="284" t="s">
        <v>104</v>
      </c>
      <c r="E22" s="279" t="s">
        <v>104</v>
      </c>
      <c r="F22" s="280"/>
      <c r="G22" s="281"/>
      <c r="H22" s="282"/>
      <c r="I22" s="279"/>
      <c r="J22" s="279" t="s">
        <v>104</v>
      </c>
      <c r="K22" s="279"/>
      <c r="L22" s="280"/>
      <c r="M22" s="280">
        <f>K22-L22</f>
        <v>0</v>
      </c>
      <c r="N22" s="280"/>
      <c r="O22" s="283"/>
    </row>
    <row r="23" spans="1:31" ht="12.75" x14ac:dyDescent="0.2">
      <c r="B23" s="457"/>
      <c r="C23" s="285" t="s">
        <v>50</v>
      </c>
      <c r="D23" s="284">
        <f>E23+F23</f>
        <v>0</v>
      </c>
      <c r="E23" s="273"/>
      <c r="F23" s="274"/>
      <c r="G23" s="275"/>
      <c r="H23" s="314"/>
      <c r="I23" s="273"/>
      <c r="J23" s="273"/>
      <c r="K23" s="273"/>
      <c r="L23" s="274"/>
      <c r="M23" s="274">
        <f>K23-L23</f>
        <v>0</v>
      </c>
      <c r="N23" s="274"/>
      <c r="O23" s="276"/>
    </row>
    <row r="24" spans="1:31" s="48" customFormat="1" ht="12.75" customHeight="1" x14ac:dyDescent="0.2">
      <c r="A24" s="41"/>
      <c r="B24" s="444" t="s">
        <v>52</v>
      </c>
      <c r="C24" s="453"/>
      <c r="D24" s="267">
        <v>203129</v>
      </c>
      <c r="E24" s="312">
        <v>15680</v>
      </c>
      <c r="F24" s="294" t="s">
        <v>104</v>
      </c>
      <c r="G24" s="315" t="s">
        <v>104</v>
      </c>
      <c r="H24" s="293">
        <v>0</v>
      </c>
      <c r="I24" s="268">
        <v>1860.18</v>
      </c>
      <c r="J24" s="312">
        <v>7476.7246500000001</v>
      </c>
      <c r="K24" s="296">
        <v>0</v>
      </c>
      <c r="L24" s="296">
        <v>0</v>
      </c>
      <c r="M24" s="296">
        <v>0</v>
      </c>
      <c r="N24" s="267" t="s">
        <v>104</v>
      </c>
      <c r="O24" s="296">
        <v>57.82</v>
      </c>
      <c r="P24" s="250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31" ht="12.75" x14ac:dyDescent="0.2">
      <c r="B25" s="455" t="s">
        <v>59</v>
      </c>
      <c r="C25" s="271" t="s">
        <v>47</v>
      </c>
      <c r="D25" s="297">
        <f>E25+F25</f>
        <v>12722750.287700003</v>
      </c>
      <c r="E25" s="273">
        <v>12519244.047700003</v>
      </c>
      <c r="F25" s="274">
        <v>203506.24</v>
      </c>
      <c r="G25" s="275" t="s">
        <v>104</v>
      </c>
      <c r="H25" s="273"/>
      <c r="I25" s="273">
        <v>26979.886200000001</v>
      </c>
      <c r="J25" s="273">
        <v>333654.08719999995</v>
      </c>
      <c r="K25" s="273">
        <v>48329.410999999993</v>
      </c>
      <c r="L25" s="274"/>
      <c r="M25" s="274">
        <f>K25-L25</f>
        <v>48329.410999999993</v>
      </c>
      <c r="N25" s="274"/>
      <c r="O25" s="276" t="s">
        <v>104</v>
      </c>
    </row>
    <row r="26" spans="1:31" ht="12.75" x14ac:dyDescent="0.2">
      <c r="B26" s="456"/>
      <c r="C26" s="277" t="s">
        <v>48</v>
      </c>
      <c r="D26" s="278">
        <f>E26+F26</f>
        <v>35916397.487199999</v>
      </c>
      <c r="E26" s="279">
        <v>35489454.427199997</v>
      </c>
      <c r="F26" s="280">
        <v>426943.06</v>
      </c>
      <c r="G26" s="281">
        <v>24313.739999999998</v>
      </c>
      <c r="H26" s="282"/>
      <c r="I26" s="282" t="s">
        <v>104</v>
      </c>
      <c r="J26" s="279">
        <v>140642.69210000001</v>
      </c>
      <c r="K26" s="279">
        <v>110477.289</v>
      </c>
      <c r="L26" s="280"/>
      <c r="M26" s="280">
        <f>K26-L26</f>
        <v>110477.289</v>
      </c>
      <c r="N26" s="280"/>
      <c r="O26" s="283" t="s">
        <v>104</v>
      </c>
    </row>
    <row r="27" spans="1:31" ht="12.75" x14ac:dyDescent="0.2">
      <c r="B27" s="456"/>
      <c r="C27" s="277" t="s">
        <v>49</v>
      </c>
      <c r="D27" s="284">
        <f>E27+F27</f>
        <v>12331197.279599998</v>
      </c>
      <c r="E27" s="279">
        <v>12116884.529599998</v>
      </c>
      <c r="F27" s="280">
        <v>214312.75</v>
      </c>
      <c r="G27" s="281">
        <v>54430.487999999998</v>
      </c>
      <c r="H27" s="282"/>
      <c r="I27" s="282" t="s">
        <v>104</v>
      </c>
      <c r="J27" s="279">
        <v>40320.300049999991</v>
      </c>
      <c r="K27" s="279">
        <v>39114.6</v>
      </c>
      <c r="L27" s="280"/>
      <c r="M27" s="280">
        <f>K27-L27</f>
        <v>39114.6</v>
      </c>
      <c r="N27" s="280"/>
      <c r="O27" s="283" t="s">
        <v>104</v>
      </c>
    </row>
    <row r="28" spans="1:31" ht="12.75" x14ac:dyDescent="0.2">
      <c r="B28" s="457"/>
      <c r="C28" s="285" t="s">
        <v>50</v>
      </c>
      <c r="D28" s="286" t="s">
        <v>104</v>
      </c>
      <c r="E28" s="287" t="s">
        <v>104</v>
      </c>
      <c r="F28" s="288"/>
      <c r="G28" s="289" t="s">
        <v>104</v>
      </c>
      <c r="H28" s="290"/>
      <c r="I28" s="287" t="s">
        <v>104</v>
      </c>
      <c r="J28" s="287"/>
      <c r="K28" s="273"/>
      <c r="L28" s="274"/>
      <c r="M28" s="274">
        <f>K28-L28</f>
        <v>0</v>
      </c>
      <c r="N28" s="274"/>
      <c r="O28" s="291"/>
    </row>
    <row r="29" spans="1:31" s="48" customFormat="1" ht="12.75" x14ac:dyDescent="0.2">
      <c r="A29" s="262"/>
      <c r="B29" s="444" t="s">
        <v>52</v>
      </c>
      <c r="C29" s="453"/>
      <c r="D29" s="292" t="s">
        <v>104</v>
      </c>
      <c r="E29" s="293" t="s">
        <v>104</v>
      </c>
      <c r="F29" s="312">
        <v>844762.05</v>
      </c>
      <c r="G29" s="313">
        <v>334054.90000000002</v>
      </c>
      <c r="H29" s="293">
        <v>0</v>
      </c>
      <c r="I29" s="293">
        <v>30889.13</v>
      </c>
      <c r="J29" s="293">
        <v>514617.0793499999</v>
      </c>
      <c r="K29" s="293">
        <v>197921.30000000002</v>
      </c>
      <c r="L29" s="293">
        <v>0</v>
      </c>
      <c r="M29" s="293">
        <v>197921.30000000002</v>
      </c>
      <c r="N29" s="293">
        <v>0</v>
      </c>
      <c r="O29" s="296">
        <v>6.2799999999999994</v>
      </c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ht="12.75" x14ac:dyDescent="0.2">
      <c r="B30" s="455" t="s">
        <v>61</v>
      </c>
      <c r="C30" s="271" t="s">
        <v>47</v>
      </c>
      <c r="D30" s="297" t="s">
        <v>104</v>
      </c>
      <c r="E30" s="273" t="s">
        <v>104</v>
      </c>
      <c r="F30" s="274">
        <v>9417.9</v>
      </c>
      <c r="G30" s="275"/>
      <c r="H30" s="273"/>
      <c r="I30" s="273"/>
      <c r="J30" s="273" t="s">
        <v>104</v>
      </c>
      <c r="K30" s="273">
        <v>1149.125</v>
      </c>
      <c r="L30" s="316"/>
      <c r="M30" s="316">
        <f>K30-L30</f>
        <v>1149.125</v>
      </c>
      <c r="N30" s="316"/>
      <c r="O30" s="317"/>
    </row>
    <row r="31" spans="1:31" ht="12.75" x14ac:dyDescent="0.2">
      <c r="B31" s="457"/>
      <c r="C31" s="277" t="s">
        <v>48</v>
      </c>
      <c r="D31" s="278" t="s">
        <v>104</v>
      </c>
      <c r="E31" s="279" t="s">
        <v>104</v>
      </c>
      <c r="F31" s="280" t="s">
        <v>104</v>
      </c>
      <c r="G31" s="281"/>
      <c r="H31" s="282"/>
      <c r="I31" s="279"/>
      <c r="J31" s="279" t="s">
        <v>104</v>
      </c>
      <c r="K31" s="279" t="s">
        <v>104</v>
      </c>
      <c r="L31" s="274"/>
      <c r="M31" s="274" t="s">
        <v>104</v>
      </c>
      <c r="N31" s="318"/>
      <c r="O31" s="319"/>
    </row>
    <row r="32" spans="1:31" s="48" customFormat="1" ht="12.75" x14ac:dyDescent="0.2">
      <c r="A32" s="41"/>
      <c r="B32" s="444" t="s">
        <v>52</v>
      </c>
      <c r="C32" s="453"/>
      <c r="D32" s="292">
        <v>12446.5</v>
      </c>
      <c r="E32" s="293">
        <v>889.3</v>
      </c>
      <c r="F32" s="312" t="s">
        <v>104</v>
      </c>
      <c r="G32" s="313">
        <v>0</v>
      </c>
      <c r="H32" s="293">
        <v>0</v>
      </c>
      <c r="I32" s="293">
        <v>0</v>
      </c>
      <c r="J32" s="293">
        <v>1.0920000000000001</v>
      </c>
      <c r="K32" s="293" t="s">
        <v>104</v>
      </c>
      <c r="L32" s="293">
        <v>0</v>
      </c>
      <c r="M32" s="293" t="s">
        <v>104</v>
      </c>
      <c r="N32" s="293">
        <v>0</v>
      </c>
      <c r="O32" s="296">
        <v>0</v>
      </c>
      <c r="P32" s="250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ht="11.25" customHeight="1" x14ac:dyDescent="0.2">
      <c r="B33" s="461" t="s">
        <v>63</v>
      </c>
      <c r="C33" s="320" t="s">
        <v>47</v>
      </c>
      <c r="D33" s="297">
        <f>E33+F33</f>
        <v>221597.85843000005</v>
      </c>
      <c r="E33" s="273"/>
      <c r="F33" s="274">
        <v>221597.85843000005</v>
      </c>
      <c r="G33" s="275"/>
      <c r="H33" s="273"/>
      <c r="I33" s="273"/>
      <c r="J33" s="273"/>
      <c r="K33" s="273">
        <v>33669.56</v>
      </c>
      <c r="L33" s="274">
        <v>7052.2809799999995</v>
      </c>
      <c r="M33" s="274">
        <f>K33-L33</f>
        <v>26617.279019999998</v>
      </c>
      <c r="N33" s="274"/>
      <c r="O33" s="276"/>
    </row>
    <row r="34" spans="1:31" ht="11.25" customHeight="1" x14ac:dyDescent="0.2">
      <c r="B34" s="462"/>
      <c r="C34" s="321" t="s">
        <v>48</v>
      </c>
      <c r="D34" s="278" t="s">
        <v>104</v>
      </c>
      <c r="E34" s="279" t="s">
        <v>104</v>
      </c>
      <c r="F34" s="280">
        <v>171.47592</v>
      </c>
      <c r="G34" s="281"/>
      <c r="H34" s="282"/>
      <c r="I34" s="279"/>
      <c r="J34" s="279" t="s">
        <v>104</v>
      </c>
      <c r="K34" s="279">
        <v>304.87200000000001</v>
      </c>
      <c r="L34" s="280">
        <v>290.32112000000001</v>
      </c>
      <c r="M34" s="280">
        <f>K34-L34</f>
        <v>14.550880000000006</v>
      </c>
      <c r="N34" s="280"/>
      <c r="O34" s="283"/>
    </row>
    <row r="35" spans="1:31" ht="11.25" customHeight="1" x14ac:dyDescent="0.2">
      <c r="B35" s="463"/>
      <c r="C35" s="277" t="s">
        <v>49</v>
      </c>
      <c r="D35" s="286">
        <f>E35+F35</f>
        <v>5780.0434500000001</v>
      </c>
      <c r="E35" s="273"/>
      <c r="F35" s="307">
        <v>5780.0434500000001</v>
      </c>
      <c r="G35" s="314"/>
      <c r="H35" s="314"/>
      <c r="I35" s="273"/>
      <c r="J35" s="273"/>
      <c r="K35" s="273">
        <v>546.87300000000005</v>
      </c>
      <c r="L35" s="274">
        <v>275.20069999999998</v>
      </c>
      <c r="M35" s="274">
        <f>K35-L35</f>
        <v>271.67230000000006</v>
      </c>
      <c r="N35" s="274"/>
      <c r="O35" s="276"/>
    </row>
    <row r="36" spans="1:31" s="48" customFormat="1" ht="13.5" thickBot="1" x14ac:dyDescent="0.25">
      <c r="A36" s="262"/>
      <c r="B36" s="446" t="s">
        <v>52</v>
      </c>
      <c r="C36" s="454"/>
      <c r="D36" s="292" t="s">
        <v>104</v>
      </c>
      <c r="E36" s="293" t="s">
        <v>104</v>
      </c>
      <c r="F36" s="252">
        <v>227549.37780000005</v>
      </c>
      <c r="G36" s="58">
        <v>0</v>
      </c>
      <c r="H36" s="44">
        <v>0</v>
      </c>
      <c r="I36" s="44">
        <v>0</v>
      </c>
      <c r="J36" s="293" t="s">
        <v>104</v>
      </c>
      <c r="K36" s="44">
        <v>34521.305</v>
      </c>
      <c r="L36" s="44">
        <v>7617.8027999999995</v>
      </c>
      <c r="M36" s="44">
        <v>26903.502199999995</v>
      </c>
      <c r="N36" s="44">
        <v>0</v>
      </c>
      <c r="O36" s="253">
        <v>0</v>
      </c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1" ht="23.25" customHeight="1" thickTop="1" thickBot="1" x14ac:dyDescent="0.25">
      <c r="B37" s="448" t="s">
        <v>64</v>
      </c>
      <c r="C37" s="449"/>
      <c r="D37" s="254">
        <v>719315462.9300009</v>
      </c>
      <c r="E37" s="246">
        <v>67209674.310000002</v>
      </c>
      <c r="F37" s="243">
        <v>652105788.62000084</v>
      </c>
      <c r="G37" s="255" t="s">
        <v>104</v>
      </c>
      <c r="H37" s="89" t="s">
        <v>104</v>
      </c>
      <c r="I37" s="246">
        <v>32749.31</v>
      </c>
      <c r="J37" s="246" t="s">
        <v>104</v>
      </c>
      <c r="K37" s="246">
        <v>318947813.72499949</v>
      </c>
      <c r="L37" s="246" t="s">
        <v>105</v>
      </c>
      <c r="M37" s="246">
        <v>318926000.14789951</v>
      </c>
      <c r="N37" s="87" t="s">
        <v>104</v>
      </c>
      <c r="O37" s="247" t="s">
        <v>104</v>
      </c>
    </row>
    <row r="38" spans="1:31" s="10" customFormat="1" ht="12" thickTop="1" x14ac:dyDescent="0.2"/>
    <row r="39" spans="1:31" s="10" customFormat="1" x14ac:dyDescent="0.2">
      <c r="B39" s="78" t="s">
        <v>65</v>
      </c>
    </row>
    <row r="40" spans="1:31" s="10" customFormat="1" x14ac:dyDescent="0.2">
      <c r="B40" s="10" t="s">
        <v>106</v>
      </c>
      <c r="F40" s="12"/>
    </row>
    <row r="41" spans="1:31" s="10" customFormat="1" x14ac:dyDescent="0.2"/>
    <row r="42" spans="1:31" s="10" customFormat="1" x14ac:dyDescent="0.2"/>
    <row r="43" spans="1:31" s="10" customFormat="1" x14ac:dyDescent="0.2"/>
    <row r="44" spans="1:31" s="10" customFormat="1" x14ac:dyDescent="0.2"/>
    <row r="45" spans="1:31" s="10" customFormat="1" x14ac:dyDescent="0.2"/>
    <row r="46" spans="1:31" s="10" customFormat="1" x14ac:dyDescent="0.2"/>
    <row r="47" spans="1:31" s="10" customFormat="1" x14ac:dyDescent="0.2"/>
    <row r="48" spans="1:31" s="10" customFormat="1" x14ac:dyDescent="0.2"/>
    <row r="161" spans="6:10" s="10" customFormat="1" x14ac:dyDescent="0.2"/>
    <row r="162" spans="6:10" s="10" customFormat="1" x14ac:dyDescent="0.2"/>
    <row r="163" spans="6:10" s="10" customFormat="1" x14ac:dyDescent="0.2">
      <c r="G163" s="12"/>
      <c r="H163" s="12"/>
      <c r="I163" s="12"/>
    </row>
    <row r="164" spans="6:10" s="10" customFormat="1" x14ac:dyDescent="0.2">
      <c r="G164" s="12"/>
      <c r="H164" s="12"/>
      <c r="I164" s="12"/>
    </row>
    <row r="165" spans="6:10" s="10" customFormat="1" x14ac:dyDescent="0.2">
      <c r="G165" s="12"/>
      <c r="H165" s="12"/>
      <c r="I165" s="12"/>
    </row>
    <row r="166" spans="6:10" s="10" customFormat="1" x14ac:dyDescent="0.2">
      <c r="G166" s="12"/>
      <c r="H166" s="12"/>
      <c r="I166" s="12"/>
    </row>
    <row r="167" spans="6:10" s="10" customFormat="1" x14ac:dyDescent="0.2">
      <c r="G167" s="12"/>
      <c r="H167" s="12"/>
      <c r="I167" s="12"/>
    </row>
    <row r="168" spans="6:10" s="10" customFormat="1" x14ac:dyDescent="0.2">
      <c r="G168" s="12"/>
      <c r="H168" s="12"/>
      <c r="I168" s="12"/>
    </row>
    <row r="169" spans="6:10" s="10" customFormat="1" x14ac:dyDescent="0.2">
      <c r="G169" s="12"/>
      <c r="H169" s="12"/>
      <c r="I169" s="12"/>
    </row>
    <row r="170" spans="6:10" s="10" customFormat="1" x14ac:dyDescent="0.2">
      <c r="G170" s="12"/>
      <c r="H170" s="12"/>
      <c r="I170" s="12"/>
    </row>
    <row r="171" spans="6:10" s="10" customFormat="1" x14ac:dyDescent="0.2">
      <c r="G171" s="12"/>
      <c r="H171" s="12"/>
      <c r="I171" s="12"/>
    </row>
    <row r="172" spans="6:10" s="10" customFormat="1" x14ac:dyDescent="0.2">
      <c r="G172" s="12"/>
      <c r="H172" s="12"/>
      <c r="I172" s="12"/>
    </row>
    <row r="173" spans="6:10" s="10" customFormat="1" x14ac:dyDescent="0.2">
      <c r="G173" s="12"/>
      <c r="H173" s="12"/>
      <c r="I173" s="12"/>
    </row>
    <row r="174" spans="6:10" s="10" customFormat="1" x14ac:dyDescent="0.2">
      <c r="G174" s="12"/>
      <c r="H174" s="12"/>
      <c r="I174" s="12"/>
    </row>
    <row r="175" spans="6:10" s="10" customFormat="1" x14ac:dyDescent="0.2">
      <c r="F175" s="12"/>
      <c r="G175" s="12"/>
      <c r="H175" s="12"/>
      <c r="I175" s="12"/>
    </row>
    <row r="176" spans="6:10" s="10" customFormat="1" x14ac:dyDescent="0.2">
      <c r="F176" s="12"/>
      <c r="G176" s="12"/>
      <c r="H176" s="12"/>
      <c r="I176" s="12"/>
      <c r="J176" s="12"/>
    </row>
    <row r="177" spans="6:10" s="10" customFormat="1" x14ac:dyDescent="0.2">
      <c r="F177" s="12"/>
      <c r="G177" s="12"/>
      <c r="H177" s="12"/>
      <c r="I177" s="12"/>
      <c r="J177" s="12"/>
    </row>
    <row r="178" spans="6:10" s="10" customFormat="1" x14ac:dyDescent="0.2">
      <c r="F178" s="12"/>
      <c r="G178" s="12"/>
      <c r="H178" s="12"/>
      <c r="I178" s="12"/>
      <c r="J178" s="12"/>
    </row>
    <row r="179" spans="6:10" s="10" customFormat="1" x14ac:dyDescent="0.2">
      <c r="F179" s="12"/>
      <c r="G179" s="12"/>
      <c r="H179" s="12"/>
      <c r="I179" s="12"/>
      <c r="J179" s="12"/>
    </row>
    <row r="180" spans="6:10" s="10" customFormat="1" x14ac:dyDescent="0.2">
      <c r="F180" s="12"/>
      <c r="G180" s="12"/>
      <c r="H180" s="12"/>
      <c r="I180" s="12"/>
      <c r="J180" s="12"/>
    </row>
    <row r="181" spans="6:10" s="10" customFormat="1" x14ac:dyDescent="0.2">
      <c r="F181" s="12"/>
      <c r="G181" s="12"/>
      <c r="H181" s="12"/>
      <c r="I181" s="12"/>
      <c r="J181" s="12"/>
    </row>
    <row r="182" spans="6:10" s="10" customFormat="1" x14ac:dyDescent="0.2">
      <c r="F182" s="12"/>
      <c r="G182" s="12"/>
      <c r="H182" s="12"/>
      <c r="I182" s="12"/>
      <c r="J182" s="12"/>
    </row>
    <row r="183" spans="6:10" s="10" customFormat="1" x14ac:dyDescent="0.2">
      <c r="F183" s="12"/>
      <c r="G183" s="12"/>
      <c r="H183" s="12"/>
      <c r="I183" s="12"/>
      <c r="J183" s="12"/>
    </row>
    <row r="184" spans="6:10" s="10" customFormat="1" x14ac:dyDescent="0.2">
      <c r="F184" s="12"/>
      <c r="G184" s="12"/>
      <c r="H184" s="12"/>
      <c r="I184" s="12"/>
      <c r="J184" s="12"/>
    </row>
    <row r="185" spans="6:10" s="10" customFormat="1" x14ac:dyDescent="0.2">
      <c r="F185" s="12"/>
      <c r="G185" s="12"/>
      <c r="H185" s="12"/>
      <c r="I185" s="12"/>
      <c r="J185" s="12"/>
    </row>
    <row r="186" spans="6:10" s="10" customFormat="1" x14ac:dyDescent="0.2">
      <c r="F186" s="12"/>
      <c r="G186" s="12"/>
      <c r="H186" s="12"/>
      <c r="I186" s="12"/>
      <c r="J186" s="12"/>
    </row>
    <row r="187" spans="6:10" s="10" customFormat="1" x14ac:dyDescent="0.2">
      <c r="F187" s="12"/>
      <c r="G187" s="12"/>
      <c r="H187" s="12"/>
      <c r="I187" s="12"/>
      <c r="J187" s="12"/>
    </row>
  </sheetData>
  <mergeCells count="20">
    <mergeCell ref="B36:C36"/>
    <mergeCell ref="B37:C37"/>
    <mergeCell ref="B24:C24"/>
    <mergeCell ref="B25:B28"/>
    <mergeCell ref="B29:C29"/>
    <mergeCell ref="B30:B31"/>
    <mergeCell ref="B32:C32"/>
    <mergeCell ref="B33:B35"/>
    <mergeCell ref="B20:B23"/>
    <mergeCell ref="B1:O1"/>
    <mergeCell ref="B3:B4"/>
    <mergeCell ref="C3:C4"/>
    <mergeCell ref="D3:F3"/>
    <mergeCell ref="G3:O3"/>
    <mergeCell ref="B5:B8"/>
    <mergeCell ref="B9:C9"/>
    <mergeCell ref="B10:B12"/>
    <mergeCell ref="B14:C14"/>
    <mergeCell ref="B15:B18"/>
    <mergeCell ref="B19:C19"/>
  </mergeCells>
  <pageMargins left="0" right="0" top="0.59055118110236227" bottom="0" header="0" footer="0"/>
  <pageSetup paperSize="9" scale="56" orientation="landscape" verticalDpi="300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7"/>
  <sheetViews>
    <sheetView zoomScale="85" zoomScaleNormal="85" zoomScaleSheetLayoutView="85" workbookViewId="0"/>
  </sheetViews>
  <sheetFormatPr baseColWidth="10" defaultColWidth="16.140625" defaultRowHeight="12.75" x14ac:dyDescent="0.2"/>
  <cols>
    <col min="1" max="1" width="2" style="165" customWidth="1"/>
    <col min="2" max="2" width="21.5703125" style="166" customWidth="1"/>
    <col min="3" max="3" width="28.7109375" style="166" customWidth="1"/>
    <col min="4" max="4" width="17.7109375" style="166" customWidth="1"/>
    <col min="5" max="5" width="16.140625" style="166" customWidth="1"/>
    <col min="6" max="6" width="18.140625" style="166" customWidth="1"/>
    <col min="7" max="7" width="14.140625" style="166" customWidth="1"/>
    <col min="8" max="8" width="13.7109375" style="166" customWidth="1"/>
    <col min="9" max="9" width="16.140625" style="166" customWidth="1"/>
    <col min="10" max="10" width="16.28515625" style="166" customWidth="1"/>
    <col min="11" max="11" width="19.140625" style="166" bestFit="1" customWidth="1"/>
    <col min="12" max="13" width="19.140625" style="166" customWidth="1"/>
    <col min="14" max="15" width="16.28515625" style="166" bestFit="1" customWidth="1"/>
    <col min="16" max="31" width="16.140625" style="165"/>
    <col min="32" max="256" width="16.140625" style="166"/>
    <col min="257" max="257" width="2" style="166" customWidth="1"/>
    <col min="258" max="258" width="21.5703125" style="166" customWidth="1"/>
    <col min="259" max="259" width="28.7109375" style="166" customWidth="1"/>
    <col min="260" max="260" width="17.7109375" style="166" customWidth="1"/>
    <col min="261" max="261" width="16.140625" style="166" customWidth="1"/>
    <col min="262" max="262" width="18.140625" style="166" customWidth="1"/>
    <col min="263" max="263" width="14.140625" style="166" customWidth="1"/>
    <col min="264" max="264" width="13.7109375" style="166" customWidth="1"/>
    <col min="265" max="265" width="16.140625" style="166" customWidth="1"/>
    <col min="266" max="266" width="16.28515625" style="166" customWidth="1"/>
    <col min="267" max="267" width="19.140625" style="166" bestFit="1" customWidth="1"/>
    <col min="268" max="269" width="19.140625" style="166" customWidth="1"/>
    <col min="270" max="271" width="16.28515625" style="166" bestFit="1" customWidth="1"/>
    <col min="272" max="512" width="16.140625" style="166"/>
    <col min="513" max="513" width="2" style="166" customWidth="1"/>
    <col min="514" max="514" width="21.5703125" style="166" customWidth="1"/>
    <col min="515" max="515" width="28.7109375" style="166" customWidth="1"/>
    <col min="516" max="516" width="17.7109375" style="166" customWidth="1"/>
    <col min="517" max="517" width="16.140625" style="166" customWidth="1"/>
    <col min="518" max="518" width="18.140625" style="166" customWidth="1"/>
    <col min="519" max="519" width="14.140625" style="166" customWidth="1"/>
    <col min="520" max="520" width="13.7109375" style="166" customWidth="1"/>
    <col min="521" max="521" width="16.140625" style="166" customWidth="1"/>
    <col min="522" max="522" width="16.28515625" style="166" customWidth="1"/>
    <col min="523" max="523" width="19.140625" style="166" bestFit="1" customWidth="1"/>
    <col min="524" max="525" width="19.140625" style="166" customWidth="1"/>
    <col min="526" max="527" width="16.28515625" style="166" bestFit="1" customWidth="1"/>
    <col min="528" max="768" width="16.140625" style="166"/>
    <col min="769" max="769" width="2" style="166" customWidth="1"/>
    <col min="770" max="770" width="21.5703125" style="166" customWidth="1"/>
    <col min="771" max="771" width="28.7109375" style="166" customWidth="1"/>
    <col min="772" max="772" width="17.7109375" style="166" customWidth="1"/>
    <col min="773" max="773" width="16.140625" style="166" customWidth="1"/>
    <col min="774" max="774" width="18.140625" style="166" customWidth="1"/>
    <col min="775" max="775" width="14.140625" style="166" customWidth="1"/>
    <col min="776" max="776" width="13.7109375" style="166" customWidth="1"/>
    <col min="777" max="777" width="16.140625" style="166" customWidth="1"/>
    <col min="778" max="778" width="16.28515625" style="166" customWidth="1"/>
    <col min="779" max="779" width="19.140625" style="166" bestFit="1" customWidth="1"/>
    <col min="780" max="781" width="19.140625" style="166" customWidth="1"/>
    <col min="782" max="783" width="16.28515625" style="166" bestFit="1" customWidth="1"/>
    <col min="784" max="1024" width="16.140625" style="166"/>
    <col min="1025" max="1025" width="2" style="166" customWidth="1"/>
    <col min="1026" max="1026" width="21.5703125" style="166" customWidth="1"/>
    <col min="1027" max="1027" width="28.7109375" style="166" customWidth="1"/>
    <col min="1028" max="1028" width="17.7109375" style="166" customWidth="1"/>
    <col min="1029" max="1029" width="16.140625" style="166" customWidth="1"/>
    <col min="1030" max="1030" width="18.140625" style="166" customWidth="1"/>
    <col min="1031" max="1031" width="14.140625" style="166" customWidth="1"/>
    <col min="1032" max="1032" width="13.7109375" style="166" customWidth="1"/>
    <col min="1033" max="1033" width="16.140625" style="166" customWidth="1"/>
    <col min="1034" max="1034" width="16.28515625" style="166" customWidth="1"/>
    <col min="1035" max="1035" width="19.140625" style="166" bestFit="1" customWidth="1"/>
    <col min="1036" max="1037" width="19.140625" style="166" customWidth="1"/>
    <col min="1038" max="1039" width="16.28515625" style="166" bestFit="1" customWidth="1"/>
    <col min="1040" max="1280" width="16.140625" style="166"/>
    <col min="1281" max="1281" width="2" style="166" customWidth="1"/>
    <col min="1282" max="1282" width="21.5703125" style="166" customWidth="1"/>
    <col min="1283" max="1283" width="28.7109375" style="166" customWidth="1"/>
    <col min="1284" max="1284" width="17.7109375" style="166" customWidth="1"/>
    <col min="1285" max="1285" width="16.140625" style="166" customWidth="1"/>
    <col min="1286" max="1286" width="18.140625" style="166" customWidth="1"/>
    <col min="1287" max="1287" width="14.140625" style="166" customWidth="1"/>
    <col min="1288" max="1288" width="13.7109375" style="166" customWidth="1"/>
    <col min="1289" max="1289" width="16.140625" style="166" customWidth="1"/>
    <col min="1290" max="1290" width="16.28515625" style="166" customWidth="1"/>
    <col min="1291" max="1291" width="19.140625" style="166" bestFit="1" customWidth="1"/>
    <col min="1292" max="1293" width="19.140625" style="166" customWidth="1"/>
    <col min="1294" max="1295" width="16.28515625" style="166" bestFit="1" customWidth="1"/>
    <col min="1296" max="1536" width="16.140625" style="166"/>
    <col min="1537" max="1537" width="2" style="166" customWidth="1"/>
    <col min="1538" max="1538" width="21.5703125" style="166" customWidth="1"/>
    <col min="1539" max="1539" width="28.7109375" style="166" customWidth="1"/>
    <col min="1540" max="1540" width="17.7109375" style="166" customWidth="1"/>
    <col min="1541" max="1541" width="16.140625" style="166" customWidth="1"/>
    <col min="1542" max="1542" width="18.140625" style="166" customWidth="1"/>
    <col min="1543" max="1543" width="14.140625" style="166" customWidth="1"/>
    <col min="1544" max="1544" width="13.7109375" style="166" customWidth="1"/>
    <col min="1545" max="1545" width="16.140625" style="166" customWidth="1"/>
    <col min="1546" max="1546" width="16.28515625" style="166" customWidth="1"/>
    <col min="1547" max="1547" width="19.140625" style="166" bestFit="1" customWidth="1"/>
    <col min="1548" max="1549" width="19.140625" style="166" customWidth="1"/>
    <col min="1550" max="1551" width="16.28515625" style="166" bestFit="1" customWidth="1"/>
    <col min="1552" max="1792" width="16.140625" style="166"/>
    <col min="1793" max="1793" width="2" style="166" customWidth="1"/>
    <col min="1794" max="1794" width="21.5703125" style="166" customWidth="1"/>
    <col min="1795" max="1795" width="28.7109375" style="166" customWidth="1"/>
    <col min="1796" max="1796" width="17.7109375" style="166" customWidth="1"/>
    <col min="1797" max="1797" width="16.140625" style="166" customWidth="1"/>
    <col min="1798" max="1798" width="18.140625" style="166" customWidth="1"/>
    <col min="1799" max="1799" width="14.140625" style="166" customWidth="1"/>
    <col min="1800" max="1800" width="13.7109375" style="166" customWidth="1"/>
    <col min="1801" max="1801" width="16.140625" style="166" customWidth="1"/>
    <col min="1802" max="1802" width="16.28515625" style="166" customWidth="1"/>
    <col min="1803" max="1803" width="19.140625" style="166" bestFit="1" customWidth="1"/>
    <col min="1804" max="1805" width="19.140625" style="166" customWidth="1"/>
    <col min="1806" max="1807" width="16.28515625" style="166" bestFit="1" customWidth="1"/>
    <col min="1808" max="2048" width="16.140625" style="166"/>
    <col min="2049" max="2049" width="2" style="166" customWidth="1"/>
    <col min="2050" max="2050" width="21.5703125" style="166" customWidth="1"/>
    <col min="2051" max="2051" width="28.7109375" style="166" customWidth="1"/>
    <col min="2052" max="2052" width="17.7109375" style="166" customWidth="1"/>
    <col min="2053" max="2053" width="16.140625" style="166" customWidth="1"/>
    <col min="2054" max="2054" width="18.140625" style="166" customWidth="1"/>
    <col min="2055" max="2055" width="14.140625" style="166" customWidth="1"/>
    <col min="2056" max="2056" width="13.7109375" style="166" customWidth="1"/>
    <col min="2057" max="2057" width="16.140625" style="166" customWidth="1"/>
    <col min="2058" max="2058" width="16.28515625" style="166" customWidth="1"/>
    <col min="2059" max="2059" width="19.140625" style="166" bestFit="1" customWidth="1"/>
    <col min="2060" max="2061" width="19.140625" style="166" customWidth="1"/>
    <col min="2062" max="2063" width="16.28515625" style="166" bestFit="1" customWidth="1"/>
    <col min="2064" max="2304" width="16.140625" style="166"/>
    <col min="2305" max="2305" width="2" style="166" customWidth="1"/>
    <col min="2306" max="2306" width="21.5703125" style="166" customWidth="1"/>
    <col min="2307" max="2307" width="28.7109375" style="166" customWidth="1"/>
    <col min="2308" max="2308" width="17.7109375" style="166" customWidth="1"/>
    <col min="2309" max="2309" width="16.140625" style="166" customWidth="1"/>
    <col min="2310" max="2310" width="18.140625" style="166" customWidth="1"/>
    <col min="2311" max="2311" width="14.140625" style="166" customWidth="1"/>
    <col min="2312" max="2312" width="13.7109375" style="166" customWidth="1"/>
    <col min="2313" max="2313" width="16.140625" style="166" customWidth="1"/>
    <col min="2314" max="2314" width="16.28515625" style="166" customWidth="1"/>
    <col min="2315" max="2315" width="19.140625" style="166" bestFit="1" customWidth="1"/>
    <col min="2316" max="2317" width="19.140625" style="166" customWidth="1"/>
    <col min="2318" max="2319" width="16.28515625" style="166" bestFit="1" customWidth="1"/>
    <col min="2320" max="2560" width="16.140625" style="166"/>
    <col min="2561" max="2561" width="2" style="166" customWidth="1"/>
    <col min="2562" max="2562" width="21.5703125" style="166" customWidth="1"/>
    <col min="2563" max="2563" width="28.7109375" style="166" customWidth="1"/>
    <col min="2564" max="2564" width="17.7109375" style="166" customWidth="1"/>
    <col min="2565" max="2565" width="16.140625" style="166" customWidth="1"/>
    <col min="2566" max="2566" width="18.140625" style="166" customWidth="1"/>
    <col min="2567" max="2567" width="14.140625" style="166" customWidth="1"/>
    <col min="2568" max="2568" width="13.7109375" style="166" customWidth="1"/>
    <col min="2569" max="2569" width="16.140625" style="166" customWidth="1"/>
    <col min="2570" max="2570" width="16.28515625" style="166" customWidth="1"/>
    <col min="2571" max="2571" width="19.140625" style="166" bestFit="1" customWidth="1"/>
    <col min="2572" max="2573" width="19.140625" style="166" customWidth="1"/>
    <col min="2574" max="2575" width="16.28515625" style="166" bestFit="1" customWidth="1"/>
    <col min="2576" max="2816" width="16.140625" style="166"/>
    <col min="2817" max="2817" width="2" style="166" customWidth="1"/>
    <col min="2818" max="2818" width="21.5703125" style="166" customWidth="1"/>
    <col min="2819" max="2819" width="28.7109375" style="166" customWidth="1"/>
    <col min="2820" max="2820" width="17.7109375" style="166" customWidth="1"/>
    <col min="2821" max="2821" width="16.140625" style="166" customWidth="1"/>
    <col min="2822" max="2822" width="18.140625" style="166" customWidth="1"/>
    <col min="2823" max="2823" width="14.140625" style="166" customWidth="1"/>
    <col min="2824" max="2824" width="13.7109375" style="166" customWidth="1"/>
    <col min="2825" max="2825" width="16.140625" style="166" customWidth="1"/>
    <col min="2826" max="2826" width="16.28515625" style="166" customWidth="1"/>
    <col min="2827" max="2827" width="19.140625" style="166" bestFit="1" customWidth="1"/>
    <col min="2828" max="2829" width="19.140625" style="166" customWidth="1"/>
    <col min="2830" max="2831" width="16.28515625" style="166" bestFit="1" customWidth="1"/>
    <col min="2832" max="3072" width="16.140625" style="166"/>
    <col min="3073" max="3073" width="2" style="166" customWidth="1"/>
    <col min="3074" max="3074" width="21.5703125" style="166" customWidth="1"/>
    <col min="3075" max="3075" width="28.7109375" style="166" customWidth="1"/>
    <col min="3076" max="3076" width="17.7109375" style="166" customWidth="1"/>
    <col min="3077" max="3077" width="16.140625" style="166" customWidth="1"/>
    <col min="3078" max="3078" width="18.140625" style="166" customWidth="1"/>
    <col min="3079" max="3079" width="14.140625" style="166" customWidth="1"/>
    <col min="3080" max="3080" width="13.7109375" style="166" customWidth="1"/>
    <col min="3081" max="3081" width="16.140625" style="166" customWidth="1"/>
    <col min="3082" max="3082" width="16.28515625" style="166" customWidth="1"/>
    <col min="3083" max="3083" width="19.140625" style="166" bestFit="1" customWidth="1"/>
    <col min="3084" max="3085" width="19.140625" style="166" customWidth="1"/>
    <col min="3086" max="3087" width="16.28515625" style="166" bestFit="1" customWidth="1"/>
    <col min="3088" max="3328" width="16.140625" style="166"/>
    <col min="3329" max="3329" width="2" style="166" customWidth="1"/>
    <col min="3330" max="3330" width="21.5703125" style="166" customWidth="1"/>
    <col min="3331" max="3331" width="28.7109375" style="166" customWidth="1"/>
    <col min="3332" max="3332" width="17.7109375" style="166" customWidth="1"/>
    <col min="3333" max="3333" width="16.140625" style="166" customWidth="1"/>
    <col min="3334" max="3334" width="18.140625" style="166" customWidth="1"/>
    <col min="3335" max="3335" width="14.140625" style="166" customWidth="1"/>
    <col min="3336" max="3336" width="13.7109375" style="166" customWidth="1"/>
    <col min="3337" max="3337" width="16.140625" style="166" customWidth="1"/>
    <col min="3338" max="3338" width="16.28515625" style="166" customWidth="1"/>
    <col min="3339" max="3339" width="19.140625" style="166" bestFit="1" customWidth="1"/>
    <col min="3340" max="3341" width="19.140625" style="166" customWidth="1"/>
    <col min="3342" max="3343" width="16.28515625" style="166" bestFit="1" customWidth="1"/>
    <col min="3344" max="3584" width="16.140625" style="166"/>
    <col min="3585" max="3585" width="2" style="166" customWidth="1"/>
    <col min="3586" max="3586" width="21.5703125" style="166" customWidth="1"/>
    <col min="3587" max="3587" width="28.7109375" style="166" customWidth="1"/>
    <col min="3588" max="3588" width="17.7109375" style="166" customWidth="1"/>
    <col min="3589" max="3589" width="16.140625" style="166" customWidth="1"/>
    <col min="3590" max="3590" width="18.140625" style="166" customWidth="1"/>
    <col min="3591" max="3591" width="14.140625" style="166" customWidth="1"/>
    <col min="3592" max="3592" width="13.7109375" style="166" customWidth="1"/>
    <col min="3593" max="3593" width="16.140625" style="166" customWidth="1"/>
    <col min="3594" max="3594" width="16.28515625" style="166" customWidth="1"/>
    <col min="3595" max="3595" width="19.140625" style="166" bestFit="1" customWidth="1"/>
    <col min="3596" max="3597" width="19.140625" style="166" customWidth="1"/>
    <col min="3598" max="3599" width="16.28515625" style="166" bestFit="1" customWidth="1"/>
    <col min="3600" max="3840" width="16.140625" style="166"/>
    <col min="3841" max="3841" width="2" style="166" customWidth="1"/>
    <col min="3842" max="3842" width="21.5703125" style="166" customWidth="1"/>
    <col min="3843" max="3843" width="28.7109375" style="166" customWidth="1"/>
    <col min="3844" max="3844" width="17.7109375" style="166" customWidth="1"/>
    <col min="3845" max="3845" width="16.140625" style="166" customWidth="1"/>
    <col min="3846" max="3846" width="18.140625" style="166" customWidth="1"/>
    <col min="3847" max="3847" width="14.140625" style="166" customWidth="1"/>
    <col min="3848" max="3848" width="13.7109375" style="166" customWidth="1"/>
    <col min="3849" max="3849" width="16.140625" style="166" customWidth="1"/>
    <col min="3850" max="3850" width="16.28515625" style="166" customWidth="1"/>
    <col min="3851" max="3851" width="19.140625" style="166" bestFit="1" customWidth="1"/>
    <col min="3852" max="3853" width="19.140625" style="166" customWidth="1"/>
    <col min="3854" max="3855" width="16.28515625" style="166" bestFit="1" customWidth="1"/>
    <col min="3856" max="4096" width="16.140625" style="166"/>
    <col min="4097" max="4097" width="2" style="166" customWidth="1"/>
    <col min="4098" max="4098" width="21.5703125" style="166" customWidth="1"/>
    <col min="4099" max="4099" width="28.7109375" style="166" customWidth="1"/>
    <col min="4100" max="4100" width="17.7109375" style="166" customWidth="1"/>
    <col min="4101" max="4101" width="16.140625" style="166" customWidth="1"/>
    <col min="4102" max="4102" width="18.140625" style="166" customWidth="1"/>
    <col min="4103" max="4103" width="14.140625" style="166" customWidth="1"/>
    <col min="4104" max="4104" width="13.7109375" style="166" customWidth="1"/>
    <col min="4105" max="4105" width="16.140625" style="166" customWidth="1"/>
    <col min="4106" max="4106" width="16.28515625" style="166" customWidth="1"/>
    <col min="4107" max="4107" width="19.140625" style="166" bestFit="1" customWidth="1"/>
    <col min="4108" max="4109" width="19.140625" style="166" customWidth="1"/>
    <col min="4110" max="4111" width="16.28515625" style="166" bestFit="1" customWidth="1"/>
    <col min="4112" max="4352" width="16.140625" style="166"/>
    <col min="4353" max="4353" width="2" style="166" customWidth="1"/>
    <col min="4354" max="4354" width="21.5703125" style="166" customWidth="1"/>
    <col min="4355" max="4355" width="28.7109375" style="166" customWidth="1"/>
    <col min="4356" max="4356" width="17.7109375" style="166" customWidth="1"/>
    <col min="4357" max="4357" width="16.140625" style="166" customWidth="1"/>
    <col min="4358" max="4358" width="18.140625" style="166" customWidth="1"/>
    <col min="4359" max="4359" width="14.140625" style="166" customWidth="1"/>
    <col min="4360" max="4360" width="13.7109375" style="166" customWidth="1"/>
    <col min="4361" max="4361" width="16.140625" style="166" customWidth="1"/>
    <col min="4362" max="4362" width="16.28515625" style="166" customWidth="1"/>
    <col min="4363" max="4363" width="19.140625" style="166" bestFit="1" customWidth="1"/>
    <col min="4364" max="4365" width="19.140625" style="166" customWidth="1"/>
    <col min="4366" max="4367" width="16.28515625" style="166" bestFit="1" customWidth="1"/>
    <col min="4368" max="4608" width="16.140625" style="166"/>
    <col min="4609" max="4609" width="2" style="166" customWidth="1"/>
    <col min="4610" max="4610" width="21.5703125" style="166" customWidth="1"/>
    <col min="4611" max="4611" width="28.7109375" style="166" customWidth="1"/>
    <col min="4612" max="4612" width="17.7109375" style="166" customWidth="1"/>
    <col min="4613" max="4613" width="16.140625" style="166" customWidth="1"/>
    <col min="4614" max="4614" width="18.140625" style="166" customWidth="1"/>
    <col min="4615" max="4615" width="14.140625" style="166" customWidth="1"/>
    <col min="4616" max="4616" width="13.7109375" style="166" customWidth="1"/>
    <col min="4617" max="4617" width="16.140625" style="166" customWidth="1"/>
    <col min="4618" max="4618" width="16.28515625" style="166" customWidth="1"/>
    <col min="4619" max="4619" width="19.140625" style="166" bestFit="1" customWidth="1"/>
    <col min="4620" max="4621" width="19.140625" style="166" customWidth="1"/>
    <col min="4622" max="4623" width="16.28515625" style="166" bestFit="1" customWidth="1"/>
    <col min="4624" max="4864" width="16.140625" style="166"/>
    <col min="4865" max="4865" width="2" style="166" customWidth="1"/>
    <col min="4866" max="4866" width="21.5703125" style="166" customWidth="1"/>
    <col min="4867" max="4867" width="28.7109375" style="166" customWidth="1"/>
    <col min="4868" max="4868" width="17.7109375" style="166" customWidth="1"/>
    <col min="4869" max="4869" width="16.140625" style="166" customWidth="1"/>
    <col min="4870" max="4870" width="18.140625" style="166" customWidth="1"/>
    <col min="4871" max="4871" width="14.140625" style="166" customWidth="1"/>
    <col min="4872" max="4872" width="13.7109375" style="166" customWidth="1"/>
    <col min="4873" max="4873" width="16.140625" style="166" customWidth="1"/>
    <col min="4874" max="4874" width="16.28515625" style="166" customWidth="1"/>
    <col min="4875" max="4875" width="19.140625" style="166" bestFit="1" customWidth="1"/>
    <col min="4876" max="4877" width="19.140625" style="166" customWidth="1"/>
    <col min="4878" max="4879" width="16.28515625" style="166" bestFit="1" customWidth="1"/>
    <col min="4880" max="5120" width="16.140625" style="166"/>
    <col min="5121" max="5121" width="2" style="166" customWidth="1"/>
    <col min="5122" max="5122" width="21.5703125" style="166" customWidth="1"/>
    <col min="5123" max="5123" width="28.7109375" style="166" customWidth="1"/>
    <col min="5124" max="5124" width="17.7109375" style="166" customWidth="1"/>
    <col min="5125" max="5125" width="16.140625" style="166" customWidth="1"/>
    <col min="5126" max="5126" width="18.140625" style="166" customWidth="1"/>
    <col min="5127" max="5127" width="14.140625" style="166" customWidth="1"/>
    <col min="5128" max="5128" width="13.7109375" style="166" customWidth="1"/>
    <col min="5129" max="5129" width="16.140625" style="166" customWidth="1"/>
    <col min="5130" max="5130" width="16.28515625" style="166" customWidth="1"/>
    <col min="5131" max="5131" width="19.140625" style="166" bestFit="1" customWidth="1"/>
    <col min="5132" max="5133" width="19.140625" style="166" customWidth="1"/>
    <col min="5134" max="5135" width="16.28515625" style="166" bestFit="1" customWidth="1"/>
    <col min="5136" max="5376" width="16.140625" style="166"/>
    <col min="5377" max="5377" width="2" style="166" customWidth="1"/>
    <col min="5378" max="5378" width="21.5703125" style="166" customWidth="1"/>
    <col min="5379" max="5379" width="28.7109375" style="166" customWidth="1"/>
    <col min="5380" max="5380" width="17.7109375" style="166" customWidth="1"/>
    <col min="5381" max="5381" width="16.140625" style="166" customWidth="1"/>
    <col min="5382" max="5382" width="18.140625" style="166" customWidth="1"/>
    <col min="5383" max="5383" width="14.140625" style="166" customWidth="1"/>
    <col min="5384" max="5384" width="13.7109375" style="166" customWidth="1"/>
    <col min="5385" max="5385" width="16.140625" style="166" customWidth="1"/>
    <col min="5386" max="5386" width="16.28515625" style="166" customWidth="1"/>
    <col min="5387" max="5387" width="19.140625" style="166" bestFit="1" customWidth="1"/>
    <col min="5388" max="5389" width="19.140625" style="166" customWidth="1"/>
    <col min="5390" max="5391" width="16.28515625" style="166" bestFit="1" customWidth="1"/>
    <col min="5392" max="5632" width="16.140625" style="166"/>
    <col min="5633" max="5633" width="2" style="166" customWidth="1"/>
    <col min="5634" max="5634" width="21.5703125" style="166" customWidth="1"/>
    <col min="5635" max="5635" width="28.7109375" style="166" customWidth="1"/>
    <col min="5636" max="5636" width="17.7109375" style="166" customWidth="1"/>
    <col min="5637" max="5637" width="16.140625" style="166" customWidth="1"/>
    <col min="5638" max="5638" width="18.140625" style="166" customWidth="1"/>
    <col min="5639" max="5639" width="14.140625" style="166" customWidth="1"/>
    <col min="5640" max="5640" width="13.7109375" style="166" customWidth="1"/>
    <col min="5641" max="5641" width="16.140625" style="166" customWidth="1"/>
    <col min="5642" max="5642" width="16.28515625" style="166" customWidth="1"/>
    <col min="5643" max="5643" width="19.140625" style="166" bestFit="1" customWidth="1"/>
    <col min="5644" max="5645" width="19.140625" style="166" customWidth="1"/>
    <col min="5646" max="5647" width="16.28515625" style="166" bestFit="1" customWidth="1"/>
    <col min="5648" max="5888" width="16.140625" style="166"/>
    <col min="5889" max="5889" width="2" style="166" customWidth="1"/>
    <col min="5890" max="5890" width="21.5703125" style="166" customWidth="1"/>
    <col min="5891" max="5891" width="28.7109375" style="166" customWidth="1"/>
    <col min="5892" max="5892" width="17.7109375" style="166" customWidth="1"/>
    <col min="5893" max="5893" width="16.140625" style="166" customWidth="1"/>
    <col min="5894" max="5894" width="18.140625" style="166" customWidth="1"/>
    <col min="5895" max="5895" width="14.140625" style="166" customWidth="1"/>
    <col min="5896" max="5896" width="13.7109375" style="166" customWidth="1"/>
    <col min="5897" max="5897" width="16.140625" style="166" customWidth="1"/>
    <col min="5898" max="5898" width="16.28515625" style="166" customWidth="1"/>
    <col min="5899" max="5899" width="19.140625" style="166" bestFit="1" customWidth="1"/>
    <col min="5900" max="5901" width="19.140625" style="166" customWidth="1"/>
    <col min="5902" max="5903" width="16.28515625" style="166" bestFit="1" customWidth="1"/>
    <col min="5904" max="6144" width="16.140625" style="166"/>
    <col min="6145" max="6145" width="2" style="166" customWidth="1"/>
    <col min="6146" max="6146" width="21.5703125" style="166" customWidth="1"/>
    <col min="6147" max="6147" width="28.7109375" style="166" customWidth="1"/>
    <col min="6148" max="6148" width="17.7109375" style="166" customWidth="1"/>
    <col min="6149" max="6149" width="16.140625" style="166" customWidth="1"/>
    <col min="6150" max="6150" width="18.140625" style="166" customWidth="1"/>
    <col min="6151" max="6151" width="14.140625" style="166" customWidth="1"/>
    <col min="6152" max="6152" width="13.7109375" style="166" customWidth="1"/>
    <col min="6153" max="6153" width="16.140625" style="166" customWidth="1"/>
    <col min="6154" max="6154" width="16.28515625" style="166" customWidth="1"/>
    <col min="6155" max="6155" width="19.140625" style="166" bestFit="1" customWidth="1"/>
    <col min="6156" max="6157" width="19.140625" style="166" customWidth="1"/>
    <col min="6158" max="6159" width="16.28515625" style="166" bestFit="1" customWidth="1"/>
    <col min="6160" max="6400" width="16.140625" style="166"/>
    <col min="6401" max="6401" width="2" style="166" customWidth="1"/>
    <col min="6402" max="6402" width="21.5703125" style="166" customWidth="1"/>
    <col min="6403" max="6403" width="28.7109375" style="166" customWidth="1"/>
    <col min="6404" max="6404" width="17.7109375" style="166" customWidth="1"/>
    <col min="6405" max="6405" width="16.140625" style="166" customWidth="1"/>
    <col min="6406" max="6406" width="18.140625" style="166" customWidth="1"/>
    <col min="6407" max="6407" width="14.140625" style="166" customWidth="1"/>
    <col min="6408" max="6408" width="13.7109375" style="166" customWidth="1"/>
    <col min="6409" max="6409" width="16.140625" style="166" customWidth="1"/>
    <col min="6410" max="6410" width="16.28515625" style="166" customWidth="1"/>
    <col min="6411" max="6411" width="19.140625" style="166" bestFit="1" customWidth="1"/>
    <col min="6412" max="6413" width="19.140625" style="166" customWidth="1"/>
    <col min="6414" max="6415" width="16.28515625" style="166" bestFit="1" customWidth="1"/>
    <col min="6416" max="6656" width="16.140625" style="166"/>
    <col min="6657" max="6657" width="2" style="166" customWidth="1"/>
    <col min="6658" max="6658" width="21.5703125" style="166" customWidth="1"/>
    <col min="6659" max="6659" width="28.7109375" style="166" customWidth="1"/>
    <col min="6660" max="6660" width="17.7109375" style="166" customWidth="1"/>
    <col min="6661" max="6661" width="16.140625" style="166" customWidth="1"/>
    <col min="6662" max="6662" width="18.140625" style="166" customWidth="1"/>
    <col min="6663" max="6663" width="14.140625" style="166" customWidth="1"/>
    <col min="6664" max="6664" width="13.7109375" style="166" customWidth="1"/>
    <col min="6665" max="6665" width="16.140625" style="166" customWidth="1"/>
    <col min="6666" max="6666" width="16.28515625" style="166" customWidth="1"/>
    <col min="6667" max="6667" width="19.140625" style="166" bestFit="1" customWidth="1"/>
    <col min="6668" max="6669" width="19.140625" style="166" customWidth="1"/>
    <col min="6670" max="6671" width="16.28515625" style="166" bestFit="1" customWidth="1"/>
    <col min="6672" max="6912" width="16.140625" style="166"/>
    <col min="6913" max="6913" width="2" style="166" customWidth="1"/>
    <col min="6914" max="6914" width="21.5703125" style="166" customWidth="1"/>
    <col min="6915" max="6915" width="28.7109375" style="166" customWidth="1"/>
    <col min="6916" max="6916" width="17.7109375" style="166" customWidth="1"/>
    <col min="6917" max="6917" width="16.140625" style="166" customWidth="1"/>
    <col min="6918" max="6918" width="18.140625" style="166" customWidth="1"/>
    <col min="6919" max="6919" width="14.140625" style="166" customWidth="1"/>
    <col min="6920" max="6920" width="13.7109375" style="166" customWidth="1"/>
    <col min="6921" max="6921" width="16.140625" style="166" customWidth="1"/>
    <col min="6922" max="6922" width="16.28515625" style="166" customWidth="1"/>
    <col min="6923" max="6923" width="19.140625" style="166" bestFit="1" customWidth="1"/>
    <col min="6924" max="6925" width="19.140625" style="166" customWidth="1"/>
    <col min="6926" max="6927" width="16.28515625" style="166" bestFit="1" customWidth="1"/>
    <col min="6928" max="7168" width="16.140625" style="166"/>
    <col min="7169" max="7169" width="2" style="166" customWidth="1"/>
    <col min="7170" max="7170" width="21.5703125" style="166" customWidth="1"/>
    <col min="7171" max="7171" width="28.7109375" style="166" customWidth="1"/>
    <col min="7172" max="7172" width="17.7109375" style="166" customWidth="1"/>
    <col min="7173" max="7173" width="16.140625" style="166" customWidth="1"/>
    <col min="7174" max="7174" width="18.140625" style="166" customWidth="1"/>
    <col min="7175" max="7175" width="14.140625" style="166" customWidth="1"/>
    <col min="7176" max="7176" width="13.7109375" style="166" customWidth="1"/>
    <col min="7177" max="7177" width="16.140625" style="166" customWidth="1"/>
    <col min="7178" max="7178" width="16.28515625" style="166" customWidth="1"/>
    <col min="7179" max="7179" width="19.140625" style="166" bestFit="1" customWidth="1"/>
    <col min="7180" max="7181" width="19.140625" style="166" customWidth="1"/>
    <col min="7182" max="7183" width="16.28515625" style="166" bestFit="1" customWidth="1"/>
    <col min="7184" max="7424" width="16.140625" style="166"/>
    <col min="7425" max="7425" width="2" style="166" customWidth="1"/>
    <col min="7426" max="7426" width="21.5703125" style="166" customWidth="1"/>
    <col min="7427" max="7427" width="28.7109375" style="166" customWidth="1"/>
    <col min="7428" max="7428" width="17.7109375" style="166" customWidth="1"/>
    <col min="7429" max="7429" width="16.140625" style="166" customWidth="1"/>
    <col min="7430" max="7430" width="18.140625" style="166" customWidth="1"/>
    <col min="7431" max="7431" width="14.140625" style="166" customWidth="1"/>
    <col min="7432" max="7432" width="13.7109375" style="166" customWidth="1"/>
    <col min="7433" max="7433" width="16.140625" style="166" customWidth="1"/>
    <col min="7434" max="7434" width="16.28515625" style="166" customWidth="1"/>
    <col min="7435" max="7435" width="19.140625" style="166" bestFit="1" customWidth="1"/>
    <col min="7436" max="7437" width="19.140625" style="166" customWidth="1"/>
    <col min="7438" max="7439" width="16.28515625" style="166" bestFit="1" customWidth="1"/>
    <col min="7440" max="7680" width="16.140625" style="166"/>
    <col min="7681" max="7681" width="2" style="166" customWidth="1"/>
    <col min="7682" max="7682" width="21.5703125" style="166" customWidth="1"/>
    <col min="7683" max="7683" width="28.7109375" style="166" customWidth="1"/>
    <col min="7684" max="7684" width="17.7109375" style="166" customWidth="1"/>
    <col min="7685" max="7685" width="16.140625" style="166" customWidth="1"/>
    <col min="7686" max="7686" width="18.140625" style="166" customWidth="1"/>
    <col min="7687" max="7687" width="14.140625" style="166" customWidth="1"/>
    <col min="7688" max="7688" width="13.7109375" style="166" customWidth="1"/>
    <col min="7689" max="7689" width="16.140625" style="166" customWidth="1"/>
    <col min="7690" max="7690" width="16.28515625" style="166" customWidth="1"/>
    <col min="7691" max="7691" width="19.140625" style="166" bestFit="1" customWidth="1"/>
    <col min="7692" max="7693" width="19.140625" style="166" customWidth="1"/>
    <col min="7694" max="7695" width="16.28515625" style="166" bestFit="1" customWidth="1"/>
    <col min="7696" max="7936" width="16.140625" style="166"/>
    <col min="7937" max="7937" width="2" style="166" customWidth="1"/>
    <col min="7938" max="7938" width="21.5703125" style="166" customWidth="1"/>
    <col min="7939" max="7939" width="28.7109375" style="166" customWidth="1"/>
    <col min="7940" max="7940" width="17.7109375" style="166" customWidth="1"/>
    <col min="7941" max="7941" width="16.140625" style="166" customWidth="1"/>
    <col min="7942" max="7942" width="18.140625" style="166" customWidth="1"/>
    <col min="7943" max="7943" width="14.140625" style="166" customWidth="1"/>
    <col min="7944" max="7944" width="13.7109375" style="166" customWidth="1"/>
    <col min="7945" max="7945" width="16.140625" style="166" customWidth="1"/>
    <col min="7946" max="7946" width="16.28515625" style="166" customWidth="1"/>
    <col min="7947" max="7947" width="19.140625" style="166" bestFit="1" customWidth="1"/>
    <col min="7948" max="7949" width="19.140625" style="166" customWidth="1"/>
    <col min="7950" max="7951" width="16.28515625" style="166" bestFit="1" customWidth="1"/>
    <col min="7952" max="8192" width="16.140625" style="166"/>
    <col min="8193" max="8193" width="2" style="166" customWidth="1"/>
    <col min="8194" max="8194" width="21.5703125" style="166" customWidth="1"/>
    <col min="8195" max="8195" width="28.7109375" style="166" customWidth="1"/>
    <col min="8196" max="8196" width="17.7109375" style="166" customWidth="1"/>
    <col min="8197" max="8197" width="16.140625" style="166" customWidth="1"/>
    <col min="8198" max="8198" width="18.140625" style="166" customWidth="1"/>
    <col min="8199" max="8199" width="14.140625" style="166" customWidth="1"/>
    <col min="8200" max="8200" width="13.7109375" style="166" customWidth="1"/>
    <col min="8201" max="8201" width="16.140625" style="166" customWidth="1"/>
    <col min="8202" max="8202" width="16.28515625" style="166" customWidth="1"/>
    <col min="8203" max="8203" width="19.140625" style="166" bestFit="1" customWidth="1"/>
    <col min="8204" max="8205" width="19.140625" style="166" customWidth="1"/>
    <col min="8206" max="8207" width="16.28515625" style="166" bestFit="1" customWidth="1"/>
    <col min="8208" max="8448" width="16.140625" style="166"/>
    <col min="8449" max="8449" width="2" style="166" customWidth="1"/>
    <col min="8450" max="8450" width="21.5703125" style="166" customWidth="1"/>
    <col min="8451" max="8451" width="28.7109375" style="166" customWidth="1"/>
    <col min="8452" max="8452" width="17.7109375" style="166" customWidth="1"/>
    <col min="8453" max="8453" width="16.140625" style="166" customWidth="1"/>
    <col min="8454" max="8454" width="18.140625" style="166" customWidth="1"/>
    <col min="8455" max="8455" width="14.140625" style="166" customWidth="1"/>
    <col min="8456" max="8456" width="13.7109375" style="166" customWidth="1"/>
    <col min="8457" max="8457" width="16.140625" style="166" customWidth="1"/>
    <col min="8458" max="8458" width="16.28515625" style="166" customWidth="1"/>
    <col min="8459" max="8459" width="19.140625" style="166" bestFit="1" customWidth="1"/>
    <col min="8460" max="8461" width="19.140625" style="166" customWidth="1"/>
    <col min="8462" max="8463" width="16.28515625" style="166" bestFit="1" customWidth="1"/>
    <col min="8464" max="8704" width="16.140625" style="166"/>
    <col min="8705" max="8705" width="2" style="166" customWidth="1"/>
    <col min="8706" max="8706" width="21.5703125" style="166" customWidth="1"/>
    <col min="8707" max="8707" width="28.7109375" style="166" customWidth="1"/>
    <col min="8708" max="8708" width="17.7109375" style="166" customWidth="1"/>
    <col min="8709" max="8709" width="16.140625" style="166" customWidth="1"/>
    <col min="8710" max="8710" width="18.140625" style="166" customWidth="1"/>
    <col min="8711" max="8711" width="14.140625" style="166" customWidth="1"/>
    <col min="8712" max="8712" width="13.7109375" style="166" customWidth="1"/>
    <col min="8713" max="8713" width="16.140625" style="166" customWidth="1"/>
    <col min="8714" max="8714" width="16.28515625" style="166" customWidth="1"/>
    <col min="8715" max="8715" width="19.140625" style="166" bestFit="1" customWidth="1"/>
    <col min="8716" max="8717" width="19.140625" style="166" customWidth="1"/>
    <col min="8718" max="8719" width="16.28515625" style="166" bestFit="1" customWidth="1"/>
    <col min="8720" max="8960" width="16.140625" style="166"/>
    <col min="8961" max="8961" width="2" style="166" customWidth="1"/>
    <col min="8962" max="8962" width="21.5703125" style="166" customWidth="1"/>
    <col min="8963" max="8963" width="28.7109375" style="166" customWidth="1"/>
    <col min="8964" max="8964" width="17.7109375" style="166" customWidth="1"/>
    <col min="8965" max="8965" width="16.140625" style="166" customWidth="1"/>
    <col min="8966" max="8966" width="18.140625" style="166" customWidth="1"/>
    <col min="8967" max="8967" width="14.140625" style="166" customWidth="1"/>
    <col min="8968" max="8968" width="13.7109375" style="166" customWidth="1"/>
    <col min="8969" max="8969" width="16.140625" style="166" customWidth="1"/>
    <col min="8970" max="8970" width="16.28515625" style="166" customWidth="1"/>
    <col min="8971" max="8971" width="19.140625" style="166" bestFit="1" customWidth="1"/>
    <col min="8972" max="8973" width="19.140625" style="166" customWidth="1"/>
    <col min="8974" max="8975" width="16.28515625" style="166" bestFit="1" customWidth="1"/>
    <col min="8976" max="9216" width="16.140625" style="166"/>
    <col min="9217" max="9217" width="2" style="166" customWidth="1"/>
    <col min="9218" max="9218" width="21.5703125" style="166" customWidth="1"/>
    <col min="9219" max="9219" width="28.7109375" style="166" customWidth="1"/>
    <col min="9220" max="9220" width="17.7109375" style="166" customWidth="1"/>
    <col min="9221" max="9221" width="16.140625" style="166" customWidth="1"/>
    <col min="9222" max="9222" width="18.140625" style="166" customWidth="1"/>
    <col min="9223" max="9223" width="14.140625" style="166" customWidth="1"/>
    <col min="9224" max="9224" width="13.7109375" style="166" customWidth="1"/>
    <col min="9225" max="9225" width="16.140625" style="166" customWidth="1"/>
    <col min="9226" max="9226" width="16.28515625" style="166" customWidth="1"/>
    <col min="9227" max="9227" width="19.140625" style="166" bestFit="1" customWidth="1"/>
    <col min="9228" max="9229" width="19.140625" style="166" customWidth="1"/>
    <col min="9230" max="9231" width="16.28515625" style="166" bestFit="1" customWidth="1"/>
    <col min="9232" max="9472" width="16.140625" style="166"/>
    <col min="9473" max="9473" width="2" style="166" customWidth="1"/>
    <col min="9474" max="9474" width="21.5703125" style="166" customWidth="1"/>
    <col min="9475" max="9475" width="28.7109375" style="166" customWidth="1"/>
    <col min="9476" max="9476" width="17.7109375" style="166" customWidth="1"/>
    <col min="9477" max="9477" width="16.140625" style="166" customWidth="1"/>
    <col min="9478" max="9478" width="18.140625" style="166" customWidth="1"/>
    <col min="9479" max="9479" width="14.140625" style="166" customWidth="1"/>
    <col min="9480" max="9480" width="13.7109375" style="166" customWidth="1"/>
    <col min="9481" max="9481" width="16.140625" style="166" customWidth="1"/>
    <col min="9482" max="9482" width="16.28515625" style="166" customWidth="1"/>
    <col min="9483" max="9483" width="19.140625" style="166" bestFit="1" customWidth="1"/>
    <col min="9484" max="9485" width="19.140625" style="166" customWidth="1"/>
    <col min="9486" max="9487" width="16.28515625" style="166" bestFit="1" customWidth="1"/>
    <col min="9488" max="9728" width="16.140625" style="166"/>
    <col min="9729" max="9729" width="2" style="166" customWidth="1"/>
    <col min="9730" max="9730" width="21.5703125" style="166" customWidth="1"/>
    <col min="9731" max="9731" width="28.7109375" style="166" customWidth="1"/>
    <col min="9732" max="9732" width="17.7109375" style="166" customWidth="1"/>
    <col min="9733" max="9733" width="16.140625" style="166" customWidth="1"/>
    <col min="9734" max="9734" width="18.140625" style="166" customWidth="1"/>
    <col min="9735" max="9735" width="14.140625" style="166" customWidth="1"/>
    <col min="9736" max="9736" width="13.7109375" style="166" customWidth="1"/>
    <col min="9737" max="9737" width="16.140625" style="166" customWidth="1"/>
    <col min="9738" max="9738" width="16.28515625" style="166" customWidth="1"/>
    <col min="9739" max="9739" width="19.140625" style="166" bestFit="1" customWidth="1"/>
    <col min="9740" max="9741" width="19.140625" style="166" customWidth="1"/>
    <col min="9742" max="9743" width="16.28515625" style="166" bestFit="1" customWidth="1"/>
    <col min="9744" max="9984" width="16.140625" style="166"/>
    <col min="9985" max="9985" width="2" style="166" customWidth="1"/>
    <col min="9986" max="9986" width="21.5703125" style="166" customWidth="1"/>
    <col min="9987" max="9987" width="28.7109375" style="166" customWidth="1"/>
    <col min="9988" max="9988" width="17.7109375" style="166" customWidth="1"/>
    <col min="9989" max="9989" width="16.140625" style="166" customWidth="1"/>
    <col min="9990" max="9990" width="18.140625" style="166" customWidth="1"/>
    <col min="9991" max="9991" width="14.140625" style="166" customWidth="1"/>
    <col min="9992" max="9992" width="13.7109375" style="166" customWidth="1"/>
    <col min="9993" max="9993" width="16.140625" style="166" customWidth="1"/>
    <col min="9994" max="9994" width="16.28515625" style="166" customWidth="1"/>
    <col min="9995" max="9995" width="19.140625" style="166" bestFit="1" customWidth="1"/>
    <col min="9996" max="9997" width="19.140625" style="166" customWidth="1"/>
    <col min="9998" max="9999" width="16.28515625" style="166" bestFit="1" customWidth="1"/>
    <col min="10000" max="10240" width="16.140625" style="166"/>
    <col min="10241" max="10241" width="2" style="166" customWidth="1"/>
    <col min="10242" max="10242" width="21.5703125" style="166" customWidth="1"/>
    <col min="10243" max="10243" width="28.7109375" style="166" customWidth="1"/>
    <col min="10244" max="10244" width="17.7109375" style="166" customWidth="1"/>
    <col min="10245" max="10245" width="16.140625" style="166" customWidth="1"/>
    <col min="10246" max="10246" width="18.140625" style="166" customWidth="1"/>
    <col min="10247" max="10247" width="14.140625" style="166" customWidth="1"/>
    <col min="10248" max="10248" width="13.7109375" style="166" customWidth="1"/>
    <col min="10249" max="10249" width="16.140625" style="166" customWidth="1"/>
    <col min="10250" max="10250" width="16.28515625" style="166" customWidth="1"/>
    <col min="10251" max="10251" width="19.140625" style="166" bestFit="1" customWidth="1"/>
    <col min="10252" max="10253" width="19.140625" style="166" customWidth="1"/>
    <col min="10254" max="10255" width="16.28515625" style="166" bestFit="1" customWidth="1"/>
    <col min="10256" max="10496" width="16.140625" style="166"/>
    <col min="10497" max="10497" width="2" style="166" customWidth="1"/>
    <col min="10498" max="10498" width="21.5703125" style="166" customWidth="1"/>
    <col min="10499" max="10499" width="28.7109375" style="166" customWidth="1"/>
    <col min="10500" max="10500" width="17.7109375" style="166" customWidth="1"/>
    <col min="10501" max="10501" width="16.140625" style="166" customWidth="1"/>
    <col min="10502" max="10502" width="18.140625" style="166" customWidth="1"/>
    <col min="10503" max="10503" width="14.140625" style="166" customWidth="1"/>
    <col min="10504" max="10504" width="13.7109375" style="166" customWidth="1"/>
    <col min="10505" max="10505" width="16.140625" style="166" customWidth="1"/>
    <col min="10506" max="10506" width="16.28515625" style="166" customWidth="1"/>
    <col min="10507" max="10507" width="19.140625" style="166" bestFit="1" customWidth="1"/>
    <col min="10508" max="10509" width="19.140625" style="166" customWidth="1"/>
    <col min="10510" max="10511" width="16.28515625" style="166" bestFit="1" customWidth="1"/>
    <col min="10512" max="10752" width="16.140625" style="166"/>
    <col min="10753" max="10753" width="2" style="166" customWidth="1"/>
    <col min="10754" max="10754" width="21.5703125" style="166" customWidth="1"/>
    <col min="10755" max="10755" width="28.7109375" style="166" customWidth="1"/>
    <col min="10756" max="10756" width="17.7109375" style="166" customWidth="1"/>
    <col min="10757" max="10757" width="16.140625" style="166" customWidth="1"/>
    <col min="10758" max="10758" width="18.140625" style="166" customWidth="1"/>
    <col min="10759" max="10759" width="14.140625" style="166" customWidth="1"/>
    <col min="10760" max="10760" width="13.7109375" style="166" customWidth="1"/>
    <col min="10761" max="10761" width="16.140625" style="166" customWidth="1"/>
    <col min="10762" max="10762" width="16.28515625" style="166" customWidth="1"/>
    <col min="10763" max="10763" width="19.140625" style="166" bestFit="1" customWidth="1"/>
    <col min="10764" max="10765" width="19.140625" style="166" customWidth="1"/>
    <col min="10766" max="10767" width="16.28515625" style="166" bestFit="1" customWidth="1"/>
    <col min="10768" max="11008" width="16.140625" style="166"/>
    <col min="11009" max="11009" width="2" style="166" customWidth="1"/>
    <col min="11010" max="11010" width="21.5703125" style="166" customWidth="1"/>
    <col min="11011" max="11011" width="28.7109375" style="166" customWidth="1"/>
    <col min="11012" max="11012" width="17.7109375" style="166" customWidth="1"/>
    <col min="11013" max="11013" width="16.140625" style="166" customWidth="1"/>
    <col min="11014" max="11014" width="18.140625" style="166" customWidth="1"/>
    <col min="11015" max="11015" width="14.140625" style="166" customWidth="1"/>
    <col min="11016" max="11016" width="13.7109375" style="166" customWidth="1"/>
    <col min="11017" max="11017" width="16.140625" style="166" customWidth="1"/>
    <col min="11018" max="11018" width="16.28515625" style="166" customWidth="1"/>
    <col min="11019" max="11019" width="19.140625" style="166" bestFit="1" customWidth="1"/>
    <col min="11020" max="11021" width="19.140625" style="166" customWidth="1"/>
    <col min="11022" max="11023" width="16.28515625" style="166" bestFit="1" customWidth="1"/>
    <col min="11024" max="11264" width="16.140625" style="166"/>
    <col min="11265" max="11265" width="2" style="166" customWidth="1"/>
    <col min="11266" max="11266" width="21.5703125" style="166" customWidth="1"/>
    <col min="11267" max="11267" width="28.7109375" style="166" customWidth="1"/>
    <col min="11268" max="11268" width="17.7109375" style="166" customWidth="1"/>
    <col min="11269" max="11269" width="16.140625" style="166" customWidth="1"/>
    <col min="11270" max="11270" width="18.140625" style="166" customWidth="1"/>
    <col min="11271" max="11271" width="14.140625" style="166" customWidth="1"/>
    <col min="11272" max="11272" width="13.7109375" style="166" customWidth="1"/>
    <col min="11273" max="11273" width="16.140625" style="166" customWidth="1"/>
    <col min="11274" max="11274" width="16.28515625" style="166" customWidth="1"/>
    <col min="11275" max="11275" width="19.140625" style="166" bestFit="1" customWidth="1"/>
    <col min="11276" max="11277" width="19.140625" style="166" customWidth="1"/>
    <col min="11278" max="11279" width="16.28515625" style="166" bestFit="1" customWidth="1"/>
    <col min="11280" max="11520" width="16.140625" style="166"/>
    <col min="11521" max="11521" width="2" style="166" customWidth="1"/>
    <col min="11522" max="11522" width="21.5703125" style="166" customWidth="1"/>
    <col min="11523" max="11523" width="28.7109375" style="166" customWidth="1"/>
    <col min="11524" max="11524" width="17.7109375" style="166" customWidth="1"/>
    <col min="11525" max="11525" width="16.140625" style="166" customWidth="1"/>
    <col min="11526" max="11526" width="18.140625" style="166" customWidth="1"/>
    <col min="11527" max="11527" width="14.140625" style="166" customWidth="1"/>
    <col min="11528" max="11528" width="13.7109375" style="166" customWidth="1"/>
    <col min="11529" max="11529" width="16.140625" style="166" customWidth="1"/>
    <col min="11530" max="11530" width="16.28515625" style="166" customWidth="1"/>
    <col min="11531" max="11531" width="19.140625" style="166" bestFit="1" customWidth="1"/>
    <col min="11532" max="11533" width="19.140625" style="166" customWidth="1"/>
    <col min="11534" max="11535" width="16.28515625" style="166" bestFit="1" customWidth="1"/>
    <col min="11536" max="11776" width="16.140625" style="166"/>
    <col min="11777" max="11777" width="2" style="166" customWidth="1"/>
    <col min="11778" max="11778" width="21.5703125" style="166" customWidth="1"/>
    <col min="11779" max="11779" width="28.7109375" style="166" customWidth="1"/>
    <col min="11780" max="11780" width="17.7109375" style="166" customWidth="1"/>
    <col min="11781" max="11781" width="16.140625" style="166" customWidth="1"/>
    <col min="11782" max="11782" width="18.140625" style="166" customWidth="1"/>
    <col min="11783" max="11783" width="14.140625" style="166" customWidth="1"/>
    <col min="11784" max="11784" width="13.7109375" style="166" customWidth="1"/>
    <col min="11785" max="11785" width="16.140625" style="166" customWidth="1"/>
    <col min="11786" max="11786" width="16.28515625" style="166" customWidth="1"/>
    <col min="11787" max="11787" width="19.140625" style="166" bestFit="1" customWidth="1"/>
    <col min="11788" max="11789" width="19.140625" style="166" customWidth="1"/>
    <col min="11790" max="11791" width="16.28515625" style="166" bestFit="1" customWidth="1"/>
    <col min="11792" max="12032" width="16.140625" style="166"/>
    <col min="12033" max="12033" width="2" style="166" customWidth="1"/>
    <col min="12034" max="12034" width="21.5703125" style="166" customWidth="1"/>
    <col min="12035" max="12035" width="28.7109375" style="166" customWidth="1"/>
    <col min="12036" max="12036" width="17.7109375" style="166" customWidth="1"/>
    <col min="12037" max="12037" width="16.140625" style="166" customWidth="1"/>
    <col min="12038" max="12038" width="18.140625" style="166" customWidth="1"/>
    <col min="12039" max="12039" width="14.140625" style="166" customWidth="1"/>
    <col min="12040" max="12040" width="13.7109375" style="166" customWidth="1"/>
    <col min="12041" max="12041" width="16.140625" style="166" customWidth="1"/>
    <col min="12042" max="12042" width="16.28515625" style="166" customWidth="1"/>
    <col min="12043" max="12043" width="19.140625" style="166" bestFit="1" customWidth="1"/>
    <col min="12044" max="12045" width="19.140625" style="166" customWidth="1"/>
    <col min="12046" max="12047" width="16.28515625" style="166" bestFit="1" customWidth="1"/>
    <col min="12048" max="12288" width="16.140625" style="166"/>
    <col min="12289" max="12289" width="2" style="166" customWidth="1"/>
    <col min="12290" max="12290" width="21.5703125" style="166" customWidth="1"/>
    <col min="12291" max="12291" width="28.7109375" style="166" customWidth="1"/>
    <col min="12292" max="12292" width="17.7109375" style="166" customWidth="1"/>
    <col min="12293" max="12293" width="16.140625" style="166" customWidth="1"/>
    <col min="12294" max="12294" width="18.140625" style="166" customWidth="1"/>
    <col min="12295" max="12295" width="14.140625" style="166" customWidth="1"/>
    <col min="12296" max="12296" width="13.7109375" style="166" customWidth="1"/>
    <col min="12297" max="12297" width="16.140625" style="166" customWidth="1"/>
    <col min="12298" max="12298" width="16.28515625" style="166" customWidth="1"/>
    <col min="12299" max="12299" width="19.140625" style="166" bestFit="1" customWidth="1"/>
    <col min="12300" max="12301" width="19.140625" style="166" customWidth="1"/>
    <col min="12302" max="12303" width="16.28515625" style="166" bestFit="1" customWidth="1"/>
    <col min="12304" max="12544" width="16.140625" style="166"/>
    <col min="12545" max="12545" width="2" style="166" customWidth="1"/>
    <col min="12546" max="12546" width="21.5703125" style="166" customWidth="1"/>
    <col min="12547" max="12547" width="28.7109375" style="166" customWidth="1"/>
    <col min="12548" max="12548" width="17.7109375" style="166" customWidth="1"/>
    <col min="12549" max="12549" width="16.140625" style="166" customWidth="1"/>
    <col min="12550" max="12550" width="18.140625" style="166" customWidth="1"/>
    <col min="12551" max="12551" width="14.140625" style="166" customWidth="1"/>
    <col min="12552" max="12552" width="13.7109375" style="166" customWidth="1"/>
    <col min="12553" max="12553" width="16.140625" style="166" customWidth="1"/>
    <col min="12554" max="12554" width="16.28515625" style="166" customWidth="1"/>
    <col min="12555" max="12555" width="19.140625" style="166" bestFit="1" customWidth="1"/>
    <col min="12556" max="12557" width="19.140625" style="166" customWidth="1"/>
    <col min="12558" max="12559" width="16.28515625" style="166" bestFit="1" customWidth="1"/>
    <col min="12560" max="12800" width="16.140625" style="166"/>
    <col min="12801" max="12801" width="2" style="166" customWidth="1"/>
    <col min="12802" max="12802" width="21.5703125" style="166" customWidth="1"/>
    <col min="12803" max="12803" width="28.7109375" style="166" customWidth="1"/>
    <col min="12804" max="12804" width="17.7109375" style="166" customWidth="1"/>
    <col min="12805" max="12805" width="16.140625" style="166" customWidth="1"/>
    <col min="12806" max="12806" width="18.140625" style="166" customWidth="1"/>
    <col min="12807" max="12807" width="14.140625" style="166" customWidth="1"/>
    <col min="12808" max="12808" width="13.7109375" style="166" customWidth="1"/>
    <col min="12809" max="12809" width="16.140625" style="166" customWidth="1"/>
    <col min="12810" max="12810" width="16.28515625" style="166" customWidth="1"/>
    <col min="12811" max="12811" width="19.140625" style="166" bestFit="1" customWidth="1"/>
    <col min="12812" max="12813" width="19.140625" style="166" customWidth="1"/>
    <col min="12814" max="12815" width="16.28515625" style="166" bestFit="1" customWidth="1"/>
    <col min="12816" max="13056" width="16.140625" style="166"/>
    <col min="13057" max="13057" width="2" style="166" customWidth="1"/>
    <col min="13058" max="13058" width="21.5703125" style="166" customWidth="1"/>
    <col min="13059" max="13059" width="28.7109375" style="166" customWidth="1"/>
    <col min="13060" max="13060" width="17.7109375" style="166" customWidth="1"/>
    <col min="13061" max="13061" width="16.140625" style="166" customWidth="1"/>
    <col min="13062" max="13062" width="18.140625" style="166" customWidth="1"/>
    <col min="13063" max="13063" width="14.140625" style="166" customWidth="1"/>
    <col min="13064" max="13064" width="13.7109375" style="166" customWidth="1"/>
    <col min="13065" max="13065" width="16.140625" style="166" customWidth="1"/>
    <col min="13066" max="13066" width="16.28515625" style="166" customWidth="1"/>
    <col min="13067" max="13067" width="19.140625" style="166" bestFit="1" customWidth="1"/>
    <col min="13068" max="13069" width="19.140625" style="166" customWidth="1"/>
    <col min="13070" max="13071" width="16.28515625" style="166" bestFit="1" customWidth="1"/>
    <col min="13072" max="13312" width="16.140625" style="166"/>
    <col min="13313" max="13313" width="2" style="166" customWidth="1"/>
    <col min="13314" max="13314" width="21.5703125" style="166" customWidth="1"/>
    <col min="13315" max="13315" width="28.7109375" style="166" customWidth="1"/>
    <col min="13316" max="13316" width="17.7109375" style="166" customWidth="1"/>
    <col min="13317" max="13317" width="16.140625" style="166" customWidth="1"/>
    <col min="13318" max="13318" width="18.140625" style="166" customWidth="1"/>
    <col min="13319" max="13319" width="14.140625" style="166" customWidth="1"/>
    <col min="13320" max="13320" width="13.7109375" style="166" customWidth="1"/>
    <col min="13321" max="13321" width="16.140625" style="166" customWidth="1"/>
    <col min="13322" max="13322" width="16.28515625" style="166" customWidth="1"/>
    <col min="13323" max="13323" width="19.140625" style="166" bestFit="1" customWidth="1"/>
    <col min="13324" max="13325" width="19.140625" style="166" customWidth="1"/>
    <col min="13326" max="13327" width="16.28515625" style="166" bestFit="1" customWidth="1"/>
    <col min="13328" max="13568" width="16.140625" style="166"/>
    <col min="13569" max="13569" width="2" style="166" customWidth="1"/>
    <col min="13570" max="13570" width="21.5703125" style="166" customWidth="1"/>
    <col min="13571" max="13571" width="28.7109375" style="166" customWidth="1"/>
    <col min="13572" max="13572" width="17.7109375" style="166" customWidth="1"/>
    <col min="13573" max="13573" width="16.140625" style="166" customWidth="1"/>
    <col min="13574" max="13574" width="18.140625" style="166" customWidth="1"/>
    <col min="13575" max="13575" width="14.140625" style="166" customWidth="1"/>
    <col min="13576" max="13576" width="13.7109375" style="166" customWidth="1"/>
    <col min="13577" max="13577" width="16.140625" style="166" customWidth="1"/>
    <col min="13578" max="13578" width="16.28515625" style="166" customWidth="1"/>
    <col min="13579" max="13579" width="19.140625" style="166" bestFit="1" customWidth="1"/>
    <col min="13580" max="13581" width="19.140625" style="166" customWidth="1"/>
    <col min="13582" max="13583" width="16.28515625" style="166" bestFit="1" customWidth="1"/>
    <col min="13584" max="13824" width="16.140625" style="166"/>
    <col min="13825" max="13825" width="2" style="166" customWidth="1"/>
    <col min="13826" max="13826" width="21.5703125" style="166" customWidth="1"/>
    <col min="13827" max="13827" width="28.7109375" style="166" customWidth="1"/>
    <col min="13828" max="13828" width="17.7109375" style="166" customWidth="1"/>
    <col min="13829" max="13829" width="16.140625" style="166" customWidth="1"/>
    <col min="13830" max="13830" width="18.140625" style="166" customWidth="1"/>
    <col min="13831" max="13831" width="14.140625" style="166" customWidth="1"/>
    <col min="13832" max="13832" width="13.7109375" style="166" customWidth="1"/>
    <col min="13833" max="13833" width="16.140625" style="166" customWidth="1"/>
    <col min="13834" max="13834" width="16.28515625" style="166" customWidth="1"/>
    <col min="13835" max="13835" width="19.140625" style="166" bestFit="1" customWidth="1"/>
    <col min="13836" max="13837" width="19.140625" style="166" customWidth="1"/>
    <col min="13838" max="13839" width="16.28515625" style="166" bestFit="1" customWidth="1"/>
    <col min="13840" max="14080" width="16.140625" style="166"/>
    <col min="14081" max="14081" width="2" style="166" customWidth="1"/>
    <col min="14082" max="14082" width="21.5703125" style="166" customWidth="1"/>
    <col min="14083" max="14083" width="28.7109375" style="166" customWidth="1"/>
    <col min="14084" max="14084" width="17.7109375" style="166" customWidth="1"/>
    <col min="14085" max="14085" width="16.140625" style="166" customWidth="1"/>
    <col min="14086" max="14086" width="18.140625" style="166" customWidth="1"/>
    <col min="14087" max="14087" width="14.140625" style="166" customWidth="1"/>
    <col min="14088" max="14088" width="13.7109375" style="166" customWidth="1"/>
    <col min="14089" max="14089" width="16.140625" style="166" customWidth="1"/>
    <col min="14090" max="14090" width="16.28515625" style="166" customWidth="1"/>
    <col min="14091" max="14091" width="19.140625" style="166" bestFit="1" customWidth="1"/>
    <col min="14092" max="14093" width="19.140625" style="166" customWidth="1"/>
    <col min="14094" max="14095" width="16.28515625" style="166" bestFit="1" customWidth="1"/>
    <col min="14096" max="14336" width="16.140625" style="166"/>
    <col min="14337" max="14337" width="2" style="166" customWidth="1"/>
    <col min="14338" max="14338" width="21.5703125" style="166" customWidth="1"/>
    <col min="14339" max="14339" width="28.7109375" style="166" customWidth="1"/>
    <col min="14340" max="14340" width="17.7109375" style="166" customWidth="1"/>
    <col min="14341" max="14341" width="16.140625" style="166" customWidth="1"/>
    <col min="14342" max="14342" width="18.140625" style="166" customWidth="1"/>
    <col min="14343" max="14343" width="14.140625" style="166" customWidth="1"/>
    <col min="14344" max="14344" width="13.7109375" style="166" customWidth="1"/>
    <col min="14345" max="14345" width="16.140625" style="166" customWidth="1"/>
    <col min="14346" max="14346" width="16.28515625" style="166" customWidth="1"/>
    <col min="14347" max="14347" width="19.140625" style="166" bestFit="1" customWidth="1"/>
    <col min="14348" max="14349" width="19.140625" style="166" customWidth="1"/>
    <col min="14350" max="14351" width="16.28515625" style="166" bestFit="1" customWidth="1"/>
    <col min="14352" max="14592" width="16.140625" style="166"/>
    <col min="14593" max="14593" width="2" style="166" customWidth="1"/>
    <col min="14594" max="14594" width="21.5703125" style="166" customWidth="1"/>
    <col min="14595" max="14595" width="28.7109375" style="166" customWidth="1"/>
    <col min="14596" max="14596" width="17.7109375" style="166" customWidth="1"/>
    <col min="14597" max="14597" width="16.140625" style="166" customWidth="1"/>
    <col min="14598" max="14598" width="18.140625" style="166" customWidth="1"/>
    <col min="14599" max="14599" width="14.140625" style="166" customWidth="1"/>
    <col min="14600" max="14600" width="13.7109375" style="166" customWidth="1"/>
    <col min="14601" max="14601" width="16.140625" style="166" customWidth="1"/>
    <col min="14602" max="14602" width="16.28515625" style="166" customWidth="1"/>
    <col min="14603" max="14603" width="19.140625" style="166" bestFit="1" customWidth="1"/>
    <col min="14604" max="14605" width="19.140625" style="166" customWidth="1"/>
    <col min="14606" max="14607" width="16.28515625" style="166" bestFit="1" customWidth="1"/>
    <col min="14608" max="14848" width="16.140625" style="166"/>
    <col min="14849" max="14849" width="2" style="166" customWidth="1"/>
    <col min="14850" max="14850" width="21.5703125" style="166" customWidth="1"/>
    <col min="14851" max="14851" width="28.7109375" style="166" customWidth="1"/>
    <col min="14852" max="14852" width="17.7109375" style="166" customWidth="1"/>
    <col min="14853" max="14853" width="16.140625" style="166" customWidth="1"/>
    <col min="14854" max="14854" width="18.140625" style="166" customWidth="1"/>
    <col min="14855" max="14855" width="14.140625" style="166" customWidth="1"/>
    <col min="14856" max="14856" width="13.7109375" style="166" customWidth="1"/>
    <col min="14857" max="14857" width="16.140625" style="166" customWidth="1"/>
    <col min="14858" max="14858" width="16.28515625" style="166" customWidth="1"/>
    <col min="14859" max="14859" width="19.140625" style="166" bestFit="1" customWidth="1"/>
    <col min="14860" max="14861" width="19.140625" style="166" customWidth="1"/>
    <col min="14862" max="14863" width="16.28515625" style="166" bestFit="1" customWidth="1"/>
    <col min="14864" max="15104" width="16.140625" style="166"/>
    <col min="15105" max="15105" width="2" style="166" customWidth="1"/>
    <col min="15106" max="15106" width="21.5703125" style="166" customWidth="1"/>
    <col min="15107" max="15107" width="28.7109375" style="166" customWidth="1"/>
    <col min="15108" max="15108" width="17.7109375" style="166" customWidth="1"/>
    <col min="15109" max="15109" width="16.140625" style="166" customWidth="1"/>
    <col min="15110" max="15110" width="18.140625" style="166" customWidth="1"/>
    <col min="15111" max="15111" width="14.140625" style="166" customWidth="1"/>
    <col min="15112" max="15112" width="13.7109375" style="166" customWidth="1"/>
    <col min="15113" max="15113" width="16.140625" style="166" customWidth="1"/>
    <col min="15114" max="15114" width="16.28515625" style="166" customWidth="1"/>
    <col min="15115" max="15115" width="19.140625" style="166" bestFit="1" customWidth="1"/>
    <col min="15116" max="15117" width="19.140625" style="166" customWidth="1"/>
    <col min="15118" max="15119" width="16.28515625" style="166" bestFit="1" customWidth="1"/>
    <col min="15120" max="15360" width="16.140625" style="166"/>
    <col min="15361" max="15361" width="2" style="166" customWidth="1"/>
    <col min="15362" max="15362" width="21.5703125" style="166" customWidth="1"/>
    <col min="15363" max="15363" width="28.7109375" style="166" customWidth="1"/>
    <col min="15364" max="15364" width="17.7109375" style="166" customWidth="1"/>
    <col min="15365" max="15365" width="16.140625" style="166" customWidth="1"/>
    <col min="15366" max="15366" width="18.140625" style="166" customWidth="1"/>
    <col min="15367" max="15367" width="14.140625" style="166" customWidth="1"/>
    <col min="15368" max="15368" width="13.7109375" style="166" customWidth="1"/>
    <col min="15369" max="15369" width="16.140625" style="166" customWidth="1"/>
    <col min="15370" max="15370" width="16.28515625" style="166" customWidth="1"/>
    <col min="15371" max="15371" width="19.140625" style="166" bestFit="1" customWidth="1"/>
    <col min="15372" max="15373" width="19.140625" style="166" customWidth="1"/>
    <col min="15374" max="15375" width="16.28515625" style="166" bestFit="1" customWidth="1"/>
    <col min="15376" max="15616" width="16.140625" style="166"/>
    <col min="15617" max="15617" width="2" style="166" customWidth="1"/>
    <col min="15618" max="15618" width="21.5703125" style="166" customWidth="1"/>
    <col min="15619" max="15619" width="28.7109375" style="166" customWidth="1"/>
    <col min="15620" max="15620" width="17.7109375" style="166" customWidth="1"/>
    <col min="15621" max="15621" width="16.140625" style="166" customWidth="1"/>
    <col min="15622" max="15622" width="18.140625" style="166" customWidth="1"/>
    <col min="15623" max="15623" width="14.140625" style="166" customWidth="1"/>
    <col min="15624" max="15624" width="13.7109375" style="166" customWidth="1"/>
    <col min="15625" max="15625" width="16.140625" style="166" customWidth="1"/>
    <col min="15626" max="15626" width="16.28515625" style="166" customWidth="1"/>
    <col min="15627" max="15627" width="19.140625" style="166" bestFit="1" customWidth="1"/>
    <col min="15628" max="15629" width="19.140625" style="166" customWidth="1"/>
    <col min="15630" max="15631" width="16.28515625" style="166" bestFit="1" customWidth="1"/>
    <col min="15632" max="15872" width="16.140625" style="166"/>
    <col min="15873" max="15873" width="2" style="166" customWidth="1"/>
    <col min="15874" max="15874" width="21.5703125" style="166" customWidth="1"/>
    <col min="15875" max="15875" width="28.7109375" style="166" customWidth="1"/>
    <col min="15876" max="15876" width="17.7109375" style="166" customWidth="1"/>
    <col min="15877" max="15877" width="16.140625" style="166" customWidth="1"/>
    <col min="15878" max="15878" width="18.140625" style="166" customWidth="1"/>
    <col min="15879" max="15879" width="14.140625" style="166" customWidth="1"/>
    <col min="15880" max="15880" width="13.7109375" style="166" customWidth="1"/>
    <col min="15881" max="15881" width="16.140625" style="166" customWidth="1"/>
    <col min="15882" max="15882" width="16.28515625" style="166" customWidth="1"/>
    <col min="15883" max="15883" width="19.140625" style="166" bestFit="1" customWidth="1"/>
    <col min="15884" max="15885" width="19.140625" style="166" customWidth="1"/>
    <col min="15886" max="15887" width="16.28515625" style="166" bestFit="1" customWidth="1"/>
    <col min="15888" max="16128" width="16.140625" style="166"/>
    <col min="16129" max="16129" width="2" style="166" customWidth="1"/>
    <col min="16130" max="16130" width="21.5703125" style="166" customWidth="1"/>
    <col min="16131" max="16131" width="28.7109375" style="166" customWidth="1"/>
    <col min="16132" max="16132" width="17.7109375" style="166" customWidth="1"/>
    <col min="16133" max="16133" width="16.140625" style="166" customWidth="1"/>
    <col min="16134" max="16134" width="18.140625" style="166" customWidth="1"/>
    <col min="16135" max="16135" width="14.140625" style="166" customWidth="1"/>
    <col min="16136" max="16136" width="13.7109375" style="166" customWidth="1"/>
    <col min="16137" max="16137" width="16.140625" style="166" customWidth="1"/>
    <col min="16138" max="16138" width="16.28515625" style="166" customWidth="1"/>
    <col min="16139" max="16139" width="19.140625" style="166" bestFit="1" customWidth="1"/>
    <col min="16140" max="16141" width="19.140625" style="166" customWidth="1"/>
    <col min="16142" max="16143" width="16.28515625" style="166" bestFit="1" customWidth="1"/>
    <col min="16144" max="16384" width="16.140625" style="166"/>
  </cols>
  <sheetData>
    <row r="1" spans="1:31" s="164" customFormat="1" ht="24.75" customHeight="1" x14ac:dyDescent="0.2">
      <c r="A1" s="163"/>
      <c r="B1" s="416" t="s">
        <v>89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</row>
    <row r="2" spans="1:31" s="165" customFormat="1" ht="13.5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31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5"/>
      <c r="N3" s="425"/>
      <c r="O3" s="426"/>
    </row>
    <row r="4" spans="1:31" ht="115.5" customHeight="1" thickBot="1" x14ac:dyDescent="0.25">
      <c r="B4" s="439"/>
      <c r="C4" s="452"/>
      <c r="D4" s="13" t="s">
        <v>36</v>
      </c>
      <c r="E4" s="14" t="s">
        <v>37</v>
      </c>
      <c r="F4" s="167" t="s">
        <v>70</v>
      </c>
      <c r="G4" s="168" t="s">
        <v>39</v>
      </c>
      <c r="H4" s="17" t="s">
        <v>83</v>
      </c>
      <c r="I4" s="14" t="s">
        <v>41</v>
      </c>
      <c r="J4" s="18" t="s">
        <v>42</v>
      </c>
      <c r="K4" s="18" t="s">
        <v>84</v>
      </c>
      <c r="L4" s="168" t="s">
        <v>85</v>
      </c>
      <c r="M4" s="168" t="s">
        <v>86</v>
      </c>
      <c r="N4" s="17" t="s">
        <v>44</v>
      </c>
      <c r="O4" s="169" t="s">
        <v>45</v>
      </c>
    </row>
    <row r="5" spans="1:31" ht="13.5" thickTop="1" x14ac:dyDescent="0.2">
      <c r="B5" s="436" t="s">
        <v>46</v>
      </c>
      <c r="C5" s="170" t="s">
        <v>48</v>
      </c>
      <c r="D5" s="171">
        <f>SUM(E5:F5)</f>
        <v>198236683.23000002</v>
      </c>
      <c r="E5" s="172">
        <v>615.96</v>
      </c>
      <c r="F5" s="173">
        <v>198236067.27000001</v>
      </c>
      <c r="G5" s="51"/>
      <c r="H5" s="174"/>
      <c r="I5" s="174"/>
      <c r="J5" s="174"/>
      <c r="K5" s="175">
        <v>38343768.18</v>
      </c>
      <c r="L5" s="174">
        <v>18.149999999999999</v>
      </c>
      <c r="M5" s="176">
        <v>38343750.030000001</v>
      </c>
      <c r="N5" s="174"/>
      <c r="O5" s="177">
        <v>0.01</v>
      </c>
    </row>
    <row r="6" spans="1:31" x14ac:dyDescent="0.2">
      <c r="B6" s="437"/>
      <c r="C6" s="178" t="s">
        <v>47</v>
      </c>
      <c r="D6" s="179">
        <f>SUM(E6:F6)</f>
        <v>148474645.308</v>
      </c>
      <c r="E6" s="180">
        <v>11580.048000000001</v>
      </c>
      <c r="F6" s="181">
        <v>148463065.25999999</v>
      </c>
      <c r="G6" s="54"/>
      <c r="H6" s="55"/>
      <c r="I6" s="55"/>
      <c r="J6" s="55"/>
      <c r="K6" s="182">
        <v>125123193.59999999</v>
      </c>
      <c r="L6" s="55">
        <v>5056.4399999999996</v>
      </c>
      <c r="M6" s="175">
        <v>125118137.16</v>
      </c>
      <c r="N6" s="55"/>
      <c r="O6" s="183">
        <v>0.2</v>
      </c>
    </row>
    <row r="7" spans="1:31" x14ac:dyDescent="0.2">
      <c r="B7" s="437"/>
      <c r="C7" s="184" t="s">
        <v>49</v>
      </c>
      <c r="D7" s="179">
        <f>SUM(E7:F7)</f>
        <v>96666168.362000003</v>
      </c>
      <c r="E7" s="180">
        <v>123.19199999999999</v>
      </c>
      <c r="F7" s="185">
        <v>96666045.170000002</v>
      </c>
      <c r="G7" s="54"/>
      <c r="H7" s="55"/>
      <c r="I7" s="55"/>
      <c r="J7" s="55"/>
      <c r="K7" s="186">
        <v>28820884.920000002</v>
      </c>
      <c r="L7" s="55"/>
      <c r="M7" s="187">
        <v>28820884.920000002</v>
      </c>
      <c r="N7" s="55"/>
      <c r="O7" s="188"/>
    </row>
    <row r="8" spans="1:31" x14ac:dyDescent="0.2">
      <c r="B8" s="443"/>
      <c r="C8" s="178" t="s">
        <v>50</v>
      </c>
      <c r="D8" s="189">
        <f>SUM(E8:F8)</f>
        <v>72953371.760000005</v>
      </c>
      <c r="E8" s="190"/>
      <c r="F8" s="173">
        <v>72953371.760000005</v>
      </c>
      <c r="G8" s="56"/>
      <c r="H8" s="57"/>
      <c r="I8" s="57"/>
      <c r="J8" s="57"/>
      <c r="K8" s="191">
        <v>5438260.7199999997</v>
      </c>
      <c r="L8" s="174"/>
      <c r="M8" s="192">
        <v>5438260.7199999997</v>
      </c>
      <c r="N8" s="174"/>
      <c r="O8" s="193"/>
    </row>
    <row r="9" spans="1:31" x14ac:dyDescent="0.2">
      <c r="B9" s="444" t="s">
        <v>52</v>
      </c>
      <c r="C9" s="453"/>
      <c r="D9" s="43">
        <f>SUM(D5:D8)</f>
        <v>516330868.65999997</v>
      </c>
      <c r="E9" s="44">
        <f>SUM(E5:E8)</f>
        <v>12319.2</v>
      </c>
      <c r="F9" s="194">
        <f>SUM(F5:F8)</f>
        <v>516318549.45999998</v>
      </c>
      <c r="G9" s="46">
        <f t="shared" ref="G9:O9" si="0">SUM(G5:G8)</f>
        <v>0</v>
      </c>
      <c r="H9" s="58">
        <f t="shared" si="0"/>
        <v>0</v>
      </c>
      <c r="I9" s="58">
        <f t="shared" si="0"/>
        <v>0</v>
      </c>
      <c r="J9" s="58">
        <f t="shared" si="0"/>
        <v>0</v>
      </c>
      <c r="K9" s="58">
        <f t="shared" si="0"/>
        <v>197726107.41999999</v>
      </c>
      <c r="L9" s="63">
        <f t="shared" si="0"/>
        <v>5074.5899999999992</v>
      </c>
      <c r="M9" s="45">
        <f t="shared" si="0"/>
        <v>197721032.83000001</v>
      </c>
      <c r="N9" s="44">
        <f t="shared" si="0"/>
        <v>0</v>
      </c>
      <c r="O9" s="63">
        <f t="shared" si="0"/>
        <v>0.21000000000000002</v>
      </c>
      <c r="P9" s="195"/>
    </row>
    <row r="10" spans="1:31" x14ac:dyDescent="0.2">
      <c r="B10" s="437" t="s">
        <v>53</v>
      </c>
      <c r="C10" s="196" t="s">
        <v>48</v>
      </c>
      <c r="D10" s="179">
        <f>SUM(E10:F10)</f>
        <v>2609611.1969999997</v>
      </c>
      <c r="E10" s="172">
        <v>711868.55700000003</v>
      </c>
      <c r="F10" s="197">
        <v>1897742.64</v>
      </c>
      <c r="G10" s="51"/>
      <c r="H10" s="175">
        <v>16139.94</v>
      </c>
      <c r="I10" s="174"/>
      <c r="J10" s="174"/>
      <c r="K10" s="175">
        <v>1950098.05</v>
      </c>
      <c r="L10" s="174"/>
      <c r="M10" s="175">
        <v>1950098.05</v>
      </c>
      <c r="N10" s="174"/>
      <c r="O10" s="198"/>
    </row>
    <row r="11" spans="1:31" x14ac:dyDescent="0.2">
      <c r="B11" s="437"/>
      <c r="C11" s="178" t="s">
        <v>47</v>
      </c>
      <c r="D11" s="179">
        <f>SUM(E11:F11)</f>
        <v>52706282.270000003</v>
      </c>
      <c r="E11" s="180">
        <v>435853.21</v>
      </c>
      <c r="F11" s="199">
        <v>52270429.060000002</v>
      </c>
      <c r="G11" s="54"/>
      <c r="H11" s="186">
        <v>1867.17</v>
      </c>
      <c r="I11" s="55"/>
      <c r="J11" s="55"/>
      <c r="K11" s="182">
        <v>107316834.75</v>
      </c>
      <c r="L11" s="55"/>
      <c r="M11" s="187">
        <v>107316834.75</v>
      </c>
      <c r="N11" s="55"/>
      <c r="O11" s="188"/>
    </row>
    <row r="12" spans="1:31" x14ac:dyDescent="0.2">
      <c r="B12" s="437"/>
      <c r="C12" s="184" t="s">
        <v>49</v>
      </c>
      <c r="D12" s="179">
        <f>SUM(E12:F12)</f>
        <v>8179946.8130000001</v>
      </c>
      <c r="E12" s="172">
        <v>478559.13299999997</v>
      </c>
      <c r="F12" s="199">
        <v>7701387.6799999997</v>
      </c>
      <c r="G12" s="54"/>
      <c r="H12" s="175">
        <v>11456.4</v>
      </c>
      <c r="I12" s="55"/>
      <c r="J12" s="55"/>
      <c r="K12" s="186">
        <v>7844834.9299999997</v>
      </c>
      <c r="L12" s="55"/>
      <c r="M12" s="180">
        <v>7844834.9299999997</v>
      </c>
      <c r="N12" s="55"/>
      <c r="O12" s="188"/>
    </row>
    <row r="13" spans="1:31" x14ac:dyDescent="0.2">
      <c r="B13" s="443"/>
      <c r="C13" s="178" t="s">
        <v>50</v>
      </c>
      <c r="D13" s="179">
        <f>SUM(E13:F13)</f>
        <v>192326.46000000002</v>
      </c>
      <c r="E13" s="192">
        <v>128373.1</v>
      </c>
      <c r="F13" s="173">
        <v>63953.36</v>
      </c>
      <c r="G13" s="51"/>
      <c r="H13" s="191">
        <v>135.38999999999999</v>
      </c>
      <c r="I13" s="174"/>
      <c r="J13" s="174"/>
      <c r="K13" s="175">
        <v>119598.53</v>
      </c>
      <c r="L13" s="174"/>
      <c r="M13" s="175">
        <v>119598.53</v>
      </c>
      <c r="N13" s="174"/>
      <c r="O13" s="198"/>
    </row>
    <row r="14" spans="1:31" s="203" customFormat="1" x14ac:dyDescent="0.2">
      <c r="A14" s="200"/>
      <c r="B14" s="444" t="s">
        <v>52</v>
      </c>
      <c r="C14" s="453"/>
      <c r="D14" s="43">
        <f t="shared" ref="D14:O14" si="1">SUM(D10:D13)</f>
        <v>63688166.740000002</v>
      </c>
      <c r="E14" s="44">
        <f t="shared" si="1"/>
        <v>1754654</v>
      </c>
      <c r="F14" s="194">
        <f t="shared" si="1"/>
        <v>61933512.740000002</v>
      </c>
      <c r="G14" s="46">
        <f t="shared" si="1"/>
        <v>0</v>
      </c>
      <c r="H14" s="58">
        <f t="shared" si="1"/>
        <v>29598.9</v>
      </c>
      <c r="I14" s="201">
        <f t="shared" si="1"/>
        <v>0</v>
      </c>
      <c r="J14" s="44">
        <f t="shared" si="1"/>
        <v>0</v>
      </c>
      <c r="K14" s="58">
        <f t="shared" si="1"/>
        <v>117231366.25999999</v>
      </c>
      <c r="L14" s="63">
        <f t="shared" si="1"/>
        <v>0</v>
      </c>
      <c r="M14" s="44">
        <f t="shared" si="1"/>
        <v>117231366.25999999</v>
      </c>
      <c r="N14" s="45">
        <f t="shared" si="1"/>
        <v>0</v>
      </c>
      <c r="O14" s="47">
        <f t="shared" si="1"/>
        <v>0</v>
      </c>
      <c r="P14" s="202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</row>
    <row r="15" spans="1:31" x14ac:dyDescent="0.2">
      <c r="B15" s="437" t="s">
        <v>55</v>
      </c>
      <c r="C15" s="196" t="s">
        <v>48</v>
      </c>
      <c r="D15" s="204">
        <f>SUM(E15:F15)</f>
        <v>102137.42</v>
      </c>
      <c r="E15" s="52"/>
      <c r="F15" s="205">
        <v>102137.42</v>
      </c>
      <c r="G15" s="174"/>
      <c r="H15" s="52"/>
      <c r="I15" s="206"/>
      <c r="J15" s="174"/>
      <c r="K15" s="175">
        <v>2346.87</v>
      </c>
      <c r="L15" s="174"/>
      <c r="M15" s="175">
        <v>2346.87</v>
      </c>
      <c r="N15" s="174"/>
      <c r="O15" s="198"/>
    </row>
    <row r="16" spans="1:31" x14ac:dyDescent="0.2">
      <c r="B16" s="437"/>
      <c r="C16" s="178" t="s">
        <v>47</v>
      </c>
      <c r="D16" s="207">
        <f>SUM(E16:F16)</f>
        <v>32262.32</v>
      </c>
      <c r="E16" s="68"/>
      <c r="F16" s="208">
        <v>32262.32</v>
      </c>
      <c r="G16" s="55"/>
      <c r="H16" s="55"/>
      <c r="I16" s="68"/>
      <c r="J16" s="55"/>
      <c r="K16" s="187">
        <v>3201.93</v>
      </c>
      <c r="L16" s="55">
        <v>195</v>
      </c>
      <c r="M16" s="180">
        <v>3006.93</v>
      </c>
      <c r="N16" s="55"/>
      <c r="O16" s="188"/>
    </row>
    <row r="17" spans="1:31" x14ac:dyDescent="0.2">
      <c r="B17" s="437"/>
      <c r="C17" s="184" t="s">
        <v>49</v>
      </c>
      <c r="D17" s="207">
        <f>SUM(E17:F17)</f>
        <v>97596.1</v>
      </c>
      <c r="E17" s="68"/>
      <c r="F17" s="209">
        <v>97596.1</v>
      </c>
      <c r="G17" s="55"/>
      <c r="H17" s="55"/>
      <c r="I17" s="55"/>
      <c r="J17" s="55"/>
      <c r="K17" s="182">
        <v>9894.82</v>
      </c>
      <c r="L17" s="55"/>
      <c r="M17" s="180">
        <v>9894.82</v>
      </c>
      <c r="N17" s="55"/>
      <c r="O17" s="188"/>
    </row>
    <row r="18" spans="1:31" x14ac:dyDescent="0.2">
      <c r="B18" s="443"/>
      <c r="C18" s="178" t="s">
        <v>50</v>
      </c>
      <c r="D18" s="189">
        <f>SUM(E18:F18)</f>
        <v>1163559.29</v>
      </c>
      <c r="E18" s="190"/>
      <c r="F18" s="210">
        <v>1163559.29</v>
      </c>
      <c r="G18" s="211"/>
      <c r="H18" s="57"/>
      <c r="I18" s="57"/>
      <c r="J18" s="57"/>
      <c r="K18" s="191">
        <v>1477.85</v>
      </c>
      <c r="L18" s="174"/>
      <c r="M18" s="175">
        <v>1477.85</v>
      </c>
      <c r="N18" s="174"/>
      <c r="O18" s="193"/>
    </row>
    <row r="19" spans="1:31" s="203" customFormat="1" x14ac:dyDescent="0.2">
      <c r="A19" s="200"/>
      <c r="B19" s="444" t="s">
        <v>52</v>
      </c>
      <c r="C19" s="453"/>
      <c r="D19" s="43">
        <f t="shared" ref="D19:O19" si="2">SUM(D15:D18)</f>
        <v>1395555.1300000001</v>
      </c>
      <c r="E19" s="44">
        <f t="shared" si="2"/>
        <v>0</v>
      </c>
      <c r="F19" s="194">
        <f t="shared" si="2"/>
        <v>1395555.1300000001</v>
      </c>
      <c r="G19" s="46">
        <f t="shared" si="2"/>
        <v>0</v>
      </c>
      <c r="H19" s="58">
        <f t="shared" si="2"/>
        <v>0</v>
      </c>
      <c r="I19" s="58">
        <f t="shared" si="2"/>
        <v>0</v>
      </c>
      <c r="J19" s="58">
        <f t="shared" si="2"/>
        <v>0</v>
      </c>
      <c r="K19" s="58">
        <f t="shared" si="2"/>
        <v>16921.469999999998</v>
      </c>
      <c r="L19" s="63">
        <f t="shared" si="2"/>
        <v>195</v>
      </c>
      <c r="M19" s="44">
        <f t="shared" si="2"/>
        <v>16726.469999999998</v>
      </c>
      <c r="N19" s="44">
        <f t="shared" si="2"/>
        <v>0</v>
      </c>
      <c r="O19" s="63">
        <f t="shared" si="2"/>
        <v>0</v>
      </c>
      <c r="P19" s="202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</row>
    <row r="20" spans="1:31" x14ac:dyDescent="0.2">
      <c r="A20" s="212"/>
      <c r="B20" s="466" t="s">
        <v>57</v>
      </c>
      <c r="C20" s="196" t="s">
        <v>48</v>
      </c>
      <c r="D20" s="179">
        <f>SUM(E20:F20)</f>
        <v>150549</v>
      </c>
      <c r="E20" s="176">
        <v>32340</v>
      </c>
      <c r="F20" s="173">
        <v>118209</v>
      </c>
      <c r="G20" s="213"/>
      <c r="H20" s="214"/>
      <c r="I20" s="174"/>
      <c r="J20" s="175">
        <v>289.95999999999998</v>
      </c>
      <c r="K20" s="175"/>
      <c r="L20" s="174"/>
      <c r="M20" s="175"/>
      <c r="N20" s="176">
        <v>37.33</v>
      </c>
      <c r="O20" s="183">
        <v>0.6</v>
      </c>
    </row>
    <row r="21" spans="1:31" x14ac:dyDescent="0.2">
      <c r="A21" s="212"/>
      <c r="B21" s="466"/>
      <c r="C21" s="178" t="s">
        <v>47</v>
      </c>
      <c r="D21" s="179">
        <f>SUM(E21:F21)</f>
        <v>123876</v>
      </c>
      <c r="E21" s="180">
        <v>23160</v>
      </c>
      <c r="F21" s="185">
        <v>100716</v>
      </c>
      <c r="G21" s="215">
        <v>1575.75</v>
      </c>
      <c r="H21" s="55"/>
      <c r="I21" s="180">
        <v>1374.81</v>
      </c>
      <c r="J21" s="186">
        <v>6796.28</v>
      </c>
      <c r="K21" s="55"/>
      <c r="L21" s="55"/>
      <c r="M21" s="55"/>
      <c r="N21" s="180">
        <v>344.3</v>
      </c>
      <c r="O21" s="216">
        <v>59.37</v>
      </c>
    </row>
    <row r="22" spans="1:31" x14ac:dyDescent="0.2">
      <c r="A22" s="212"/>
      <c r="B22" s="466"/>
      <c r="C22" s="184" t="s">
        <v>49</v>
      </c>
      <c r="D22" s="179">
        <f>SUM(E22:F22)</f>
        <v>5635</v>
      </c>
      <c r="E22" s="172">
        <v>5635</v>
      </c>
      <c r="F22" s="217"/>
      <c r="G22" s="54"/>
      <c r="H22" s="68"/>
      <c r="I22" s="68"/>
      <c r="J22" s="218">
        <v>24.5</v>
      </c>
      <c r="K22" s="219"/>
      <c r="L22" s="55"/>
      <c r="M22" s="52"/>
      <c r="N22" s="219"/>
      <c r="O22" s="198"/>
    </row>
    <row r="23" spans="1:31" x14ac:dyDescent="0.2">
      <c r="A23" s="212"/>
      <c r="B23" s="467"/>
      <c r="C23" s="178" t="s">
        <v>50</v>
      </c>
      <c r="D23" s="179">
        <f>SUM(E23:F23)</f>
        <v>16905</v>
      </c>
      <c r="E23" s="192">
        <v>16905</v>
      </c>
      <c r="F23" s="220"/>
      <c r="G23" s="174"/>
      <c r="H23" s="174"/>
      <c r="I23" s="52"/>
      <c r="J23" s="221">
        <v>73.5</v>
      </c>
      <c r="K23" s="222"/>
      <c r="L23" s="66"/>
      <c r="M23" s="222"/>
      <c r="N23" s="190"/>
      <c r="O23" s="223"/>
    </row>
    <row r="24" spans="1:31" s="203" customFormat="1" x14ac:dyDescent="0.2">
      <c r="A24" s="224"/>
      <c r="B24" s="444" t="s">
        <v>52</v>
      </c>
      <c r="C24" s="453"/>
      <c r="D24" s="43">
        <f>SUM(D20:D23)</f>
        <v>296965</v>
      </c>
      <c r="E24" s="44">
        <f>SUM(E20:E23)</f>
        <v>78040</v>
      </c>
      <c r="F24" s="225">
        <f>SUM(F20:F23)</f>
        <v>218925</v>
      </c>
      <c r="G24" s="58">
        <f t="shared" ref="G24:O24" si="3">SUM(G20:G23)</f>
        <v>1575.75</v>
      </c>
      <c r="H24" s="44">
        <f t="shared" si="3"/>
        <v>0</v>
      </c>
      <c r="I24" s="44">
        <f t="shared" si="3"/>
        <v>1374.81</v>
      </c>
      <c r="J24" s="44">
        <f t="shared" si="3"/>
        <v>7184.24</v>
      </c>
      <c r="K24" s="44">
        <f t="shared" si="3"/>
        <v>0</v>
      </c>
      <c r="L24" s="44">
        <f t="shared" si="3"/>
        <v>0</v>
      </c>
      <c r="M24" s="44">
        <f t="shared" si="3"/>
        <v>0</v>
      </c>
      <c r="N24" s="44">
        <f t="shared" si="3"/>
        <v>381.63</v>
      </c>
      <c r="O24" s="226">
        <f t="shared" si="3"/>
        <v>59.97</v>
      </c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</row>
    <row r="25" spans="1:31" x14ac:dyDescent="0.2">
      <c r="B25" s="437" t="s">
        <v>59</v>
      </c>
      <c r="C25" s="196" t="s">
        <v>48</v>
      </c>
      <c r="D25" s="179">
        <f>SUM(E25:F25)</f>
        <v>31686579.66</v>
      </c>
      <c r="E25" s="227">
        <v>31547109.210000001</v>
      </c>
      <c r="F25" s="228">
        <v>139470.45000000001</v>
      </c>
      <c r="G25" s="229">
        <v>41072.83</v>
      </c>
      <c r="H25" s="174"/>
      <c r="I25" s="175">
        <v>12238.4</v>
      </c>
      <c r="J25" s="175">
        <v>149658.04999999999</v>
      </c>
      <c r="K25" s="175">
        <v>40698.5</v>
      </c>
      <c r="L25" s="174"/>
      <c r="M25" s="176">
        <v>40698.5</v>
      </c>
      <c r="N25" s="174"/>
      <c r="O25" s="177">
        <v>0.6</v>
      </c>
    </row>
    <row r="26" spans="1:31" x14ac:dyDescent="0.2">
      <c r="B26" s="437"/>
      <c r="C26" s="178" t="s">
        <v>47</v>
      </c>
      <c r="D26" s="179">
        <f>SUM(E26:F26)</f>
        <v>17173423.219999999</v>
      </c>
      <c r="E26" s="172">
        <v>17056511.07</v>
      </c>
      <c r="F26" s="185">
        <v>116912.15</v>
      </c>
      <c r="G26" s="230">
        <v>2276.0500000000002</v>
      </c>
      <c r="H26" s="55"/>
      <c r="I26" s="182">
        <v>24851.439999999999</v>
      </c>
      <c r="J26" s="186">
        <v>235450.23999999999</v>
      </c>
      <c r="K26" s="186">
        <v>83136.899999999994</v>
      </c>
      <c r="L26" s="55"/>
      <c r="M26" s="180">
        <v>83136.899999999994</v>
      </c>
      <c r="N26" s="55"/>
      <c r="O26" s="231">
        <v>0.28999999999999998</v>
      </c>
    </row>
    <row r="27" spans="1:31" x14ac:dyDescent="0.2">
      <c r="B27" s="437"/>
      <c r="C27" s="184" t="s">
        <v>49</v>
      </c>
      <c r="D27" s="179">
        <f>SUM(E27:F27)</f>
        <v>2388520.39</v>
      </c>
      <c r="E27" s="180">
        <v>2345770.39</v>
      </c>
      <c r="F27" s="185">
        <v>42750</v>
      </c>
      <c r="G27" s="215">
        <v>53708.87</v>
      </c>
      <c r="H27" s="55"/>
      <c r="I27" s="186">
        <v>876.96</v>
      </c>
      <c r="J27" s="186">
        <v>7715.18</v>
      </c>
      <c r="K27" s="186">
        <v>13500</v>
      </c>
      <c r="L27" s="55"/>
      <c r="M27" s="180">
        <v>13500</v>
      </c>
      <c r="N27" s="55"/>
      <c r="O27" s="231">
        <v>0.08</v>
      </c>
    </row>
    <row r="28" spans="1:31" x14ac:dyDescent="0.2">
      <c r="B28" s="443"/>
      <c r="C28" s="178" t="s">
        <v>50</v>
      </c>
      <c r="D28" s="179">
        <f>SUM(E28:F28)</f>
        <v>3793399.58</v>
      </c>
      <c r="E28" s="172">
        <v>3793399.58</v>
      </c>
      <c r="F28" s="232"/>
      <c r="G28" s="233">
        <v>144795.09</v>
      </c>
      <c r="H28" s="57"/>
      <c r="I28" s="175">
        <v>2489.1999999999998</v>
      </c>
      <c r="J28" s="191">
        <v>1437.68</v>
      </c>
      <c r="K28" s="174"/>
      <c r="L28" s="174"/>
      <c r="M28" s="174"/>
      <c r="N28" s="174"/>
      <c r="O28" s="223"/>
    </row>
    <row r="29" spans="1:31" s="203" customFormat="1" x14ac:dyDescent="0.2">
      <c r="A29" s="200"/>
      <c r="B29" s="444" t="s">
        <v>52</v>
      </c>
      <c r="C29" s="465"/>
      <c r="D29" s="43">
        <f>SUM(D25:D28)</f>
        <v>55041922.849999994</v>
      </c>
      <c r="E29" s="44">
        <f>SUM(E25:E28)</f>
        <v>54742790.25</v>
      </c>
      <c r="F29" s="194">
        <f>SUM(F25:F28)</f>
        <v>299132.59999999998</v>
      </c>
      <c r="G29" s="46">
        <f t="shared" ref="G29:O29" si="4">SUM(G25:G28)</f>
        <v>241852.84</v>
      </c>
      <c r="H29" s="58">
        <f t="shared" si="4"/>
        <v>0</v>
      </c>
      <c r="I29" s="58">
        <f t="shared" si="4"/>
        <v>40455.999999999993</v>
      </c>
      <c r="J29" s="58">
        <f t="shared" si="4"/>
        <v>394261.14999999997</v>
      </c>
      <c r="K29" s="58">
        <f t="shared" si="4"/>
        <v>137335.4</v>
      </c>
      <c r="L29" s="63">
        <f t="shared" si="4"/>
        <v>0</v>
      </c>
      <c r="M29" s="44">
        <f t="shared" si="4"/>
        <v>137335.4</v>
      </c>
      <c r="N29" s="45">
        <f t="shared" si="4"/>
        <v>0</v>
      </c>
      <c r="O29" s="47">
        <f t="shared" si="4"/>
        <v>0.96999999999999986</v>
      </c>
      <c r="P29" s="202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</row>
    <row r="30" spans="1:31" x14ac:dyDescent="0.2">
      <c r="B30" s="436" t="s">
        <v>61</v>
      </c>
      <c r="C30" s="170" t="s">
        <v>48</v>
      </c>
      <c r="D30" s="179">
        <f>SUM(E30:F30)</f>
        <v>266351.3075</v>
      </c>
      <c r="E30" s="172">
        <v>261005.57750000001</v>
      </c>
      <c r="F30" s="173">
        <v>5345.73</v>
      </c>
      <c r="G30" s="51"/>
      <c r="H30" s="174"/>
      <c r="I30" s="174"/>
      <c r="J30" s="234">
        <v>350.11</v>
      </c>
      <c r="K30" s="234">
        <v>443.75</v>
      </c>
      <c r="L30" s="174"/>
      <c r="M30" s="175">
        <v>443.75</v>
      </c>
      <c r="N30" s="174"/>
      <c r="O30" s="198"/>
    </row>
    <row r="31" spans="1:31" x14ac:dyDescent="0.2">
      <c r="B31" s="437"/>
      <c r="C31" s="178" t="s">
        <v>47</v>
      </c>
      <c r="D31" s="179">
        <f>SUM(E31:F31)</f>
        <v>8412.93</v>
      </c>
      <c r="E31" s="192">
        <v>265.74</v>
      </c>
      <c r="F31" s="235">
        <v>8147.19</v>
      </c>
      <c r="G31" s="54"/>
      <c r="H31" s="55"/>
      <c r="I31" s="55"/>
      <c r="J31" s="175">
        <v>0.33</v>
      </c>
      <c r="K31" s="175">
        <v>685.25</v>
      </c>
      <c r="L31" s="55"/>
      <c r="M31" s="55">
        <v>685.25</v>
      </c>
      <c r="N31" s="55"/>
      <c r="O31" s="188"/>
    </row>
    <row r="32" spans="1:31" s="203" customFormat="1" x14ac:dyDescent="0.2">
      <c r="A32" s="224"/>
      <c r="B32" s="445" t="s">
        <v>52</v>
      </c>
      <c r="C32" s="465"/>
      <c r="D32" s="43">
        <f>SUM(D30:D31)</f>
        <v>274764.23749999999</v>
      </c>
      <c r="E32" s="44">
        <f>SUM(E30:E31)</f>
        <v>261271.3175</v>
      </c>
      <c r="F32" s="194">
        <f>SUM(F30:F31)</f>
        <v>13492.919999999998</v>
      </c>
      <c r="G32" s="46">
        <f t="shared" ref="G32:O32" si="5">SUM(G30:G31)</f>
        <v>0</v>
      </c>
      <c r="H32" s="58">
        <f t="shared" si="5"/>
        <v>0</v>
      </c>
      <c r="I32" s="58">
        <f t="shared" si="5"/>
        <v>0</v>
      </c>
      <c r="J32" s="58">
        <f t="shared" si="5"/>
        <v>350.44</v>
      </c>
      <c r="K32" s="58">
        <f t="shared" si="5"/>
        <v>1129</v>
      </c>
      <c r="L32" s="58">
        <f t="shared" si="5"/>
        <v>0</v>
      </c>
      <c r="M32" s="63">
        <f t="shared" si="5"/>
        <v>1129</v>
      </c>
      <c r="N32" s="45">
        <f t="shared" si="5"/>
        <v>0</v>
      </c>
      <c r="O32" s="47">
        <f t="shared" si="5"/>
        <v>0</v>
      </c>
      <c r="P32" s="202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</row>
    <row r="33" spans="1:31" x14ac:dyDescent="0.2">
      <c r="B33" s="436" t="s">
        <v>63</v>
      </c>
      <c r="C33" s="170" t="s">
        <v>48</v>
      </c>
      <c r="D33" s="179">
        <f>SUM(E33:F33)</f>
        <v>26703.66</v>
      </c>
      <c r="E33" s="176">
        <v>6300</v>
      </c>
      <c r="F33" s="173">
        <v>20403.66</v>
      </c>
      <c r="G33" s="213"/>
      <c r="H33" s="236"/>
      <c r="I33" s="236"/>
      <c r="J33" s="175">
        <v>9</v>
      </c>
      <c r="K33" s="175">
        <v>587.53</v>
      </c>
      <c r="L33" s="236">
        <v>250</v>
      </c>
      <c r="M33" s="175">
        <v>337.53</v>
      </c>
      <c r="N33" s="236"/>
      <c r="O33" s="237"/>
    </row>
    <row r="34" spans="1:31" x14ac:dyDescent="0.2">
      <c r="B34" s="437"/>
      <c r="C34" s="178" t="s">
        <v>47</v>
      </c>
      <c r="D34" s="179">
        <f>SUM(E34:F34)</f>
        <v>216171.26</v>
      </c>
      <c r="E34" s="52"/>
      <c r="F34" s="181">
        <v>216171.26</v>
      </c>
      <c r="G34" s="54"/>
      <c r="H34" s="55"/>
      <c r="I34" s="55"/>
      <c r="J34" s="55"/>
      <c r="K34" s="186">
        <v>24046.92</v>
      </c>
      <c r="L34" s="174">
        <v>5660</v>
      </c>
      <c r="M34" s="180">
        <v>18386.919999999998</v>
      </c>
      <c r="N34" s="214"/>
      <c r="O34" s="238"/>
    </row>
    <row r="35" spans="1:31" x14ac:dyDescent="0.2">
      <c r="B35" s="443"/>
      <c r="C35" s="184" t="s">
        <v>49</v>
      </c>
      <c r="D35" s="179">
        <f>SUM(E35:F35)</f>
        <v>0</v>
      </c>
      <c r="E35" s="68"/>
      <c r="F35" s="220"/>
      <c r="G35" s="51"/>
      <c r="H35" s="174"/>
      <c r="I35" s="174"/>
      <c r="J35" s="239"/>
      <c r="K35" s="175">
        <v>250</v>
      </c>
      <c r="L35" s="192">
        <v>250</v>
      </c>
      <c r="M35" s="222"/>
      <c r="N35" s="214"/>
      <c r="O35" s="240"/>
    </row>
    <row r="36" spans="1:31" s="203" customFormat="1" ht="13.5" thickBot="1" x14ac:dyDescent="0.25">
      <c r="A36" s="200"/>
      <c r="B36" s="444" t="s">
        <v>52</v>
      </c>
      <c r="C36" s="453"/>
      <c r="D36" s="43">
        <f>SUM(D33:D35)</f>
        <v>242874.92</v>
      </c>
      <c r="E36" s="44">
        <f>SUM(E33:E35)</f>
        <v>6300</v>
      </c>
      <c r="F36" s="194">
        <f>SUM(F33:F35)</f>
        <v>236574.92</v>
      </c>
      <c r="G36" s="46">
        <f t="shared" ref="G36:O36" si="6">SUM(G33:G35)</f>
        <v>0</v>
      </c>
      <c r="H36" s="58">
        <f t="shared" si="6"/>
        <v>0</v>
      </c>
      <c r="I36" s="58">
        <f t="shared" si="6"/>
        <v>0</v>
      </c>
      <c r="J36" s="58">
        <f t="shared" si="6"/>
        <v>9</v>
      </c>
      <c r="K36" s="58">
        <f t="shared" si="6"/>
        <v>24884.449999999997</v>
      </c>
      <c r="L36" s="63">
        <f t="shared" si="6"/>
        <v>6160</v>
      </c>
      <c r="M36" s="44">
        <f t="shared" si="6"/>
        <v>18724.449999999997</v>
      </c>
      <c r="N36" s="63">
        <f t="shared" si="6"/>
        <v>0</v>
      </c>
      <c r="O36" s="47">
        <f t="shared" si="6"/>
        <v>0</v>
      </c>
      <c r="P36" s="241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</row>
    <row r="37" spans="1:31" ht="14.25" thickTop="1" thickBot="1" x14ac:dyDescent="0.25">
      <c r="B37" s="448" t="s">
        <v>64</v>
      </c>
      <c r="C37" s="464"/>
      <c r="D37" s="242">
        <f t="shared" ref="D37:O37" si="7">SUM(D19,D29,D9,D14,D32,D36,D24)</f>
        <v>637271117.5374999</v>
      </c>
      <c r="E37" s="243">
        <f t="shared" si="7"/>
        <v>56855374.767500006</v>
      </c>
      <c r="F37" s="244">
        <f t="shared" si="7"/>
        <v>580415742.76999986</v>
      </c>
      <c r="G37" s="245">
        <f t="shared" si="7"/>
        <v>243428.59</v>
      </c>
      <c r="H37" s="243">
        <f t="shared" si="7"/>
        <v>29598.9</v>
      </c>
      <c r="I37" s="243">
        <f t="shared" si="7"/>
        <v>41830.80999999999</v>
      </c>
      <c r="J37" s="246">
        <f t="shared" si="7"/>
        <v>401804.82999999996</v>
      </c>
      <c r="K37" s="246">
        <f t="shared" si="7"/>
        <v>315137743.99999994</v>
      </c>
      <c r="L37" s="245">
        <f t="shared" si="7"/>
        <v>11429.59</v>
      </c>
      <c r="M37" s="246">
        <f t="shared" si="7"/>
        <v>315126314.41000003</v>
      </c>
      <c r="N37" s="245">
        <f t="shared" si="7"/>
        <v>381.63</v>
      </c>
      <c r="O37" s="247">
        <f t="shared" si="7"/>
        <v>61.15</v>
      </c>
    </row>
    <row r="38" spans="1:31" s="165" customFormat="1" ht="13.5" thickTop="1" x14ac:dyDescent="0.2"/>
    <row r="39" spans="1:31" s="165" customFormat="1" x14ac:dyDescent="0.2">
      <c r="B39" s="248" t="s">
        <v>65</v>
      </c>
    </row>
    <row r="40" spans="1:31" s="165" customFormat="1" x14ac:dyDescent="0.2">
      <c r="F40" s="166"/>
    </row>
    <row r="41" spans="1:31" s="165" customFormat="1" x14ac:dyDescent="0.2"/>
    <row r="42" spans="1:31" s="165" customFormat="1" x14ac:dyDescent="0.2"/>
    <row r="43" spans="1:31" s="165" customFormat="1" x14ac:dyDescent="0.2"/>
    <row r="44" spans="1:31" s="165" customFormat="1" x14ac:dyDescent="0.2"/>
    <row r="45" spans="1:31" s="165" customFormat="1" x14ac:dyDescent="0.2"/>
    <row r="46" spans="1:31" s="165" customFormat="1" x14ac:dyDescent="0.2"/>
    <row r="47" spans="1:31" s="165" customFormat="1" x14ac:dyDescent="0.2"/>
    <row r="48" spans="1:31" s="165" customFormat="1" x14ac:dyDescent="0.2"/>
    <row r="49" s="165" customFormat="1" x14ac:dyDescent="0.2"/>
    <row r="50" s="165" customFormat="1" x14ac:dyDescent="0.2"/>
    <row r="51" s="165" customFormat="1" x14ac:dyDescent="0.2"/>
    <row r="52" s="165" customFormat="1" x14ac:dyDescent="0.2"/>
    <row r="53" s="165" customFormat="1" x14ac:dyDescent="0.2"/>
    <row r="54" s="165" customFormat="1" x14ac:dyDescent="0.2"/>
    <row r="55" s="165" customFormat="1" x14ac:dyDescent="0.2"/>
    <row r="56" s="165" customFormat="1" x14ac:dyDescent="0.2"/>
    <row r="57" s="165" customFormat="1" x14ac:dyDescent="0.2"/>
    <row r="58" s="165" customFormat="1" x14ac:dyDescent="0.2"/>
    <row r="59" s="165" customFormat="1" x14ac:dyDescent="0.2"/>
    <row r="60" s="165" customFormat="1" x14ac:dyDescent="0.2"/>
    <row r="61" s="165" customFormat="1" x14ac:dyDescent="0.2"/>
    <row r="62" s="165" customFormat="1" x14ac:dyDescent="0.2"/>
    <row r="63" s="165" customFormat="1" x14ac:dyDescent="0.2"/>
    <row r="64" s="165" customFormat="1" x14ac:dyDescent="0.2"/>
    <row r="65" s="165" customFormat="1" x14ac:dyDescent="0.2"/>
    <row r="66" s="165" customFormat="1" x14ac:dyDescent="0.2"/>
    <row r="67" s="165" customFormat="1" x14ac:dyDescent="0.2"/>
    <row r="68" s="165" customFormat="1" x14ac:dyDescent="0.2"/>
    <row r="69" s="165" customFormat="1" x14ac:dyDescent="0.2"/>
    <row r="70" s="165" customFormat="1" x14ac:dyDescent="0.2"/>
    <row r="71" s="165" customFormat="1" x14ac:dyDescent="0.2"/>
    <row r="72" s="165" customFormat="1" x14ac:dyDescent="0.2"/>
    <row r="73" s="165" customFormat="1" x14ac:dyDescent="0.2"/>
    <row r="74" s="165" customFormat="1" x14ac:dyDescent="0.2"/>
    <row r="75" s="165" customFormat="1" x14ac:dyDescent="0.2"/>
    <row r="76" s="165" customFormat="1" x14ac:dyDescent="0.2"/>
    <row r="77" s="165" customFormat="1" x14ac:dyDescent="0.2"/>
    <row r="78" s="165" customFormat="1" x14ac:dyDescent="0.2"/>
    <row r="79" s="165" customFormat="1" x14ac:dyDescent="0.2"/>
    <row r="80" s="165" customFormat="1" x14ac:dyDescent="0.2"/>
    <row r="81" s="165" customFormat="1" x14ac:dyDescent="0.2"/>
    <row r="82" s="165" customFormat="1" x14ac:dyDescent="0.2"/>
    <row r="83" s="165" customFormat="1" x14ac:dyDescent="0.2"/>
    <row r="84" s="165" customFormat="1" x14ac:dyDescent="0.2"/>
    <row r="85" s="165" customFormat="1" x14ac:dyDescent="0.2"/>
    <row r="86" s="165" customFormat="1" x14ac:dyDescent="0.2"/>
    <row r="87" s="165" customFormat="1" x14ac:dyDescent="0.2"/>
    <row r="88" s="165" customFormat="1" x14ac:dyDescent="0.2"/>
    <row r="89" s="165" customFormat="1" x14ac:dyDescent="0.2"/>
    <row r="90" s="165" customFormat="1" x14ac:dyDescent="0.2"/>
    <row r="91" s="165" customFormat="1" x14ac:dyDescent="0.2"/>
    <row r="92" s="165" customFormat="1" x14ac:dyDescent="0.2"/>
    <row r="93" s="165" customFormat="1" x14ac:dyDescent="0.2"/>
    <row r="94" s="165" customFormat="1" x14ac:dyDescent="0.2"/>
    <row r="95" s="165" customFormat="1" x14ac:dyDescent="0.2"/>
    <row r="96" s="165" customFormat="1" x14ac:dyDescent="0.2"/>
    <row r="97" s="165" customFormat="1" x14ac:dyDescent="0.2"/>
    <row r="98" s="165" customFormat="1" x14ac:dyDescent="0.2"/>
    <row r="99" s="165" customFormat="1" x14ac:dyDescent="0.2"/>
    <row r="100" s="165" customFormat="1" x14ac:dyDescent="0.2"/>
    <row r="101" s="165" customFormat="1" x14ac:dyDescent="0.2"/>
    <row r="102" s="165" customFormat="1" x14ac:dyDescent="0.2"/>
    <row r="103" s="165" customFormat="1" x14ac:dyDescent="0.2"/>
    <row r="104" s="165" customFormat="1" x14ac:dyDescent="0.2"/>
    <row r="105" s="165" customFormat="1" x14ac:dyDescent="0.2"/>
    <row r="106" s="165" customFormat="1" x14ac:dyDescent="0.2"/>
    <row r="107" s="165" customFormat="1" x14ac:dyDescent="0.2"/>
    <row r="108" s="165" customFormat="1" x14ac:dyDescent="0.2"/>
    <row r="109" s="165" customFormat="1" x14ac:dyDescent="0.2"/>
    <row r="110" s="165" customFormat="1" x14ac:dyDescent="0.2"/>
    <row r="111" s="165" customFormat="1" x14ac:dyDescent="0.2"/>
    <row r="112" s="165" customFormat="1" x14ac:dyDescent="0.2"/>
    <row r="113" s="165" customFormat="1" x14ac:dyDescent="0.2"/>
    <row r="114" s="165" customFormat="1" x14ac:dyDescent="0.2"/>
    <row r="115" s="165" customFormat="1" x14ac:dyDescent="0.2"/>
    <row r="116" s="165" customFormat="1" x14ac:dyDescent="0.2"/>
    <row r="117" s="165" customFormat="1" x14ac:dyDescent="0.2"/>
    <row r="118" s="165" customFormat="1" x14ac:dyDescent="0.2"/>
    <row r="119" s="165" customFormat="1" x14ac:dyDescent="0.2"/>
    <row r="120" s="165" customFormat="1" x14ac:dyDescent="0.2"/>
    <row r="121" s="165" customFormat="1" x14ac:dyDescent="0.2"/>
    <row r="122" s="165" customFormat="1" x14ac:dyDescent="0.2"/>
    <row r="123" s="165" customFormat="1" x14ac:dyDescent="0.2"/>
    <row r="124" s="165" customFormat="1" x14ac:dyDescent="0.2"/>
    <row r="125" s="165" customFormat="1" x14ac:dyDescent="0.2"/>
    <row r="126" s="165" customFormat="1" x14ac:dyDescent="0.2"/>
    <row r="127" s="165" customFormat="1" x14ac:dyDescent="0.2"/>
    <row r="128" s="165" customFormat="1" x14ac:dyDescent="0.2"/>
    <row r="129" s="165" customFormat="1" x14ac:dyDescent="0.2"/>
    <row r="130" s="165" customFormat="1" x14ac:dyDescent="0.2"/>
    <row r="131" s="165" customFormat="1" x14ac:dyDescent="0.2"/>
    <row r="132" s="165" customFormat="1" x14ac:dyDescent="0.2"/>
    <row r="133" s="165" customFormat="1" x14ac:dyDescent="0.2"/>
    <row r="134" s="165" customFormat="1" x14ac:dyDescent="0.2"/>
    <row r="135" s="165" customFormat="1" x14ac:dyDescent="0.2"/>
    <row r="136" s="165" customFormat="1" x14ac:dyDescent="0.2"/>
    <row r="137" s="165" customFormat="1" x14ac:dyDescent="0.2"/>
    <row r="138" s="165" customFormat="1" x14ac:dyDescent="0.2"/>
    <row r="139" s="165" customFormat="1" x14ac:dyDescent="0.2"/>
    <row r="140" s="165" customFormat="1" x14ac:dyDescent="0.2"/>
    <row r="141" s="165" customFormat="1" x14ac:dyDescent="0.2"/>
    <row r="142" s="165" customFormat="1" x14ac:dyDescent="0.2"/>
    <row r="143" s="165" customFormat="1" x14ac:dyDescent="0.2"/>
    <row r="144" s="165" customFormat="1" x14ac:dyDescent="0.2"/>
    <row r="145" s="165" customFormat="1" x14ac:dyDescent="0.2"/>
    <row r="146" s="165" customFormat="1" x14ac:dyDescent="0.2"/>
    <row r="147" s="165" customFormat="1" x14ac:dyDescent="0.2"/>
    <row r="148" s="165" customFormat="1" x14ac:dyDescent="0.2"/>
    <row r="149" s="165" customFormat="1" x14ac:dyDescent="0.2"/>
    <row r="150" s="165" customFormat="1" x14ac:dyDescent="0.2"/>
    <row r="151" s="165" customFormat="1" x14ac:dyDescent="0.2"/>
    <row r="152" s="165" customFormat="1" x14ac:dyDescent="0.2"/>
    <row r="153" s="165" customFormat="1" x14ac:dyDescent="0.2"/>
    <row r="154" s="165" customFormat="1" x14ac:dyDescent="0.2"/>
    <row r="155" s="165" customFormat="1" x14ac:dyDescent="0.2"/>
    <row r="156" s="165" customFormat="1" x14ac:dyDescent="0.2"/>
    <row r="157" s="165" customFormat="1" x14ac:dyDescent="0.2"/>
    <row r="158" s="165" customFormat="1" x14ac:dyDescent="0.2"/>
    <row r="159" s="165" customFormat="1" x14ac:dyDescent="0.2"/>
    <row r="160" s="165" customFormat="1" x14ac:dyDescent="0.2"/>
    <row r="161" spans="6:10" s="165" customFormat="1" x14ac:dyDescent="0.2"/>
    <row r="162" spans="6:10" s="165" customFormat="1" x14ac:dyDescent="0.2"/>
    <row r="163" spans="6:10" s="165" customFormat="1" x14ac:dyDescent="0.2">
      <c r="G163" s="166"/>
      <c r="H163" s="166"/>
      <c r="I163" s="166"/>
    </row>
    <row r="164" spans="6:10" s="165" customFormat="1" x14ac:dyDescent="0.2">
      <c r="G164" s="166"/>
      <c r="H164" s="166"/>
      <c r="I164" s="166"/>
    </row>
    <row r="165" spans="6:10" s="165" customFormat="1" x14ac:dyDescent="0.2">
      <c r="G165" s="166"/>
      <c r="H165" s="166"/>
      <c r="I165" s="166"/>
    </row>
    <row r="166" spans="6:10" s="165" customFormat="1" x14ac:dyDescent="0.2">
      <c r="G166" s="166"/>
      <c r="H166" s="166"/>
      <c r="I166" s="166"/>
    </row>
    <row r="167" spans="6:10" s="165" customFormat="1" x14ac:dyDescent="0.2">
      <c r="G167" s="166"/>
      <c r="H167" s="166"/>
      <c r="I167" s="166"/>
    </row>
    <row r="168" spans="6:10" s="165" customFormat="1" x14ac:dyDescent="0.2">
      <c r="G168" s="166"/>
      <c r="H168" s="166"/>
      <c r="I168" s="166"/>
    </row>
    <row r="169" spans="6:10" s="165" customFormat="1" x14ac:dyDescent="0.2">
      <c r="G169" s="166"/>
      <c r="H169" s="166"/>
      <c r="I169" s="166"/>
    </row>
    <row r="170" spans="6:10" s="165" customFormat="1" x14ac:dyDescent="0.2">
      <c r="G170" s="166"/>
      <c r="H170" s="166"/>
      <c r="I170" s="166"/>
    </row>
    <row r="171" spans="6:10" s="165" customFormat="1" x14ac:dyDescent="0.2">
      <c r="G171" s="166"/>
      <c r="H171" s="166"/>
      <c r="I171" s="166"/>
    </row>
    <row r="172" spans="6:10" s="165" customFormat="1" x14ac:dyDescent="0.2">
      <c r="G172" s="166"/>
      <c r="H172" s="166"/>
      <c r="I172" s="166"/>
    </row>
    <row r="173" spans="6:10" s="165" customFormat="1" x14ac:dyDescent="0.2">
      <c r="G173" s="166"/>
      <c r="H173" s="166"/>
      <c r="I173" s="166"/>
    </row>
    <row r="174" spans="6:10" s="165" customFormat="1" x14ac:dyDescent="0.2">
      <c r="G174" s="166"/>
      <c r="H174" s="166"/>
      <c r="I174" s="166"/>
    </row>
    <row r="175" spans="6:10" s="165" customFormat="1" x14ac:dyDescent="0.2">
      <c r="F175" s="166"/>
      <c r="G175" s="166"/>
      <c r="H175" s="166"/>
      <c r="I175" s="166"/>
    </row>
    <row r="176" spans="6:10" s="165" customFormat="1" x14ac:dyDescent="0.2">
      <c r="F176" s="166"/>
      <c r="G176" s="166"/>
      <c r="H176" s="166"/>
      <c r="I176" s="166"/>
      <c r="J176" s="166"/>
    </row>
    <row r="177" spans="6:10" s="165" customFormat="1" x14ac:dyDescent="0.2">
      <c r="F177" s="166"/>
      <c r="G177" s="166"/>
      <c r="H177" s="166"/>
      <c r="I177" s="166"/>
      <c r="J177" s="166"/>
    </row>
    <row r="178" spans="6:10" s="165" customFormat="1" x14ac:dyDescent="0.2">
      <c r="F178" s="166"/>
      <c r="G178" s="166"/>
      <c r="H178" s="166"/>
      <c r="I178" s="166"/>
      <c r="J178" s="166"/>
    </row>
    <row r="179" spans="6:10" s="165" customFormat="1" x14ac:dyDescent="0.2">
      <c r="F179" s="166"/>
      <c r="G179" s="166"/>
      <c r="H179" s="166"/>
      <c r="I179" s="166"/>
      <c r="J179" s="166"/>
    </row>
    <row r="180" spans="6:10" s="165" customFormat="1" x14ac:dyDescent="0.2">
      <c r="F180" s="166"/>
      <c r="G180" s="166"/>
      <c r="H180" s="166"/>
      <c r="I180" s="166"/>
      <c r="J180" s="166"/>
    </row>
    <row r="181" spans="6:10" s="165" customFormat="1" x14ac:dyDescent="0.2">
      <c r="F181" s="166"/>
      <c r="G181" s="166"/>
      <c r="H181" s="166"/>
      <c r="I181" s="166"/>
      <c r="J181" s="166"/>
    </row>
    <row r="182" spans="6:10" s="165" customFormat="1" x14ac:dyDescent="0.2">
      <c r="F182" s="166"/>
      <c r="G182" s="166"/>
      <c r="H182" s="166"/>
      <c r="I182" s="166"/>
      <c r="J182" s="166"/>
    </row>
    <row r="183" spans="6:10" s="165" customFormat="1" x14ac:dyDescent="0.2">
      <c r="F183" s="166"/>
      <c r="G183" s="166"/>
      <c r="H183" s="166"/>
      <c r="I183" s="166"/>
      <c r="J183" s="166"/>
    </row>
    <row r="184" spans="6:10" s="165" customFormat="1" x14ac:dyDescent="0.2">
      <c r="F184" s="166"/>
      <c r="G184" s="166"/>
      <c r="H184" s="166"/>
      <c r="I184" s="166"/>
      <c r="J184" s="166"/>
    </row>
    <row r="185" spans="6:10" s="165" customFormat="1" x14ac:dyDescent="0.2">
      <c r="F185" s="166"/>
      <c r="G185" s="166"/>
      <c r="H185" s="166"/>
      <c r="I185" s="166"/>
      <c r="J185" s="166"/>
    </row>
    <row r="186" spans="6:10" s="165" customFormat="1" x14ac:dyDescent="0.2">
      <c r="F186" s="166"/>
      <c r="G186" s="166"/>
      <c r="H186" s="166"/>
      <c r="I186" s="166"/>
      <c r="J186" s="166"/>
    </row>
    <row r="187" spans="6:10" s="165" customFormat="1" x14ac:dyDescent="0.2">
      <c r="F187" s="166"/>
      <c r="G187" s="166"/>
      <c r="H187" s="166"/>
      <c r="I187" s="166"/>
      <c r="J187" s="166"/>
    </row>
  </sheetData>
  <mergeCells count="20">
    <mergeCell ref="B20:B23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8"/>
    <mergeCell ref="B19:C19"/>
    <mergeCell ref="B36:C36"/>
    <mergeCell ref="B37:C37"/>
    <mergeCell ref="B24:C24"/>
    <mergeCell ref="B25:B28"/>
    <mergeCell ref="B29:C29"/>
    <mergeCell ref="B30:B31"/>
    <mergeCell ref="B32:C32"/>
    <mergeCell ref="B33:B35"/>
  </mergeCells>
  <pageMargins left="0" right="0" top="0.59055118110236227" bottom="0" header="0" footer="0"/>
  <pageSetup paperSize="9" scale="56" orientation="landscape" verticalDpi="300" r:id="rId1"/>
  <headerFooter alignWithMargins="0"/>
  <colBreaks count="1" manualBreakCount="1">
    <brk id="15" max="43" man="1"/>
  </colBreaks>
  <ignoredErrors>
    <ignoredError sqref="D9:D20 D29:D32" formula="1"/>
    <ignoredError sqref="D21:D28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7"/>
  <sheetViews>
    <sheetView zoomScale="85" zoomScaleNormal="85" zoomScaleSheetLayoutView="55" workbookViewId="0"/>
  </sheetViews>
  <sheetFormatPr baseColWidth="10" defaultColWidth="16.140625" defaultRowHeight="11.25" x14ac:dyDescent="0.2"/>
  <cols>
    <col min="1" max="1" width="2" style="117" customWidth="1"/>
    <col min="2" max="2" width="21.5703125" style="119" customWidth="1"/>
    <col min="3" max="3" width="28.7109375" style="119" customWidth="1"/>
    <col min="4" max="4" width="17" style="119" customWidth="1"/>
    <col min="5" max="5" width="16.140625" style="119" customWidth="1"/>
    <col min="6" max="6" width="18.140625" style="119" customWidth="1"/>
    <col min="7" max="7" width="14.140625" style="119" bestFit="1" customWidth="1"/>
    <col min="8" max="8" width="13.7109375" style="119" customWidth="1"/>
    <col min="9" max="9" width="16.140625" style="119" customWidth="1"/>
    <col min="10" max="10" width="16.28515625" style="119" bestFit="1" customWidth="1"/>
    <col min="11" max="11" width="19.140625" style="119" bestFit="1" customWidth="1"/>
    <col min="12" max="13" width="19.140625" style="119" customWidth="1"/>
    <col min="14" max="15" width="16.28515625" style="119" bestFit="1" customWidth="1"/>
    <col min="16" max="16" width="1.85546875" style="117" customWidth="1"/>
    <col min="17" max="31" width="16.140625" style="117"/>
    <col min="32" max="256" width="16.140625" style="119"/>
    <col min="257" max="257" width="2" style="119" customWidth="1"/>
    <col min="258" max="258" width="21.5703125" style="119" customWidth="1"/>
    <col min="259" max="259" width="28.7109375" style="119" customWidth="1"/>
    <col min="260" max="260" width="17" style="119" customWidth="1"/>
    <col min="261" max="261" width="16.140625" style="119" customWidth="1"/>
    <col min="262" max="262" width="18.140625" style="119" customWidth="1"/>
    <col min="263" max="263" width="14.140625" style="119" bestFit="1" customWidth="1"/>
    <col min="264" max="264" width="13.7109375" style="119" customWidth="1"/>
    <col min="265" max="265" width="16.140625" style="119" customWidth="1"/>
    <col min="266" max="266" width="16.28515625" style="119" bestFit="1" customWidth="1"/>
    <col min="267" max="267" width="19.140625" style="119" bestFit="1" customWidth="1"/>
    <col min="268" max="269" width="19.140625" style="119" customWidth="1"/>
    <col min="270" max="271" width="16.28515625" style="119" bestFit="1" customWidth="1"/>
    <col min="272" max="512" width="16.140625" style="119"/>
    <col min="513" max="513" width="2" style="119" customWidth="1"/>
    <col min="514" max="514" width="21.5703125" style="119" customWidth="1"/>
    <col min="515" max="515" width="28.7109375" style="119" customWidth="1"/>
    <col min="516" max="516" width="17" style="119" customWidth="1"/>
    <col min="517" max="517" width="16.140625" style="119" customWidth="1"/>
    <col min="518" max="518" width="18.140625" style="119" customWidth="1"/>
    <col min="519" max="519" width="14.140625" style="119" bestFit="1" customWidth="1"/>
    <col min="520" max="520" width="13.7109375" style="119" customWidth="1"/>
    <col min="521" max="521" width="16.140625" style="119" customWidth="1"/>
    <col min="522" max="522" width="16.28515625" style="119" bestFit="1" customWidth="1"/>
    <col min="523" max="523" width="19.140625" style="119" bestFit="1" customWidth="1"/>
    <col min="524" max="525" width="19.140625" style="119" customWidth="1"/>
    <col min="526" max="527" width="16.28515625" style="119" bestFit="1" customWidth="1"/>
    <col min="528" max="768" width="16.140625" style="119"/>
    <col min="769" max="769" width="2" style="119" customWidth="1"/>
    <col min="770" max="770" width="21.5703125" style="119" customWidth="1"/>
    <col min="771" max="771" width="28.7109375" style="119" customWidth="1"/>
    <col min="772" max="772" width="17" style="119" customWidth="1"/>
    <col min="773" max="773" width="16.140625" style="119" customWidth="1"/>
    <col min="774" max="774" width="18.140625" style="119" customWidth="1"/>
    <col min="775" max="775" width="14.140625" style="119" bestFit="1" customWidth="1"/>
    <col min="776" max="776" width="13.7109375" style="119" customWidth="1"/>
    <col min="777" max="777" width="16.140625" style="119" customWidth="1"/>
    <col min="778" max="778" width="16.28515625" style="119" bestFit="1" customWidth="1"/>
    <col min="779" max="779" width="19.140625" style="119" bestFit="1" customWidth="1"/>
    <col min="780" max="781" width="19.140625" style="119" customWidth="1"/>
    <col min="782" max="783" width="16.28515625" style="119" bestFit="1" customWidth="1"/>
    <col min="784" max="1024" width="16.140625" style="119"/>
    <col min="1025" max="1025" width="2" style="119" customWidth="1"/>
    <col min="1026" max="1026" width="21.5703125" style="119" customWidth="1"/>
    <col min="1027" max="1027" width="28.7109375" style="119" customWidth="1"/>
    <col min="1028" max="1028" width="17" style="119" customWidth="1"/>
    <col min="1029" max="1029" width="16.140625" style="119" customWidth="1"/>
    <col min="1030" max="1030" width="18.140625" style="119" customWidth="1"/>
    <col min="1031" max="1031" width="14.140625" style="119" bestFit="1" customWidth="1"/>
    <col min="1032" max="1032" width="13.7109375" style="119" customWidth="1"/>
    <col min="1033" max="1033" width="16.140625" style="119" customWidth="1"/>
    <col min="1034" max="1034" width="16.28515625" style="119" bestFit="1" customWidth="1"/>
    <col min="1035" max="1035" width="19.140625" style="119" bestFit="1" customWidth="1"/>
    <col min="1036" max="1037" width="19.140625" style="119" customWidth="1"/>
    <col min="1038" max="1039" width="16.28515625" style="119" bestFit="1" customWidth="1"/>
    <col min="1040" max="1280" width="16.140625" style="119"/>
    <col min="1281" max="1281" width="2" style="119" customWidth="1"/>
    <col min="1282" max="1282" width="21.5703125" style="119" customWidth="1"/>
    <col min="1283" max="1283" width="28.7109375" style="119" customWidth="1"/>
    <col min="1284" max="1284" width="17" style="119" customWidth="1"/>
    <col min="1285" max="1285" width="16.140625" style="119" customWidth="1"/>
    <col min="1286" max="1286" width="18.140625" style="119" customWidth="1"/>
    <col min="1287" max="1287" width="14.140625" style="119" bestFit="1" customWidth="1"/>
    <col min="1288" max="1288" width="13.7109375" style="119" customWidth="1"/>
    <col min="1289" max="1289" width="16.140625" style="119" customWidth="1"/>
    <col min="1290" max="1290" width="16.28515625" style="119" bestFit="1" customWidth="1"/>
    <col min="1291" max="1291" width="19.140625" style="119" bestFit="1" customWidth="1"/>
    <col min="1292" max="1293" width="19.140625" style="119" customWidth="1"/>
    <col min="1294" max="1295" width="16.28515625" style="119" bestFit="1" customWidth="1"/>
    <col min="1296" max="1536" width="16.140625" style="119"/>
    <col min="1537" max="1537" width="2" style="119" customWidth="1"/>
    <col min="1538" max="1538" width="21.5703125" style="119" customWidth="1"/>
    <col min="1539" max="1539" width="28.7109375" style="119" customWidth="1"/>
    <col min="1540" max="1540" width="17" style="119" customWidth="1"/>
    <col min="1541" max="1541" width="16.140625" style="119" customWidth="1"/>
    <col min="1542" max="1542" width="18.140625" style="119" customWidth="1"/>
    <col min="1543" max="1543" width="14.140625" style="119" bestFit="1" customWidth="1"/>
    <col min="1544" max="1544" width="13.7109375" style="119" customWidth="1"/>
    <col min="1545" max="1545" width="16.140625" style="119" customWidth="1"/>
    <col min="1546" max="1546" width="16.28515625" style="119" bestFit="1" customWidth="1"/>
    <col min="1547" max="1547" width="19.140625" style="119" bestFit="1" customWidth="1"/>
    <col min="1548" max="1549" width="19.140625" style="119" customWidth="1"/>
    <col min="1550" max="1551" width="16.28515625" style="119" bestFit="1" customWidth="1"/>
    <col min="1552" max="1792" width="16.140625" style="119"/>
    <col min="1793" max="1793" width="2" style="119" customWidth="1"/>
    <col min="1794" max="1794" width="21.5703125" style="119" customWidth="1"/>
    <col min="1795" max="1795" width="28.7109375" style="119" customWidth="1"/>
    <col min="1796" max="1796" width="17" style="119" customWidth="1"/>
    <col min="1797" max="1797" width="16.140625" style="119" customWidth="1"/>
    <col min="1798" max="1798" width="18.140625" style="119" customWidth="1"/>
    <col min="1799" max="1799" width="14.140625" style="119" bestFit="1" customWidth="1"/>
    <col min="1800" max="1800" width="13.7109375" style="119" customWidth="1"/>
    <col min="1801" max="1801" width="16.140625" style="119" customWidth="1"/>
    <col min="1802" max="1802" width="16.28515625" style="119" bestFit="1" customWidth="1"/>
    <col min="1803" max="1803" width="19.140625" style="119" bestFit="1" customWidth="1"/>
    <col min="1804" max="1805" width="19.140625" style="119" customWidth="1"/>
    <col min="1806" max="1807" width="16.28515625" style="119" bestFit="1" customWidth="1"/>
    <col min="1808" max="2048" width="16.140625" style="119"/>
    <col min="2049" max="2049" width="2" style="119" customWidth="1"/>
    <col min="2050" max="2050" width="21.5703125" style="119" customWidth="1"/>
    <col min="2051" max="2051" width="28.7109375" style="119" customWidth="1"/>
    <col min="2052" max="2052" width="17" style="119" customWidth="1"/>
    <col min="2053" max="2053" width="16.140625" style="119" customWidth="1"/>
    <col min="2054" max="2054" width="18.140625" style="119" customWidth="1"/>
    <col min="2055" max="2055" width="14.140625" style="119" bestFit="1" customWidth="1"/>
    <col min="2056" max="2056" width="13.7109375" style="119" customWidth="1"/>
    <col min="2057" max="2057" width="16.140625" style="119" customWidth="1"/>
    <col min="2058" max="2058" width="16.28515625" style="119" bestFit="1" customWidth="1"/>
    <col min="2059" max="2059" width="19.140625" style="119" bestFit="1" customWidth="1"/>
    <col min="2060" max="2061" width="19.140625" style="119" customWidth="1"/>
    <col min="2062" max="2063" width="16.28515625" style="119" bestFit="1" customWidth="1"/>
    <col min="2064" max="2304" width="16.140625" style="119"/>
    <col min="2305" max="2305" width="2" style="119" customWidth="1"/>
    <col min="2306" max="2306" width="21.5703125" style="119" customWidth="1"/>
    <col min="2307" max="2307" width="28.7109375" style="119" customWidth="1"/>
    <col min="2308" max="2308" width="17" style="119" customWidth="1"/>
    <col min="2309" max="2309" width="16.140625" style="119" customWidth="1"/>
    <col min="2310" max="2310" width="18.140625" style="119" customWidth="1"/>
    <col min="2311" max="2311" width="14.140625" style="119" bestFit="1" customWidth="1"/>
    <col min="2312" max="2312" width="13.7109375" style="119" customWidth="1"/>
    <col min="2313" max="2313" width="16.140625" style="119" customWidth="1"/>
    <col min="2314" max="2314" width="16.28515625" style="119" bestFit="1" customWidth="1"/>
    <col min="2315" max="2315" width="19.140625" style="119" bestFit="1" customWidth="1"/>
    <col min="2316" max="2317" width="19.140625" style="119" customWidth="1"/>
    <col min="2318" max="2319" width="16.28515625" style="119" bestFit="1" customWidth="1"/>
    <col min="2320" max="2560" width="16.140625" style="119"/>
    <col min="2561" max="2561" width="2" style="119" customWidth="1"/>
    <col min="2562" max="2562" width="21.5703125" style="119" customWidth="1"/>
    <col min="2563" max="2563" width="28.7109375" style="119" customWidth="1"/>
    <col min="2564" max="2564" width="17" style="119" customWidth="1"/>
    <col min="2565" max="2565" width="16.140625" style="119" customWidth="1"/>
    <col min="2566" max="2566" width="18.140625" style="119" customWidth="1"/>
    <col min="2567" max="2567" width="14.140625" style="119" bestFit="1" customWidth="1"/>
    <col min="2568" max="2568" width="13.7109375" style="119" customWidth="1"/>
    <col min="2569" max="2569" width="16.140625" style="119" customWidth="1"/>
    <col min="2570" max="2570" width="16.28515625" style="119" bestFit="1" customWidth="1"/>
    <col min="2571" max="2571" width="19.140625" style="119" bestFit="1" customWidth="1"/>
    <col min="2572" max="2573" width="19.140625" style="119" customWidth="1"/>
    <col min="2574" max="2575" width="16.28515625" style="119" bestFit="1" customWidth="1"/>
    <col min="2576" max="2816" width="16.140625" style="119"/>
    <col min="2817" max="2817" width="2" style="119" customWidth="1"/>
    <col min="2818" max="2818" width="21.5703125" style="119" customWidth="1"/>
    <col min="2819" max="2819" width="28.7109375" style="119" customWidth="1"/>
    <col min="2820" max="2820" width="17" style="119" customWidth="1"/>
    <col min="2821" max="2821" width="16.140625" style="119" customWidth="1"/>
    <col min="2822" max="2822" width="18.140625" style="119" customWidth="1"/>
    <col min="2823" max="2823" width="14.140625" style="119" bestFit="1" customWidth="1"/>
    <col min="2824" max="2824" width="13.7109375" style="119" customWidth="1"/>
    <col min="2825" max="2825" width="16.140625" style="119" customWidth="1"/>
    <col min="2826" max="2826" width="16.28515625" style="119" bestFit="1" customWidth="1"/>
    <col min="2827" max="2827" width="19.140625" style="119" bestFit="1" customWidth="1"/>
    <col min="2828" max="2829" width="19.140625" style="119" customWidth="1"/>
    <col min="2830" max="2831" width="16.28515625" style="119" bestFit="1" customWidth="1"/>
    <col min="2832" max="3072" width="16.140625" style="119"/>
    <col min="3073" max="3073" width="2" style="119" customWidth="1"/>
    <col min="3074" max="3074" width="21.5703125" style="119" customWidth="1"/>
    <col min="3075" max="3075" width="28.7109375" style="119" customWidth="1"/>
    <col min="3076" max="3076" width="17" style="119" customWidth="1"/>
    <col min="3077" max="3077" width="16.140625" style="119" customWidth="1"/>
    <col min="3078" max="3078" width="18.140625" style="119" customWidth="1"/>
    <col min="3079" max="3079" width="14.140625" style="119" bestFit="1" customWidth="1"/>
    <col min="3080" max="3080" width="13.7109375" style="119" customWidth="1"/>
    <col min="3081" max="3081" width="16.140625" style="119" customWidth="1"/>
    <col min="3082" max="3082" width="16.28515625" style="119" bestFit="1" customWidth="1"/>
    <col min="3083" max="3083" width="19.140625" style="119" bestFit="1" customWidth="1"/>
    <col min="3084" max="3085" width="19.140625" style="119" customWidth="1"/>
    <col min="3086" max="3087" width="16.28515625" style="119" bestFit="1" customWidth="1"/>
    <col min="3088" max="3328" width="16.140625" style="119"/>
    <col min="3329" max="3329" width="2" style="119" customWidth="1"/>
    <col min="3330" max="3330" width="21.5703125" style="119" customWidth="1"/>
    <col min="3331" max="3331" width="28.7109375" style="119" customWidth="1"/>
    <col min="3332" max="3332" width="17" style="119" customWidth="1"/>
    <col min="3333" max="3333" width="16.140625" style="119" customWidth="1"/>
    <col min="3334" max="3334" width="18.140625" style="119" customWidth="1"/>
    <col min="3335" max="3335" width="14.140625" style="119" bestFit="1" customWidth="1"/>
    <col min="3336" max="3336" width="13.7109375" style="119" customWidth="1"/>
    <col min="3337" max="3337" width="16.140625" style="119" customWidth="1"/>
    <col min="3338" max="3338" width="16.28515625" style="119" bestFit="1" customWidth="1"/>
    <col min="3339" max="3339" width="19.140625" style="119" bestFit="1" customWidth="1"/>
    <col min="3340" max="3341" width="19.140625" style="119" customWidth="1"/>
    <col min="3342" max="3343" width="16.28515625" style="119" bestFit="1" customWidth="1"/>
    <col min="3344" max="3584" width="16.140625" style="119"/>
    <col min="3585" max="3585" width="2" style="119" customWidth="1"/>
    <col min="3586" max="3586" width="21.5703125" style="119" customWidth="1"/>
    <col min="3587" max="3587" width="28.7109375" style="119" customWidth="1"/>
    <col min="3588" max="3588" width="17" style="119" customWidth="1"/>
    <col min="3589" max="3589" width="16.140625" style="119" customWidth="1"/>
    <col min="3590" max="3590" width="18.140625" style="119" customWidth="1"/>
    <col min="3591" max="3591" width="14.140625" style="119" bestFit="1" customWidth="1"/>
    <col min="3592" max="3592" width="13.7109375" style="119" customWidth="1"/>
    <col min="3593" max="3593" width="16.140625" style="119" customWidth="1"/>
    <col min="3594" max="3594" width="16.28515625" style="119" bestFit="1" customWidth="1"/>
    <col min="3595" max="3595" width="19.140625" style="119" bestFit="1" customWidth="1"/>
    <col min="3596" max="3597" width="19.140625" style="119" customWidth="1"/>
    <col min="3598" max="3599" width="16.28515625" style="119" bestFit="1" customWidth="1"/>
    <col min="3600" max="3840" width="16.140625" style="119"/>
    <col min="3841" max="3841" width="2" style="119" customWidth="1"/>
    <col min="3842" max="3842" width="21.5703125" style="119" customWidth="1"/>
    <col min="3843" max="3843" width="28.7109375" style="119" customWidth="1"/>
    <col min="3844" max="3844" width="17" style="119" customWidth="1"/>
    <col min="3845" max="3845" width="16.140625" style="119" customWidth="1"/>
    <col min="3846" max="3846" width="18.140625" style="119" customWidth="1"/>
    <col min="3847" max="3847" width="14.140625" style="119" bestFit="1" customWidth="1"/>
    <col min="3848" max="3848" width="13.7109375" style="119" customWidth="1"/>
    <col min="3849" max="3849" width="16.140625" style="119" customWidth="1"/>
    <col min="3850" max="3850" width="16.28515625" style="119" bestFit="1" customWidth="1"/>
    <col min="3851" max="3851" width="19.140625" style="119" bestFit="1" customWidth="1"/>
    <col min="3852" max="3853" width="19.140625" style="119" customWidth="1"/>
    <col min="3854" max="3855" width="16.28515625" style="119" bestFit="1" customWidth="1"/>
    <col min="3856" max="4096" width="16.140625" style="119"/>
    <col min="4097" max="4097" width="2" style="119" customWidth="1"/>
    <col min="4098" max="4098" width="21.5703125" style="119" customWidth="1"/>
    <col min="4099" max="4099" width="28.7109375" style="119" customWidth="1"/>
    <col min="4100" max="4100" width="17" style="119" customWidth="1"/>
    <col min="4101" max="4101" width="16.140625" style="119" customWidth="1"/>
    <col min="4102" max="4102" width="18.140625" style="119" customWidth="1"/>
    <col min="4103" max="4103" width="14.140625" style="119" bestFit="1" customWidth="1"/>
    <col min="4104" max="4104" width="13.7109375" style="119" customWidth="1"/>
    <col min="4105" max="4105" width="16.140625" style="119" customWidth="1"/>
    <col min="4106" max="4106" width="16.28515625" style="119" bestFit="1" customWidth="1"/>
    <col min="4107" max="4107" width="19.140625" style="119" bestFit="1" customWidth="1"/>
    <col min="4108" max="4109" width="19.140625" style="119" customWidth="1"/>
    <col min="4110" max="4111" width="16.28515625" style="119" bestFit="1" customWidth="1"/>
    <col min="4112" max="4352" width="16.140625" style="119"/>
    <col min="4353" max="4353" width="2" style="119" customWidth="1"/>
    <col min="4354" max="4354" width="21.5703125" style="119" customWidth="1"/>
    <col min="4355" max="4355" width="28.7109375" style="119" customWidth="1"/>
    <col min="4356" max="4356" width="17" style="119" customWidth="1"/>
    <col min="4357" max="4357" width="16.140625" style="119" customWidth="1"/>
    <col min="4358" max="4358" width="18.140625" style="119" customWidth="1"/>
    <col min="4359" max="4359" width="14.140625" style="119" bestFit="1" customWidth="1"/>
    <col min="4360" max="4360" width="13.7109375" style="119" customWidth="1"/>
    <col min="4361" max="4361" width="16.140625" style="119" customWidth="1"/>
    <col min="4362" max="4362" width="16.28515625" style="119" bestFit="1" customWidth="1"/>
    <col min="4363" max="4363" width="19.140625" style="119" bestFit="1" customWidth="1"/>
    <col min="4364" max="4365" width="19.140625" style="119" customWidth="1"/>
    <col min="4366" max="4367" width="16.28515625" style="119" bestFit="1" customWidth="1"/>
    <col min="4368" max="4608" width="16.140625" style="119"/>
    <col min="4609" max="4609" width="2" style="119" customWidth="1"/>
    <col min="4610" max="4610" width="21.5703125" style="119" customWidth="1"/>
    <col min="4611" max="4611" width="28.7109375" style="119" customWidth="1"/>
    <col min="4612" max="4612" width="17" style="119" customWidth="1"/>
    <col min="4613" max="4613" width="16.140625" style="119" customWidth="1"/>
    <col min="4614" max="4614" width="18.140625" style="119" customWidth="1"/>
    <col min="4615" max="4615" width="14.140625" style="119" bestFit="1" customWidth="1"/>
    <col min="4616" max="4616" width="13.7109375" style="119" customWidth="1"/>
    <col min="4617" max="4617" width="16.140625" style="119" customWidth="1"/>
    <col min="4618" max="4618" width="16.28515625" style="119" bestFit="1" customWidth="1"/>
    <col min="4619" max="4619" width="19.140625" style="119" bestFit="1" customWidth="1"/>
    <col min="4620" max="4621" width="19.140625" style="119" customWidth="1"/>
    <col min="4622" max="4623" width="16.28515625" style="119" bestFit="1" customWidth="1"/>
    <col min="4624" max="4864" width="16.140625" style="119"/>
    <col min="4865" max="4865" width="2" style="119" customWidth="1"/>
    <col min="4866" max="4866" width="21.5703125" style="119" customWidth="1"/>
    <col min="4867" max="4867" width="28.7109375" style="119" customWidth="1"/>
    <col min="4868" max="4868" width="17" style="119" customWidth="1"/>
    <col min="4869" max="4869" width="16.140625" style="119" customWidth="1"/>
    <col min="4870" max="4870" width="18.140625" style="119" customWidth="1"/>
    <col min="4871" max="4871" width="14.140625" style="119" bestFit="1" customWidth="1"/>
    <col min="4872" max="4872" width="13.7109375" style="119" customWidth="1"/>
    <col min="4873" max="4873" width="16.140625" style="119" customWidth="1"/>
    <col min="4874" max="4874" width="16.28515625" style="119" bestFit="1" customWidth="1"/>
    <col min="4875" max="4875" width="19.140625" style="119" bestFit="1" customWidth="1"/>
    <col min="4876" max="4877" width="19.140625" style="119" customWidth="1"/>
    <col min="4878" max="4879" width="16.28515625" style="119" bestFit="1" customWidth="1"/>
    <col min="4880" max="5120" width="16.140625" style="119"/>
    <col min="5121" max="5121" width="2" style="119" customWidth="1"/>
    <col min="5122" max="5122" width="21.5703125" style="119" customWidth="1"/>
    <col min="5123" max="5123" width="28.7109375" style="119" customWidth="1"/>
    <col min="5124" max="5124" width="17" style="119" customWidth="1"/>
    <col min="5125" max="5125" width="16.140625" style="119" customWidth="1"/>
    <col min="5126" max="5126" width="18.140625" style="119" customWidth="1"/>
    <col min="5127" max="5127" width="14.140625" style="119" bestFit="1" customWidth="1"/>
    <col min="5128" max="5128" width="13.7109375" style="119" customWidth="1"/>
    <col min="5129" max="5129" width="16.140625" style="119" customWidth="1"/>
    <col min="5130" max="5130" width="16.28515625" style="119" bestFit="1" customWidth="1"/>
    <col min="5131" max="5131" width="19.140625" style="119" bestFit="1" customWidth="1"/>
    <col min="5132" max="5133" width="19.140625" style="119" customWidth="1"/>
    <col min="5134" max="5135" width="16.28515625" style="119" bestFit="1" customWidth="1"/>
    <col min="5136" max="5376" width="16.140625" style="119"/>
    <col min="5377" max="5377" width="2" style="119" customWidth="1"/>
    <col min="5378" max="5378" width="21.5703125" style="119" customWidth="1"/>
    <col min="5379" max="5379" width="28.7109375" style="119" customWidth="1"/>
    <col min="5380" max="5380" width="17" style="119" customWidth="1"/>
    <col min="5381" max="5381" width="16.140625" style="119" customWidth="1"/>
    <col min="5382" max="5382" width="18.140625" style="119" customWidth="1"/>
    <col min="5383" max="5383" width="14.140625" style="119" bestFit="1" customWidth="1"/>
    <col min="5384" max="5384" width="13.7109375" style="119" customWidth="1"/>
    <col min="5385" max="5385" width="16.140625" style="119" customWidth="1"/>
    <col min="5386" max="5386" width="16.28515625" style="119" bestFit="1" customWidth="1"/>
    <col min="5387" max="5387" width="19.140625" style="119" bestFit="1" customWidth="1"/>
    <col min="5388" max="5389" width="19.140625" style="119" customWidth="1"/>
    <col min="5390" max="5391" width="16.28515625" style="119" bestFit="1" customWidth="1"/>
    <col min="5392" max="5632" width="16.140625" style="119"/>
    <col min="5633" max="5633" width="2" style="119" customWidth="1"/>
    <col min="5634" max="5634" width="21.5703125" style="119" customWidth="1"/>
    <col min="5635" max="5635" width="28.7109375" style="119" customWidth="1"/>
    <col min="5636" max="5636" width="17" style="119" customWidth="1"/>
    <col min="5637" max="5637" width="16.140625" style="119" customWidth="1"/>
    <col min="5638" max="5638" width="18.140625" style="119" customWidth="1"/>
    <col min="5639" max="5639" width="14.140625" style="119" bestFit="1" customWidth="1"/>
    <col min="5640" max="5640" width="13.7109375" style="119" customWidth="1"/>
    <col min="5641" max="5641" width="16.140625" style="119" customWidth="1"/>
    <col min="5642" max="5642" width="16.28515625" style="119" bestFit="1" customWidth="1"/>
    <col min="5643" max="5643" width="19.140625" style="119" bestFit="1" customWidth="1"/>
    <col min="5644" max="5645" width="19.140625" style="119" customWidth="1"/>
    <col min="5646" max="5647" width="16.28515625" style="119" bestFit="1" customWidth="1"/>
    <col min="5648" max="5888" width="16.140625" style="119"/>
    <col min="5889" max="5889" width="2" style="119" customWidth="1"/>
    <col min="5890" max="5890" width="21.5703125" style="119" customWidth="1"/>
    <col min="5891" max="5891" width="28.7109375" style="119" customWidth="1"/>
    <col min="5892" max="5892" width="17" style="119" customWidth="1"/>
    <col min="5893" max="5893" width="16.140625" style="119" customWidth="1"/>
    <col min="5894" max="5894" width="18.140625" style="119" customWidth="1"/>
    <col min="5895" max="5895" width="14.140625" style="119" bestFit="1" customWidth="1"/>
    <col min="5896" max="5896" width="13.7109375" style="119" customWidth="1"/>
    <col min="5897" max="5897" width="16.140625" style="119" customWidth="1"/>
    <col min="5898" max="5898" width="16.28515625" style="119" bestFit="1" customWidth="1"/>
    <col min="5899" max="5899" width="19.140625" style="119" bestFit="1" customWidth="1"/>
    <col min="5900" max="5901" width="19.140625" style="119" customWidth="1"/>
    <col min="5902" max="5903" width="16.28515625" style="119" bestFit="1" customWidth="1"/>
    <col min="5904" max="6144" width="16.140625" style="119"/>
    <col min="6145" max="6145" width="2" style="119" customWidth="1"/>
    <col min="6146" max="6146" width="21.5703125" style="119" customWidth="1"/>
    <col min="6147" max="6147" width="28.7109375" style="119" customWidth="1"/>
    <col min="6148" max="6148" width="17" style="119" customWidth="1"/>
    <col min="6149" max="6149" width="16.140625" style="119" customWidth="1"/>
    <col min="6150" max="6150" width="18.140625" style="119" customWidth="1"/>
    <col min="6151" max="6151" width="14.140625" style="119" bestFit="1" customWidth="1"/>
    <col min="6152" max="6152" width="13.7109375" style="119" customWidth="1"/>
    <col min="6153" max="6153" width="16.140625" style="119" customWidth="1"/>
    <col min="6154" max="6154" width="16.28515625" style="119" bestFit="1" customWidth="1"/>
    <col min="6155" max="6155" width="19.140625" style="119" bestFit="1" customWidth="1"/>
    <col min="6156" max="6157" width="19.140625" style="119" customWidth="1"/>
    <col min="6158" max="6159" width="16.28515625" style="119" bestFit="1" customWidth="1"/>
    <col min="6160" max="6400" width="16.140625" style="119"/>
    <col min="6401" max="6401" width="2" style="119" customWidth="1"/>
    <col min="6402" max="6402" width="21.5703125" style="119" customWidth="1"/>
    <col min="6403" max="6403" width="28.7109375" style="119" customWidth="1"/>
    <col min="6404" max="6404" width="17" style="119" customWidth="1"/>
    <col min="6405" max="6405" width="16.140625" style="119" customWidth="1"/>
    <col min="6406" max="6406" width="18.140625" style="119" customWidth="1"/>
    <col min="6407" max="6407" width="14.140625" style="119" bestFit="1" customWidth="1"/>
    <col min="6408" max="6408" width="13.7109375" style="119" customWidth="1"/>
    <col min="6409" max="6409" width="16.140625" style="119" customWidth="1"/>
    <col min="6410" max="6410" width="16.28515625" style="119" bestFit="1" customWidth="1"/>
    <col min="6411" max="6411" width="19.140625" style="119" bestFit="1" customWidth="1"/>
    <col min="6412" max="6413" width="19.140625" style="119" customWidth="1"/>
    <col min="6414" max="6415" width="16.28515625" style="119" bestFit="1" customWidth="1"/>
    <col min="6416" max="6656" width="16.140625" style="119"/>
    <col min="6657" max="6657" width="2" style="119" customWidth="1"/>
    <col min="6658" max="6658" width="21.5703125" style="119" customWidth="1"/>
    <col min="6659" max="6659" width="28.7109375" style="119" customWidth="1"/>
    <col min="6660" max="6660" width="17" style="119" customWidth="1"/>
    <col min="6661" max="6661" width="16.140625" style="119" customWidth="1"/>
    <col min="6662" max="6662" width="18.140625" style="119" customWidth="1"/>
    <col min="6663" max="6663" width="14.140625" style="119" bestFit="1" customWidth="1"/>
    <col min="6664" max="6664" width="13.7109375" style="119" customWidth="1"/>
    <col min="6665" max="6665" width="16.140625" style="119" customWidth="1"/>
    <col min="6666" max="6666" width="16.28515625" style="119" bestFit="1" customWidth="1"/>
    <col min="6667" max="6667" width="19.140625" style="119" bestFit="1" customWidth="1"/>
    <col min="6668" max="6669" width="19.140625" style="119" customWidth="1"/>
    <col min="6670" max="6671" width="16.28515625" style="119" bestFit="1" customWidth="1"/>
    <col min="6672" max="6912" width="16.140625" style="119"/>
    <col min="6913" max="6913" width="2" style="119" customWidth="1"/>
    <col min="6914" max="6914" width="21.5703125" style="119" customWidth="1"/>
    <col min="6915" max="6915" width="28.7109375" style="119" customWidth="1"/>
    <col min="6916" max="6916" width="17" style="119" customWidth="1"/>
    <col min="6917" max="6917" width="16.140625" style="119" customWidth="1"/>
    <col min="6918" max="6918" width="18.140625" style="119" customWidth="1"/>
    <col min="6919" max="6919" width="14.140625" style="119" bestFit="1" customWidth="1"/>
    <col min="6920" max="6920" width="13.7109375" style="119" customWidth="1"/>
    <col min="6921" max="6921" width="16.140625" style="119" customWidth="1"/>
    <col min="6922" max="6922" width="16.28515625" style="119" bestFit="1" customWidth="1"/>
    <col min="6923" max="6923" width="19.140625" style="119" bestFit="1" customWidth="1"/>
    <col min="6924" max="6925" width="19.140625" style="119" customWidth="1"/>
    <col min="6926" max="6927" width="16.28515625" style="119" bestFit="1" customWidth="1"/>
    <col min="6928" max="7168" width="16.140625" style="119"/>
    <col min="7169" max="7169" width="2" style="119" customWidth="1"/>
    <col min="7170" max="7170" width="21.5703125" style="119" customWidth="1"/>
    <col min="7171" max="7171" width="28.7109375" style="119" customWidth="1"/>
    <col min="7172" max="7172" width="17" style="119" customWidth="1"/>
    <col min="7173" max="7173" width="16.140625" style="119" customWidth="1"/>
    <col min="7174" max="7174" width="18.140625" style="119" customWidth="1"/>
    <col min="7175" max="7175" width="14.140625" style="119" bestFit="1" customWidth="1"/>
    <col min="7176" max="7176" width="13.7109375" style="119" customWidth="1"/>
    <col min="7177" max="7177" width="16.140625" style="119" customWidth="1"/>
    <col min="7178" max="7178" width="16.28515625" style="119" bestFit="1" customWidth="1"/>
    <col min="7179" max="7179" width="19.140625" style="119" bestFit="1" customWidth="1"/>
    <col min="7180" max="7181" width="19.140625" style="119" customWidth="1"/>
    <col min="7182" max="7183" width="16.28515625" style="119" bestFit="1" customWidth="1"/>
    <col min="7184" max="7424" width="16.140625" style="119"/>
    <col min="7425" max="7425" width="2" style="119" customWidth="1"/>
    <col min="7426" max="7426" width="21.5703125" style="119" customWidth="1"/>
    <col min="7427" max="7427" width="28.7109375" style="119" customWidth="1"/>
    <col min="7428" max="7428" width="17" style="119" customWidth="1"/>
    <col min="7429" max="7429" width="16.140625" style="119" customWidth="1"/>
    <col min="7430" max="7430" width="18.140625" style="119" customWidth="1"/>
    <col min="7431" max="7431" width="14.140625" style="119" bestFit="1" customWidth="1"/>
    <col min="7432" max="7432" width="13.7109375" style="119" customWidth="1"/>
    <col min="7433" max="7433" width="16.140625" style="119" customWidth="1"/>
    <col min="7434" max="7434" width="16.28515625" style="119" bestFit="1" customWidth="1"/>
    <col min="7435" max="7435" width="19.140625" style="119" bestFit="1" customWidth="1"/>
    <col min="7436" max="7437" width="19.140625" style="119" customWidth="1"/>
    <col min="7438" max="7439" width="16.28515625" style="119" bestFit="1" customWidth="1"/>
    <col min="7440" max="7680" width="16.140625" style="119"/>
    <col min="7681" max="7681" width="2" style="119" customWidth="1"/>
    <col min="7682" max="7682" width="21.5703125" style="119" customWidth="1"/>
    <col min="7683" max="7683" width="28.7109375" style="119" customWidth="1"/>
    <col min="7684" max="7684" width="17" style="119" customWidth="1"/>
    <col min="7685" max="7685" width="16.140625" style="119" customWidth="1"/>
    <col min="7686" max="7686" width="18.140625" style="119" customWidth="1"/>
    <col min="7687" max="7687" width="14.140625" style="119" bestFit="1" customWidth="1"/>
    <col min="7688" max="7688" width="13.7109375" style="119" customWidth="1"/>
    <col min="7689" max="7689" width="16.140625" style="119" customWidth="1"/>
    <col min="7690" max="7690" width="16.28515625" style="119" bestFit="1" customWidth="1"/>
    <col min="7691" max="7691" width="19.140625" style="119" bestFit="1" customWidth="1"/>
    <col min="7692" max="7693" width="19.140625" style="119" customWidth="1"/>
    <col min="7694" max="7695" width="16.28515625" style="119" bestFit="1" customWidth="1"/>
    <col min="7696" max="7936" width="16.140625" style="119"/>
    <col min="7937" max="7937" width="2" style="119" customWidth="1"/>
    <col min="7938" max="7938" width="21.5703125" style="119" customWidth="1"/>
    <col min="7939" max="7939" width="28.7109375" style="119" customWidth="1"/>
    <col min="7940" max="7940" width="17" style="119" customWidth="1"/>
    <col min="7941" max="7941" width="16.140625" style="119" customWidth="1"/>
    <col min="7942" max="7942" width="18.140625" style="119" customWidth="1"/>
    <col min="7943" max="7943" width="14.140625" style="119" bestFit="1" customWidth="1"/>
    <col min="7944" max="7944" width="13.7109375" style="119" customWidth="1"/>
    <col min="7945" max="7945" width="16.140625" style="119" customWidth="1"/>
    <col min="7946" max="7946" width="16.28515625" style="119" bestFit="1" customWidth="1"/>
    <col min="7947" max="7947" width="19.140625" style="119" bestFit="1" customWidth="1"/>
    <col min="7948" max="7949" width="19.140625" style="119" customWidth="1"/>
    <col min="7950" max="7951" width="16.28515625" style="119" bestFit="1" customWidth="1"/>
    <col min="7952" max="8192" width="16.140625" style="119"/>
    <col min="8193" max="8193" width="2" style="119" customWidth="1"/>
    <col min="8194" max="8194" width="21.5703125" style="119" customWidth="1"/>
    <col min="8195" max="8195" width="28.7109375" style="119" customWidth="1"/>
    <col min="8196" max="8196" width="17" style="119" customWidth="1"/>
    <col min="8197" max="8197" width="16.140625" style="119" customWidth="1"/>
    <col min="8198" max="8198" width="18.140625" style="119" customWidth="1"/>
    <col min="8199" max="8199" width="14.140625" style="119" bestFit="1" customWidth="1"/>
    <col min="8200" max="8200" width="13.7109375" style="119" customWidth="1"/>
    <col min="8201" max="8201" width="16.140625" style="119" customWidth="1"/>
    <col min="8202" max="8202" width="16.28515625" style="119" bestFit="1" customWidth="1"/>
    <col min="8203" max="8203" width="19.140625" style="119" bestFit="1" customWidth="1"/>
    <col min="8204" max="8205" width="19.140625" style="119" customWidth="1"/>
    <col min="8206" max="8207" width="16.28515625" style="119" bestFit="1" customWidth="1"/>
    <col min="8208" max="8448" width="16.140625" style="119"/>
    <col min="8449" max="8449" width="2" style="119" customWidth="1"/>
    <col min="8450" max="8450" width="21.5703125" style="119" customWidth="1"/>
    <col min="8451" max="8451" width="28.7109375" style="119" customWidth="1"/>
    <col min="8452" max="8452" width="17" style="119" customWidth="1"/>
    <col min="8453" max="8453" width="16.140625" style="119" customWidth="1"/>
    <col min="8454" max="8454" width="18.140625" style="119" customWidth="1"/>
    <col min="8455" max="8455" width="14.140625" style="119" bestFit="1" customWidth="1"/>
    <col min="8456" max="8456" width="13.7109375" style="119" customWidth="1"/>
    <col min="8457" max="8457" width="16.140625" style="119" customWidth="1"/>
    <col min="8458" max="8458" width="16.28515625" style="119" bestFit="1" customWidth="1"/>
    <col min="8459" max="8459" width="19.140625" style="119" bestFit="1" customWidth="1"/>
    <col min="8460" max="8461" width="19.140625" style="119" customWidth="1"/>
    <col min="8462" max="8463" width="16.28515625" style="119" bestFit="1" customWidth="1"/>
    <col min="8464" max="8704" width="16.140625" style="119"/>
    <col min="8705" max="8705" width="2" style="119" customWidth="1"/>
    <col min="8706" max="8706" width="21.5703125" style="119" customWidth="1"/>
    <col min="8707" max="8707" width="28.7109375" style="119" customWidth="1"/>
    <col min="8708" max="8708" width="17" style="119" customWidth="1"/>
    <col min="8709" max="8709" width="16.140625" style="119" customWidth="1"/>
    <col min="8710" max="8710" width="18.140625" style="119" customWidth="1"/>
    <col min="8711" max="8711" width="14.140625" style="119" bestFit="1" customWidth="1"/>
    <col min="8712" max="8712" width="13.7109375" style="119" customWidth="1"/>
    <col min="8713" max="8713" width="16.140625" style="119" customWidth="1"/>
    <col min="8714" max="8714" width="16.28515625" style="119" bestFit="1" customWidth="1"/>
    <col min="8715" max="8715" width="19.140625" style="119" bestFit="1" customWidth="1"/>
    <col min="8716" max="8717" width="19.140625" style="119" customWidth="1"/>
    <col min="8718" max="8719" width="16.28515625" style="119" bestFit="1" customWidth="1"/>
    <col min="8720" max="8960" width="16.140625" style="119"/>
    <col min="8961" max="8961" width="2" style="119" customWidth="1"/>
    <col min="8962" max="8962" width="21.5703125" style="119" customWidth="1"/>
    <col min="8963" max="8963" width="28.7109375" style="119" customWidth="1"/>
    <col min="8964" max="8964" width="17" style="119" customWidth="1"/>
    <col min="8965" max="8965" width="16.140625" style="119" customWidth="1"/>
    <col min="8966" max="8966" width="18.140625" style="119" customWidth="1"/>
    <col min="8967" max="8967" width="14.140625" style="119" bestFit="1" customWidth="1"/>
    <col min="8968" max="8968" width="13.7109375" style="119" customWidth="1"/>
    <col min="8969" max="8969" width="16.140625" style="119" customWidth="1"/>
    <col min="8970" max="8970" width="16.28515625" style="119" bestFit="1" customWidth="1"/>
    <col min="8971" max="8971" width="19.140625" style="119" bestFit="1" customWidth="1"/>
    <col min="8972" max="8973" width="19.140625" style="119" customWidth="1"/>
    <col min="8974" max="8975" width="16.28515625" style="119" bestFit="1" customWidth="1"/>
    <col min="8976" max="9216" width="16.140625" style="119"/>
    <col min="9217" max="9217" width="2" style="119" customWidth="1"/>
    <col min="9218" max="9218" width="21.5703125" style="119" customWidth="1"/>
    <col min="9219" max="9219" width="28.7109375" style="119" customWidth="1"/>
    <col min="9220" max="9220" width="17" style="119" customWidth="1"/>
    <col min="9221" max="9221" width="16.140625" style="119" customWidth="1"/>
    <col min="9222" max="9222" width="18.140625" style="119" customWidth="1"/>
    <col min="9223" max="9223" width="14.140625" style="119" bestFit="1" customWidth="1"/>
    <col min="9224" max="9224" width="13.7109375" style="119" customWidth="1"/>
    <col min="9225" max="9225" width="16.140625" style="119" customWidth="1"/>
    <col min="9226" max="9226" width="16.28515625" style="119" bestFit="1" customWidth="1"/>
    <col min="9227" max="9227" width="19.140625" style="119" bestFit="1" customWidth="1"/>
    <col min="9228" max="9229" width="19.140625" style="119" customWidth="1"/>
    <col min="9230" max="9231" width="16.28515625" style="119" bestFit="1" customWidth="1"/>
    <col min="9232" max="9472" width="16.140625" style="119"/>
    <col min="9473" max="9473" width="2" style="119" customWidth="1"/>
    <col min="9474" max="9474" width="21.5703125" style="119" customWidth="1"/>
    <col min="9475" max="9475" width="28.7109375" style="119" customWidth="1"/>
    <col min="9476" max="9476" width="17" style="119" customWidth="1"/>
    <col min="9477" max="9477" width="16.140625" style="119" customWidth="1"/>
    <col min="9478" max="9478" width="18.140625" style="119" customWidth="1"/>
    <col min="9479" max="9479" width="14.140625" style="119" bestFit="1" customWidth="1"/>
    <col min="9480" max="9480" width="13.7109375" style="119" customWidth="1"/>
    <col min="9481" max="9481" width="16.140625" style="119" customWidth="1"/>
    <col min="9482" max="9482" width="16.28515625" style="119" bestFit="1" customWidth="1"/>
    <col min="9483" max="9483" width="19.140625" style="119" bestFit="1" customWidth="1"/>
    <col min="9484" max="9485" width="19.140625" style="119" customWidth="1"/>
    <col min="9486" max="9487" width="16.28515625" style="119" bestFit="1" customWidth="1"/>
    <col min="9488" max="9728" width="16.140625" style="119"/>
    <col min="9729" max="9729" width="2" style="119" customWidth="1"/>
    <col min="9730" max="9730" width="21.5703125" style="119" customWidth="1"/>
    <col min="9731" max="9731" width="28.7109375" style="119" customWidth="1"/>
    <col min="9732" max="9732" width="17" style="119" customWidth="1"/>
    <col min="9733" max="9733" width="16.140625" style="119" customWidth="1"/>
    <col min="9734" max="9734" width="18.140625" style="119" customWidth="1"/>
    <col min="9735" max="9735" width="14.140625" style="119" bestFit="1" customWidth="1"/>
    <col min="9736" max="9736" width="13.7109375" style="119" customWidth="1"/>
    <col min="9737" max="9737" width="16.140625" style="119" customWidth="1"/>
    <col min="9738" max="9738" width="16.28515625" style="119" bestFit="1" customWidth="1"/>
    <col min="9739" max="9739" width="19.140625" style="119" bestFit="1" customWidth="1"/>
    <col min="9740" max="9741" width="19.140625" style="119" customWidth="1"/>
    <col min="9742" max="9743" width="16.28515625" style="119" bestFit="1" customWidth="1"/>
    <col min="9744" max="9984" width="16.140625" style="119"/>
    <col min="9985" max="9985" width="2" style="119" customWidth="1"/>
    <col min="9986" max="9986" width="21.5703125" style="119" customWidth="1"/>
    <col min="9987" max="9987" width="28.7109375" style="119" customWidth="1"/>
    <col min="9988" max="9988" width="17" style="119" customWidth="1"/>
    <col min="9989" max="9989" width="16.140625" style="119" customWidth="1"/>
    <col min="9990" max="9990" width="18.140625" style="119" customWidth="1"/>
    <col min="9991" max="9991" width="14.140625" style="119" bestFit="1" customWidth="1"/>
    <col min="9992" max="9992" width="13.7109375" style="119" customWidth="1"/>
    <col min="9993" max="9993" width="16.140625" style="119" customWidth="1"/>
    <col min="9994" max="9994" width="16.28515625" style="119" bestFit="1" customWidth="1"/>
    <col min="9995" max="9995" width="19.140625" style="119" bestFit="1" customWidth="1"/>
    <col min="9996" max="9997" width="19.140625" style="119" customWidth="1"/>
    <col min="9998" max="9999" width="16.28515625" style="119" bestFit="1" customWidth="1"/>
    <col min="10000" max="10240" width="16.140625" style="119"/>
    <col min="10241" max="10241" width="2" style="119" customWidth="1"/>
    <col min="10242" max="10242" width="21.5703125" style="119" customWidth="1"/>
    <col min="10243" max="10243" width="28.7109375" style="119" customWidth="1"/>
    <col min="10244" max="10244" width="17" style="119" customWidth="1"/>
    <col min="10245" max="10245" width="16.140625" style="119" customWidth="1"/>
    <col min="10246" max="10246" width="18.140625" style="119" customWidth="1"/>
    <col min="10247" max="10247" width="14.140625" style="119" bestFit="1" customWidth="1"/>
    <col min="10248" max="10248" width="13.7109375" style="119" customWidth="1"/>
    <col min="10249" max="10249" width="16.140625" style="119" customWidth="1"/>
    <col min="10250" max="10250" width="16.28515625" style="119" bestFit="1" customWidth="1"/>
    <col min="10251" max="10251" width="19.140625" style="119" bestFit="1" customWidth="1"/>
    <col min="10252" max="10253" width="19.140625" style="119" customWidth="1"/>
    <col min="10254" max="10255" width="16.28515625" style="119" bestFit="1" customWidth="1"/>
    <col min="10256" max="10496" width="16.140625" style="119"/>
    <col min="10497" max="10497" width="2" style="119" customWidth="1"/>
    <col min="10498" max="10498" width="21.5703125" style="119" customWidth="1"/>
    <col min="10499" max="10499" width="28.7109375" style="119" customWidth="1"/>
    <col min="10500" max="10500" width="17" style="119" customWidth="1"/>
    <col min="10501" max="10501" width="16.140625" style="119" customWidth="1"/>
    <col min="10502" max="10502" width="18.140625" style="119" customWidth="1"/>
    <col min="10503" max="10503" width="14.140625" style="119" bestFit="1" customWidth="1"/>
    <col min="10504" max="10504" width="13.7109375" style="119" customWidth="1"/>
    <col min="10505" max="10505" width="16.140625" style="119" customWidth="1"/>
    <col min="10506" max="10506" width="16.28515625" style="119" bestFit="1" customWidth="1"/>
    <col min="10507" max="10507" width="19.140625" style="119" bestFit="1" customWidth="1"/>
    <col min="10508" max="10509" width="19.140625" style="119" customWidth="1"/>
    <col min="10510" max="10511" width="16.28515625" style="119" bestFit="1" customWidth="1"/>
    <col min="10512" max="10752" width="16.140625" style="119"/>
    <col min="10753" max="10753" width="2" style="119" customWidth="1"/>
    <col min="10754" max="10754" width="21.5703125" style="119" customWidth="1"/>
    <col min="10755" max="10755" width="28.7109375" style="119" customWidth="1"/>
    <col min="10756" max="10756" width="17" style="119" customWidth="1"/>
    <col min="10757" max="10757" width="16.140625" style="119" customWidth="1"/>
    <col min="10758" max="10758" width="18.140625" style="119" customWidth="1"/>
    <col min="10759" max="10759" width="14.140625" style="119" bestFit="1" customWidth="1"/>
    <col min="10760" max="10760" width="13.7109375" style="119" customWidth="1"/>
    <col min="10761" max="10761" width="16.140625" style="119" customWidth="1"/>
    <col min="10762" max="10762" width="16.28515625" style="119" bestFit="1" customWidth="1"/>
    <col min="10763" max="10763" width="19.140625" style="119" bestFit="1" customWidth="1"/>
    <col min="10764" max="10765" width="19.140625" style="119" customWidth="1"/>
    <col min="10766" max="10767" width="16.28515625" style="119" bestFit="1" customWidth="1"/>
    <col min="10768" max="11008" width="16.140625" style="119"/>
    <col min="11009" max="11009" width="2" style="119" customWidth="1"/>
    <col min="11010" max="11010" width="21.5703125" style="119" customWidth="1"/>
    <col min="11011" max="11011" width="28.7109375" style="119" customWidth="1"/>
    <col min="11012" max="11012" width="17" style="119" customWidth="1"/>
    <col min="11013" max="11013" width="16.140625" style="119" customWidth="1"/>
    <col min="11014" max="11014" width="18.140625" style="119" customWidth="1"/>
    <col min="11015" max="11015" width="14.140625" style="119" bestFit="1" customWidth="1"/>
    <col min="11016" max="11016" width="13.7109375" style="119" customWidth="1"/>
    <col min="11017" max="11017" width="16.140625" style="119" customWidth="1"/>
    <col min="11018" max="11018" width="16.28515625" style="119" bestFit="1" customWidth="1"/>
    <col min="11019" max="11019" width="19.140625" style="119" bestFit="1" customWidth="1"/>
    <col min="11020" max="11021" width="19.140625" style="119" customWidth="1"/>
    <col min="11022" max="11023" width="16.28515625" style="119" bestFit="1" customWidth="1"/>
    <col min="11024" max="11264" width="16.140625" style="119"/>
    <col min="11265" max="11265" width="2" style="119" customWidth="1"/>
    <col min="11266" max="11266" width="21.5703125" style="119" customWidth="1"/>
    <col min="11267" max="11267" width="28.7109375" style="119" customWidth="1"/>
    <col min="11268" max="11268" width="17" style="119" customWidth="1"/>
    <col min="11269" max="11269" width="16.140625" style="119" customWidth="1"/>
    <col min="11270" max="11270" width="18.140625" style="119" customWidth="1"/>
    <col min="11271" max="11271" width="14.140625" style="119" bestFit="1" customWidth="1"/>
    <col min="11272" max="11272" width="13.7109375" style="119" customWidth="1"/>
    <col min="11273" max="11273" width="16.140625" style="119" customWidth="1"/>
    <col min="11274" max="11274" width="16.28515625" style="119" bestFit="1" customWidth="1"/>
    <col min="11275" max="11275" width="19.140625" style="119" bestFit="1" customWidth="1"/>
    <col min="11276" max="11277" width="19.140625" style="119" customWidth="1"/>
    <col min="11278" max="11279" width="16.28515625" style="119" bestFit="1" customWidth="1"/>
    <col min="11280" max="11520" width="16.140625" style="119"/>
    <col min="11521" max="11521" width="2" style="119" customWidth="1"/>
    <col min="11522" max="11522" width="21.5703125" style="119" customWidth="1"/>
    <col min="11523" max="11523" width="28.7109375" style="119" customWidth="1"/>
    <col min="11524" max="11524" width="17" style="119" customWidth="1"/>
    <col min="11525" max="11525" width="16.140625" style="119" customWidth="1"/>
    <col min="11526" max="11526" width="18.140625" style="119" customWidth="1"/>
    <col min="11527" max="11527" width="14.140625" style="119" bestFit="1" customWidth="1"/>
    <col min="11528" max="11528" width="13.7109375" style="119" customWidth="1"/>
    <col min="11529" max="11529" width="16.140625" style="119" customWidth="1"/>
    <col min="11530" max="11530" width="16.28515625" style="119" bestFit="1" customWidth="1"/>
    <col min="11531" max="11531" width="19.140625" style="119" bestFit="1" customWidth="1"/>
    <col min="11532" max="11533" width="19.140625" style="119" customWidth="1"/>
    <col min="11534" max="11535" width="16.28515625" style="119" bestFit="1" customWidth="1"/>
    <col min="11536" max="11776" width="16.140625" style="119"/>
    <col min="11777" max="11777" width="2" style="119" customWidth="1"/>
    <col min="11778" max="11778" width="21.5703125" style="119" customWidth="1"/>
    <col min="11779" max="11779" width="28.7109375" style="119" customWidth="1"/>
    <col min="11780" max="11780" width="17" style="119" customWidth="1"/>
    <col min="11781" max="11781" width="16.140625" style="119" customWidth="1"/>
    <col min="11782" max="11782" width="18.140625" style="119" customWidth="1"/>
    <col min="11783" max="11783" width="14.140625" style="119" bestFit="1" customWidth="1"/>
    <col min="11784" max="11784" width="13.7109375" style="119" customWidth="1"/>
    <col min="11785" max="11785" width="16.140625" style="119" customWidth="1"/>
    <col min="11786" max="11786" width="16.28515625" style="119" bestFit="1" customWidth="1"/>
    <col min="11787" max="11787" width="19.140625" style="119" bestFit="1" customWidth="1"/>
    <col min="11788" max="11789" width="19.140625" style="119" customWidth="1"/>
    <col min="11790" max="11791" width="16.28515625" style="119" bestFit="1" customWidth="1"/>
    <col min="11792" max="12032" width="16.140625" style="119"/>
    <col min="12033" max="12033" width="2" style="119" customWidth="1"/>
    <col min="12034" max="12034" width="21.5703125" style="119" customWidth="1"/>
    <col min="12035" max="12035" width="28.7109375" style="119" customWidth="1"/>
    <col min="12036" max="12036" width="17" style="119" customWidth="1"/>
    <col min="12037" max="12037" width="16.140625" style="119" customWidth="1"/>
    <col min="12038" max="12038" width="18.140625" style="119" customWidth="1"/>
    <col min="12039" max="12039" width="14.140625" style="119" bestFit="1" customWidth="1"/>
    <col min="12040" max="12040" width="13.7109375" style="119" customWidth="1"/>
    <col min="12041" max="12041" width="16.140625" style="119" customWidth="1"/>
    <col min="12042" max="12042" width="16.28515625" style="119" bestFit="1" customWidth="1"/>
    <col min="12043" max="12043" width="19.140625" style="119" bestFit="1" customWidth="1"/>
    <col min="12044" max="12045" width="19.140625" style="119" customWidth="1"/>
    <col min="12046" max="12047" width="16.28515625" style="119" bestFit="1" customWidth="1"/>
    <col min="12048" max="12288" width="16.140625" style="119"/>
    <col min="12289" max="12289" width="2" style="119" customWidth="1"/>
    <col min="12290" max="12290" width="21.5703125" style="119" customWidth="1"/>
    <col min="12291" max="12291" width="28.7109375" style="119" customWidth="1"/>
    <col min="12292" max="12292" width="17" style="119" customWidth="1"/>
    <col min="12293" max="12293" width="16.140625" style="119" customWidth="1"/>
    <col min="12294" max="12294" width="18.140625" style="119" customWidth="1"/>
    <col min="12295" max="12295" width="14.140625" style="119" bestFit="1" customWidth="1"/>
    <col min="12296" max="12296" width="13.7109375" style="119" customWidth="1"/>
    <col min="12297" max="12297" width="16.140625" style="119" customWidth="1"/>
    <col min="12298" max="12298" width="16.28515625" style="119" bestFit="1" customWidth="1"/>
    <col min="12299" max="12299" width="19.140625" style="119" bestFit="1" customWidth="1"/>
    <col min="12300" max="12301" width="19.140625" style="119" customWidth="1"/>
    <col min="12302" max="12303" width="16.28515625" style="119" bestFit="1" customWidth="1"/>
    <col min="12304" max="12544" width="16.140625" style="119"/>
    <col min="12545" max="12545" width="2" style="119" customWidth="1"/>
    <col min="12546" max="12546" width="21.5703125" style="119" customWidth="1"/>
    <col min="12547" max="12547" width="28.7109375" style="119" customWidth="1"/>
    <col min="12548" max="12548" width="17" style="119" customWidth="1"/>
    <col min="12549" max="12549" width="16.140625" style="119" customWidth="1"/>
    <col min="12550" max="12550" width="18.140625" style="119" customWidth="1"/>
    <col min="12551" max="12551" width="14.140625" style="119" bestFit="1" customWidth="1"/>
    <col min="12552" max="12552" width="13.7109375" style="119" customWidth="1"/>
    <col min="12553" max="12553" width="16.140625" style="119" customWidth="1"/>
    <col min="12554" max="12554" width="16.28515625" style="119" bestFit="1" customWidth="1"/>
    <col min="12555" max="12555" width="19.140625" style="119" bestFit="1" customWidth="1"/>
    <col min="12556" max="12557" width="19.140625" style="119" customWidth="1"/>
    <col min="12558" max="12559" width="16.28515625" style="119" bestFit="1" customWidth="1"/>
    <col min="12560" max="12800" width="16.140625" style="119"/>
    <col min="12801" max="12801" width="2" style="119" customWidth="1"/>
    <col min="12802" max="12802" width="21.5703125" style="119" customWidth="1"/>
    <col min="12803" max="12803" width="28.7109375" style="119" customWidth="1"/>
    <col min="12804" max="12804" width="17" style="119" customWidth="1"/>
    <col min="12805" max="12805" width="16.140625" style="119" customWidth="1"/>
    <col min="12806" max="12806" width="18.140625" style="119" customWidth="1"/>
    <col min="12807" max="12807" width="14.140625" style="119" bestFit="1" customWidth="1"/>
    <col min="12808" max="12808" width="13.7109375" style="119" customWidth="1"/>
    <col min="12809" max="12809" width="16.140625" style="119" customWidth="1"/>
    <col min="12810" max="12810" width="16.28515625" style="119" bestFit="1" customWidth="1"/>
    <col min="12811" max="12811" width="19.140625" style="119" bestFit="1" customWidth="1"/>
    <col min="12812" max="12813" width="19.140625" style="119" customWidth="1"/>
    <col min="12814" max="12815" width="16.28515625" style="119" bestFit="1" customWidth="1"/>
    <col min="12816" max="13056" width="16.140625" style="119"/>
    <col min="13057" max="13057" width="2" style="119" customWidth="1"/>
    <col min="13058" max="13058" width="21.5703125" style="119" customWidth="1"/>
    <col min="13059" max="13059" width="28.7109375" style="119" customWidth="1"/>
    <col min="13060" max="13060" width="17" style="119" customWidth="1"/>
    <col min="13061" max="13061" width="16.140625" style="119" customWidth="1"/>
    <col min="13062" max="13062" width="18.140625" style="119" customWidth="1"/>
    <col min="13063" max="13063" width="14.140625" style="119" bestFit="1" customWidth="1"/>
    <col min="13064" max="13064" width="13.7109375" style="119" customWidth="1"/>
    <col min="13065" max="13065" width="16.140625" style="119" customWidth="1"/>
    <col min="13066" max="13066" width="16.28515625" style="119" bestFit="1" customWidth="1"/>
    <col min="13067" max="13067" width="19.140625" style="119" bestFit="1" customWidth="1"/>
    <col min="13068" max="13069" width="19.140625" style="119" customWidth="1"/>
    <col min="13070" max="13071" width="16.28515625" style="119" bestFit="1" customWidth="1"/>
    <col min="13072" max="13312" width="16.140625" style="119"/>
    <col min="13313" max="13313" width="2" style="119" customWidth="1"/>
    <col min="13314" max="13314" width="21.5703125" style="119" customWidth="1"/>
    <col min="13315" max="13315" width="28.7109375" style="119" customWidth="1"/>
    <col min="13316" max="13316" width="17" style="119" customWidth="1"/>
    <col min="13317" max="13317" width="16.140625" style="119" customWidth="1"/>
    <col min="13318" max="13318" width="18.140625" style="119" customWidth="1"/>
    <col min="13319" max="13319" width="14.140625" style="119" bestFit="1" customWidth="1"/>
    <col min="13320" max="13320" width="13.7109375" style="119" customWidth="1"/>
    <col min="13321" max="13321" width="16.140625" style="119" customWidth="1"/>
    <col min="13322" max="13322" width="16.28515625" style="119" bestFit="1" customWidth="1"/>
    <col min="13323" max="13323" width="19.140625" style="119" bestFit="1" customWidth="1"/>
    <col min="13324" max="13325" width="19.140625" style="119" customWidth="1"/>
    <col min="13326" max="13327" width="16.28515625" style="119" bestFit="1" customWidth="1"/>
    <col min="13328" max="13568" width="16.140625" style="119"/>
    <col min="13569" max="13569" width="2" style="119" customWidth="1"/>
    <col min="13570" max="13570" width="21.5703125" style="119" customWidth="1"/>
    <col min="13571" max="13571" width="28.7109375" style="119" customWidth="1"/>
    <col min="13572" max="13572" width="17" style="119" customWidth="1"/>
    <col min="13573" max="13573" width="16.140625" style="119" customWidth="1"/>
    <col min="13574" max="13574" width="18.140625" style="119" customWidth="1"/>
    <col min="13575" max="13575" width="14.140625" style="119" bestFit="1" customWidth="1"/>
    <col min="13576" max="13576" width="13.7109375" style="119" customWidth="1"/>
    <col min="13577" max="13577" width="16.140625" style="119" customWidth="1"/>
    <col min="13578" max="13578" width="16.28515625" style="119" bestFit="1" customWidth="1"/>
    <col min="13579" max="13579" width="19.140625" style="119" bestFit="1" customWidth="1"/>
    <col min="13580" max="13581" width="19.140625" style="119" customWidth="1"/>
    <col min="13582" max="13583" width="16.28515625" style="119" bestFit="1" customWidth="1"/>
    <col min="13584" max="13824" width="16.140625" style="119"/>
    <col min="13825" max="13825" width="2" style="119" customWidth="1"/>
    <col min="13826" max="13826" width="21.5703125" style="119" customWidth="1"/>
    <col min="13827" max="13827" width="28.7109375" style="119" customWidth="1"/>
    <col min="13828" max="13828" width="17" style="119" customWidth="1"/>
    <col min="13829" max="13829" width="16.140625" style="119" customWidth="1"/>
    <col min="13830" max="13830" width="18.140625" style="119" customWidth="1"/>
    <col min="13831" max="13831" width="14.140625" style="119" bestFit="1" customWidth="1"/>
    <col min="13832" max="13832" width="13.7109375" style="119" customWidth="1"/>
    <col min="13833" max="13833" width="16.140625" style="119" customWidth="1"/>
    <col min="13834" max="13834" width="16.28515625" style="119" bestFit="1" customWidth="1"/>
    <col min="13835" max="13835" width="19.140625" style="119" bestFit="1" customWidth="1"/>
    <col min="13836" max="13837" width="19.140625" style="119" customWidth="1"/>
    <col min="13838" max="13839" width="16.28515625" style="119" bestFit="1" customWidth="1"/>
    <col min="13840" max="14080" width="16.140625" style="119"/>
    <col min="14081" max="14081" width="2" style="119" customWidth="1"/>
    <col min="14082" max="14082" width="21.5703125" style="119" customWidth="1"/>
    <col min="14083" max="14083" width="28.7109375" style="119" customWidth="1"/>
    <col min="14084" max="14084" width="17" style="119" customWidth="1"/>
    <col min="14085" max="14085" width="16.140625" style="119" customWidth="1"/>
    <col min="14086" max="14086" width="18.140625" style="119" customWidth="1"/>
    <col min="14087" max="14087" width="14.140625" style="119" bestFit="1" customWidth="1"/>
    <col min="14088" max="14088" width="13.7109375" style="119" customWidth="1"/>
    <col min="14089" max="14089" width="16.140625" style="119" customWidth="1"/>
    <col min="14090" max="14090" width="16.28515625" style="119" bestFit="1" customWidth="1"/>
    <col min="14091" max="14091" width="19.140625" style="119" bestFit="1" customWidth="1"/>
    <col min="14092" max="14093" width="19.140625" style="119" customWidth="1"/>
    <col min="14094" max="14095" width="16.28515625" style="119" bestFit="1" customWidth="1"/>
    <col min="14096" max="14336" width="16.140625" style="119"/>
    <col min="14337" max="14337" width="2" style="119" customWidth="1"/>
    <col min="14338" max="14338" width="21.5703125" style="119" customWidth="1"/>
    <col min="14339" max="14339" width="28.7109375" style="119" customWidth="1"/>
    <col min="14340" max="14340" width="17" style="119" customWidth="1"/>
    <col min="14341" max="14341" width="16.140625" style="119" customWidth="1"/>
    <col min="14342" max="14342" width="18.140625" style="119" customWidth="1"/>
    <col min="14343" max="14343" width="14.140625" style="119" bestFit="1" customWidth="1"/>
    <col min="14344" max="14344" width="13.7109375" style="119" customWidth="1"/>
    <col min="14345" max="14345" width="16.140625" style="119" customWidth="1"/>
    <col min="14346" max="14346" width="16.28515625" style="119" bestFit="1" customWidth="1"/>
    <col min="14347" max="14347" width="19.140625" style="119" bestFit="1" customWidth="1"/>
    <col min="14348" max="14349" width="19.140625" style="119" customWidth="1"/>
    <col min="14350" max="14351" width="16.28515625" style="119" bestFit="1" customWidth="1"/>
    <col min="14352" max="14592" width="16.140625" style="119"/>
    <col min="14593" max="14593" width="2" style="119" customWidth="1"/>
    <col min="14594" max="14594" width="21.5703125" style="119" customWidth="1"/>
    <col min="14595" max="14595" width="28.7109375" style="119" customWidth="1"/>
    <col min="14596" max="14596" width="17" style="119" customWidth="1"/>
    <col min="14597" max="14597" width="16.140625" style="119" customWidth="1"/>
    <col min="14598" max="14598" width="18.140625" style="119" customWidth="1"/>
    <col min="14599" max="14599" width="14.140625" style="119" bestFit="1" customWidth="1"/>
    <col min="14600" max="14600" width="13.7109375" style="119" customWidth="1"/>
    <col min="14601" max="14601" width="16.140625" style="119" customWidth="1"/>
    <col min="14602" max="14602" width="16.28515625" style="119" bestFit="1" customWidth="1"/>
    <col min="14603" max="14603" width="19.140625" style="119" bestFit="1" customWidth="1"/>
    <col min="14604" max="14605" width="19.140625" style="119" customWidth="1"/>
    <col min="14606" max="14607" width="16.28515625" style="119" bestFit="1" customWidth="1"/>
    <col min="14608" max="14848" width="16.140625" style="119"/>
    <col min="14849" max="14849" width="2" style="119" customWidth="1"/>
    <col min="14850" max="14850" width="21.5703125" style="119" customWidth="1"/>
    <col min="14851" max="14851" width="28.7109375" style="119" customWidth="1"/>
    <col min="14852" max="14852" width="17" style="119" customWidth="1"/>
    <col min="14853" max="14853" width="16.140625" style="119" customWidth="1"/>
    <col min="14854" max="14854" width="18.140625" style="119" customWidth="1"/>
    <col min="14855" max="14855" width="14.140625" style="119" bestFit="1" customWidth="1"/>
    <col min="14856" max="14856" width="13.7109375" style="119" customWidth="1"/>
    <col min="14857" max="14857" width="16.140625" style="119" customWidth="1"/>
    <col min="14858" max="14858" width="16.28515625" style="119" bestFit="1" customWidth="1"/>
    <col min="14859" max="14859" width="19.140625" style="119" bestFit="1" customWidth="1"/>
    <col min="14860" max="14861" width="19.140625" style="119" customWidth="1"/>
    <col min="14862" max="14863" width="16.28515625" style="119" bestFit="1" customWidth="1"/>
    <col min="14864" max="15104" width="16.140625" style="119"/>
    <col min="15105" max="15105" width="2" style="119" customWidth="1"/>
    <col min="15106" max="15106" width="21.5703125" style="119" customWidth="1"/>
    <col min="15107" max="15107" width="28.7109375" style="119" customWidth="1"/>
    <col min="15108" max="15108" width="17" style="119" customWidth="1"/>
    <col min="15109" max="15109" width="16.140625" style="119" customWidth="1"/>
    <col min="15110" max="15110" width="18.140625" style="119" customWidth="1"/>
    <col min="15111" max="15111" width="14.140625" style="119" bestFit="1" customWidth="1"/>
    <col min="15112" max="15112" width="13.7109375" style="119" customWidth="1"/>
    <col min="15113" max="15113" width="16.140625" style="119" customWidth="1"/>
    <col min="15114" max="15114" width="16.28515625" style="119" bestFit="1" customWidth="1"/>
    <col min="15115" max="15115" width="19.140625" style="119" bestFit="1" customWidth="1"/>
    <col min="15116" max="15117" width="19.140625" style="119" customWidth="1"/>
    <col min="15118" max="15119" width="16.28515625" style="119" bestFit="1" customWidth="1"/>
    <col min="15120" max="15360" width="16.140625" style="119"/>
    <col min="15361" max="15361" width="2" style="119" customWidth="1"/>
    <col min="15362" max="15362" width="21.5703125" style="119" customWidth="1"/>
    <col min="15363" max="15363" width="28.7109375" style="119" customWidth="1"/>
    <col min="15364" max="15364" width="17" style="119" customWidth="1"/>
    <col min="15365" max="15365" width="16.140625" style="119" customWidth="1"/>
    <col min="15366" max="15366" width="18.140625" style="119" customWidth="1"/>
    <col min="15367" max="15367" width="14.140625" style="119" bestFit="1" customWidth="1"/>
    <col min="15368" max="15368" width="13.7109375" style="119" customWidth="1"/>
    <col min="15369" max="15369" width="16.140625" style="119" customWidth="1"/>
    <col min="15370" max="15370" width="16.28515625" style="119" bestFit="1" customWidth="1"/>
    <col min="15371" max="15371" width="19.140625" style="119" bestFit="1" customWidth="1"/>
    <col min="15372" max="15373" width="19.140625" style="119" customWidth="1"/>
    <col min="15374" max="15375" width="16.28515625" style="119" bestFit="1" customWidth="1"/>
    <col min="15376" max="15616" width="16.140625" style="119"/>
    <col min="15617" max="15617" width="2" style="119" customWidth="1"/>
    <col min="15618" max="15618" width="21.5703125" style="119" customWidth="1"/>
    <col min="15619" max="15619" width="28.7109375" style="119" customWidth="1"/>
    <col min="15620" max="15620" width="17" style="119" customWidth="1"/>
    <col min="15621" max="15621" width="16.140625" style="119" customWidth="1"/>
    <col min="15622" max="15622" width="18.140625" style="119" customWidth="1"/>
    <col min="15623" max="15623" width="14.140625" style="119" bestFit="1" customWidth="1"/>
    <col min="15624" max="15624" width="13.7109375" style="119" customWidth="1"/>
    <col min="15625" max="15625" width="16.140625" style="119" customWidth="1"/>
    <col min="15626" max="15626" width="16.28515625" style="119" bestFit="1" customWidth="1"/>
    <col min="15627" max="15627" width="19.140625" style="119" bestFit="1" customWidth="1"/>
    <col min="15628" max="15629" width="19.140625" style="119" customWidth="1"/>
    <col min="15630" max="15631" width="16.28515625" style="119" bestFit="1" customWidth="1"/>
    <col min="15632" max="15872" width="16.140625" style="119"/>
    <col min="15873" max="15873" width="2" style="119" customWidth="1"/>
    <col min="15874" max="15874" width="21.5703125" style="119" customWidth="1"/>
    <col min="15875" max="15875" width="28.7109375" style="119" customWidth="1"/>
    <col min="15876" max="15876" width="17" style="119" customWidth="1"/>
    <col min="15877" max="15877" width="16.140625" style="119" customWidth="1"/>
    <col min="15878" max="15878" width="18.140625" style="119" customWidth="1"/>
    <col min="15879" max="15879" width="14.140625" style="119" bestFit="1" customWidth="1"/>
    <col min="15880" max="15880" width="13.7109375" style="119" customWidth="1"/>
    <col min="15881" max="15881" width="16.140625" style="119" customWidth="1"/>
    <col min="15882" max="15882" width="16.28515625" style="119" bestFit="1" customWidth="1"/>
    <col min="15883" max="15883" width="19.140625" style="119" bestFit="1" customWidth="1"/>
    <col min="15884" max="15885" width="19.140625" style="119" customWidth="1"/>
    <col min="15886" max="15887" width="16.28515625" style="119" bestFit="1" customWidth="1"/>
    <col min="15888" max="16128" width="16.140625" style="119"/>
    <col min="16129" max="16129" width="2" style="119" customWidth="1"/>
    <col min="16130" max="16130" width="21.5703125" style="119" customWidth="1"/>
    <col min="16131" max="16131" width="28.7109375" style="119" customWidth="1"/>
    <col min="16132" max="16132" width="17" style="119" customWidth="1"/>
    <col min="16133" max="16133" width="16.140625" style="119" customWidth="1"/>
    <col min="16134" max="16134" width="18.140625" style="119" customWidth="1"/>
    <col min="16135" max="16135" width="14.140625" style="119" bestFit="1" customWidth="1"/>
    <col min="16136" max="16136" width="13.7109375" style="119" customWidth="1"/>
    <col min="16137" max="16137" width="16.140625" style="119" customWidth="1"/>
    <col min="16138" max="16138" width="16.28515625" style="119" bestFit="1" customWidth="1"/>
    <col min="16139" max="16139" width="19.140625" style="119" bestFit="1" customWidth="1"/>
    <col min="16140" max="16141" width="19.140625" style="119" customWidth="1"/>
    <col min="16142" max="16143" width="16.28515625" style="119" bestFit="1" customWidth="1"/>
    <col min="16144" max="16384" width="16.140625" style="119"/>
  </cols>
  <sheetData>
    <row r="1" spans="1:31" s="116" customFormat="1" ht="23.25" customHeight="1" x14ac:dyDescent="0.2">
      <c r="A1" s="115"/>
      <c r="B1" s="416" t="s">
        <v>82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</row>
    <row r="2" spans="1:31" s="117" customFormat="1" ht="14.25" customHeight="1" thickBot="1" x14ac:dyDescent="0.2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31" ht="13.5" thickTop="1" x14ac:dyDescent="0.2">
      <c r="B3" s="417" t="s">
        <v>32</v>
      </c>
      <c r="C3" s="419" t="s">
        <v>33</v>
      </c>
      <c r="D3" s="421" t="s">
        <v>34</v>
      </c>
      <c r="E3" s="422"/>
      <c r="F3" s="476"/>
      <c r="G3" s="425" t="s">
        <v>35</v>
      </c>
      <c r="H3" s="425"/>
      <c r="I3" s="425"/>
      <c r="J3" s="425"/>
      <c r="K3" s="425"/>
      <c r="L3" s="425"/>
      <c r="M3" s="425"/>
      <c r="N3" s="425"/>
      <c r="O3" s="426"/>
    </row>
    <row r="4" spans="1:31" ht="116.1" customHeight="1" thickBot="1" x14ac:dyDescent="0.25">
      <c r="B4" s="418"/>
      <c r="C4" s="475"/>
      <c r="D4" s="13" t="s">
        <v>36</v>
      </c>
      <c r="E4" s="14" t="s">
        <v>37</v>
      </c>
      <c r="F4" s="120" t="s">
        <v>70</v>
      </c>
      <c r="G4" s="121" t="s">
        <v>39</v>
      </c>
      <c r="H4" s="14" t="s">
        <v>83</v>
      </c>
      <c r="I4" s="14" t="s">
        <v>41</v>
      </c>
      <c r="J4" s="18" t="s">
        <v>42</v>
      </c>
      <c r="K4" s="18" t="s">
        <v>84</v>
      </c>
      <c r="L4" s="18" t="s">
        <v>85</v>
      </c>
      <c r="M4" s="18" t="s">
        <v>86</v>
      </c>
      <c r="N4" s="14" t="s">
        <v>44</v>
      </c>
      <c r="O4" s="19" t="s">
        <v>45</v>
      </c>
    </row>
    <row r="5" spans="1:31" ht="13.5" customHeight="1" thickTop="1" x14ac:dyDescent="0.2">
      <c r="B5" s="427" t="s">
        <v>46</v>
      </c>
      <c r="C5" s="122" t="s">
        <v>47</v>
      </c>
      <c r="D5" s="123">
        <f>E5+F5</f>
        <v>193951276.12587908</v>
      </c>
      <c r="E5" s="124">
        <v>5661.7791999999999</v>
      </c>
      <c r="F5" s="125">
        <v>193945614.34667909</v>
      </c>
      <c r="G5" s="126"/>
      <c r="H5" s="124"/>
      <c r="I5" s="124"/>
      <c r="J5" s="124"/>
      <c r="K5" s="124">
        <v>130253897.86882012</v>
      </c>
      <c r="L5" s="124">
        <v>4595.38</v>
      </c>
      <c r="M5" s="124">
        <f>K5-L5</f>
        <v>130249302.48882012</v>
      </c>
      <c r="N5" s="124"/>
      <c r="O5" s="125">
        <v>0.38247999999999999</v>
      </c>
    </row>
    <row r="6" spans="1:31" ht="12.75" x14ac:dyDescent="0.2">
      <c r="B6" s="415"/>
      <c r="C6" s="127" t="s">
        <v>48</v>
      </c>
      <c r="D6" s="128">
        <f>E6+F6</f>
        <v>158186848.01215002</v>
      </c>
      <c r="E6" s="129">
        <v>808.83</v>
      </c>
      <c r="F6" s="130">
        <v>158186039.18215001</v>
      </c>
      <c r="G6" s="131"/>
      <c r="H6" s="129"/>
      <c r="I6" s="129"/>
      <c r="J6" s="129"/>
      <c r="K6" s="129">
        <v>31501962.189170007</v>
      </c>
      <c r="L6" s="129"/>
      <c r="M6" s="129">
        <f>K6-L6</f>
        <v>31501962.189170007</v>
      </c>
      <c r="N6" s="129"/>
      <c r="O6" s="130">
        <v>5.4640000000000001E-2</v>
      </c>
    </row>
    <row r="7" spans="1:31" ht="12.75" x14ac:dyDescent="0.2">
      <c r="B7" s="415"/>
      <c r="C7" s="127" t="s">
        <v>49</v>
      </c>
      <c r="D7" s="132">
        <f>E7+F7</f>
        <v>83130152.666790053</v>
      </c>
      <c r="E7" s="129">
        <v>3639.7152000000001</v>
      </c>
      <c r="F7" s="130">
        <v>83126512.951590046</v>
      </c>
      <c r="G7" s="131"/>
      <c r="H7" s="129"/>
      <c r="I7" s="129"/>
      <c r="J7" s="129"/>
      <c r="K7" s="129">
        <v>25354610.720472906</v>
      </c>
      <c r="L7" s="129"/>
      <c r="M7" s="129">
        <f>K7-L7</f>
        <v>25354610.720472906</v>
      </c>
      <c r="N7" s="129"/>
      <c r="O7" s="130">
        <v>0.24587999999999999</v>
      </c>
    </row>
    <row r="8" spans="1:31" ht="12.75" x14ac:dyDescent="0.2">
      <c r="B8" s="428"/>
      <c r="C8" s="133" t="s">
        <v>50</v>
      </c>
      <c r="D8" s="134">
        <f>E8+F8</f>
        <v>65962348.191379994</v>
      </c>
      <c r="E8" s="135"/>
      <c r="F8" s="136">
        <v>65962348.191379994</v>
      </c>
      <c r="G8" s="137"/>
      <c r="H8" s="135"/>
      <c r="I8" s="135"/>
      <c r="J8" s="135"/>
      <c r="K8" s="129">
        <v>4820204.6202999996</v>
      </c>
      <c r="L8" s="124"/>
      <c r="M8" s="124">
        <f>K8-L8</f>
        <v>4820204.6202999996</v>
      </c>
      <c r="N8" s="124"/>
      <c r="O8" s="136"/>
    </row>
    <row r="9" spans="1:31" s="142" customFormat="1" ht="12.75" customHeight="1" x14ac:dyDescent="0.2">
      <c r="A9" s="138"/>
      <c r="B9" s="429" t="s">
        <v>52</v>
      </c>
      <c r="C9" s="471"/>
      <c r="D9" s="139">
        <f>SUM(D5:D8)</f>
        <v>501230624.99619913</v>
      </c>
      <c r="E9" s="140">
        <f>SUM(E5:E8)</f>
        <v>10110.3244</v>
      </c>
      <c r="F9" s="141">
        <f>SUM(F5:F8)</f>
        <v>501220514.67179918</v>
      </c>
      <c r="G9" s="139">
        <f t="shared" ref="G9:N9" si="0">SUM(G5:G8)</f>
        <v>0</v>
      </c>
      <c r="H9" s="140">
        <f t="shared" si="0"/>
        <v>0</v>
      </c>
      <c r="I9" s="140">
        <f t="shared" si="0"/>
        <v>0</v>
      </c>
      <c r="J9" s="140">
        <f t="shared" si="0"/>
        <v>0</v>
      </c>
      <c r="K9" s="140">
        <f>SUM(K5:K8)</f>
        <v>191930675.39876303</v>
      </c>
      <c r="L9" s="140">
        <f>SUM(L5:L8)</f>
        <v>4595.38</v>
      </c>
      <c r="M9" s="140">
        <f>SUM(M5:M8)</f>
        <v>191926080.01876304</v>
      </c>
      <c r="N9" s="140">
        <f t="shared" si="0"/>
        <v>0</v>
      </c>
      <c r="O9" s="141">
        <f>SUM(O5:O8)</f>
        <v>0.68300000000000005</v>
      </c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</row>
    <row r="10" spans="1:31" ht="12.75" customHeight="1" x14ac:dyDescent="0.2">
      <c r="B10" s="414" t="s">
        <v>53</v>
      </c>
      <c r="C10" s="122" t="s">
        <v>47</v>
      </c>
      <c r="D10" s="143">
        <f>E10+F10</f>
        <v>43680721.802519746</v>
      </c>
      <c r="E10" s="124">
        <v>397887.67579999997</v>
      </c>
      <c r="F10" s="125">
        <v>43282834.126719743</v>
      </c>
      <c r="G10" s="126"/>
      <c r="H10" s="124">
        <v>395.41</v>
      </c>
      <c r="I10" s="124"/>
      <c r="J10" s="124"/>
      <c r="K10" s="124">
        <v>85129653.815179944</v>
      </c>
      <c r="L10" s="124"/>
      <c r="M10" s="124">
        <f>K10-L10</f>
        <v>85129653.815179944</v>
      </c>
      <c r="N10" s="124"/>
      <c r="O10" s="125"/>
    </row>
    <row r="11" spans="1:31" ht="12.75" x14ac:dyDescent="0.2">
      <c r="B11" s="415"/>
      <c r="C11" s="127" t="s">
        <v>48</v>
      </c>
      <c r="D11" s="128">
        <f>E11+F11</f>
        <v>6915094.4203500114</v>
      </c>
      <c r="E11" s="129">
        <v>803958.4314</v>
      </c>
      <c r="F11" s="130">
        <v>6111135.9889500113</v>
      </c>
      <c r="G11" s="131"/>
      <c r="H11" s="129">
        <v>14994.619999999999</v>
      </c>
      <c r="I11" s="129"/>
      <c r="J11" s="129"/>
      <c r="K11" s="129">
        <v>2180881.0087300073</v>
      </c>
      <c r="L11" s="129"/>
      <c r="M11" s="129">
        <f>K11-L11</f>
        <v>2180881.0087300073</v>
      </c>
      <c r="N11" s="129"/>
      <c r="O11" s="130"/>
    </row>
    <row r="12" spans="1:31" ht="12.75" x14ac:dyDescent="0.2">
      <c r="B12" s="415"/>
      <c r="C12" s="127" t="s">
        <v>49</v>
      </c>
      <c r="D12" s="132">
        <f>E12+F12</f>
        <v>8583919.0860099923</v>
      </c>
      <c r="E12" s="129">
        <v>385653.76740000001</v>
      </c>
      <c r="F12" s="130">
        <v>8198265.318609992</v>
      </c>
      <c r="G12" s="131"/>
      <c r="H12" s="129">
        <v>13899.980000000001</v>
      </c>
      <c r="I12" s="129"/>
      <c r="J12" s="129"/>
      <c r="K12" s="129">
        <v>7672224.4488270245</v>
      </c>
      <c r="L12" s="129"/>
      <c r="M12" s="129">
        <f>K12-L12</f>
        <v>7672224.4488270245</v>
      </c>
      <c r="N12" s="129"/>
      <c r="O12" s="130"/>
    </row>
    <row r="13" spans="1:31" ht="12.75" x14ac:dyDescent="0.2">
      <c r="B13" s="428"/>
      <c r="C13" s="133" t="s">
        <v>50</v>
      </c>
      <c r="D13" s="134">
        <f>E13+F13</f>
        <v>87232.589319999985</v>
      </c>
      <c r="E13" s="135">
        <v>79609.345399999991</v>
      </c>
      <c r="F13" s="136">
        <v>7623.243919999999</v>
      </c>
      <c r="G13" s="137"/>
      <c r="H13" s="135">
        <v>78.990000000000009</v>
      </c>
      <c r="I13" s="135"/>
      <c r="J13" s="135"/>
      <c r="K13" s="124">
        <v>215.72850000000003</v>
      </c>
      <c r="L13" s="124"/>
      <c r="M13" s="124">
        <f>K13-L13</f>
        <v>215.72850000000003</v>
      </c>
      <c r="N13" s="124"/>
      <c r="O13" s="136"/>
    </row>
    <row r="14" spans="1:31" s="142" customFormat="1" ht="12.75" customHeight="1" x14ac:dyDescent="0.2">
      <c r="A14" s="138"/>
      <c r="B14" s="429" t="s">
        <v>52</v>
      </c>
      <c r="C14" s="471"/>
      <c r="D14" s="139">
        <f t="shared" ref="D14:O14" si="1">SUM(D10:D13)</f>
        <v>59266967.898199745</v>
      </c>
      <c r="E14" s="140">
        <f t="shared" si="1"/>
        <v>1667109.22</v>
      </c>
      <c r="F14" s="141">
        <f t="shared" si="1"/>
        <v>57599858.678199746</v>
      </c>
      <c r="G14" s="139">
        <f t="shared" si="1"/>
        <v>0</v>
      </c>
      <c r="H14" s="140">
        <f t="shared" si="1"/>
        <v>29369.000000000004</v>
      </c>
      <c r="I14" s="140">
        <f t="shared" si="1"/>
        <v>0</v>
      </c>
      <c r="J14" s="140">
        <f t="shared" si="1"/>
        <v>0</v>
      </c>
      <c r="K14" s="140">
        <f t="shared" si="1"/>
        <v>94982975.001236975</v>
      </c>
      <c r="L14" s="140">
        <f t="shared" si="1"/>
        <v>0</v>
      </c>
      <c r="M14" s="140">
        <f t="shared" si="1"/>
        <v>94982975.001236975</v>
      </c>
      <c r="N14" s="140">
        <f t="shared" si="1"/>
        <v>0</v>
      </c>
      <c r="O14" s="141">
        <f t="shared" si="1"/>
        <v>0</v>
      </c>
      <c r="P14" s="144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</row>
    <row r="15" spans="1:31" ht="12.75" x14ac:dyDescent="0.2">
      <c r="B15" s="414" t="s">
        <v>55</v>
      </c>
      <c r="C15" s="122" t="s">
        <v>47</v>
      </c>
      <c r="D15" s="143">
        <f>E15+F15</f>
        <v>22836.108500000002</v>
      </c>
      <c r="E15" s="124"/>
      <c r="F15" s="125">
        <v>22836.108500000002</v>
      </c>
      <c r="G15" s="126"/>
      <c r="H15" s="124"/>
      <c r="I15" s="124"/>
      <c r="J15" s="124"/>
      <c r="K15" s="124">
        <v>1993.2538000000002</v>
      </c>
      <c r="L15" s="124"/>
      <c r="M15" s="124">
        <f>K15-L15</f>
        <v>1993.2538000000002</v>
      </c>
      <c r="N15" s="124"/>
      <c r="O15" s="125"/>
    </row>
    <row r="16" spans="1:31" ht="12.75" x14ac:dyDescent="0.2">
      <c r="B16" s="415"/>
      <c r="C16" s="127" t="s">
        <v>48</v>
      </c>
      <c r="D16" s="128">
        <f>E16+F16</f>
        <v>113756.7015</v>
      </c>
      <c r="E16" s="129"/>
      <c r="F16" s="130">
        <v>113756.7015</v>
      </c>
      <c r="G16" s="131"/>
      <c r="H16" s="129"/>
      <c r="I16" s="129"/>
      <c r="J16" s="129"/>
      <c r="K16" s="129">
        <v>523.16</v>
      </c>
      <c r="L16" s="129"/>
      <c r="M16" s="129">
        <f>K16-L16</f>
        <v>523.16</v>
      </c>
      <c r="N16" s="129"/>
      <c r="O16" s="130"/>
    </row>
    <row r="17" spans="1:31" ht="12.75" x14ac:dyDescent="0.2">
      <c r="B17" s="415"/>
      <c r="C17" s="127" t="s">
        <v>49</v>
      </c>
      <c r="D17" s="132">
        <f>E17+F17</f>
        <v>27706.799999999999</v>
      </c>
      <c r="E17" s="129"/>
      <c r="F17" s="130">
        <v>27706.799999999999</v>
      </c>
      <c r="G17" s="131"/>
      <c r="H17" s="129"/>
      <c r="I17" s="129"/>
      <c r="J17" s="129"/>
      <c r="K17" s="129">
        <v>32.541600000000003</v>
      </c>
      <c r="L17" s="129"/>
      <c r="M17" s="129">
        <f>K17-L17</f>
        <v>32.541600000000003</v>
      </c>
      <c r="N17" s="129"/>
      <c r="O17" s="130"/>
    </row>
    <row r="18" spans="1:31" ht="12.75" x14ac:dyDescent="0.2">
      <c r="B18" s="428"/>
      <c r="C18" s="133" t="s">
        <v>50</v>
      </c>
      <c r="D18" s="134">
        <f>E18+F18</f>
        <v>775790.4</v>
      </c>
      <c r="E18" s="135"/>
      <c r="F18" s="136">
        <v>775790.4</v>
      </c>
      <c r="G18" s="137"/>
      <c r="H18" s="135"/>
      <c r="I18" s="135"/>
      <c r="J18" s="135"/>
      <c r="K18" s="124">
        <v>1448.1011999999998</v>
      </c>
      <c r="L18" s="124"/>
      <c r="M18" s="124">
        <f>K18-L18</f>
        <v>1448.1011999999998</v>
      </c>
      <c r="N18" s="124"/>
      <c r="O18" s="136"/>
    </row>
    <row r="19" spans="1:31" ht="12.75" customHeight="1" x14ac:dyDescent="0.2">
      <c r="B19" s="429" t="s">
        <v>52</v>
      </c>
      <c r="C19" s="471"/>
      <c r="D19" s="139">
        <f t="shared" ref="D19:O19" si="2">SUM(D15:D18)</f>
        <v>940090.01</v>
      </c>
      <c r="E19" s="140">
        <f t="shared" si="2"/>
        <v>0</v>
      </c>
      <c r="F19" s="141">
        <f t="shared" si="2"/>
        <v>940090.01</v>
      </c>
      <c r="G19" s="139">
        <f t="shared" si="2"/>
        <v>0</v>
      </c>
      <c r="H19" s="140">
        <f t="shared" si="2"/>
        <v>0</v>
      </c>
      <c r="I19" s="140">
        <f t="shared" si="2"/>
        <v>0</v>
      </c>
      <c r="J19" s="140">
        <f>SUM(J15:J18)</f>
        <v>0</v>
      </c>
      <c r="K19" s="140">
        <f t="shared" si="2"/>
        <v>3997.0565999999999</v>
      </c>
      <c r="L19" s="140">
        <f t="shared" si="2"/>
        <v>0</v>
      </c>
      <c r="M19" s="140">
        <f t="shared" si="2"/>
        <v>3997.0565999999999</v>
      </c>
      <c r="N19" s="140">
        <f t="shared" si="2"/>
        <v>0</v>
      </c>
      <c r="O19" s="141">
        <f t="shared" si="2"/>
        <v>0</v>
      </c>
      <c r="P19" s="145"/>
    </row>
    <row r="20" spans="1:31" ht="12.75" customHeight="1" x14ac:dyDescent="0.2">
      <c r="B20" s="414" t="s">
        <v>57</v>
      </c>
      <c r="C20" s="122" t="s">
        <v>47</v>
      </c>
      <c r="D20" s="143">
        <f>E20+F20</f>
        <v>682883</v>
      </c>
      <c r="E20" s="124">
        <v>7610</v>
      </c>
      <c r="F20" s="125">
        <v>675273</v>
      </c>
      <c r="G20" s="126">
        <v>1259.8499999999999</v>
      </c>
      <c r="H20" s="124"/>
      <c r="I20" s="124">
        <v>514.77</v>
      </c>
      <c r="J20" s="124">
        <v>3752.6450000000009</v>
      </c>
      <c r="K20" s="124"/>
      <c r="L20" s="124"/>
      <c r="M20" s="124">
        <f>K20-L20</f>
        <v>0</v>
      </c>
      <c r="N20" s="124">
        <v>828.4873399999999</v>
      </c>
      <c r="O20" s="125">
        <v>66.582999999999998</v>
      </c>
    </row>
    <row r="21" spans="1:31" ht="12.75" x14ac:dyDescent="0.2">
      <c r="B21" s="415"/>
      <c r="C21" s="127" t="s">
        <v>48</v>
      </c>
      <c r="D21" s="128">
        <f>E21+F21</f>
        <v>496409.3</v>
      </c>
      <c r="E21" s="129">
        <v>156634.79999999999</v>
      </c>
      <c r="F21" s="130">
        <v>339774.5</v>
      </c>
      <c r="G21" s="131"/>
      <c r="H21" s="129"/>
      <c r="I21" s="129">
        <v>6.5400000000000009</v>
      </c>
      <c r="J21" s="129">
        <v>2309</v>
      </c>
      <c r="K21" s="129"/>
      <c r="L21" s="129"/>
      <c r="M21" s="129">
        <f>K21-L21</f>
        <v>0</v>
      </c>
      <c r="N21" s="129">
        <v>199.54</v>
      </c>
      <c r="O21" s="130">
        <v>0.6</v>
      </c>
    </row>
    <row r="22" spans="1:31" ht="12.75" x14ac:dyDescent="0.2">
      <c r="B22" s="415"/>
      <c r="C22" s="127" t="s">
        <v>49</v>
      </c>
      <c r="D22" s="132">
        <f>E22+F22</f>
        <v>129030.2</v>
      </c>
      <c r="E22" s="129">
        <v>129030.2</v>
      </c>
      <c r="F22" s="130"/>
      <c r="G22" s="131"/>
      <c r="H22" s="129"/>
      <c r="I22" s="129"/>
      <c r="J22" s="129">
        <v>541.35</v>
      </c>
      <c r="K22" s="129"/>
      <c r="L22" s="129"/>
      <c r="M22" s="129">
        <f>K22-L22</f>
        <v>0</v>
      </c>
      <c r="N22" s="129"/>
      <c r="O22" s="130"/>
    </row>
    <row r="23" spans="1:31" ht="12.75" x14ac:dyDescent="0.2">
      <c r="B23" s="428"/>
      <c r="C23" s="133" t="s">
        <v>50</v>
      </c>
      <c r="D23" s="132">
        <f>E23+F23</f>
        <v>40875</v>
      </c>
      <c r="E23" s="124">
        <v>40875</v>
      </c>
      <c r="F23" s="125"/>
      <c r="G23" s="126"/>
      <c r="H23" s="124"/>
      <c r="I23" s="124"/>
      <c r="J23" s="124">
        <v>81.75</v>
      </c>
      <c r="K23" s="124"/>
      <c r="L23" s="124"/>
      <c r="M23" s="124">
        <f>K23-L23</f>
        <v>0</v>
      </c>
      <c r="N23" s="124"/>
      <c r="O23" s="125"/>
    </row>
    <row r="24" spans="1:31" s="142" customFormat="1" ht="12.75" customHeight="1" x14ac:dyDescent="0.2">
      <c r="A24" s="138"/>
      <c r="B24" s="429" t="s">
        <v>52</v>
      </c>
      <c r="C24" s="471"/>
      <c r="D24" s="139">
        <f>SUM(D20:D23)</f>
        <v>1349197.5</v>
      </c>
      <c r="E24" s="140">
        <f t="shared" ref="E24:O24" si="3">SUM(E20:E23)</f>
        <v>334150</v>
      </c>
      <c r="F24" s="141">
        <f t="shared" si="3"/>
        <v>1015047.5</v>
      </c>
      <c r="G24" s="139">
        <f t="shared" si="3"/>
        <v>1259.8499999999999</v>
      </c>
      <c r="H24" s="140">
        <f t="shared" si="3"/>
        <v>0</v>
      </c>
      <c r="I24" s="140">
        <f t="shared" si="3"/>
        <v>521.30999999999995</v>
      </c>
      <c r="J24" s="140">
        <f>SUM(J20:J23)</f>
        <v>6684.7450000000008</v>
      </c>
      <c r="K24" s="140">
        <f t="shared" si="3"/>
        <v>0</v>
      </c>
      <c r="L24" s="140">
        <f t="shared" si="3"/>
        <v>0</v>
      </c>
      <c r="M24" s="140">
        <f t="shared" si="3"/>
        <v>0</v>
      </c>
      <c r="N24" s="140">
        <f t="shared" si="3"/>
        <v>1028.0273399999999</v>
      </c>
      <c r="O24" s="141">
        <f t="shared" si="3"/>
        <v>67.182999999999993</v>
      </c>
      <c r="P24" s="144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</row>
    <row r="25" spans="1:31" ht="12.75" x14ac:dyDescent="0.2">
      <c r="B25" s="414" t="s">
        <v>59</v>
      </c>
      <c r="C25" s="122" t="s">
        <v>47</v>
      </c>
      <c r="D25" s="143">
        <f>E25+F25</f>
        <v>20425083.035</v>
      </c>
      <c r="E25" s="124">
        <v>20347469.835000001</v>
      </c>
      <c r="F25" s="125">
        <v>77613.2</v>
      </c>
      <c r="G25" s="126">
        <v>2625</v>
      </c>
      <c r="H25" s="124"/>
      <c r="I25" s="124">
        <v>24000.426200000002</v>
      </c>
      <c r="J25" s="124">
        <v>214709.01247299995</v>
      </c>
      <c r="K25" s="124">
        <v>11252.9</v>
      </c>
      <c r="L25" s="124">
        <v>702.1</v>
      </c>
      <c r="M25" s="124">
        <f>K25-L25</f>
        <v>10550.8</v>
      </c>
      <c r="N25" s="124">
        <v>14.2051</v>
      </c>
      <c r="O25" s="125">
        <v>3.6040000000000001</v>
      </c>
    </row>
    <row r="26" spans="1:31" ht="12.75" x14ac:dyDescent="0.2">
      <c r="B26" s="415"/>
      <c r="C26" s="127" t="s">
        <v>48</v>
      </c>
      <c r="D26" s="128">
        <f>E26+F26</f>
        <v>33395675.325599998</v>
      </c>
      <c r="E26" s="129">
        <v>33395675.325599998</v>
      </c>
      <c r="F26" s="130"/>
      <c r="G26" s="131">
        <v>41432.699999999997</v>
      </c>
      <c r="H26" s="129"/>
      <c r="I26" s="129">
        <v>11418.4</v>
      </c>
      <c r="J26" s="129">
        <v>86575.305967999986</v>
      </c>
      <c r="K26" s="129"/>
      <c r="L26" s="129"/>
      <c r="M26" s="129">
        <f>K26-L26</f>
        <v>0</v>
      </c>
      <c r="N26" s="129"/>
      <c r="O26" s="130">
        <v>1.0509999999999999</v>
      </c>
    </row>
    <row r="27" spans="1:31" ht="12.75" x14ac:dyDescent="0.2">
      <c r="B27" s="415"/>
      <c r="C27" s="127" t="s">
        <v>49</v>
      </c>
      <c r="D27" s="132">
        <f>E27+F27</f>
        <v>4589067.4894000003</v>
      </c>
      <c r="E27" s="129">
        <v>4516219.8894000007</v>
      </c>
      <c r="F27" s="130">
        <v>72847.600000000006</v>
      </c>
      <c r="G27" s="131">
        <v>49719.240000000005</v>
      </c>
      <c r="H27" s="129"/>
      <c r="I27" s="129">
        <v>1103.0844999999999</v>
      </c>
      <c r="J27" s="129">
        <v>8930.7343099999998</v>
      </c>
      <c r="K27" s="129">
        <v>22698.400000000001</v>
      </c>
      <c r="L27" s="129"/>
      <c r="M27" s="129">
        <f>K27-L27</f>
        <v>22698.400000000001</v>
      </c>
      <c r="N27" s="129"/>
      <c r="O27" s="130"/>
    </row>
    <row r="28" spans="1:31" ht="12.75" x14ac:dyDescent="0.2">
      <c r="B28" s="428"/>
      <c r="C28" s="133" t="s">
        <v>50</v>
      </c>
      <c r="D28" s="134">
        <f>E28+F28</f>
        <v>4243557.5999999996</v>
      </c>
      <c r="E28" s="135">
        <v>4243557.5999999996</v>
      </c>
      <c r="F28" s="136"/>
      <c r="G28" s="137">
        <v>185266.06</v>
      </c>
      <c r="H28" s="135"/>
      <c r="I28" s="135">
        <v>3284.0093000000002</v>
      </c>
      <c r="J28" s="135">
        <v>2200.75</v>
      </c>
      <c r="K28" s="124"/>
      <c r="L28" s="124"/>
      <c r="M28" s="124">
        <f>K28-L28</f>
        <v>0</v>
      </c>
      <c r="N28" s="124"/>
      <c r="O28" s="136"/>
    </row>
    <row r="29" spans="1:31" s="142" customFormat="1" ht="12.75" x14ac:dyDescent="0.2">
      <c r="A29" s="146"/>
      <c r="B29" s="429" t="s">
        <v>52</v>
      </c>
      <c r="C29" s="471"/>
      <c r="D29" s="139">
        <f t="shared" ref="D29:O29" si="4">SUM(D25:D28)</f>
        <v>62653383.449999996</v>
      </c>
      <c r="E29" s="140">
        <f t="shared" si="4"/>
        <v>62502922.649999999</v>
      </c>
      <c r="F29" s="141">
        <f t="shared" si="4"/>
        <v>150460.79999999999</v>
      </c>
      <c r="G29" s="139">
        <f t="shared" si="4"/>
        <v>279043</v>
      </c>
      <c r="H29" s="140">
        <f t="shared" si="4"/>
        <v>0</v>
      </c>
      <c r="I29" s="140">
        <f t="shared" si="4"/>
        <v>39805.919999999998</v>
      </c>
      <c r="J29" s="140">
        <f t="shared" si="4"/>
        <v>312415.80275099992</v>
      </c>
      <c r="K29" s="140">
        <f t="shared" si="4"/>
        <v>33951.300000000003</v>
      </c>
      <c r="L29" s="140">
        <f t="shared" si="4"/>
        <v>702.1</v>
      </c>
      <c r="M29" s="140">
        <f t="shared" si="4"/>
        <v>33249.199999999997</v>
      </c>
      <c r="N29" s="140">
        <f t="shared" si="4"/>
        <v>14.2051</v>
      </c>
      <c r="O29" s="141">
        <f t="shared" si="4"/>
        <v>4.6550000000000002</v>
      </c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</row>
    <row r="30" spans="1:31" ht="12.75" x14ac:dyDescent="0.2">
      <c r="B30" s="414" t="s">
        <v>61</v>
      </c>
      <c r="C30" s="122" t="s">
        <v>47</v>
      </c>
      <c r="D30" s="143">
        <f>E30+F30</f>
        <v>100015.755</v>
      </c>
      <c r="E30" s="124">
        <v>80622.725000000006</v>
      </c>
      <c r="F30" s="147">
        <v>19393.03</v>
      </c>
      <c r="G30" s="148"/>
      <c r="H30" s="149"/>
      <c r="I30" s="149"/>
      <c r="J30" s="149">
        <v>400.76499999999999</v>
      </c>
      <c r="K30" s="149">
        <v>7604.75</v>
      </c>
      <c r="L30" s="149"/>
      <c r="M30" s="149">
        <f>K30-L30</f>
        <v>7604.75</v>
      </c>
      <c r="N30" s="149"/>
      <c r="O30" s="150"/>
    </row>
    <row r="31" spans="1:31" ht="12.75" x14ac:dyDescent="0.2">
      <c r="B31" s="428"/>
      <c r="C31" s="127" t="s">
        <v>48</v>
      </c>
      <c r="D31" s="128">
        <f>E31+F31</f>
        <v>1038.585</v>
      </c>
      <c r="E31" s="129">
        <v>207.57499999999999</v>
      </c>
      <c r="F31" s="125">
        <v>831.01</v>
      </c>
      <c r="G31" s="126"/>
      <c r="H31" s="124"/>
      <c r="I31" s="124"/>
      <c r="J31" s="124">
        <v>0.255</v>
      </c>
      <c r="K31" s="124">
        <v>260.25</v>
      </c>
      <c r="L31" s="124"/>
      <c r="M31" s="124">
        <f>K31-L31</f>
        <v>260.25</v>
      </c>
      <c r="N31" s="151"/>
      <c r="O31" s="152"/>
    </row>
    <row r="32" spans="1:31" s="142" customFormat="1" ht="12.75" x14ac:dyDescent="0.2">
      <c r="A32" s="138"/>
      <c r="B32" s="429" t="s">
        <v>52</v>
      </c>
      <c r="C32" s="471"/>
      <c r="D32" s="139">
        <f t="shared" ref="D32:O32" si="5">SUM(D30:D31)</f>
        <v>101054.34000000001</v>
      </c>
      <c r="E32" s="140">
        <f t="shared" si="5"/>
        <v>80830.3</v>
      </c>
      <c r="F32" s="141">
        <f t="shared" si="5"/>
        <v>20224.039999999997</v>
      </c>
      <c r="G32" s="139">
        <f t="shared" si="5"/>
        <v>0</v>
      </c>
      <c r="H32" s="140">
        <f t="shared" si="5"/>
        <v>0</v>
      </c>
      <c r="I32" s="140">
        <f t="shared" si="5"/>
        <v>0</v>
      </c>
      <c r="J32" s="140">
        <f t="shared" si="5"/>
        <v>401.02</v>
      </c>
      <c r="K32" s="140">
        <f t="shared" si="5"/>
        <v>7865</v>
      </c>
      <c r="L32" s="140">
        <f t="shared" si="5"/>
        <v>0</v>
      </c>
      <c r="M32" s="140">
        <f t="shared" si="5"/>
        <v>7865</v>
      </c>
      <c r="N32" s="140">
        <f t="shared" si="5"/>
        <v>0</v>
      </c>
      <c r="O32" s="141">
        <f t="shared" si="5"/>
        <v>0</v>
      </c>
      <c r="P32" s="144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</row>
    <row r="33" spans="1:31" ht="11.25" customHeight="1" x14ac:dyDescent="0.2">
      <c r="B33" s="472" t="s">
        <v>63</v>
      </c>
      <c r="C33" s="153" t="s">
        <v>47</v>
      </c>
      <c r="D33" s="154">
        <f>E33+F33</f>
        <v>1536359.3259999997</v>
      </c>
      <c r="E33" s="124">
        <v>3235</v>
      </c>
      <c r="F33" s="125">
        <v>1533124.3259999997</v>
      </c>
      <c r="G33" s="126"/>
      <c r="H33" s="124"/>
      <c r="I33" s="124"/>
      <c r="J33" s="124">
        <v>14.065</v>
      </c>
      <c r="K33" s="124">
        <v>462360.636</v>
      </c>
      <c r="L33" s="124">
        <v>5379.9</v>
      </c>
      <c r="M33" s="124">
        <f>K33-L33</f>
        <v>456980.73599999998</v>
      </c>
      <c r="N33" s="124"/>
      <c r="O33" s="125"/>
    </row>
    <row r="34" spans="1:31" ht="11.25" customHeight="1" x14ac:dyDescent="0.2">
      <c r="B34" s="473"/>
      <c r="C34" s="155" t="s">
        <v>48</v>
      </c>
      <c r="D34" s="126">
        <f>E34+F34</f>
        <v>270577.65000000002</v>
      </c>
      <c r="E34" s="129">
        <v>4200</v>
      </c>
      <c r="F34" s="130">
        <v>266377.65000000002</v>
      </c>
      <c r="G34" s="131"/>
      <c r="H34" s="129"/>
      <c r="I34" s="129"/>
      <c r="J34" s="129">
        <v>6</v>
      </c>
      <c r="K34" s="129">
        <v>78970</v>
      </c>
      <c r="L34" s="129"/>
      <c r="M34" s="129">
        <f>K34-L34</f>
        <v>78970</v>
      </c>
      <c r="N34" s="129"/>
      <c r="O34" s="130"/>
    </row>
    <row r="35" spans="1:31" ht="11.25" customHeight="1" x14ac:dyDescent="0.2">
      <c r="B35" s="474"/>
      <c r="C35" s="127" t="s">
        <v>49</v>
      </c>
      <c r="D35" s="156">
        <f>E35+F35</f>
        <v>42399.983999999997</v>
      </c>
      <c r="E35" s="124"/>
      <c r="F35" s="157">
        <v>42399.983999999997</v>
      </c>
      <c r="G35" s="126"/>
      <c r="H35" s="124"/>
      <c r="I35" s="124"/>
      <c r="J35" s="124"/>
      <c r="K35" s="124">
        <v>764.78</v>
      </c>
      <c r="L35" s="124"/>
      <c r="M35" s="124">
        <f>K35-L35</f>
        <v>764.78</v>
      </c>
      <c r="N35" s="124"/>
      <c r="O35" s="125"/>
    </row>
    <row r="36" spans="1:31" s="142" customFormat="1" ht="13.5" thickBot="1" x14ac:dyDescent="0.25">
      <c r="A36" s="146"/>
      <c r="B36" s="468" t="s">
        <v>52</v>
      </c>
      <c r="C36" s="469"/>
      <c r="D36" s="139">
        <f>SUM(D33:D35)</f>
        <v>1849336.9599999997</v>
      </c>
      <c r="E36" s="140">
        <f t="shared" ref="E36:O36" si="6">SUM(E33:E35)</f>
        <v>7435</v>
      </c>
      <c r="F36" s="158">
        <f t="shared" si="6"/>
        <v>1841901.9599999997</v>
      </c>
      <c r="G36" s="139">
        <f t="shared" si="6"/>
        <v>0</v>
      </c>
      <c r="H36" s="140">
        <f t="shared" si="6"/>
        <v>0</v>
      </c>
      <c r="I36" s="140">
        <f t="shared" si="6"/>
        <v>0</v>
      </c>
      <c r="J36" s="140">
        <f t="shared" si="6"/>
        <v>20.064999999999998</v>
      </c>
      <c r="K36" s="140">
        <f t="shared" si="6"/>
        <v>542095.41599999997</v>
      </c>
      <c r="L36" s="140">
        <f t="shared" si="6"/>
        <v>5379.9</v>
      </c>
      <c r="M36" s="140">
        <f t="shared" si="6"/>
        <v>536715.51600000006</v>
      </c>
      <c r="N36" s="140">
        <f t="shared" si="6"/>
        <v>0</v>
      </c>
      <c r="O36" s="158">
        <f t="shared" si="6"/>
        <v>0</v>
      </c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</row>
    <row r="37" spans="1:31" ht="23.25" customHeight="1" thickTop="1" thickBot="1" x14ac:dyDescent="0.25">
      <c r="B37" s="432" t="s">
        <v>64</v>
      </c>
      <c r="C37" s="470"/>
      <c r="D37" s="159">
        <f t="shared" ref="D37:O37" si="7">D9+D14+D19+D24+D29+D32+D36</f>
        <v>627390655.15439904</v>
      </c>
      <c r="E37" s="160">
        <f t="shared" si="7"/>
        <v>64602557.494399995</v>
      </c>
      <c r="F37" s="161">
        <f t="shared" si="7"/>
        <v>562788097.65999889</v>
      </c>
      <c r="G37" s="159">
        <f t="shared" si="7"/>
        <v>280302.84999999998</v>
      </c>
      <c r="H37" s="160">
        <f t="shared" si="7"/>
        <v>29369.000000000004</v>
      </c>
      <c r="I37" s="160">
        <f t="shared" si="7"/>
        <v>40327.229999999996</v>
      </c>
      <c r="J37" s="160">
        <f t="shared" si="7"/>
        <v>319521.63275099994</v>
      </c>
      <c r="K37" s="160">
        <f t="shared" si="7"/>
        <v>287501559.17259997</v>
      </c>
      <c r="L37" s="160">
        <f t="shared" si="7"/>
        <v>10677.380000000001</v>
      </c>
      <c r="M37" s="160">
        <f t="shared" si="7"/>
        <v>287490881.79259992</v>
      </c>
      <c r="N37" s="160">
        <f t="shared" si="7"/>
        <v>1042.2324399999998</v>
      </c>
      <c r="O37" s="161">
        <f t="shared" si="7"/>
        <v>72.521000000000001</v>
      </c>
    </row>
    <row r="38" spans="1:31" s="117" customFormat="1" ht="12" thickTop="1" x14ac:dyDescent="0.2"/>
    <row r="39" spans="1:31" s="117" customFormat="1" x14ac:dyDescent="0.2">
      <c r="B39" s="162" t="s">
        <v>65</v>
      </c>
    </row>
    <row r="40" spans="1:31" s="117" customFormat="1" x14ac:dyDescent="0.2"/>
    <row r="41" spans="1:31" s="117" customFormat="1" x14ac:dyDescent="0.2"/>
    <row r="42" spans="1:31" s="117" customFormat="1" x14ac:dyDescent="0.2"/>
    <row r="43" spans="1:31" s="117" customFormat="1" x14ac:dyDescent="0.2"/>
    <row r="44" spans="1:31" s="117" customFormat="1" x14ac:dyDescent="0.2"/>
    <row r="45" spans="1:31" s="117" customFormat="1" x14ac:dyDescent="0.2"/>
    <row r="46" spans="1:31" s="117" customFormat="1" x14ac:dyDescent="0.2"/>
    <row r="47" spans="1:31" s="117" customFormat="1" x14ac:dyDescent="0.2"/>
    <row r="48" spans="1:31" s="117" customFormat="1" x14ac:dyDescent="0.2"/>
    <row r="49" s="117" customFormat="1" x14ac:dyDescent="0.2"/>
    <row r="50" s="117" customFormat="1" x14ac:dyDescent="0.2"/>
    <row r="51" s="117" customFormat="1" x14ac:dyDescent="0.2"/>
    <row r="52" s="117" customFormat="1" x14ac:dyDescent="0.2"/>
    <row r="53" s="117" customFormat="1" x14ac:dyDescent="0.2"/>
    <row r="54" s="117" customFormat="1" x14ac:dyDescent="0.2"/>
    <row r="55" s="117" customFormat="1" x14ac:dyDescent="0.2"/>
    <row r="56" s="117" customFormat="1" x14ac:dyDescent="0.2"/>
    <row r="57" s="117" customFormat="1" x14ac:dyDescent="0.2"/>
    <row r="58" s="117" customFormat="1" x14ac:dyDescent="0.2"/>
    <row r="59" s="117" customFormat="1" x14ac:dyDescent="0.2"/>
    <row r="60" s="117" customFormat="1" x14ac:dyDescent="0.2"/>
    <row r="61" s="117" customFormat="1" x14ac:dyDescent="0.2"/>
    <row r="62" s="117" customFormat="1" x14ac:dyDescent="0.2"/>
    <row r="63" s="117" customFormat="1" x14ac:dyDescent="0.2"/>
    <row r="64" s="117" customFormat="1" x14ac:dyDescent="0.2"/>
    <row r="65" s="117" customFormat="1" x14ac:dyDescent="0.2"/>
    <row r="66" s="117" customFormat="1" x14ac:dyDescent="0.2"/>
    <row r="67" s="117" customFormat="1" x14ac:dyDescent="0.2"/>
    <row r="68" s="117" customFormat="1" x14ac:dyDescent="0.2"/>
    <row r="69" s="117" customFormat="1" x14ac:dyDescent="0.2"/>
    <row r="70" s="117" customFormat="1" x14ac:dyDescent="0.2"/>
    <row r="71" s="117" customFormat="1" x14ac:dyDescent="0.2"/>
    <row r="72" s="117" customFormat="1" x14ac:dyDescent="0.2"/>
    <row r="73" s="117" customFormat="1" x14ac:dyDescent="0.2"/>
    <row r="74" s="117" customFormat="1" x14ac:dyDescent="0.2"/>
    <row r="75" s="117" customFormat="1" x14ac:dyDescent="0.2"/>
    <row r="76" s="117" customFormat="1" x14ac:dyDescent="0.2"/>
    <row r="77" s="117" customFormat="1" x14ac:dyDescent="0.2"/>
    <row r="78" s="117" customFormat="1" x14ac:dyDescent="0.2"/>
    <row r="79" s="117" customFormat="1" x14ac:dyDescent="0.2"/>
    <row r="80" s="117" customFormat="1" x14ac:dyDescent="0.2"/>
    <row r="81" s="117" customFormat="1" x14ac:dyDescent="0.2"/>
    <row r="82" s="117" customFormat="1" x14ac:dyDescent="0.2"/>
    <row r="83" s="117" customFormat="1" x14ac:dyDescent="0.2"/>
    <row r="84" s="117" customFormat="1" x14ac:dyDescent="0.2"/>
    <row r="85" s="117" customFormat="1" x14ac:dyDescent="0.2"/>
    <row r="86" s="117" customFormat="1" x14ac:dyDescent="0.2"/>
    <row r="87" s="117" customFormat="1" x14ac:dyDescent="0.2"/>
    <row r="88" s="117" customFormat="1" x14ac:dyDescent="0.2"/>
    <row r="89" s="117" customFormat="1" x14ac:dyDescent="0.2"/>
    <row r="90" s="117" customFormat="1" x14ac:dyDescent="0.2"/>
    <row r="91" s="117" customFormat="1" x14ac:dyDescent="0.2"/>
    <row r="92" s="117" customFormat="1" x14ac:dyDescent="0.2"/>
    <row r="93" s="117" customFormat="1" x14ac:dyDescent="0.2"/>
    <row r="94" s="117" customFormat="1" x14ac:dyDescent="0.2"/>
    <row r="95" s="117" customFormat="1" x14ac:dyDescent="0.2"/>
    <row r="96" s="117" customFormat="1" x14ac:dyDescent="0.2"/>
    <row r="97" s="117" customFormat="1" x14ac:dyDescent="0.2"/>
    <row r="98" s="117" customFormat="1" x14ac:dyDescent="0.2"/>
    <row r="99" s="117" customFormat="1" x14ac:dyDescent="0.2"/>
    <row r="100" s="117" customFormat="1" x14ac:dyDescent="0.2"/>
    <row r="101" s="117" customFormat="1" x14ac:dyDescent="0.2"/>
    <row r="102" s="117" customFormat="1" x14ac:dyDescent="0.2"/>
    <row r="103" s="117" customFormat="1" x14ac:dyDescent="0.2"/>
    <row r="104" s="117" customFormat="1" x14ac:dyDescent="0.2"/>
    <row r="105" s="117" customFormat="1" x14ac:dyDescent="0.2"/>
    <row r="106" s="117" customFormat="1" x14ac:dyDescent="0.2"/>
    <row r="107" s="117" customFormat="1" x14ac:dyDescent="0.2"/>
    <row r="108" s="117" customFormat="1" x14ac:dyDescent="0.2"/>
    <row r="109" s="117" customFormat="1" x14ac:dyDescent="0.2"/>
    <row r="110" s="117" customFormat="1" x14ac:dyDescent="0.2"/>
    <row r="111" s="117" customFormat="1" x14ac:dyDescent="0.2"/>
    <row r="112" s="117" customFormat="1" x14ac:dyDescent="0.2"/>
    <row r="113" s="117" customFormat="1" x14ac:dyDescent="0.2"/>
    <row r="114" s="117" customFormat="1" x14ac:dyDescent="0.2"/>
    <row r="115" s="117" customFormat="1" x14ac:dyDescent="0.2"/>
    <row r="116" s="117" customFormat="1" x14ac:dyDescent="0.2"/>
    <row r="117" s="117" customFormat="1" x14ac:dyDescent="0.2"/>
    <row r="118" s="117" customFormat="1" x14ac:dyDescent="0.2"/>
    <row r="119" s="117" customFormat="1" x14ac:dyDescent="0.2"/>
    <row r="120" s="117" customFormat="1" x14ac:dyDescent="0.2"/>
    <row r="121" s="117" customFormat="1" x14ac:dyDescent="0.2"/>
    <row r="122" s="117" customFormat="1" x14ac:dyDescent="0.2"/>
    <row r="123" s="117" customFormat="1" x14ac:dyDescent="0.2"/>
    <row r="124" s="117" customFormat="1" x14ac:dyDescent="0.2"/>
    <row r="125" s="117" customFormat="1" x14ac:dyDescent="0.2"/>
    <row r="126" s="117" customFormat="1" x14ac:dyDescent="0.2"/>
    <row r="127" s="117" customFormat="1" x14ac:dyDescent="0.2"/>
    <row r="128" s="117" customFormat="1" x14ac:dyDescent="0.2"/>
    <row r="129" s="117" customFormat="1" x14ac:dyDescent="0.2"/>
    <row r="130" s="117" customFormat="1" x14ac:dyDescent="0.2"/>
    <row r="131" s="117" customFormat="1" x14ac:dyDescent="0.2"/>
    <row r="132" s="117" customFormat="1" x14ac:dyDescent="0.2"/>
    <row r="133" s="117" customFormat="1" x14ac:dyDescent="0.2"/>
    <row r="134" s="117" customFormat="1" x14ac:dyDescent="0.2"/>
    <row r="135" s="117" customFormat="1" x14ac:dyDescent="0.2"/>
    <row r="136" s="117" customFormat="1" x14ac:dyDescent="0.2"/>
    <row r="137" s="117" customFormat="1" x14ac:dyDescent="0.2"/>
    <row r="138" s="117" customFormat="1" x14ac:dyDescent="0.2"/>
    <row r="139" s="117" customFormat="1" x14ac:dyDescent="0.2"/>
    <row r="140" s="117" customFormat="1" x14ac:dyDescent="0.2"/>
    <row r="141" s="117" customFormat="1" x14ac:dyDescent="0.2"/>
    <row r="142" s="117" customFormat="1" x14ac:dyDescent="0.2"/>
    <row r="143" s="117" customFormat="1" x14ac:dyDescent="0.2"/>
    <row r="144" s="117" customFormat="1" x14ac:dyDescent="0.2"/>
    <row r="145" s="117" customFormat="1" x14ac:dyDescent="0.2"/>
    <row r="146" s="117" customFormat="1" x14ac:dyDescent="0.2"/>
    <row r="147" s="117" customFormat="1" x14ac:dyDescent="0.2"/>
    <row r="148" s="117" customFormat="1" x14ac:dyDescent="0.2"/>
    <row r="149" s="117" customFormat="1" x14ac:dyDescent="0.2"/>
    <row r="150" s="117" customFormat="1" x14ac:dyDescent="0.2"/>
    <row r="151" s="117" customFormat="1" x14ac:dyDescent="0.2"/>
    <row r="152" s="117" customFormat="1" x14ac:dyDescent="0.2"/>
    <row r="153" s="117" customFormat="1" x14ac:dyDescent="0.2"/>
    <row r="154" s="117" customFormat="1" x14ac:dyDescent="0.2"/>
    <row r="155" s="117" customFormat="1" x14ac:dyDescent="0.2"/>
    <row r="156" s="117" customFormat="1" x14ac:dyDescent="0.2"/>
    <row r="157" s="117" customFormat="1" x14ac:dyDescent="0.2"/>
    <row r="158" s="117" customFormat="1" x14ac:dyDescent="0.2"/>
    <row r="159" s="117" customFormat="1" x14ac:dyDescent="0.2"/>
    <row r="160" s="117" customFormat="1" x14ac:dyDescent="0.2"/>
    <row r="161" spans="6:10" s="117" customFormat="1" x14ac:dyDescent="0.2"/>
    <row r="162" spans="6:10" s="117" customFormat="1" x14ac:dyDescent="0.2"/>
    <row r="163" spans="6:10" s="117" customFormat="1" x14ac:dyDescent="0.2">
      <c r="G163" s="119"/>
      <c r="H163" s="119"/>
      <c r="I163" s="119"/>
    </row>
    <row r="164" spans="6:10" s="117" customFormat="1" x14ac:dyDescent="0.2">
      <c r="G164" s="119"/>
      <c r="H164" s="119"/>
      <c r="I164" s="119"/>
    </row>
    <row r="165" spans="6:10" s="117" customFormat="1" x14ac:dyDescent="0.2">
      <c r="G165" s="119"/>
      <c r="H165" s="119"/>
      <c r="I165" s="119"/>
    </row>
    <row r="166" spans="6:10" s="117" customFormat="1" x14ac:dyDescent="0.2">
      <c r="G166" s="119"/>
      <c r="H166" s="119"/>
      <c r="I166" s="119"/>
    </row>
    <row r="167" spans="6:10" s="117" customFormat="1" x14ac:dyDescent="0.2">
      <c r="G167" s="119"/>
      <c r="H167" s="119"/>
      <c r="I167" s="119"/>
    </row>
    <row r="168" spans="6:10" s="117" customFormat="1" x14ac:dyDescent="0.2">
      <c r="G168" s="119"/>
      <c r="H168" s="119"/>
      <c r="I168" s="119"/>
    </row>
    <row r="169" spans="6:10" s="117" customFormat="1" x14ac:dyDescent="0.2">
      <c r="G169" s="119"/>
      <c r="H169" s="119"/>
      <c r="I169" s="119"/>
    </row>
    <row r="170" spans="6:10" s="117" customFormat="1" x14ac:dyDescent="0.2">
      <c r="G170" s="119"/>
      <c r="H170" s="119"/>
      <c r="I170" s="119"/>
    </row>
    <row r="171" spans="6:10" s="117" customFormat="1" x14ac:dyDescent="0.2">
      <c r="G171" s="119"/>
      <c r="H171" s="119"/>
      <c r="I171" s="119"/>
    </row>
    <row r="172" spans="6:10" s="117" customFormat="1" x14ac:dyDescent="0.2">
      <c r="G172" s="119"/>
      <c r="H172" s="119"/>
      <c r="I172" s="119"/>
    </row>
    <row r="173" spans="6:10" s="117" customFormat="1" x14ac:dyDescent="0.2">
      <c r="G173" s="119"/>
      <c r="H173" s="119"/>
      <c r="I173" s="119"/>
    </row>
    <row r="174" spans="6:10" s="117" customFormat="1" x14ac:dyDescent="0.2">
      <c r="G174" s="119"/>
      <c r="H174" s="119"/>
      <c r="I174" s="119"/>
    </row>
    <row r="175" spans="6:10" s="117" customFormat="1" x14ac:dyDescent="0.2">
      <c r="F175" s="119"/>
      <c r="G175" s="119"/>
      <c r="H175" s="119"/>
      <c r="I175" s="119"/>
    </row>
    <row r="176" spans="6:10" s="117" customFormat="1" x14ac:dyDescent="0.2">
      <c r="F176" s="119"/>
      <c r="G176" s="119"/>
      <c r="H176" s="119"/>
      <c r="I176" s="119"/>
      <c r="J176" s="119"/>
    </row>
    <row r="177" spans="6:10" s="117" customFormat="1" x14ac:dyDescent="0.2">
      <c r="F177" s="119"/>
      <c r="G177" s="119"/>
      <c r="H177" s="119"/>
      <c r="I177" s="119"/>
      <c r="J177" s="119"/>
    </row>
    <row r="178" spans="6:10" s="117" customFormat="1" x14ac:dyDescent="0.2">
      <c r="F178" s="119"/>
      <c r="G178" s="119"/>
      <c r="H178" s="119"/>
      <c r="I178" s="119"/>
      <c r="J178" s="119"/>
    </row>
    <row r="179" spans="6:10" s="117" customFormat="1" x14ac:dyDescent="0.2">
      <c r="F179" s="119"/>
      <c r="G179" s="119"/>
      <c r="H179" s="119"/>
      <c r="I179" s="119"/>
      <c r="J179" s="119"/>
    </row>
    <row r="180" spans="6:10" s="117" customFormat="1" x14ac:dyDescent="0.2">
      <c r="F180" s="119"/>
      <c r="G180" s="119"/>
      <c r="H180" s="119"/>
      <c r="I180" s="119"/>
      <c r="J180" s="119"/>
    </row>
    <row r="181" spans="6:10" s="117" customFormat="1" x14ac:dyDescent="0.2">
      <c r="F181" s="119"/>
      <c r="G181" s="119"/>
      <c r="H181" s="119"/>
      <c r="I181" s="119"/>
      <c r="J181" s="119"/>
    </row>
    <row r="182" spans="6:10" s="117" customFormat="1" x14ac:dyDescent="0.2">
      <c r="F182" s="119"/>
      <c r="G182" s="119"/>
      <c r="H182" s="119"/>
      <c r="I182" s="119"/>
      <c r="J182" s="119"/>
    </row>
    <row r="183" spans="6:10" s="117" customFormat="1" x14ac:dyDescent="0.2">
      <c r="F183" s="119"/>
      <c r="G183" s="119"/>
      <c r="H183" s="119"/>
      <c r="I183" s="119"/>
      <c r="J183" s="119"/>
    </row>
    <row r="184" spans="6:10" s="117" customFormat="1" x14ac:dyDescent="0.2">
      <c r="F184" s="119"/>
      <c r="G184" s="119"/>
      <c r="H184" s="119"/>
      <c r="I184" s="119"/>
      <c r="J184" s="119"/>
    </row>
    <row r="185" spans="6:10" s="117" customFormat="1" x14ac:dyDescent="0.2">
      <c r="F185" s="119"/>
      <c r="G185" s="119"/>
      <c r="H185" s="119"/>
      <c r="I185" s="119"/>
      <c r="J185" s="119"/>
    </row>
    <row r="186" spans="6:10" s="117" customFormat="1" x14ac:dyDescent="0.2">
      <c r="F186" s="119"/>
      <c r="G186" s="119"/>
      <c r="H186" s="119"/>
      <c r="I186" s="119"/>
      <c r="J186" s="119"/>
    </row>
    <row r="187" spans="6:10" s="117" customFormat="1" x14ac:dyDescent="0.2">
      <c r="F187" s="119"/>
      <c r="G187" s="119"/>
      <c r="H187" s="119"/>
      <c r="I187" s="119"/>
      <c r="J187" s="119"/>
    </row>
  </sheetData>
  <mergeCells count="20">
    <mergeCell ref="B20:B23"/>
    <mergeCell ref="B1:O1"/>
    <mergeCell ref="B3:B4"/>
    <mergeCell ref="C3:C4"/>
    <mergeCell ref="D3:F3"/>
    <mergeCell ref="G3:O3"/>
    <mergeCell ref="B5:B8"/>
    <mergeCell ref="B9:C9"/>
    <mergeCell ref="B10:B13"/>
    <mergeCell ref="B14:C14"/>
    <mergeCell ref="B15:B18"/>
    <mergeCell ref="B19:C19"/>
    <mergeCell ref="B36:C36"/>
    <mergeCell ref="B37:C37"/>
    <mergeCell ref="B24:C24"/>
    <mergeCell ref="B25:B28"/>
    <mergeCell ref="B29:C29"/>
    <mergeCell ref="B30:B31"/>
    <mergeCell ref="B32:C32"/>
    <mergeCell ref="B33:B35"/>
  </mergeCells>
  <pageMargins left="0" right="0" top="0.59055118110236227" bottom="0" header="0" footer="0"/>
  <pageSetup paperSize="9" scale="56" orientation="landscape" verticalDpi="300" r:id="rId1"/>
  <headerFooter alignWithMargins="0"/>
  <ignoredErrors>
    <ignoredError sqref="D9:Q4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8"/>
  <sheetViews>
    <sheetView showGridLines="0" zoomScale="85" zoomScaleNormal="85" workbookViewId="0"/>
  </sheetViews>
  <sheetFormatPr baseColWidth="10" defaultColWidth="16.140625" defaultRowHeight="11.25" x14ac:dyDescent="0.2"/>
  <cols>
    <col min="1" max="1" width="2" style="10" customWidth="1"/>
    <col min="2" max="2" width="33.85546875" style="12" customWidth="1"/>
    <col min="3" max="3" width="28.7109375" style="12" customWidth="1"/>
    <col min="4" max="13" width="16.140625" style="12" customWidth="1"/>
    <col min="14" max="29" width="16.140625" style="10"/>
    <col min="30" max="256" width="16.140625" style="12"/>
    <col min="257" max="257" width="2" style="12" customWidth="1"/>
    <col min="258" max="258" width="21.5703125" style="12" customWidth="1"/>
    <col min="259" max="259" width="28.7109375" style="12" customWidth="1"/>
    <col min="260" max="260" width="17" style="12" customWidth="1"/>
    <col min="261" max="261" width="16.140625" style="12" customWidth="1"/>
    <col min="262" max="262" width="18.140625" style="12" customWidth="1"/>
    <col min="263" max="263" width="13.5703125" style="12" customWidth="1"/>
    <col min="264" max="264" width="13.7109375" style="12" customWidth="1"/>
    <col min="265" max="265" width="16.140625" style="12" customWidth="1"/>
    <col min="266" max="266" width="16.28515625" style="12" bestFit="1" customWidth="1"/>
    <col min="267" max="267" width="19.140625" style="12" bestFit="1" customWidth="1"/>
    <col min="268" max="269" width="16.28515625" style="12" bestFit="1" customWidth="1"/>
    <col min="270" max="512" width="16.140625" style="12"/>
    <col min="513" max="513" width="2" style="12" customWidth="1"/>
    <col min="514" max="514" width="21.5703125" style="12" customWidth="1"/>
    <col min="515" max="515" width="28.7109375" style="12" customWidth="1"/>
    <col min="516" max="516" width="17" style="12" customWidth="1"/>
    <col min="517" max="517" width="16.140625" style="12" customWidth="1"/>
    <col min="518" max="518" width="18.140625" style="12" customWidth="1"/>
    <col min="519" max="519" width="13.5703125" style="12" customWidth="1"/>
    <col min="520" max="520" width="13.7109375" style="12" customWidth="1"/>
    <col min="521" max="521" width="16.140625" style="12" customWidth="1"/>
    <col min="522" max="522" width="16.28515625" style="12" bestFit="1" customWidth="1"/>
    <col min="523" max="523" width="19.140625" style="12" bestFit="1" customWidth="1"/>
    <col min="524" max="525" width="16.28515625" style="12" bestFit="1" customWidth="1"/>
    <col min="526" max="768" width="16.140625" style="12"/>
    <col min="769" max="769" width="2" style="12" customWidth="1"/>
    <col min="770" max="770" width="21.5703125" style="12" customWidth="1"/>
    <col min="771" max="771" width="28.7109375" style="12" customWidth="1"/>
    <col min="772" max="772" width="17" style="12" customWidth="1"/>
    <col min="773" max="773" width="16.140625" style="12" customWidth="1"/>
    <col min="774" max="774" width="18.140625" style="12" customWidth="1"/>
    <col min="775" max="775" width="13.5703125" style="12" customWidth="1"/>
    <col min="776" max="776" width="13.7109375" style="12" customWidth="1"/>
    <col min="777" max="777" width="16.140625" style="12" customWidth="1"/>
    <col min="778" max="778" width="16.28515625" style="12" bestFit="1" customWidth="1"/>
    <col min="779" max="779" width="19.140625" style="12" bestFit="1" customWidth="1"/>
    <col min="780" max="781" width="16.28515625" style="12" bestFit="1" customWidth="1"/>
    <col min="782" max="1024" width="16.140625" style="12"/>
    <col min="1025" max="1025" width="2" style="12" customWidth="1"/>
    <col min="1026" max="1026" width="21.5703125" style="12" customWidth="1"/>
    <col min="1027" max="1027" width="28.7109375" style="12" customWidth="1"/>
    <col min="1028" max="1028" width="17" style="12" customWidth="1"/>
    <col min="1029" max="1029" width="16.140625" style="12" customWidth="1"/>
    <col min="1030" max="1030" width="18.140625" style="12" customWidth="1"/>
    <col min="1031" max="1031" width="13.5703125" style="12" customWidth="1"/>
    <col min="1032" max="1032" width="13.7109375" style="12" customWidth="1"/>
    <col min="1033" max="1033" width="16.140625" style="12" customWidth="1"/>
    <col min="1034" max="1034" width="16.28515625" style="12" bestFit="1" customWidth="1"/>
    <col min="1035" max="1035" width="19.140625" style="12" bestFit="1" customWidth="1"/>
    <col min="1036" max="1037" width="16.28515625" style="12" bestFit="1" customWidth="1"/>
    <col min="1038" max="1280" width="16.140625" style="12"/>
    <col min="1281" max="1281" width="2" style="12" customWidth="1"/>
    <col min="1282" max="1282" width="21.5703125" style="12" customWidth="1"/>
    <col min="1283" max="1283" width="28.7109375" style="12" customWidth="1"/>
    <col min="1284" max="1284" width="17" style="12" customWidth="1"/>
    <col min="1285" max="1285" width="16.140625" style="12" customWidth="1"/>
    <col min="1286" max="1286" width="18.140625" style="12" customWidth="1"/>
    <col min="1287" max="1287" width="13.5703125" style="12" customWidth="1"/>
    <col min="1288" max="1288" width="13.7109375" style="12" customWidth="1"/>
    <col min="1289" max="1289" width="16.140625" style="12" customWidth="1"/>
    <col min="1290" max="1290" width="16.28515625" style="12" bestFit="1" customWidth="1"/>
    <col min="1291" max="1291" width="19.140625" style="12" bestFit="1" customWidth="1"/>
    <col min="1292" max="1293" width="16.28515625" style="12" bestFit="1" customWidth="1"/>
    <col min="1294" max="1536" width="16.140625" style="12"/>
    <col min="1537" max="1537" width="2" style="12" customWidth="1"/>
    <col min="1538" max="1538" width="21.5703125" style="12" customWidth="1"/>
    <col min="1539" max="1539" width="28.7109375" style="12" customWidth="1"/>
    <col min="1540" max="1540" width="17" style="12" customWidth="1"/>
    <col min="1541" max="1541" width="16.140625" style="12" customWidth="1"/>
    <col min="1542" max="1542" width="18.140625" style="12" customWidth="1"/>
    <col min="1543" max="1543" width="13.5703125" style="12" customWidth="1"/>
    <col min="1544" max="1544" width="13.7109375" style="12" customWidth="1"/>
    <col min="1545" max="1545" width="16.140625" style="12" customWidth="1"/>
    <col min="1546" max="1546" width="16.28515625" style="12" bestFit="1" customWidth="1"/>
    <col min="1547" max="1547" width="19.140625" style="12" bestFit="1" customWidth="1"/>
    <col min="1548" max="1549" width="16.28515625" style="12" bestFit="1" customWidth="1"/>
    <col min="1550" max="1792" width="16.140625" style="12"/>
    <col min="1793" max="1793" width="2" style="12" customWidth="1"/>
    <col min="1794" max="1794" width="21.5703125" style="12" customWidth="1"/>
    <col min="1795" max="1795" width="28.7109375" style="12" customWidth="1"/>
    <col min="1796" max="1796" width="17" style="12" customWidth="1"/>
    <col min="1797" max="1797" width="16.140625" style="12" customWidth="1"/>
    <col min="1798" max="1798" width="18.140625" style="12" customWidth="1"/>
    <col min="1799" max="1799" width="13.5703125" style="12" customWidth="1"/>
    <col min="1800" max="1800" width="13.7109375" style="12" customWidth="1"/>
    <col min="1801" max="1801" width="16.140625" style="12" customWidth="1"/>
    <col min="1802" max="1802" width="16.28515625" style="12" bestFit="1" customWidth="1"/>
    <col min="1803" max="1803" width="19.140625" style="12" bestFit="1" customWidth="1"/>
    <col min="1804" max="1805" width="16.28515625" style="12" bestFit="1" customWidth="1"/>
    <col min="1806" max="2048" width="16.140625" style="12"/>
    <col min="2049" max="2049" width="2" style="12" customWidth="1"/>
    <col min="2050" max="2050" width="21.5703125" style="12" customWidth="1"/>
    <col min="2051" max="2051" width="28.7109375" style="12" customWidth="1"/>
    <col min="2052" max="2052" width="17" style="12" customWidth="1"/>
    <col min="2053" max="2053" width="16.140625" style="12" customWidth="1"/>
    <col min="2054" max="2054" width="18.140625" style="12" customWidth="1"/>
    <col min="2055" max="2055" width="13.5703125" style="12" customWidth="1"/>
    <col min="2056" max="2056" width="13.7109375" style="12" customWidth="1"/>
    <col min="2057" max="2057" width="16.140625" style="12" customWidth="1"/>
    <col min="2058" max="2058" width="16.28515625" style="12" bestFit="1" customWidth="1"/>
    <col min="2059" max="2059" width="19.140625" style="12" bestFit="1" customWidth="1"/>
    <col min="2060" max="2061" width="16.28515625" style="12" bestFit="1" customWidth="1"/>
    <col min="2062" max="2304" width="16.140625" style="12"/>
    <col min="2305" max="2305" width="2" style="12" customWidth="1"/>
    <col min="2306" max="2306" width="21.5703125" style="12" customWidth="1"/>
    <col min="2307" max="2307" width="28.7109375" style="12" customWidth="1"/>
    <col min="2308" max="2308" width="17" style="12" customWidth="1"/>
    <col min="2309" max="2309" width="16.140625" style="12" customWidth="1"/>
    <col min="2310" max="2310" width="18.140625" style="12" customWidth="1"/>
    <col min="2311" max="2311" width="13.5703125" style="12" customWidth="1"/>
    <col min="2312" max="2312" width="13.7109375" style="12" customWidth="1"/>
    <col min="2313" max="2313" width="16.140625" style="12" customWidth="1"/>
    <col min="2314" max="2314" width="16.28515625" style="12" bestFit="1" customWidth="1"/>
    <col min="2315" max="2315" width="19.140625" style="12" bestFit="1" customWidth="1"/>
    <col min="2316" max="2317" width="16.28515625" style="12" bestFit="1" customWidth="1"/>
    <col min="2318" max="2560" width="16.140625" style="12"/>
    <col min="2561" max="2561" width="2" style="12" customWidth="1"/>
    <col min="2562" max="2562" width="21.5703125" style="12" customWidth="1"/>
    <col min="2563" max="2563" width="28.7109375" style="12" customWidth="1"/>
    <col min="2564" max="2564" width="17" style="12" customWidth="1"/>
    <col min="2565" max="2565" width="16.140625" style="12" customWidth="1"/>
    <col min="2566" max="2566" width="18.140625" style="12" customWidth="1"/>
    <col min="2567" max="2567" width="13.5703125" style="12" customWidth="1"/>
    <col min="2568" max="2568" width="13.7109375" style="12" customWidth="1"/>
    <col min="2569" max="2569" width="16.140625" style="12" customWidth="1"/>
    <col min="2570" max="2570" width="16.28515625" style="12" bestFit="1" customWidth="1"/>
    <col min="2571" max="2571" width="19.140625" style="12" bestFit="1" customWidth="1"/>
    <col min="2572" max="2573" width="16.28515625" style="12" bestFit="1" customWidth="1"/>
    <col min="2574" max="2816" width="16.140625" style="12"/>
    <col min="2817" max="2817" width="2" style="12" customWidth="1"/>
    <col min="2818" max="2818" width="21.5703125" style="12" customWidth="1"/>
    <col min="2819" max="2819" width="28.7109375" style="12" customWidth="1"/>
    <col min="2820" max="2820" width="17" style="12" customWidth="1"/>
    <col min="2821" max="2821" width="16.140625" style="12" customWidth="1"/>
    <col min="2822" max="2822" width="18.140625" style="12" customWidth="1"/>
    <col min="2823" max="2823" width="13.5703125" style="12" customWidth="1"/>
    <col min="2824" max="2824" width="13.7109375" style="12" customWidth="1"/>
    <col min="2825" max="2825" width="16.140625" style="12" customWidth="1"/>
    <col min="2826" max="2826" width="16.28515625" style="12" bestFit="1" customWidth="1"/>
    <col min="2827" max="2827" width="19.140625" style="12" bestFit="1" customWidth="1"/>
    <col min="2828" max="2829" width="16.28515625" style="12" bestFit="1" customWidth="1"/>
    <col min="2830" max="3072" width="16.140625" style="12"/>
    <col min="3073" max="3073" width="2" style="12" customWidth="1"/>
    <col min="3074" max="3074" width="21.5703125" style="12" customWidth="1"/>
    <col min="3075" max="3075" width="28.7109375" style="12" customWidth="1"/>
    <col min="3076" max="3076" width="17" style="12" customWidth="1"/>
    <col min="3077" max="3077" width="16.140625" style="12" customWidth="1"/>
    <col min="3078" max="3078" width="18.140625" style="12" customWidth="1"/>
    <col min="3079" max="3079" width="13.5703125" style="12" customWidth="1"/>
    <col min="3080" max="3080" width="13.7109375" style="12" customWidth="1"/>
    <col min="3081" max="3081" width="16.140625" style="12" customWidth="1"/>
    <col min="3082" max="3082" width="16.28515625" style="12" bestFit="1" customWidth="1"/>
    <col min="3083" max="3083" width="19.140625" style="12" bestFit="1" customWidth="1"/>
    <col min="3084" max="3085" width="16.28515625" style="12" bestFit="1" customWidth="1"/>
    <col min="3086" max="3328" width="16.140625" style="12"/>
    <col min="3329" max="3329" width="2" style="12" customWidth="1"/>
    <col min="3330" max="3330" width="21.5703125" style="12" customWidth="1"/>
    <col min="3331" max="3331" width="28.7109375" style="12" customWidth="1"/>
    <col min="3332" max="3332" width="17" style="12" customWidth="1"/>
    <col min="3333" max="3333" width="16.140625" style="12" customWidth="1"/>
    <col min="3334" max="3334" width="18.140625" style="12" customWidth="1"/>
    <col min="3335" max="3335" width="13.5703125" style="12" customWidth="1"/>
    <col min="3336" max="3336" width="13.7109375" style="12" customWidth="1"/>
    <col min="3337" max="3337" width="16.140625" style="12" customWidth="1"/>
    <col min="3338" max="3338" width="16.28515625" style="12" bestFit="1" customWidth="1"/>
    <col min="3339" max="3339" width="19.140625" style="12" bestFit="1" customWidth="1"/>
    <col min="3340" max="3341" width="16.28515625" style="12" bestFit="1" customWidth="1"/>
    <col min="3342" max="3584" width="16.140625" style="12"/>
    <col min="3585" max="3585" width="2" style="12" customWidth="1"/>
    <col min="3586" max="3586" width="21.5703125" style="12" customWidth="1"/>
    <col min="3587" max="3587" width="28.7109375" style="12" customWidth="1"/>
    <col min="3588" max="3588" width="17" style="12" customWidth="1"/>
    <col min="3589" max="3589" width="16.140625" style="12" customWidth="1"/>
    <col min="3590" max="3590" width="18.140625" style="12" customWidth="1"/>
    <col min="3591" max="3591" width="13.5703125" style="12" customWidth="1"/>
    <col min="3592" max="3592" width="13.7109375" style="12" customWidth="1"/>
    <col min="3593" max="3593" width="16.140625" style="12" customWidth="1"/>
    <col min="3594" max="3594" width="16.28515625" style="12" bestFit="1" customWidth="1"/>
    <col min="3595" max="3595" width="19.140625" style="12" bestFit="1" customWidth="1"/>
    <col min="3596" max="3597" width="16.28515625" style="12" bestFit="1" customWidth="1"/>
    <col min="3598" max="3840" width="16.140625" style="12"/>
    <col min="3841" max="3841" width="2" style="12" customWidth="1"/>
    <col min="3842" max="3842" width="21.5703125" style="12" customWidth="1"/>
    <col min="3843" max="3843" width="28.7109375" style="12" customWidth="1"/>
    <col min="3844" max="3844" width="17" style="12" customWidth="1"/>
    <col min="3845" max="3845" width="16.140625" style="12" customWidth="1"/>
    <col min="3846" max="3846" width="18.140625" style="12" customWidth="1"/>
    <col min="3847" max="3847" width="13.5703125" style="12" customWidth="1"/>
    <col min="3848" max="3848" width="13.7109375" style="12" customWidth="1"/>
    <col min="3849" max="3849" width="16.140625" style="12" customWidth="1"/>
    <col min="3850" max="3850" width="16.28515625" style="12" bestFit="1" customWidth="1"/>
    <col min="3851" max="3851" width="19.140625" style="12" bestFit="1" customWidth="1"/>
    <col min="3852" max="3853" width="16.28515625" style="12" bestFit="1" customWidth="1"/>
    <col min="3854" max="4096" width="16.140625" style="12"/>
    <col min="4097" max="4097" width="2" style="12" customWidth="1"/>
    <col min="4098" max="4098" width="21.5703125" style="12" customWidth="1"/>
    <col min="4099" max="4099" width="28.7109375" style="12" customWidth="1"/>
    <col min="4100" max="4100" width="17" style="12" customWidth="1"/>
    <col min="4101" max="4101" width="16.140625" style="12" customWidth="1"/>
    <col min="4102" max="4102" width="18.140625" style="12" customWidth="1"/>
    <col min="4103" max="4103" width="13.5703125" style="12" customWidth="1"/>
    <col min="4104" max="4104" width="13.7109375" style="12" customWidth="1"/>
    <col min="4105" max="4105" width="16.140625" style="12" customWidth="1"/>
    <col min="4106" max="4106" width="16.28515625" style="12" bestFit="1" customWidth="1"/>
    <col min="4107" max="4107" width="19.140625" style="12" bestFit="1" customWidth="1"/>
    <col min="4108" max="4109" width="16.28515625" style="12" bestFit="1" customWidth="1"/>
    <col min="4110" max="4352" width="16.140625" style="12"/>
    <col min="4353" max="4353" width="2" style="12" customWidth="1"/>
    <col min="4354" max="4354" width="21.5703125" style="12" customWidth="1"/>
    <col min="4355" max="4355" width="28.7109375" style="12" customWidth="1"/>
    <col min="4356" max="4356" width="17" style="12" customWidth="1"/>
    <col min="4357" max="4357" width="16.140625" style="12" customWidth="1"/>
    <col min="4358" max="4358" width="18.140625" style="12" customWidth="1"/>
    <col min="4359" max="4359" width="13.5703125" style="12" customWidth="1"/>
    <col min="4360" max="4360" width="13.7109375" style="12" customWidth="1"/>
    <col min="4361" max="4361" width="16.140625" style="12" customWidth="1"/>
    <col min="4362" max="4362" width="16.28515625" style="12" bestFit="1" customWidth="1"/>
    <col min="4363" max="4363" width="19.140625" style="12" bestFit="1" customWidth="1"/>
    <col min="4364" max="4365" width="16.28515625" style="12" bestFit="1" customWidth="1"/>
    <col min="4366" max="4608" width="16.140625" style="12"/>
    <col min="4609" max="4609" width="2" style="12" customWidth="1"/>
    <col min="4610" max="4610" width="21.5703125" style="12" customWidth="1"/>
    <col min="4611" max="4611" width="28.7109375" style="12" customWidth="1"/>
    <col min="4612" max="4612" width="17" style="12" customWidth="1"/>
    <col min="4613" max="4613" width="16.140625" style="12" customWidth="1"/>
    <col min="4614" max="4614" width="18.140625" style="12" customWidth="1"/>
    <col min="4615" max="4615" width="13.5703125" style="12" customWidth="1"/>
    <col min="4616" max="4616" width="13.7109375" style="12" customWidth="1"/>
    <col min="4617" max="4617" width="16.140625" style="12" customWidth="1"/>
    <col min="4618" max="4618" width="16.28515625" style="12" bestFit="1" customWidth="1"/>
    <col min="4619" max="4619" width="19.140625" style="12" bestFit="1" customWidth="1"/>
    <col min="4620" max="4621" width="16.28515625" style="12" bestFit="1" customWidth="1"/>
    <col min="4622" max="4864" width="16.140625" style="12"/>
    <col min="4865" max="4865" width="2" style="12" customWidth="1"/>
    <col min="4866" max="4866" width="21.5703125" style="12" customWidth="1"/>
    <col min="4867" max="4867" width="28.7109375" style="12" customWidth="1"/>
    <col min="4868" max="4868" width="17" style="12" customWidth="1"/>
    <col min="4869" max="4869" width="16.140625" style="12" customWidth="1"/>
    <col min="4870" max="4870" width="18.140625" style="12" customWidth="1"/>
    <col min="4871" max="4871" width="13.5703125" style="12" customWidth="1"/>
    <col min="4872" max="4872" width="13.7109375" style="12" customWidth="1"/>
    <col min="4873" max="4873" width="16.140625" style="12" customWidth="1"/>
    <col min="4874" max="4874" width="16.28515625" style="12" bestFit="1" customWidth="1"/>
    <col min="4875" max="4875" width="19.140625" style="12" bestFit="1" customWidth="1"/>
    <col min="4876" max="4877" width="16.28515625" style="12" bestFit="1" customWidth="1"/>
    <col min="4878" max="5120" width="16.140625" style="12"/>
    <col min="5121" max="5121" width="2" style="12" customWidth="1"/>
    <col min="5122" max="5122" width="21.5703125" style="12" customWidth="1"/>
    <col min="5123" max="5123" width="28.7109375" style="12" customWidth="1"/>
    <col min="5124" max="5124" width="17" style="12" customWidth="1"/>
    <col min="5125" max="5125" width="16.140625" style="12" customWidth="1"/>
    <col min="5126" max="5126" width="18.140625" style="12" customWidth="1"/>
    <col min="5127" max="5127" width="13.5703125" style="12" customWidth="1"/>
    <col min="5128" max="5128" width="13.7109375" style="12" customWidth="1"/>
    <col min="5129" max="5129" width="16.140625" style="12" customWidth="1"/>
    <col min="5130" max="5130" width="16.28515625" style="12" bestFit="1" customWidth="1"/>
    <col min="5131" max="5131" width="19.140625" style="12" bestFit="1" customWidth="1"/>
    <col min="5132" max="5133" width="16.28515625" style="12" bestFit="1" customWidth="1"/>
    <col min="5134" max="5376" width="16.140625" style="12"/>
    <col min="5377" max="5377" width="2" style="12" customWidth="1"/>
    <col min="5378" max="5378" width="21.5703125" style="12" customWidth="1"/>
    <col min="5379" max="5379" width="28.7109375" style="12" customWidth="1"/>
    <col min="5380" max="5380" width="17" style="12" customWidth="1"/>
    <col min="5381" max="5381" width="16.140625" style="12" customWidth="1"/>
    <col min="5382" max="5382" width="18.140625" style="12" customWidth="1"/>
    <col min="5383" max="5383" width="13.5703125" style="12" customWidth="1"/>
    <col min="5384" max="5384" width="13.7109375" style="12" customWidth="1"/>
    <col min="5385" max="5385" width="16.140625" style="12" customWidth="1"/>
    <col min="5386" max="5386" width="16.28515625" style="12" bestFit="1" customWidth="1"/>
    <col min="5387" max="5387" width="19.140625" style="12" bestFit="1" customWidth="1"/>
    <col min="5388" max="5389" width="16.28515625" style="12" bestFit="1" customWidth="1"/>
    <col min="5390" max="5632" width="16.140625" style="12"/>
    <col min="5633" max="5633" width="2" style="12" customWidth="1"/>
    <col min="5634" max="5634" width="21.5703125" style="12" customWidth="1"/>
    <col min="5635" max="5635" width="28.7109375" style="12" customWidth="1"/>
    <col min="5636" max="5636" width="17" style="12" customWidth="1"/>
    <col min="5637" max="5637" width="16.140625" style="12" customWidth="1"/>
    <col min="5638" max="5638" width="18.140625" style="12" customWidth="1"/>
    <col min="5639" max="5639" width="13.5703125" style="12" customWidth="1"/>
    <col min="5640" max="5640" width="13.7109375" style="12" customWidth="1"/>
    <col min="5641" max="5641" width="16.140625" style="12" customWidth="1"/>
    <col min="5642" max="5642" width="16.28515625" style="12" bestFit="1" customWidth="1"/>
    <col min="5643" max="5643" width="19.140625" style="12" bestFit="1" customWidth="1"/>
    <col min="5644" max="5645" width="16.28515625" style="12" bestFit="1" customWidth="1"/>
    <col min="5646" max="5888" width="16.140625" style="12"/>
    <col min="5889" max="5889" width="2" style="12" customWidth="1"/>
    <col min="5890" max="5890" width="21.5703125" style="12" customWidth="1"/>
    <col min="5891" max="5891" width="28.7109375" style="12" customWidth="1"/>
    <col min="5892" max="5892" width="17" style="12" customWidth="1"/>
    <col min="5893" max="5893" width="16.140625" style="12" customWidth="1"/>
    <col min="5894" max="5894" width="18.140625" style="12" customWidth="1"/>
    <col min="5895" max="5895" width="13.5703125" style="12" customWidth="1"/>
    <col min="5896" max="5896" width="13.7109375" style="12" customWidth="1"/>
    <col min="5897" max="5897" width="16.140625" style="12" customWidth="1"/>
    <col min="5898" max="5898" width="16.28515625" style="12" bestFit="1" customWidth="1"/>
    <col min="5899" max="5899" width="19.140625" style="12" bestFit="1" customWidth="1"/>
    <col min="5900" max="5901" width="16.28515625" style="12" bestFit="1" customWidth="1"/>
    <col min="5902" max="6144" width="16.140625" style="12"/>
    <col min="6145" max="6145" width="2" style="12" customWidth="1"/>
    <col min="6146" max="6146" width="21.5703125" style="12" customWidth="1"/>
    <col min="6147" max="6147" width="28.7109375" style="12" customWidth="1"/>
    <col min="6148" max="6148" width="17" style="12" customWidth="1"/>
    <col min="6149" max="6149" width="16.140625" style="12" customWidth="1"/>
    <col min="6150" max="6150" width="18.140625" style="12" customWidth="1"/>
    <col min="6151" max="6151" width="13.5703125" style="12" customWidth="1"/>
    <col min="6152" max="6152" width="13.7109375" style="12" customWidth="1"/>
    <col min="6153" max="6153" width="16.140625" style="12" customWidth="1"/>
    <col min="6154" max="6154" width="16.28515625" style="12" bestFit="1" customWidth="1"/>
    <col min="6155" max="6155" width="19.140625" style="12" bestFit="1" customWidth="1"/>
    <col min="6156" max="6157" width="16.28515625" style="12" bestFit="1" customWidth="1"/>
    <col min="6158" max="6400" width="16.140625" style="12"/>
    <col min="6401" max="6401" width="2" style="12" customWidth="1"/>
    <col min="6402" max="6402" width="21.5703125" style="12" customWidth="1"/>
    <col min="6403" max="6403" width="28.7109375" style="12" customWidth="1"/>
    <col min="6404" max="6404" width="17" style="12" customWidth="1"/>
    <col min="6405" max="6405" width="16.140625" style="12" customWidth="1"/>
    <col min="6406" max="6406" width="18.140625" style="12" customWidth="1"/>
    <col min="6407" max="6407" width="13.5703125" style="12" customWidth="1"/>
    <col min="6408" max="6408" width="13.7109375" style="12" customWidth="1"/>
    <col min="6409" max="6409" width="16.140625" style="12" customWidth="1"/>
    <col min="6410" max="6410" width="16.28515625" style="12" bestFit="1" customWidth="1"/>
    <col min="6411" max="6411" width="19.140625" style="12" bestFit="1" customWidth="1"/>
    <col min="6412" max="6413" width="16.28515625" style="12" bestFit="1" customWidth="1"/>
    <col min="6414" max="6656" width="16.140625" style="12"/>
    <col min="6657" max="6657" width="2" style="12" customWidth="1"/>
    <col min="6658" max="6658" width="21.5703125" style="12" customWidth="1"/>
    <col min="6659" max="6659" width="28.7109375" style="12" customWidth="1"/>
    <col min="6660" max="6660" width="17" style="12" customWidth="1"/>
    <col min="6661" max="6661" width="16.140625" style="12" customWidth="1"/>
    <col min="6662" max="6662" width="18.140625" style="12" customWidth="1"/>
    <col min="6663" max="6663" width="13.5703125" style="12" customWidth="1"/>
    <col min="6664" max="6664" width="13.7109375" style="12" customWidth="1"/>
    <col min="6665" max="6665" width="16.140625" style="12" customWidth="1"/>
    <col min="6666" max="6666" width="16.28515625" style="12" bestFit="1" customWidth="1"/>
    <col min="6667" max="6667" width="19.140625" style="12" bestFit="1" customWidth="1"/>
    <col min="6668" max="6669" width="16.28515625" style="12" bestFit="1" customWidth="1"/>
    <col min="6670" max="6912" width="16.140625" style="12"/>
    <col min="6913" max="6913" width="2" style="12" customWidth="1"/>
    <col min="6914" max="6914" width="21.5703125" style="12" customWidth="1"/>
    <col min="6915" max="6915" width="28.7109375" style="12" customWidth="1"/>
    <col min="6916" max="6916" width="17" style="12" customWidth="1"/>
    <col min="6917" max="6917" width="16.140625" style="12" customWidth="1"/>
    <col min="6918" max="6918" width="18.140625" style="12" customWidth="1"/>
    <col min="6919" max="6919" width="13.5703125" style="12" customWidth="1"/>
    <col min="6920" max="6920" width="13.7109375" style="12" customWidth="1"/>
    <col min="6921" max="6921" width="16.140625" style="12" customWidth="1"/>
    <col min="6922" max="6922" width="16.28515625" style="12" bestFit="1" customWidth="1"/>
    <col min="6923" max="6923" width="19.140625" style="12" bestFit="1" customWidth="1"/>
    <col min="6924" max="6925" width="16.28515625" style="12" bestFit="1" customWidth="1"/>
    <col min="6926" max="7168" width="16.140625" style="12"/>
    <col min="7169" max="7169" width="2" style="12" customWidth="1"/>
    <col min="7170" max="7170" width="21.5703125" style="12" customWidth="1"/>
    <col min="7171" max="7171" width="28.7109375" style="12" customWidth="1"/>
    <col min="7172" max="7172" width="17" style="12" customWidth="1"/>
    <col min="7173" max="7173" width="16.140625" style="12" customWidth="1"/>
    <col min="7174" max="7174" width="18.140625" style="12" customWidth="1"/>
    <col min="7175" max="7175" width="13.5703125" style="12" customWidth="1"/>
    <col min="7176" max="7176" width="13.7109375" style="12" customWidth="1"/>
    <col min="7177" max="7177" width="16.140625" style="12" customWidth="1"/>
    <col min="7178" max="7178" width="16.28515625" style="12" bestFit="1" customWidth="1"/>
    <col min="7179" max="7179" width="19.140625" style="12" bestFit="1" customWidth="1"/>
    <col min="7180" max="7181" width="16.28515625" style="12" bestFit="1" customWidth="1"/>
    <col min="7182" max="7424" width="16.140625" style="12"/>
    <col min="7425" max="7425" width="2" style="12" customWidth="1"/>
    <col min="7426" max="7426" width="21.5703125" style="12" customWidth="1"/>
    <col min="7427" max="7427" width="28.7109375" style="12" customWidth="1"/>
    <col min="7428" max="7428" width="17" style="12" customWidth="1"/>
    <col min="7429" max="7429" width="16.140625" style="12" customWidth="1"/>
    <col min="7430" max="7430" width="18.140625" style="12" customWidth="1"/>
    <col min="7431" max="7431" width="13.5703125" style="12" customWidth="1"/>
    <col min="7432" max="7432" width="13.7109375" style="12" customWidth="1"/>
    <col min="7433" max="7433" width="16.140625" style="12" customWidth="1"/>
    <col min="7434" max="7434" width="16.28515625" style="12" bestFit="1" customWidth="1"/>
    <col min="7435" max="7435" width="19.140625" style="12" bestFit="1" customWidth="1"/>
    <col min="7436" max="7437" width="16.28515625" style="12" bestFit="1" customWidth="1"/>
    <col min="7438" max="7680" width="16.140625" style="12"/>
    <col min="7681" max="7681" width="2" style="12" customWidth="1"/>
    <col min="7682" max="7682" width="21.5703125" style="12" customWidth="1"/>
    <col min="7683" max="7683" width="28.7109375" style="12" customWidth="1"/>
    <col min="7684" max="7684" width="17" style="12" customWidth="1"/>
    <col min="7685" max="7685" width="16.140625" style="12" customWidth="1"/>
    <col min="7686" max="7686" width="18.140625" style="12" customWidth="1"/>
    <col min="7687" max="7687" width="13.5703125" style="12" customWidth="1"/>
    <col min="7688" max="7688" width="13.7109375" style="12" customWidth="1"/>
    <col min="7689" max="7689" width="16.140625" style="12" customWidth="1"/>
    <col min="7690" max="7690" width="16.28515625" style="12" bestFit="1" customWidth="1"/>
    <col min="7691" max="7691" width="19.140625" style="12" bestFit="1" customWidth="1"/>
    <col min="7692" max="7693" width="16.28515625" style="12" bestFit="1" customWidth="1"/>
    <col min="7694" max="7936" width="16.140625" style="12"/>
    <col min="7937" max="7937" width="2" style="12" customWidth="1"/>
    <col min="7938" max="7938" width="21.5703125" style="12" customWidth="1"/>
    <col min="7939" max="7939" width="28.7109375" style="12" customWidth="1"/>
    <col min="7940" max="7940" width="17" style="12" customWidth="1"/>
    <col min="7941" max="7941" width="16.140625" style="12" customWidth="1"/>
    <col min="7942" max="7942" width="18.140625" style="12" customWidth="1"/>
    <col min="7943" max="7943" width="13.5703125" style="12" customWidth="1"/>
    <col min="7944" max="7944" width="13.7109375" style="12" customWidth="1"/>
    <col min="7945" max="7945" width="16.140625" style="12" customWidth="1"/>
    <col min="7946" max="7946" width="16.28515625" style="12" bestFit="1" customWidth="1"/>
    <col min="7947" max="7947" width="19.140625" style="12" bestFit="1" customWidth="1"/>
    <col min="7948" max="7949" width="16.28515625" style="12" bestFit="1" customWidth="1"/>
    <col min="7950" max="8192" width="16.140625" style="12"/>
    <col min="8193" max="8193" width="2" style="12" customWidth="1"/>
    <col min="8194" max="8194" width="21.5703125" style="12" customWidth="1"/>
    <col min="8195" max="8195" width="28.7109375" style="12" customWidth="1"/>
    <col min="8196" max="8196" width="17" style="12" customWidth="1"/>
    <col min="8197" max="8197" width="16.140625" style="12" customWidth="1"/>
    <col min="8198" max="8198" width="18.140625" style="12" customWidth="1"/>
    <col min="8199" max="8199" width="13.5703125" style="12" customWidth="1"/>
    <col min="8200" max="8200" width="13.7109375" style="12" customWidth="1"/>
    <col min="8201" max="8201" width="16.140625" style="12" customWidth="1"/>
    <col min="8202" max="8202" width="16.28515625" style="12" bestFit="1" customWidth="1"/>
    <col min="8203" max="8203" width="19.140625" style="12" bestFit="1" customWidth="1"/>
    <col min="8204" max="8205" width="16.28515625" style="12" bestFit="1" customWidth="1"/>
    <col min="8206" max="8448" width="16.140625" style="12"/>
    <col min="8449" max="8449" width="2" style="12" customWidth="1"/>
    <col min="8450" max="8450" width="21.5703125" style="12" customWidth="1"/>
    <col min="8451" max="8451" width="28.7109375" style="12" customWidth="1"/>
    <col min="8452" max="8452" width="17" style="12" customWidth="1"/>
    <col min="8453" max="8453" width="16.140625" style="12" customWidth="1"/>
    <col min="8454" max="8454" width="18.140625" style="12" customWidth="1"/>
    <col min="8455" max="8455" width="13.5703125" style="12" customWidth="1"/>
    <col min="8456" max="8456" width="13.7109375" style="12" customWidth="1"/>
    <col min="8457" max="8457" width="16.140625" style="12" customWidth="1"/>
    <col min="8458" max="8458" width="16.28515625" style="12" bestFit="1" customWidth="1"/>
    <col min="8459" max="8459" width="19.140625" style="12" bestFit="1" customWidth="1"/>
    <col min="8460" max="8461" width="16.28515625" style="12" bestFit="1" customWidth="1"/>
    <col min="8462" max="8704" width="16.140625" style="12"/>
    <col min="8705" max="8705" width="2" style="12" customWidth="1"/>
    <col min="8706" max="8706" width="21.5703125" style="12" customWidth="1"/>
    <col min="8707" max="8707" width="28.7109375" style="12" customWidth="1"/>
    <col min="8708" max="8708" width="17" style="12" customWidth="1"/>
    <col min="8709" max="8709" width="16.140625" style="12" customWidth="1"/>
    <col min="8710" max="8710" width="18.140625" style="12" customWidth="1"/>
    <col min="8711" max="8711" width="13.5703125" style="12" customWidth="1"/>
    <col min="8712" max="8712" width="13.7109375" style="12" customWidth="1"/>
    <col min="8713" max="8713" width="16.140625" style="12" customWidth="1"/>
    <col min="8714" max="8714" width="16.28515625" style="12" bestFit="1" customWidth="1"/>
    <col min="8715" max="8715" width="19.140625" style="12" bestFit="1" customWidth="1"/>
    <col min="8716" max="8717" width="16.28515625" style="12" bestFit="1" customWidth="1"/>
    <col min="8718" max="8960" width="16.140625" style="12"/>
    <col min="8961" max="8961" width="2" style="12" customWidth="1"/>
    <col min="8962" max="8962" width="21.5703125" style="12" customWidth="1"/>
    <col min="8963" max="8963" width="28.7109375" style="12" customWidth="1"/>
    <col min="8964" max="8964" width="17" style="12" customWidth="1"/>
    <col min="8965" max="8965" width="16.140625" style="12" customWidth="1"/>
    <col min="8966" max="8966" width="18.140625" style="12" customWidth="1"/>
    <col min="8967" max="8967" width="13.5703125" style="12" customWidth="1"/>
    <col min="8968" max="8968" width="13.7109375" style="12" customWidth="1"/>
    <col min="8969" max="8969" width="16.140625" style="12" customWidth="1"/>
    <col min="8970" max="8970" width="16.28515625" style="12" bestFit="1" customWidth="1"/>
    <col min="8971" max="8971" width="19.140625" style="12" bestFit="1" customWidth="1"/>
    <col min="8972" max="8973" width="16.28515625" style="12" bestFit="1" customWidth="1"/>
    <col min="8974" max="9216" width="16.140625" style="12"/>
    <col min="9217" max="9217" width="2" style="12" customWidth="1"/>
    <col min="9218" max="9218" width="21.5703125" style="12" customWidth="1"/>
    <col min="9219" max="9219" width="28.7109375" style="12" customWidth="1"/>
    <col min="9220" max="9220" width="17" style="12" customWidth="1"/>
    <col min="9221" max="9221" width="16.140625" style="12" customWidth="1"/>
    <col min="9222" max="9222" width="18.140625" style="12" customWidth="1"/>
    <col min="9223" max="9223" width="13.5703125" style="12" customWidth="1"/>
    <col min="9224" max="9224" width="13.7109375" style="12" customWidth="1"/>
    <col min="9225" max="9225" width="16.140625" style="12" customWidth="1"/>
    <col min="9226" max="9226" width="16.28515625" style="12" bestFit="1" customWidth="1"/>
    <col min="9227" max="9227" width="19.140625" style="12" bestFit="1" customWidth="1"/>
    <col min="9228" max="9229" width="16.28515625" style="12" bestFit="1" customWidth="1"/>
    <col min="9230" max="9472" width="16.140625" style="12"/>
    <col min="9473" max="9473" width="2" style="12" customWidth="1"/>
    <col min="9474" max="9474" width="21.5703125" style="12" customWidth="1"/>
    <col min="9475" max="9475" width="28.7109375" style="12" customWidth="1"/>
    <col min="9476" max="9476" width="17" style="12" customWidth="1"/>
    <col min="9477" max="9477" width="16.140625" style="12" customWidth="1"/>
    <col min="9478" max="9478" width="18.140625" style="12" customWidth="1"/>
    <col min="9479" max="9479" width="13.5703125" style="12" customWidth="1"/>
    <col min="9480" max="9480" width="13.7109375" style="12" customWidth="1"/>
    <col min="9481" max="9481" width="16.140625" style="12" customWidth="1"/>
    <col min="9482" max="9482" width="16.28515625" style="12" bestFit="1" customWidth="1"/>
    <col min="9483" max="9483" width="19.140625" style="12" bestFit="1" customWidth="1"/>
    <col min="9484" max="9485" width="16.28515625" style="12" bestFit="1" customWidth="1"/>
    <col min="9486" max="9728" width="16.140625" style="12"/>
    <col min="9729" max="9729" width="2" style="12" customWidth="1"/>
    <col min="9730" max="9730" width="21.5703125" style="12" customWidth="1"/>
    <col min="9731" max="9731" width="28.7109375" style="12" customWidth="1"/>
    <col min="9732" max="9732" width="17" style="12" customWidth="1"/>
    <col min="9733" max="9733" width="16.140625" style="12" customWidth="1"/>
    <col min="9734" max="9734" width="18.140625" style="12" customWidth="1"/>
    <col min="9735" max="9735" width="13.5703125" style="12" customWidth="1"/>
    <col min="9736" max="9736" width="13.7109375" style="12" customWidth="1"/>
    <col min="9737" max="9737" width="16.140625" style="12" customWidth="1"/>
    <col min="9738" max="9738" width="16.28515625" style="12" bestFit="1" customWidth="1"/>
    <col min="9739" max="9739" width="19.140625" style="12" bestFit="1" customWidth="1"/>
    <col min="9740" max="9741" width="16.28515625" style="12" bestFit="1" customWidth="1"/>
    <col min="9742" max="9984" width="16.140625" style="12"/>
    <col min="9985" max="9985" width="2" style="12" customWidth="1"/>
    <col min="9986" max="9986" width="21.5703125" style="12" customWidth="1"/>
    <col min="9987" max="9987" width="28.7109375" style="12" customWidth="1"/>
    <col min="9988" max="9988" width="17" style="12" customWidth="1"/>
    <col min="9989" max="9989" width="16.140625" style="12" customWidth="1"/>
    <col min="9990" max="9990" width="18.140625" style="12" customWidth="1"/>
    <col min="9991" max="9991" width="13.5703125" style="12" customWidth="1"/>
    <col min="9992" max="9992" width="13.7109375" style="12" customWidth="1"/>
    <col min="9993" max="9993" width="16.140625" style="12" customWidth="1"/>
    <col min="9994" max="9994" width="16.28515625" style="12" bestFit="1" customWidth="1"/>
    <col min="9995" max="9995" width="19.140625" style="12" bestFit="1" customWidth="1"/>
    <col min="9996" max="9997" width="16.28515625" style="12" bestFit="1" customWidth="1"/>
    <col min="9998" max="10240" width="16.140625" style="12"/>
    <col min="10241" max="10241" width="2" style="12" customWidth="1"/>
    <col min="10242" max="10242" width="21.5703125" style="12" customWidth="1"/>
    <col min="10243" max="10243" width="28.7109375" style="12" customWidth="1"/>
    <col min="10244" max="10244" width="17" style="12" customWidth="1"/>
    <col min="10245" max="10245" width="16.140625" style="12" customWidth="1"/>
    <col min="10246" max="10246" width="18.140625" style="12" customWidth="1"/>
    <col min="10247" max="10247" width="13.5703125" style="12" customWidth="1"/>
    <col min="10248" max="10248" width="13.7109375" style="12" customWidth="1"/>
    <col min="10249" max="10249" width="16.140625" style="12" customWidth="1"/>
    <col min="10250" max="10250" width="16.28515625" style="12" bestFit="1" customWidth="1"/>
    <col min="10251" max="10251" width="19.140625" style="12" bestFit="1" customWidth="1"/>
    <col min="10252" max="10253" width="16.28515625" style="12" bestFit="1" customWidth="1"/>
    <col min="10254" max="10496" width="16.140625" style="12"/>
    <col min="10497" max="10497" width="2" style="12" customWidth="1"/>
    <col min="10498" max="10498" width="21.5703125" style="12" customWidth="1"/>
    <col min="10499" max="10499" width="28.7109375" style="12" customWidth="1"/>
    <col min="10500" max="10500" width="17" style="12" customWidth="1"/>
    <col min="10501" max="10501" width="16.140625" style="12" customWidth="1"/>
    <col min="10502" max="10502" width="18.140625" style="12" customWidth="1"/>
    <col min="10503" max="10503" width="13.5703125" style="12" customWidth="1"/>
    <col min="10504" max="10504" width="13.7109375" style="12" customWidth="1"/>
    <col min="10505" max="10505" width="16.140625" style="12" customWidth="1"/>
    <col min="10506" max="10506" width="16.28515625" style="12" bestFit="1" customWidth="1"/>
    <col min="10507" max="10507" width="19.140625" style="12" bestFit="1" customWidth="1"/>
    <col min="10508" max="10509" width="16.28515625" style="12" bestFit="1" customWidth="1"/>
    <col min="10510" max="10752" width="16.140625" style="12"/>
    <col min="10753" max="10753" width="2" style="12" customWidth="1"/>
    <col min="10754" max="10754" width="21.5703125" style="12" customWidth="1"/>
    <col min="10755" max="10755" width="28.7109375" style="12" customWidth="1"/>
    <col min="10756" max="10756" width="17" style="12" customWidth="1"/>
    <col min="10757" max="10757" width="16.140625" style="12" customWidth="1"/>
    <col min="10758" max="10758" width="18.140625" style="12" customWidth="1"/>
    <col min="10759" max="10759" width="13.5703125" style="12" customWidth="1"/>
    <col min="10760" max="10760" width="13.7109375" style="12" customWidth="1"/>
    <col min="10761" max="10761" width="16.140625" style="12" customWidth="1"/>
    <col min="10762" max="10762" width="16.28515625" style="12" bestFit="1" customWidth="1"/>
    <col min="10763" max="10763" width="19.140625" style="12" bestFit="1" customWidth="1"/>
    <col min="10764" max="10765" width="16.28515625" style="12" bestFit="1" customWidth="1"/>
    <col min="10766" max="11008" width="16.140625" style="12"/>
    <col min="11009" max="11009" width="2" style="12" customWidth="1"/>
    <col min="11010" max="11010" width="21.5703125" style="12" customWidth="1"/>
    <col min="11011" max="11011" width="28.7109375" style="12" customWidth="1"/>
    <col min="11012" max="11012" width="17" style="12" customWidth="1"/>
    <col min="11013" max="11013" width="16.140625" style="12" customWidth="1"/>
    <col min="11014" max="11014" width="18.140625" style="12" customWidth="1"/>
    <col min="11015" max="11015" width="13.5703125" style="12" customWidth="1"/>
    <col min="11016" max="11016" width="13.7109375" style="12" customWidth="1"/>
    <col min="11017" max="11017" width="16.140625" style="12" customWidth="1"/>
    <col min="11018" max="11018" width="16.28515625" style="12" bestFit="1" customWidth="1"/>
    <col min="11019" max="11019" width="19.140625" style="12" bestFit="1" customWidth="1"/>
    <col min="11020" max="11021" width="16.28515625" style="12" bestFit="1" customWidth="1"/>
    <col min="11022" max="11264" width="16.140625" style="12"/>
    <col min="11265" max="11265" width="2" style="12" customWidth="1"/>
    <col min="11266" max="11266" width="21.5703125" style="12" customWidth="1"/>
    <col min="11267" max="11267" width="28.7109375" style="12" customWidth="1"/>
    <col min="11268" max="11268" width="17" style="12" customWidth="1"/>
    <col min="11269" max="11269" width="16.140625" style="12" customWidth="1"/>
    <col min="11270" max="11270" width="18.140625" style="12" customWidth="1"/>
    <col min="11271" max="11271" width="13.5703125" style="12" customWidth="1"/>
    <col min="11272" max="11272" width="13.7109375" style="12" customWidth="1"/>
    <col min="11273" max="11273" width="16.140625" style="12" customWidth="1"/>
    <col min="11274" max="11274" width="16.28515625" style="12" bestFit="1" customWidth="1"/>
    <col min="11275" max="11275" width="19.140625" style="12" bestFit="1" customWidth="1"/>
    <col min="11276" max="11277" width="16.28515625" style="12" bestFit="1" customWidth="1"/>
    <col min="11278" max="11520" width="16.140625" style="12"/>
    <col min="11521" max="11521" width="2" style="12" customWidth="1"/>
    <col min="11522" max="11522" width="21.5703125" style="12" customWidth="1"/>
    <col min="11523" max="11523" width="28.7109375" style="12" customWidth="1"/>
    <col min="11524" max="11524" width="17" style="12" customWidth="1"/>
    <col min="11525" max="11525" width="16.140625" style="12" customWidth="1"/>
    <col min="11526" max="11526" width="18.140625" style="12" customWidth="1"/>
    <col min="11527" max="11527" width="13.5703125" style="12" customWidth="1"/>
    <col min="11528" max="11528" width="13.7109375" style="12" customWidth="1"/>
    <col min="11529" max="11529" width="16.140625" style="12" customWidth="1"/>
    <col min="11530" max="11530" width="16.28515625" style="12" bestFit="1" customWidth="1"/>
    <col min="11531" max="11531" width="19.140625" style="12" bestFit="1" customWidth="1"/>
    <col min="11532" max="11533" width="16.28515625" style="12" bestFit="1" customWidth="1"/>
    <col min="11534" max="11776" width="16.140625" style="12"/>
    <col min="11777" max="11777" width="2" style="12" customWidth="1"/>
    <col min="11778" max="11778" width="21.5703125" style="12" customWidth="1"/>
    <col min="11779" max="11779" width="28.7109375" style="12" customWidth="1"/>
    <col min="11780" max="11780" width="17" style="12" customWidth="1"/>
    <col min="11781" max="11781" width="16.140625" style="12" customWidth="1"/>
    <col min="11782" max="11782" width="18.140625" style="12" customWidth="1"/>
    <col min="11783" max="11783" width="13.5703125" style="12" customWidth="1"/>
    <col min="11784" max="11784" width="13.7109375" style="12" customWidth="1"/>
    <col min="11785" max="11785" width="16.140625" style="12" customWidth="1"/>
    <col min="11786" max="11786" width="16.28515625" style="12" bestFit="1" customWidth="1"/>
    <col min="11787" max="11787" width="19.140625" style="12" bestFit="1" customWidth="1"/>
    <col min="11788" max="11789" width="16.28515625" style="12" bestFit="1" customWidth="1"/>
    <col min="11790" max="12032" width="16.140625" style="12"/>
    <col min="12033" max="12033" width="2" style="12" customWidth="1"/>
    <col min="12034" max="12034" width="21.5703125" style="12" customWidth="1"/>
    <col min="12035" max="12035" width="28.7109375" style="12" customWidth="1"/>
    <col min="12036" max="12036" width="17" style="12" customWidth="1"/>
    <col min="12037" max="12037" width="16.140625" style="12" customWidth="1"/>
    <col min="12038" max="12038" width="18.140625" style="12" customWidth="1"/>
    <col min="12039" max="12039" width="13.5703125" style="12" customWidth="1"/>
    <col min="12040" max="12040" width="13.7109375" style="12" customWidth="1"/>
    <col min="12041" max="12041" width="16.140625" style="12" customWidth="1"/>
    <col min="12042" max="12042" width="16.28515625" style="12" bestFit="1" customWidth="1"/>
    <col min="12043" max="12043" width="19.140625" style="12" bestFit="1" customWidth="1"/>
    <col min="12044" max="12045" width="16.28515625" style="12" bestFit="1" customWidth="1"/>
    <col min="12046" max="12288" width="16.140625" style="12"/>
    <col min="12289" max="12289" width="2" style="12" customWidth="1"/>
    <col min="12290" max="12290" width="21.5703125" style="12" customWidth="1"/>
    <col min="12291" max="12291" width="28.7109375" style="12" customWidth="1"/>
    <col min="12292" max="12292" width="17" style="12" customWidth="1"/>
    <col min="12293" max="12293" width="16.140625" style="12" customWidth="1"/>
    <col min="12294" max="12294" width="18.140625" style="12" customWidth="1"/>
    <col min="12295" max="12295" width="13.5703125" style="12" customWidth="1"/>
    <col min="12296" max="12296" width="13.7109375" style="12" customWidth="1"/>
    <col min="12297" max="12297" width="16.140625" style="12" customWidth="1"/>
    <col min="12298" max="12298" width="16.28515625" style="12" bestFit="1" customWidth="1"/>
    <col min="12299" max="12299" width="19.140625" style="12" bestFit="1" customWidth="1"/>
    <col min="12300" max="12301" width="16.28515625" style="12" bestFit="1" customWidth="1"/>
    <col min="12302" max="12544" width="16.140625" style="12"/>
    <col min="12545" max="12545" width="2" style="12" customWidth="1"/>
    <col min="12546" max="12546" width="21.5703125" style="12" customWidth="1"/>
    <col min="12547" max="12547" width="28.7109375" style="12" customWidth="1"/>
    <col min="12548" max="12548" width="17" style="12" customWidth="1"/>
    <col min="12549" max="12549" width="16.140625" style="12" customWidth="1"/>
    <col min="12550" max="12550" width="18.140625" style="12" customWidth="1"/>
    <col min="12551" max="12551" width="13.5703125" style="12" customWidth="1"/>
    <col min="12552" max="12552" width="13.7109375" style="12" customWidth="1"/>
    <col min="12553" max="12553" width="16.140625" style="12" customWidth="1"/>
    <col min="12554" max="12554" width="16.28515625" style="12" bestFit="1" customWidth="1"/>
    <col min="12555" max="12555" width="19.140625" style="12" bestFit="1" customWidth="1"/>
    <col min="12556" max="12557" width="16.28515625" style="12" bestFit="1" customWidth="1"/>
    <col min="12558" max="12800" width="16.140625" style="12"/>
    <col min="12801" max="12801" width="2" style="12" customWidth="1"/>
    <col min="12802" max="12802" width="21.5703125" style="12" customWidth="1"/>
    <col min="12803" max="12803" width="28.7109375" style="12" customWidth="1"/>
    <col min="12804" max="12804" width="17" style="12" customWidth="1"/>
    <col min="12805" max="12805" width="16.140625" style="12" customWidth="1"/>
    <col min="12806" max="12806" width="18.140625" style="12" customWidth="1"/>
    <col min="12807" max="12807" width="13.5703125" style="12" customWidth="1"/>
    <col min="12808" max="12808" width="13.7109375" style="12" customWidth="1"/>
    <col min="12809" max="12809" width="16.140625" style="12" customWidth="1"/>
    <col min="12810" max="12810" width="16.28515625" style="12" bestFit="1" customWidth="1"/>
    <col min="12811" max="12811" width="19.140625" style="12" bestFit="1" customWidth="1"/>
    <col min="12812" max="12813" width="16.28515625" style="12" bestFit="1" customWidth="1"/>
    <col min="12814" max="13056" width="16.140625" style="12"/>
    <col min="13057" max="13057" width="2" style="12" customWidth="1"/>
    <col min="13058" max="13058" width="21.5703125" style="12" customWidth="1"/>
    <col min="13059" max="13059" width="28.7109375" style="12" customWidth="1"/>
    <col min="13060" max="13060" width="17" style="12" customWidth="1"/>
    <col min="13061" max="13061" width="16.140625" style="12" customWidth="1"/>
    <col min="13062" max="13062" width="18.140625" style="12" customWidth="1"/>
    <col min="13063" max="13063" width="13.5703125" style="12" customWidth="1"/>
    <col min="13064" max="13064" width="13.7109375" style="12" customWidth="1"/>
    <col min="13065" max="13065" width="16.140625" style="12" customWidth="1"/>
    <col min="13066" max="13066" width="16.28515625" style="12" bestFit="1" customWidth="1"/>
    <col min="13067" max="13067" width="19.140625" style="12" bestFit="1" customWidth="1"/>
    <col min="13068" max="13069" width="16.28515625" style="12" bestFit="1" customWidth="1"/>
    <col min="13070" max="13312" width="16.140625" style="12"/>
    <col min="13313" max="13313" width="2" style="12" customWidth="1"/>
    <col min="13314" max="13314" width="21.5703125" style="12" customWidth="1"/>
    <col min="13315" max="13315" width="28.7109375" style="12" customWidth="1"/>
    <col min="13316" max="13316" width="17" style="12" customWidth="1"/>
    <col min="13317" max="13317" width="16.140625" style="12" customWidth="1"/>
    <col min="13318" max="13318" width="18.140625" style="12" customWidth="1"/>
    <col min="13319" max="13319" width="13.5703125" style="12" customWidth="1"/>
    <col min="13320" max="13320" width="13.7109375" style="12" customWidth="1"/>
    <col min="13321" max="13321" width="16.140625" style="12" customWidth="1"/>
    <col min="13322" max="13322" width="16.28515625" style="12" bestFit="1" customWidth="1"/>
    <col min="13323" max="13323" width="19.140625" style="12" bestFit="1" customWidth="1"/>
    <col min="13324" max="13325" width="16.28515625" style="12" bestFit="1" customWidth="1"/>
    <col min="13326" max="13568" width="16.140625" style="12"/>
    <col min="13569" max="13569" width="2" style="12" customWidth="1"/>
    <col min="13570" max="13570" width="21.5703125" style="12" customWidth="1"/>
    <col min="13571" max="13571" width="28.7109375" style="12" customWidth="1"/>
    <col min="13572" max="13572" width="17" style="12" customWidth="1"/>
    <col min="13573" max="13573" width="16.140625" style="12" customWidth="1"/>
    <col min="13574" max="13574" width="18.140625" style="12" customWidth="1"/>
    <col min="13575" max="13575" width="13.5703125" style="12" customWidth="1"/>
    <col min="13576" max="13576" width="13.7109375" style="12" customWidth="1"/>
    <col min="13577" max="13577" width="16.140625" style="12" customWidth="1"/>
    <col min="13578" max="13578" width="16.28515625" style="12" bestFit="1" customWidth="1"/>
    <col min="13579" max="13579" width="19.140625" style="12" bestFit="1" customWidth="1"/>
    <col min="13580" max="13581" width="16.28515625" style="12" bestFit="1" customWidth="1"/>
    <col min="13582" max="13824" width="16.140625" style="12"/>
    <col min="13825" max="13825" width="2" style="12" customWidth="1"/>
    <col min="13826" max="13826" width="21.5703125" style="12" customWidth="1"/>
    <col min="13827" max="13827" width="28.7109375" style="12" customWidth="1"/>
    <col min="13828" max="13828" width="17" style="12" customWidth="1"/>
    <col min="13829" max="13829" width="16.140625" style="12" customWidth="1"/>
    <col min="13830" max="13830" width="18.140625" style="12" customWidth="1"/>
    <col min="13831" max="13831" width="13.5703125" style="12" customWidth="1"/>
    <col min="13832" max="13832" width="13.7109375" style="12" customWidth="1"/>
    <col min="13833" max="13833" width="16.140625" style="12" customWidth="1"/>
    <col min="13834" max="13834" width="16.28515625" style="12" bestFit="1" customWidth="1"/>
    <col min="13835" max="13835" width="19.140625" style="12" bestFit="1" customWidth="1"/>
    <col min="13836" max="13837" width="16.28515625" style="12" bestFit="1" customWidth="1"/>
    <col min="13838" max="14080" width="16.140625" style="12"/>
    <col min="14081" max="14081" width="2" style="12" customWidth="1"/>
    <col min="14082" max="14082" width="21.5703125" style="12" customWidth="1"/>
    <col min="14083" max="14083" width="28.7109375" style="12" customWidth="1"/>
    <col min="14084" max="14084" width="17" style="12" customWidth="1"/>
    <col min="14085" max="14085" width="16.140625" style="12" customWidth="1"/>
    <col min="14086" max="14086" width="18.140625" style="12" customWidth="1"/>
    <col min="14087" max="14087" width="13.5703125" style="12" customWidth="1"/>
    <col min="14088" max="14088" width="13.7109375" style="12" customWidth="1"/>
    <col min="14089" max="14089" width="16.140625" style="12" customWidth="1"/>
    <col min="14090" max="14090" width="16.28515625" style="12" bestFit="1" customWidth="1"/>
    <col min="14091" max="14091" width="19.140625" style="12" bestFit="1" customWidth="1"/>
    <col min="14092" max="14093" width="16.28515625" style="12" bestFit="1" customWidth="1"/>
    <col min="14094" max="14336" width="16.140625" style="12"/>
    <col min="14337" max="14337" width="2" style="12" customWidth="1"/>
    <col min="14338" max="14338" width="21.5703125" style="12" customWidth="1"/>
    <col min="14339" max="14339" width="28.7109375" style="12" customWidth="1"/>
    <col min="14340" max="14340" width="17" style="12" customWidth="1"/>
    <col min="14341" max="14341" width="16.140625" style="12" customWidth="1"/>
    <col min="14342" max="14342" width="18.140625" style="12" customWidth="1"/>
    <col min="14343" max="14343" width="13.5703125" style="12" customWidth="1"/>
    <col min="14344" max="14344" width="13.7109375" style="12" customWidth="1"/>
    <col min="14345" max="14345" width="16.140625" style="12" customWidth="1"/>
    <col min="14346" max="14346" width="16.28515625" style="12" bestFit="1" customWidth="1"/>
    <col min="14347" max="14347" width="19.140625" style="12" bestFit="1" customWidth="1"/>
    <col min="14348" max="14349" width="16.28515625" style="12" bestFit="1" customWidth="1"/>
    <col min="14350" max="14592" width="16.140625" style="12"/>
    <col min="14593" max="14593" width="2" style="12" customWidth="1"/>
    <col min="14594" max="14594" width="21.5703125" style="12" customWidth="1"/>
    <col min="14595" max="14595" width="28.7109375" style="12" customWidth="1"/>
    <col min="14596" max="14596" width="17" style="12" customWidth="1"/>
    <col min="14597" max="14597" width="16.140625" style="12" customWidth="1"/>
    <col min="14598" max="14598" width="18.140625" style="12" customWidth="1"/>
    <col min="14599" max="14599" width="13.5703125" style="12" customWidth="1"/>
    <col min="14600" max="14600" width="13.7109375" style="12" customWidth="1"/>
    <col min="14601" max="14601" width="16.140625" style="12" customWidth="1"/>
    <col min="14602" max="14602" width="16.28515625" style="12" bestFit="1" customWidth="1"/>
    <col min="14603" max="14603" width="19.140625" style="12" bestFit="1" customWidth="1"/>
    <col min="14604" max="14605" width="16.28515625" style="12" bestFit="1" customWidth="1"/>
    <col min="14606" max="14848" width="16.140625" style="12"/>
    <col min="14849" max="14849" width="2" style="12" customWidth="1"/>
    <col min="14850" max="14850" width="21.5703125" style="12" customWidth="1"/>
    <col min="14851" max="14851" width="28.7109375" style="12" customWidth="1"/>
    <col min="14852" max="14852" width="17" style="12" customWidth="1"/>
    <col min="14853" max="14853" width="16.140625" style="12" customWidth="1"/>
    <col min="14854" max="14854" width="18.140625" style="12" customWidth="1"/>
    <col min="14855" max="14855" width="13.5703125" style="12" customWidth="1"/>
    <col min="14856" max="14856" width="13.7109375" style="12" customWidth="1"/>
    <col min="14857" max="14857" width="16.140625" style="12" customWidth="1"/>
    <col min="14858" max="14858" width="16.28515625" style="12" bestFit="1" customWidth="1"/>
    <col min="14859" max="14859" width="19.140625" style="12" bestFit="1" customWidth="1"/>
    <col min="14860" max="14861" width="16.28515625" style="12" bestFit="1" customWidth="1"/>
    <col min="14862" max="15104" width="16.140625" style="12"/>
    <col min="15105" max="15105" width="2" style="12" customWidth="1"/>
    <col min="15106" max="15106" width="21.5703125" style="12" customWidth="1"/>
    <col min="15107" max="15107" width="28.7109375" style="12" customWidth="1"/>
    <col min="15108" max="15108" width="17" style="12" customWidth="1"/>
    <col min="15109" max="15109" width="16.140625" style="12" customWidth="1"/>
    <col min="15110" max="15110" width="18.140625" style="12" customWidth="1"/>
    <col min="15111" max="15111" width="13.5703125" style="12" customWidth="1"/>
    <col min="15112" max="15112" width="13.7109375" style="12" customWidth="1"/>
    <col min="15113" max="15113" width="16.140625" style="12" customWidth="1"/>
    <col min="15114" max="15114" width="16.28515625" style="12" bestFit="1" customWidth="1"/>
    <col min="15115" max="15115" width="19.140625" style="12" bestFit="1" customWidth="1"/>
    <col min="15116" max="15117" width="16.28515625" style="12" bestFit="1" customWidth="1"/>
    <col min="15118" max="15360" width="16.140625" style="12"/>
    <col min="15361" max="15361" width="2" style="12" customWidth="1"/>
    <col min="15362" max="15362" width="21.5703125" style="12" customWidth="1"/>
    <col min="15363" max="15363" width="28.7109375" style="12" customWidth="1"/>
    <col min="15364" max="15364" width="17" style="12" customWidth="1"/>
    <col min="15365" max="15365" width="16.140625" style="12" customWidth="1"/>
    <col min="15366" max="15366" width="18.140625" style="12" customWidth="1"/>
    <col min="15367" max="15367" width="13.5703125" style="12" customWidth="1"/>
    <col min="15368" max="15368" width="13.7109375" style="12" customWidth="1"/>
    <col min="15369" max="15369" width="16.140625" style="12" customWidth="1"/>
    <col min="15370" max="15370" width="16.28515625" style="12" bestFit="1" customWidth="1"/>
    <col min="15371" max="15371" width="19.140625" style="12" bestFit="1" customWidth="1"/>
    <col min="15372" max="15373" width="16.28515625" style="12" bestFit="1" customWidth="1"/>
    <col min="15374" max="15616" width="16.140625" style="12"/>
    <col min="15617" max="15617" width="2" style="12" customWidth="1"/>
    <col min="15618" max="15618" width="21.5703125" style="12" customWidth="1"/>
    <col min="15619" max="15619" width="28.7109375" style="12" customWidth="1"/>
    <col min="15620" max="15620" width="17" style="12" customWidth="1"/>
    <col min="15621" max="15621" width="16.140625" style="12" customWidth="1"/>
    <col min="15622" max="15622" width="18.140625" style="12" customWidth="1"/>
    <col min="15623" max="15623" width="13.5703125" style="12" customWidth="1"/>
    <col min="15624" max="15624" width="13.7109375" style="12" customWidth="1"/>
    <col min="15625" max="15625" width="16.140625" style="12" customWidth="1"/>
    <col min="15626" max="15626" width="16.28515625" style="12" bestFit="1" customWidth="1"/>
    <col min="15627" max="15627" width="19.140625" style="12" bestFit="1" customWidth="1"/>
    <col min="15628" max="15629" width="16.28515625" style="12" bestFit="1" customWidth="1"/>
    <col min="15630" max="15872" width="16.140625" style="12"/>
    <col min="15873" max="15873" width="2" style="12" customWidth="1"/>
    <col min="15874" max="15874" width="21.5703125" style="12" customWidth="1"/>
    <col min="15875" max="15875" width="28.7109375" style="12" customWidth="1"/>
    <col min="15876" max="15876" width="17" style="12" customWidth="1"/>
    <col min="15877" max="15877" width="16.140625" style="12" customWidth="1"/>
    <col min="15878" max="15878" width="18.140625" style="12" customWidth="1"/>
    <col min="15879" max="15879" width="13.5703125" style="12" customWidth="1"/>
    <col min="15880" max="15880" width="13.7109375" style="12" customWidth="1"/>
    <col min="15881" max="15881" width="16.140625" style="12" customWidth="1"/>
    <col min="15882" max="15882" width="16.28515625" style="12" bestFit="1" customWidth="1"/>
    <col min="15883" max="15883" width="19.140625" style="12" bestFit="1" customWidth="1"/>
    <col min="15884" max="15885" width="16.28515625" style="12" bestFit="1" customWidth="1"/>
    <col min="15886" max="16128" width="16.140625" style="12"/>
    <col min="16129" max="16129" width="2" style="12" customWidth="1"/>
    <col min="16130" max="16130" width="21.5703125" style="12" customWidth="1"/>
    <col min="16131" max="16131" width="28.7109375" style="12" customWidth="1"/>
    <col min="16132" max="16132" width="17" style="12" customWidth="1"/>
    <col min="16133" max="16133" width="16.140625" style="12" customWidth="1"/>
    <col min="16134" max="16134" width="18.140625" style="12" customWidth="1"/>
    <col min="16135" max="16135" width="13.5703125" style="12" customWidth="1"/>
    <col min="16136" max="16136" width="13.7109375" style="12" customWidth="1"/>
    <col min="16137" max="16137" width="16.140625" style="12" customWidth="1"/>
    <col min="16138" max="16138" width="16.28515625" style="12" bestFit="1" customWidth="1"/>
    <col min="16139" max="16139" width="19.140625" style="12" bestFit="1" customWidth="1"/>
    <col min="16140" max="16141" width="16.28515625" style="12" bestFit="1" customWidth="1"/>
    <col min="16142" max="16384" width="16.140625" style="12"/>
  </cols>
  <sheetData>
    <row r="1" spans="1:29" s="9" customFormat="1" ht="23.25" customHeight="1" x14ac:dyDescent="0.2">
      <c r="A1" s="8"/>
      <c r="B1" s="416" t="s">
        <v>31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0" customFormat="1" ht="14.2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9" ht="13.5" thickTop="1" x14ac:dyDescent="0.2">
      <c r="B3" s="438" t="s">
        <v>32</v>
      </c>
      <c r="C3" s="440" t="s">
        <v>33</v>
      </c>
      <c r="D3" s="421" t="s">
        <v>34</v>
      </c>
      <c r="E3" s="422"/>
      <c r="F3" s="423"/>
      <c r="G3" s="424" t="s">
        <v>35</v>
      </c>
      <c r="H3" s="425"/>
      <c r="I3" s="425"/>
      <c r="J3" s="425"/>
      <c r="K3" s="425"/>
      <c r="L3" s="425"/>
      <c r="M3" s="426"/>
    </row>
    <row r="4" spans="1:29" ht="116.1" customHeight="1" thickBot="1" x14ac:dyDescent="0.25">
      <c r="B4" s="439"/>
      <c r="C4" s="452"/>
      <c r="D4" s="13" t="s">
        <v>36</v>
      </c>
      <c r="E4" s="14" t="s">
        <v>37</v>
      </c>
      <c r="F4" s="15" t="s">
        <v>38</v>
      </c>
      <c r="G4" s="16" t="s">
        <v>39</v>
      </c>
      <c r="H4" s="17" t="s">
        <v>40</v>
      </c>
      <c r="I4" s="14" t="s">
        <v>41</v>
      </c>
      <c r="J4" s="18" t="s">
        <v>42</v>
      </c>
      <c r="K4" s="18" t="s">
        <v>43</v>
      </c>
      <c r="L4" s="14" t="s">
        <v>44</v>
      </c>
      <c r="M4" s="19" t="s">
        <v>45</v>
      </c>
    </row>
    <row r="5" spans="1:29" ht="13.5" thickTop="1" x14ac:dyDescent="0.2">
      <c r="B5" s="442" t="s">
        <v>46</v>
      </c>
      <c r="C5" s="20" t="s">
        <v>47</v>
      </c>
      <c r="D5" s="21">
        <v>163661056.77000001</v>
      </c>
      <c r="E5" s="22">
        <v>405.61</v>
      </c>
      <c r="F5" s="23">
        <v>163660651.16</v>
      </c>
      <c r="G5" s="24"/>
      <c r="H5" s="22"/>
      <c r="I5" s="22"/>
      <c r="J5" s="22"/>
      <c r="K5" s="25">
        <v>113607247.73999999</v>
      </c>
      <c r="L5" s="20"/>
      <c r="M5" s="26">
        <v>0.5</v>
      </c>
    </row>
    <row r="6" spans="1:29" ht="12.75" x14ac:dyDescent="0.2">
      <c r="B6" s="437"/>
      <c r="C6" s="27" t="s">
        <v>48</v>
      </c>
      <c r="D6" s="28">
        <v>136982524.62</v>
      </c>
      <c r="E6" s="29"/>
      <c r="F6" s="27">
        <v>136982524.62</v>
      </c>
      <c r="G6" s="30"/>
      <c r="H6" s="31"/>
      <c r="I6" s="29"/>
      <c r="J6" s="29"/>
      <c r="K6" s="29">
        <v>35382989.049999997</v>
      </c>
      <c r="L6" s="27"/>
      <c r="M6" s="32"/>
    </row>
    <row r="7" spans="1:29" ht="12.75" x14ac:dyDescent="0.2">
      <c r="B7" s="437"/>
      <c r="C7" s="27" t="s">
        <v>49</v>
      </c>
      <c r="D7" s="33">
        <v>81372683.359999999</v>
      </c>
      <c r="E7" s="29"/>
      <c r="F7" s="27">
        <v>81372683.359999999</v>
      </c>
      <c r="G7" s="30"/>
      <c r="H7" s="31"/>
      <c r="I7" s="29"/>
      <c r="J7" s="29"/>
      <c r="K7" s="29">
        <v>38387846.409999996</v>
      </c>
      <c r="L7" s="27"/>
      <c r="M7" s="32"/>
    </row>
    <row r="8" spans="1:29" ht="12.75" x14ac:dyDescent="0.2">
      <c r="B8" s="437"/>
      <c r="C8" s="34" t="s">
        <v>50</v>
      </c>
      <c r="D8" s="35">
        <v>72605417.969999999</v>
      </c>
      <c r="E8" s="36"/>
      <c r="F8" s="34">
        <v>72605417.969999999</v>
      </c>
      <c r="G8" s="37"/>
      <c r="H8" s="38"/>
      <c r="I8" s="36"/>
      <c r="J8" s="36"/>
      <c r="K8" s="29">
        <v>5523411.8200000003</v>
      </c>
      <c r="L8" s="39"/>
      <c r="M8" s="40"/>
    </row>
    <row r="9" spans="1:29" s="48" customFormat="1" ht="12.75" x14ac:dyDescent="0.2">
      <c r="A9" s="41"/>
      <c r="B9" s="443" t="s">
        <v>51</v>
      </c>
      <c r="C9" s="42" t="s">
        <v>52</v>
      </c>
      <c r="D9" s="43">
        <v>454621682.72000003</v>
      </c>
      <c r="E9" s="44">
        <v>405.61</v>
      </c>
      <c r="F9" s="45">
        <v>454621277.11000001</v>
      </c>
      <c r="G9" s="46">
        <v>0</v>
      </c>
      <c r="H9" s="44">
        <v>0</v>
      </c>
      <c r="I9" s="44">
        <v>0</v>
      </c>
      <c r="J9" s="44">
        <v>0</v>
      </c>
      <c r="K9" s="44">
        <v>192901495.01999998</v>
      </c>
      <c r="L9" s="44">
        <v>0</v>
      </c>
      <c r="M9" s="47">
        <v>0.5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ht="12.75" x14ac:dyDescent="0.2">
      <c r="B10" s="437" t="s">
        <v>53</v>
      </c>
      <c r="C10" s="39" t="s">
        <v>47</v>
      </c>
      <c r="D10" s="49">
        <v>37121334.4472</v>
      </c>
      <c r="E10" s="50">
        <v>274634.47720000002</v>
      </c>
      <c r="F10" s="39">
        <v>36846699.969999999</v>
      </c>
      <c r="G10" s="51"/>
      <c r="H10" s="52">
        <v>300.16000000000003</v>
      </c>
      <c r="I10" s="50"/>
      <c r="J10" s="50"/>
      <c r="K10" s="50">
        <v>81076411.939999998</v>
      </c>
      <c r="L10" s="39"/>
      <c r="M10" s="53">
        <v>7.2</v>
      </c>
    </row>
    <row r="11" spans="1:29" ht="12.75" x14ac:dyDescent="0.2">
      <c r="B11" s="437"/>
      <c r="C11" s="27" t="s">
        <v>48</v>
      </c>
      <c r="D11" s="28">
        <v>11977841.2149</v>
      </c>
      <c r="E11" s="29">
        <v>975849.37490000005</v>
      </c>
      <c r="F11" s="27">
        <v>11001991.84</v>
      </c>
      <c r="G11" s="54"/>
      <c r="H11" s="55">
        <v>17262.72</v>
      </c>
      <c r="I11" s="29"/>
      <c r="J11" s="29"/>
      <c r="K11" s="29">
        <v>7420645.0700000003</v>
      </c>
      <c r="L11" s="27"/>
      <c r="M11" s="32">
        <v>4.8</v>
      </c>
    </row>
    <row r="12" spans="1:29" ht="12.75" x14ac:dyDescent="0.2">
      <c r="B12" s="437"/>
      <c r="C12" s="27" t="s">
        <v>49</v>
      </c>
      <c r="D12" s="33">
        <v>11221352.018499998</v>
      </c>
      <c r="E12" s="29">
        <v>376275.89850000001</v>
      </c>
      <c r="F12" s="27">
        <v>10845076.119999999</v>
      </c>
      <c r="G12" s="54"/>
      <c r="H12" s="55">
        <v>13540.8</v>
      </c>
      <c r="I12" s="29"/>
      <c r="J12" s="29"/>
      <c r="K12" s="29">
        <v>12091002.609999999</v>
      </c>
      <c r="L12" s="27"/>
      <c r="M12" s="32"/>
    </row>
    <row r="13" spans="1:29" ht="12.75" x14ac:dyDescent="0.2">
      <c r="B13" s="437"/>
      <c r="C13" s="34" t="s">
        <v>50</v>
      </c>
      <c r="D13" s="35">
        <v>54375.96</v>
      </c>
      <c r="E13" s="36">
        <v>54375.96</v>
      </c>
      <c r="F13" s="34"/>
      <c r="G13" s="56"/>
      <c r="H13" s="57">
        <v>64.319999999999993</v>
      </c>
      <c r="I13" s="36"/>
      <c r="J13" s="36"/>
      <c r="K13" s="50"/>
      <c r="L13" s="39"/>
      <c r="M13" s="40"/>
    </row>
    <row r="14" spans="1:29" s="48" customFormat="1" ht="12.75" x14ac:dyDescent="0.2">
      <c r="A14" s="41"/>
      <c r="B14" s="443" t="s">
        <v>54</v>
      </c>
      <c r="C14" s="42" t="s">
        <v>52</v>
      </c>
      <c r="D14" s="43">
        <v>60374903.640600003</v>
      </c>
      <c r="E14" s="44">
        <v>1681135.7105999999</v>
      </c>
      <c r="F14" s="45">
        <v>58693767.93</v>
      </c>
      <c r="G14" s="46">
        <v>0</v>
      </c>
      <c r="H14" s="58">
        <v>31168</v>
      </c>
      <c r="I14" s="58">
        <v>0</v>
      </c>
      <c r="J14" s="58">
        <v>0</v>
      </c>
      <c r="K14" s="58">
        <v>100588059.61999999</v>
      </c>
      <c r="L14" s="58">
        <v>0</v>
      </c>
      <c r="M14" s="59">
        <v>12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29" ht="12.75" x14ac:dyDescent="0.2">
      <c r="B15" s="437" t="s">
        <v>55</v>
      </c>
      <c r="C15" s="39" t="s">
        <v>47</v>
      </c>
      <c r="D15" s="49">
        <v>9332</v>
      </c>
      <c r="E15" s="50"/>
      <c r="F15" s="39">
        <v>9332</v>
      </c>
      <c r="G15" s="60"/>
      <c r="H15" s="50"/>
      <c r="I15" s="50"/>
      <c r="J15" s="50"/>
      <c r="K15" s="50">
        <v>2704</v>
      </c>
      <c r="L15" s="39"/>
      <c r="M15" s="53"/>
    </row>
    <row r="16" spans="1:29" ht="12.75" x14ac:dyDescent="0.2">
      <c r="B16" s="437"/>
      <c r="C16" s="27" t="s">
        <v>48</v>
      </c>
      <c r="D16" s="28">
        <v>99590.61</v>
      </c>
      <c r="E16" s="29"/>
      <c r="F16" s="27">
        <v>99590.61</v>
      </c>
      <c r="G16" s="30"/>
      <c r="H16" s="31"/>
      <c r="I16" s="29"/>
      <c r="J16" s="29"/>
      <c r="K16" s="29">
        <v>177.66</v>
      </c>
      <c r="L16" s="27"/>
      <c r="M16" s="32"/>
    </row>
    <row r="17" spans="1:29" ht="12.75" x14ac:dyDescent="0.2">
      <c r="B17" s="437"/>
      <c r="C17" s="27" t="s">
        <v>49</v>
      </c>
      <c r="D17" s="33">
        <v>7113.62</v>
      </c>
      <c r="E17" s="29"/>
      <c r="F17" s="27">
        <v>7113.62</v>
      </c>
      <c r="G17" s="30"/>
      <c r="H17" s="31"/>
      <c r="I17" s="29"/>
      <c r="J17" s="29"/>
      <c r="K17" s="29">
        <v>12.69</v>
      </c>
      <c r="L17" s="27"/>
      <c r="M17" s="32"/>
    </row>
    <row r="18" spans="1:29" ht="12.75" x14ac:dyDescent="0.2">
      <c r="B18" s="437"/>
      <c r="C18" s="34" t="s">
        <v>50</v>
      </c>
      <c r="D18" s="35">
        <v>604657.28</v>
      </c>
      <c r="E18" s="36"/>
      <c r="F18" s="34">
        <v>604657.28</v>
      </c>
      <c r="G18" s="37"/>
      <c r="H18" s="38"/>
      <c r="I18" s="36"/>
      <c r="J18" s="36"/>
      <c r="K18" s="50">
        <v>1078.6500000000001</v>
      </c>
      <c r="L18" s="39"/>
      <c r="M18" s="40"/>
    </row>
    <row r="19" spans="1:29" ht="12.75" x14ac:dyDescent="0.2">
      <c r="B19" s="443" t="s">
        <v>56</v>
      </c>
      <c r="C19" s="42" t="s">
        <v>52</v>
      </c>
      <c r="D19" s="43">
        <v>720693.51</v>
      </c>
      <c r="E19" s="45">
        <v>0</v>
      </c>
      <c r="F19" s="45">
        <v>720693.51</v>
      </c>
      <c r="G19" s="46">
        <v>0</v>
      </c>
      <c r="H19" s="44">
        <v>0</v>
      </c>
      <c r="I19" s="44">
        <v>0</v>
      </c>
      <c r="J19" s="44">
        <v>0</v>
      </c>
      <c r="K19" s="44">
        <v>3973</v>
      </c>
      <c r="L19" s="44">
        <v>0</v>
      </c>
      <c r="M19" s="47">
        <v>0</v>
      </c>
    </row>
    <row r="20" spans="1:29" ht="12.75" x14ac:dyDescent="0.2">
      <c r="B20" s="437" t="s">
        <v>57</v>
      </c>
      <c r="C20" s="39" t="s">
        <v>47</v>
      </c>
      <c r="D20" s="49">
        <v>1421624.4948999998</v>
      </c>
      <c r="E20" s="50">
        <v>791554.02489999996</v>
      </c>
      <c r="F20" s="39">
        <v>630070.47</v>
      </c>
      <c r="G20" s="60">
        <v>55.26</v>
      </c>
      <c r="H20" s="50"/>
      <c r="I20" s="50">
        <v>624049.38</v>
      </c>
      <c r="J20" s="50">
        <v>8750.06</v>
      </c>
      <c r="K20" s="50"/>
      <c r="L20" s="39">
        <v>920.25</v>
      </c>
      <c r="M20" s="53">
        <v>45.5</v>
      </c>
    </row>
    <row r="21" spans="1:29" ht="12.75" x14ac:dyDescent="0.2">
      <c r="B21" s="437"/>
      <c r="C21" s="27" t="s">
        <v>48</v>
      </c>
      <c r="D21" s="28">
        <v>584975.4</v>
      </c>
      <c r="E21" s="29">
        <v>121716</v>
      </c>
      <c r="F21" s="27">
        <v>463259.4</v>
      </c>
      <c r="G21" s="30"/>
      <c r="H21" s="31"/>
      <c r="I21" s="29"/>
      <c r="J21" s="29">
        <v>2250.3000000000002</v>
      </c>
      <c r="K21" s="29"/>
      <c r="L21" s="27">
        <v>450.97</v>
      </c>
      <c r="M21" s="32"/>
    </row>
    <row r="22" spans="1:29" ht="12.75" x14ac:dyDescent="0.2">
      <c r="B22" s="437"/>
      <c r="C22" s="27" t="s">
        <v>49</v>
      </c>
      <c r="D22" s="33">
        <v>13916.1</v>
      </c>
      <c r="E22" s="29">
        <v>13916.1</v>
      </c>
      <c r="F22" s="27"/>
      <c r="G22" s="30"/>
      <c r="H22" s="31"/>
      <c r="I22" s="29"/>
      <c r="J22" s="29">
        <v>46.73</v>
      </c>
      <c r="K22" s="29"/>
      <c r="L22" s="27"/>
      <c r="M22" s="32"/>
    </row>
    <row r="23" spans="1:29" s="48" customFormat="1" ht="12.75" x14ac:dyDescent="0.2">
      <c r="A23" s="41"/>
      <c r="B23" s="437"/>
      <c r="C23" s="34" t="s">
        <v>50</v>
      </c>
      <c r="D23" s="33">
        <v>38382.370000000003</v>
      </c>
      <c r="E23" s="50">
        <v>38382.370000000003</v>
      </c>
      <c r="F23" s="39"/>
      <c r="G23" s="60"/>
      <c r="H23" s="61"/>
      <c r="I23" s="50"/>
      <c r="J23" s="50">
        <v>64.83</v>
      </c>
      <c r="K23" s="50"/>
      <c r="L23" s="39"/>
      <c r="M23" s="53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</row>
    <row r="24" spans="1:29" ht="12.75" x14ac:dyDescent="0.2">
      <c r="B24" s="443" t="s">
        <v>58</v>
      </c>
      <c r="C24" s="42" t="s">
        <v>52</v>
      </c>
      <c r="D24" s="62">
        <v>2058898.3648999999</v>
      </c>
      <c r="E24" s="45">
        <v>965568.49489999993</v>
      </c>
      <c r="F24" s="45">
        <v>1093329.8700000001</v>
      </c>
      <c r="G24" s="46">
        <v>55.26</v>
      </c>
      <c r="H24" s="44">
        <v>0</v>
      </c>
      <c r="I24" s="63">
        <v>624049.38</v>
      </c>
      <c r="J24" s="45">
        <v>11111.92</v>
      </c>
      <c r="K24" s="47">
        <v>0</v>
      </c>
      <c r="L24" s="62">
        <v>1371.22</v>
      </c>
      <c r="M24" s="47">
        <v>45.5</v>
      </c>
    </row>
    <row r="25" spans="1:29" ht="12.75" x14ac:dyDescent="0.2">
      <c r="B25" s="437" t="s">
        <v>59</v>
      </c>
      <c r="C25" s="39" t="s">
        <v>47</v>
      </c>
      <c r="D25" s="49">
        <v>16931628.969999999</v>
      </c>
      <c r="E25" s="50">
        <v>16931628.969999999</v>
      </c>
      <c r="F25" s="39"/>
      <c r="G25" s="60"/>
      <c r="H25" s="50"/>
      <c r="I25" s="50">
        <v>32983.18</v>
      </c>
      <c r="J25" s="50">
        <v>180900.99</v>
      </c>
      <c r="K25" s="50"/>
      <c r="L25" s="39"/>
      <c r="M25" s="53">
        <v>10.8</v>
      </c>
    </row>
    <row r="26" spans="1:29" ht="12.75" x14ac:dyDescent="0.2">
      <c r="B26" s="437"/>
      <c r="C26" s="27" t="s">
        <v>48</v>
      </c>
      <c r="D26" s="28">
        <v>35157820.619999997</v>
      </c>
      <c r="E26" s="29">
        <v>35043118.619999997</v>
      </c>
      <c r="F26" s="27">
        <v>114702</v>
      </c>
      <c r="G26" s="30">
        <v>81900</v>
      </c>
      <c r="H26" s="31"/>
      <c r="I26" s="29">
        <v>11418.4</v>
      </c>
      <c r="J26" s="29">
        <v>164300.74</v>
      </c>
      <c r="K26" s="29">
        <v>19117</v>
      </c>
      <c r="L26" s="27"/>
      <c r="M26" s="32">
        <v>40.82</v>
      </c>
    </row>
    <row r="27" spans="1:29" ht="12.75" x14ac:dyDescent="0.2">
      <c r="B27" s="437"/>
      <c r="C27" s="27" t="s">
        <v>49</v>
      </c>
      <c r="D27" s="33">
        <v>3691177.22</v>
      </c>
      <c r="E27" s="29">
        <v>3688446.22</v>
      </c>
      <c r="F27" s="27">
        <v>2731</v>
      </c>
      <c r="G27" s="30">
        <v>35700</v>
      </c>
      <c r="H27" s="31"/>
      <c r="I27" s="29">
        <v>430.08</v>
      </c>
      <c r="J27" s="29">
        <v>9956.77</v>
      </c>
      <c r="K27" s="29">
        <v>2231</v>
      </c>
      <c r="L27" s="27"/>
      <c r="M27" s="32">
        <v>3.55</v>
      </c>
    </row>
    <row r="28" spans="1:29" s="48" customFormat="1" ht="12.75" x14ac:dyDescent="0.2">
      <c r="A28" s="41"/>
      <c r="B28" s="437"/>
      <c r="C28" s="34" t="s">
        <v>50</v>
      </c>
      <c r="D28" s="35">
        <v>7051168.1900000004</v>
      </c>
      <c r="E28" s="36">
        <v>7051168.1900000004</v>
      </c>
      <c r="F28" s="34"/>
      <c r="G28" s="37">
        <v>81600</v>
      </c>
      <c r="H28" s="38"/>
      <c r="I28" s="36">
        <v>3127.38</v>
      </c>
      <c r="J28" s="36">
        <v>7983.88</v>
      </c>
      <c r="K28" s="50"/>
      <c r="L28" s="39"/>
      <c r="M28" s="40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</row>
    <row r="29" spans="1:29" ht="12.75" x14ac:dyDescent="0.2">
      <c r="B29" s="443" t="s">
        <v>60</v>
      </c>
      <c r="C29" s="42" t="s">
        <v>52</v>
      </c>
      <c r="D29" s="43">
        <v>62831794.999999993</v>
      </c>
      <c r="E29" s="44">
        <v>62714361.999999993</v>
      </c>
      <c r="F29" s="45">
        <v>117433</v>
      </c>
      <c r="G29" s="46">
        <v>199200</v>
      </c>
      <c r="H29" s="44">
        <v>0</v>
      </c>
      <c r="I29" s="44">
        <v>47959.040000000001</v>
      </c>
      <c r="J29" s="44">
        <v>363142.38</v>
      </c>
      <c r="K29" s="44">
        <v>21348</v>
      </c>
      <c r="L29" s="44">
        <v>0</v>
      </c>
      <c r="M29" s="47">
        <v>55.17</v>
      </c>
    </row>
    <row r="30" spans="1:29" ht="12.75" x14ac:dyDescent="0.2">
      <c r="B30" s="437" t="s">
        <v>61</v>
      </c>
      <c r="C30" s="39" t="s">
        <v>47</v>
      </c>
      <c r="D30" s="49">
        <v>16436.25</v>
      </c>
      <c r="E30" s="50">
        <v>287.14</v>
      </c>
      <c r="F30" s="39">
        <v>16149.11</v>
      </c>
      <c r="G30" s="60"/>
      <c r="H30" s="50"/>
      <c r="I30" s="50"/>
      <c r="J30" s="50">
        <v>0.35</v>
      </c>
      <c r="K30" s="50">
        <v>7110</v>
      </c>
      <c r="L30" s="39"/>
      <c r="M30" s="64"/>
    </row>
    <row r="31" spans="1:29" s="48" customFormat="1" ht="12.75" x14ac:dyDescent="0.2">
      <c r="A31" s="41"/>
      <c r="B31" s="437"/>
      <c r="C31" s="27" t="s">
        <v>48</v>
      </c>
      <c r="D31" s="28">
        <v>160990.94</v>
      </c>
      <c r="E31" s="29">
        <v>158107.9</v>
      </c>
      <c r="F31" s="27">
        <v>2883.04</v>
      </c>
      <c r="G31" s="30"/>
      <c r="H31" s="31"/>
      <c r="I31" s="29"/>
      <c r="J31" s="29">
        <v>44.76</v>
      </c>
      <c r="K31" s="29">
        <v>220</v>
      </c>
      <c r="L31" s="27"/>
      <c r="M31" s="32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 ht="12.75" customHeight="1" x14ac:dyDescent="0.2">
      <c r="B32" s="443" t="s">
        <v>62</v>
      </c>
      <c r="C32" s="42" t="s">
        <v>52</v>
      </c>
      <c r="D32" s="43">
        <v>177427.19</v>
      </c>
      <c r="E32" s="44">
        <v>158395.04</v>
      </c>
      <c r="F32" s="45">
        <v>19032.150000000001</v>
      </c>
      <c r="G32" s="46">
        <v>0</v>
      </c>
      <c r="H32" s="44">
        <v>0</v>
      </c>
      <c r="I32" s="44">
        <v>0</v>
      </c>
      <c r="J32" s="44">
        <v>45.11</v>
      </c>
      <c r="K32" s="44">
        <v>7330</v>
      </c>
      <c r="L32" s="44">
        <v>0</v>
      </c>
      <c r="M32" s="47">
        <v>0</v>
      </c>
    </row>
    <row r="33" spans="1:29" ht="12.75" customHeight="1" x14ac:dyDescent="0.2">
      <c r="B33" s="450" t="s">
        <v>63</v>
      </c>
      <c r="C33" s="39" t="s">
        <v>47</v>
      </c>
      <c r="D33" s="65">
        <v>432609.79</v>
      </c>
      <c r="E33" s="52">
        <v>16654</v>
      </c>
      <c r="F33" s="66">
        <v>415955.79</v>
      </c>
      <c r="G33" s="60"/>
      <c r="H33" s="50"/>
      <c r="I33" s="50"/>
      <c r="J33" s="50">
        <v>78.400000000000006</v>
      </c>
      <c r="K33" s="52">
        <v>55147.98</v>
      </c>
      <c r="L33" s="39"/>
      <c r="M33" s="53">
        <v>1.82</v>
      </c>
    </row>
    <row r="34" spans="1:29" ht="12.75" customHeight="1" x14ac:dyDescent="0.2">
      <c r="B34" s="451"/>
      <c r="C34" s="27" t="s">
        <v>48</v>
      </c>
      <c r="D34" s="67">
        <v>25650.5</v>
      </c>
      <c r="E34" s="68">
        <v>4500</v>
      </c>
      <c r="F34" s="69">
        <v>21150.5</v>
      </c>
      <c r="G34" s="30"/>
      <c r="H34" s="31"/>
      <c r="I34" s="29"/>
      <c r="J34" s="29">
        <v>5</v>
      </c>
      <c r="K34" s="68">
        <v>1719.67</v>
      </c>
      <c r="L34" s="27"/>
      <c r="M34" s="32"/>
    </row>
    <row r="35" spans="1:29" ht="12.75" customHeight="1" x14ac:dyDescent="0.2">
      <c r="B35" s="451"/>
      <c r="C35" s="27" t="s">
        <v>49</v>
      </c>
      <c r="D35" s="70">
        <v>0</v>
      </c>
      <c r="E35" s="68"/>
      <c r="F35" s="69"/>
      <c r="G35" s="30"/>
      <c r="H35" s="31"/>
      <c r="I35" s="29"/>
      <c r="J35" s="29"/>
      <c r="K35" s="68"/>
      <c r="L35" s="27"/>
      <c r="M35" s="32"/>
    </row>
    <row r="36" spans="1:29" ht="12.75" customHeight="1" x14ac:dyDescent="0.2">
      <c r="B36" s="451"/>
      <c r="C36" s="34" t="s">
        <v>50</v>
      </c>
      <c r="D36" s="71">
        <v>0</v>
      </c>
      <c r="E36" s="29"/>
      <c r="F36" s="27"/>
      <c r="G36" s="30"/>
      <c r="H36" s="31"/>
      <c r="I36" s="29"/>
      <c r="J36" s="29"/>
      <c r="K36" s="29"/>
      <c r="L36" s="27"/>
      <c r="M36" s="32"/>
    </row>
    <row r="37" spans="1:29" s="48" customFormat="1" ht="13.5" thickBot="1" x14ac:dyDescent="0.25">
      <c r="A37" s="41"/>
      <c r="B37" s="477"/>
      <c r="C37" s="42" t="s">
        <v>52</v>
      </c>
      <c r="D37" s="43">
        <v>458260.29</v>
      </c>
      <c r="E37" s="44">
        <v>21154</v>
      </c>
      <c r="F37" s="45">
        <v>437106.29</v>
      </c>
      <c r="G37" s="46">
        <v>0</v>
      </c>
      <c r="H37" s="44">
        <v>0</v>
      </c>
      <c r="I37" s="44">
        <v>0</v>
      </c>
      <c r="J37" s="44">
        <v>83.4</v>
      </c>
      <c r="K37" s="44">
        <v>56867.65</v>
      </c>
      <c r="L37" s="44">
        <v>0</v>
      </c>
      <c r="M37" s="47">
        <v>1.82</v>
      </c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</row>
    <row r="38" spans="1:29" ht="14.25" customHeight="1" thickTop="1" thickBot="1" x14ac:dyDescent="0.25">
      <c r="B38" s="448" t="s">
        <v>64</v>
      </c>
      <c r="C38" s="449"/>
      <c r="D38" s="72">
        <v>581243660.7155</v>
      </c>
      <c r="E38" s="73">
        <v>65541020.85549999</v>
      </c>
      <c r="F38" s="74">
        <v>515702639.86000001</v>
      </c>
      <c r="G38" s="75">
        <v>199255.26</v>
      </c>
      <c r="H38" s="76">
        <v>31168</v>
      </c>
      <c r="I38" s="73">
        <v>672008.42</v>
      </c>
      <c r="J38" s="73">
        <v>374382.81</v>
      </c>
      <c r="K38" s="73">
        <v>293579073.28999996</v>
      </c>
      <c r="L38" s="74">
        <v>1371.22</v>
      </c>
      <c r="M38" s="77">
        <v>114.99</v>
      </c>
    </row>
    <row r="39" spans="1:29" s="10" customFormat="1" ht="12" thickTop="1" x14ac:dyDescent="0.2"/>
    <row r="40" spans="1:29" s="10" customFormat="1" x14ac:dyDescent="0.2">
      <c r="B40" s="78" t="s">
        <v>65</v>
      </c>
    </row>
    <row r="41" spans="1:29" s="10" customFormat="1" x14ac:dyDescent="0.2"/>
    <row r="42" spans="1:29" s="10" customFormat="1" x14ac:dyDescent="0.2"/>
    <row r="43" spans="1:29" s="10" customFormat="1" x14ac:dyDescent="0.2"/>
    <row r="44" spans="1:29" s="10" customFormat="1" x14ac:dyDescent="0.2"/>
    <row r="45" spans="1:29" s="10" customFormat="1" x14ac:dyDescent="0.2"/>
    <row r="46" spans="1:29" s="10" customFormat="1" x14ac:dyDescent="0.2"/>
    <row r="47" spans="1:29" s="10" customFormat="1" x14ac:dyDescent="0.2"/>
    <row r="48" spans="1:29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5" s="10" customFormat="1" x14ac:dyDescent="0.2"/>
    <row r="96" s="10" customFormat="1" x14ac:dyDescent="0.2"/>
    <row r="97" s="10" customFormat="1" x14ac:dyDescent="0.2"/>
    <row r="98" s="10" customFormat="1" x14ac:dyDescent="0.2"/>
    <row r="99" s="10" customFormat="1" x14ac:dyDescent="0.2"/>
    <row r="100" s="10" customFormat="1" x14ac:dyDescent="0.2"/>
    <row r="101" s="10" customFormat="1" x14ac:dyDescent="0.2"/>
    <row r="102" s="10" customFormat="1" x14ac:dyDescent="0.2"/>
    <row r="103" s="10" customFormat="1" x14ac:dyDescent="0.2"/>
    <row r="104" s="10" customFormat="1" x14ac:dyDescent="0.2"/>
    <row r="105" s="10" customFormat="1" x14ac:dyDescent="0.2"/>
    <row r="106" s="10" customFormat="1" x14ac:dyDescent="0.2"/>
    <row r="107" s="10" customFormat="1" x14ac:dyDescent="0.2"/>
    <row r="108" s="10" customFormat="1" x14ac:dyDescent="0.2"/>
    <row r="109" s="10" customFormat="1" x14ac:dyDescent="0.2"/>
    <row r="110" s="10" customFormat="1" x14ac:dyDescent="0.2"/>
    <row r="111" s="10" customFormat="1" x14ac:dyDescent="0.2"/>
    <row r="112" s="10" customFormat="1" x14ac:dyDescent="0.2"/>
    <row r="113" s="10" customFormat="1" x14ac:dyDescent="0.2"/>
    <row r="114" s="10" customFormat="1" x14ac:dyDescent="0.2"/>
    <row r="115" s="10" customFormat="1" x14ac:dyDescent="0.2"/>
    <row r="116" s="10" customFormat="1" x14ac:dyDescent="0.2"/>
    <row r="117" s="10" customFormat="1" x14ac:dyDescent="0.2"/>
    <row r="118" s="10" customFormat="1" x14ac:dyDescent="0.2"/>
    <row r="119" s="10" customFormat="1" x14ac:dyDescent="0.2"/>
    <row r="120" s="10" customFormat="1" x14ac:dyDescent="0.2"/>
    <row r="121" s="10" customFormat="1" x14ac:dyDescent="0.2"/>
    <row r="122" s="10" customFormat="1" x14ac:dyDescent="0.2"/>
    <row r="123" s="10" customFormat="1" x14ac:dyDescent="0.2"/>
    <row r="124" s="10" customFormat="1" x14ac:dyDescent="0.2"/>
    <row r="125" s="10" customFormat="1" x14ac:dyDescent="0.2"/>
    <row r="126" s="10" customFormat="1" x14ac:dyDescent="0.2"/>
    <row r="127" s="10" customFormat="1" x14ac:dyDescent="0.2"/>
    <row r="128" s="10" customFormat="1" x14ac:dyDescent="0.2"/>
    <row r="129" s="10" customFormat="1" x14ac:dyDescent="0.2"/>
    <row r="130" s="10" customFormat="1" x14ac:dyDescent="0.2"/>
    <row r="131" s="10" customFormat="1" x14ac:dyDescent="0.2"/>
    <row r="132" s="10" customFormat="1" x14ac:dyDescent="0.2"/>
    <row r="133" s="10" customFormat="1" x14ac:dyDescent="0.2"/>
    <row r="134" s="10" customFormat="1" x14ac:dyDescent="0.2"/>
    <row r="135" s="10" customFormat="1" x14ac:dyDescent="0.2"/>
    <row r="136" s="10" customFormat="1" x14ac:dyDescent="0.2"/>
    <row r="137" s="10" customFormat="1" x14ac:dyDescent="0.2"/>
    <row r="138" s="10" customFormat="1" x14ac:dyDescent="0.2"/>
    <row r="139" s="10" customFormat="1" x14ac:dyDescent="0.2"/>
    <row r="140" s="10" customFormat="1" x14ac:dyDescent="0.2"/>
    <row r="141" s="10" customFormat="1" x14ac:dyDescent="0.2"/>
    <row r="142" s="10" customFormat="1" x14ac:dyDescent="0.2"/>
    <row r="143" s="10" customFormat="1" x14ac:dyDescent="0.2"/>
    <row r="144" s="10" customFormat="1" x14ac:dyDescent="0.2"/>
    <row r="145" s="10" customFormat="1" x14ac:dyDescent="0.2"/>
    <row r="146" s="10" customFormat="1" x14ac:dyDescent="0.2"/>
    <row r="147" s="10" customFormat="1" x14ac:dyDescent="0.2"/>
    <row r="148" s="10" customFormat="1" x14ac:dyDescent="0.2"/>
    <row r="149" s="10" customFormat="1" x14ac:dyDescent="0.2"/>
    <row r="150" s="10" customFormat="1" x14ac:dyDescent="0.2"/>
    <row r="151" s="10" customFormat="1" x14ac:dyDescent="0.2"/>
    <row r="152" s="10" customFormat="1" x14ac:dyDescent="0.2"/>
    <row r="153" s="10" customFormat="1" x14ac:dyDescent="0.2"/>
    <row r="154" s="10" customFormat="1" x14ac:dyDescent="0.2"/>
    <row r="155" s="10" customFormat="1" x14ac:dyDescent="0.2"/>
    <row r="156" s="10" customFormat="1" x14ac:dyDescent="0.2"/>
    <row r="157" s="10" customFormat="1" x14ac:dyDescent="0.2"/>
    <row r="158" s="10" customFormat="1" x14ac:dyDescent="0.2"/>
    <row r="159" s="10" customFormat="1" x14ac:dyDescent="0.2"/>
    <row r="160" s="10" customFormat="1" x14ac:dyDescent="0.2"/>
    <row r="161" spans="6:9" s="10" customFormat="1" x14ac:dyDescent="0.2"/>
    <row r="162" spans="6:9" s="10" customFormat="1" x14ac:dyDescent="0.2"/>
    <row r="163" spans="6:9" s="10" customFormat="1" x14ac:dyDescent="0.2"/>
    <row r="164" spans="6:9" s="10" customFormat="1" x14ac:dyDescent="0.2">
      <c r="G164" s="12"/>
      <c r="H164" s="12"/>
      <c r="I164" s="12"/>
    </row>
    <row r="165" spans="6:9" s="10" customFormat="1" x14ac:dyDescent="0.2">
      <c r="G165" s="12"/>
      <c r="H165" s="12"/>
      <c r="I165" s="12"/>
    </row>
    <row r="166" spans="6:9" s="10" customFormat="1" x14ac:dyDescent="0.2">
      <c r="G166" s="12"/>
      <c r="H166" s="12"/>
      <c r="I166" s="12"/>
    </row>
    <row r="167" spans="6:9" s="10" customFormat="1" x14ac:dyDescent="0.2">
      <c r="G167" s="12"/>
      <c r="H167" s="12"/>
      <c r="I167" s="12"/>
    </row>
    <row r="168" spans="6:9" s="10" customFormat="1" x14ac:dyDescent="0.2">
      <c r="G168" s="12"/>
      <c r="H168" s="12"/>
      <c r="I168" s="12"/>
    </row>
    <row r="169" spans="6:9" s="10" customFormat="1" x14ac:dyDescent="0.2">
      <c r="G169" s="12"/>
      <c r="H169" s="12"/>
      <c r="I169" s="12"/>
    </row>
    <row r="170" spans="6:9" s="10" customFormat="1" x14ac:dyDescent="0.2">
      <c r="G170" s="12"/>
      <c r="H170" s="12"/>
      <c r="I170" s="12"/>
    </row>
    <row r="171" spans="6:9" s="10" customFormat="1" x14ac:dyDescent="0.2">
      <c r="G171" s="12"/>
      <c r="H171" s="12"/>
      <c r="I171" s="12"/>
    </row>
    <row r="172" spans="6:9" s="10" customFormat="1" x14ac:dyDescent="0.2">
      <c r="G172" s="12"/>
      <c r="H172" s="12"/>
      <c r="I172" s="12"/>
    </row>
    <row r="173" spans="6:9" s="10" customFormat="1" x14ac:dyDescent="0.2">
      <c r="G173" s="12"/>
      <c r="H173" s="12"/>
      <c r="I173" s="12"/>
    </row>
    <row r="174" spans="6:9" s="10" customFormat="1" x14ac:dyDescent="0.2">
      <c r="G174" s="12"/>
      <c r="H174" s="12"/>
      <c r="I174" s="12"/>
    </row>
    <row r="175" spans="6:9" s="10" customFormat="1" x14ac:dyDescent="0.2">
      <c r="G175" s="12"/>
      <c r="H175" s="12"/>
      <c r="I175" s="12"/>
    </row>
    <row r="176" spans="6:9" s="10" customFormat="1" x14ac:dyDescent="0.2">
      <c r="F176" s="12"/>
      <c r="G176" s="12"/>
      <c r="H176" s="12"/>
      <c r="I176" s="12"/>
    </row>
    <row r="177" spans="6:10" s="10" customFormat="1" x14ac:dyDescent="0.2">
      <c r="F177" s="12"/>
      <c r="G177" s="12"/>
      <c r="H177" s="12"/>
      <c r="I177" s="12"/>
      <c r="J177" s="12"/>
    </row>
    <row r="178" spans="6:10" s="10" customFormat="1" x14ac:dyDescent="0.2">
      <c r="F178" s="12"/>
      <c r="G178" s="12"/>
      <c r="H178" s="12"/>
      <c r="I178" s="12"/>
      <c r="J178" s="12"/>
    </row>
    <row r="179" spans="6:10" s="10" customFormat="1" x14ac:dyDescent="0.2">
      <c r="F179" s="12"/>
      <c r="G179" s="12"/>
      <c r="H179" s="12"/>
      <c r="I179" s="12"/>
      <c r="J179" s="12"/>
    </row>
    <row r="180" spans="6:10" s="10" customFormat="1" x14ac:dyDescent="0.2">
      <c r="F180" s="12"/>
      <c r="G180" s="12"/>
      <c r="H180" s="12"/>
      <c r="I180" s="12"/>
      <c r="J180" s="12"/>
    </row>
    <row r="181" spans="6:10" s="10" customFormat="1" x14ac:dyDescent="0.2">
      <c r="F181" s="12"/>
      <c r="G181" s="12"/>
      <c r="H181" s="12"/>
      <c r="I181" s="12"/>
      <c r="J181" s="12"/>
    </row>
    <row r="182" spans="6:10" s="10" customFormat="1" x14ac:dyDescent="0.2">
      <c r="F182" s="12"/>
      <c r="G182" s="12"/>
      <c r="H182" s="12"/>
      <c r="I182" s="12"/>
      <c r="J182" s="12"/>
    </row>
    <row r="183" spans="6:10" s="10" customFormat="1" x14ac:dyDescent="0.2">
      <c r="F183" s="12"/>
      <c r="G183" s="12"/>
      <c r="H183" s="12"/>
      <c r="I183" s="12"/>
      <c r="J183" s="12"/>
    </row>
    <row r="184" spans="6:10" s="10" customFormat="1" x14ac:dyDescent="0.2">
      <c r="F184" s="12"/>
      <c r="G184" s="12"/>
      <c r="H184" s="12"/>
      <c r="I184" s="12"/>
      <c r="J184" s="12"/>
    </row>
    <row r="185" spans="6:10" s="10" customFormat="1" x14ac:dyDescent="0.2">
      <c r="F185" s="12"/>
      <c r="G185" s="12"/>
      <c r="H185" s="12"/>
      <c r="I185" s="12"/>
      <c r="J185" s="12"/>
    </row>
    <row r="186" spans="6:10" s="10" customFormat="1" x14ac:dyDescent="0.2">
      <c r="F186" s="12"/>
      <c r="G186" s="12"/>
      <c r="H186" s="12"/>
      <c r="I186" s="12"/>
      <c r="J186" s="12"/>
    </row>
    <row r="187" spans="6:10" s="10" customFormat="1" x14ac:dyDescent="0.2">
      <c r="F187" s="12"/>
      <c r="G187" s="12"/>
      <c r="H187" s="12"/>
      <c r="I187" s="12"/>
      <c r="J187" s="12"/>
    </row>
    <row r="188" spans="6:10" s="10" customFormat="1" x14ac:dyDescent="0.2">
      <c r="F188" s="12"/>
      <c r="G188" s="12"/>
      <c r="H188" s="12"/>
      <c r="I188" s="12"/>
      <c r="J188" s="12"/>
    </row>
  </sheetData>
  <mergeCells count="13">
    <mergeCell ref="B38:C38"/>
    <mergeCell ref="B10:B14"/>
    <mergeCell ref="B15:B19"/>
    <mergeCell ref="B20:B24"/>
    <mergeCell ref="B25:B29"/>
    <mergeCell ref="B30:B32"/>
    <mergeCell ref="B33:B37"/>
    <mergeCell ref="B5:B9"/>
    <mergeCell ref="B1:M1"/>
    <mergeCell ref="B3:B4"/>
    <mergeCell ref="C3:C4"/>
    <mergeCell ref="D3:F3"/>
    <mergeCell ref="G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11</vt:i4>
      </vt:variant>
    </vt:vector>
  </HeadingPairs>
  <TitlesOfParts>
    <vt:vector size="33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2023-12-13T12:11:23Z</dcterms:modified>
</cp:coreProperties>
</file>