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10 Precios coyunturales\3 Informes y Resultados\ISC\Carpeta de trabajo 2024\ISC 2024 s19\"/>
    </mc:Choice>
  </mc:AlternateContent>
  <xr:revisionPtr revIDLastSave="0" documentId="13_ncr:1_{FEE4C7A5-DB98-4C69-830A-043D2D2E8944}" xr6:coauthVersionLast="47" xr6:coauthVersionMax="47" xr10:uidLastSave="{00000000-0000-0000-0000-000000000000}"/>
  <bookViews>
    <workbookView xWindow="-28920" yWindow="-120" windowWidth="29040" windowHeight="15840" xr2:uid="{9C7B3B38-F7B5-4AF2-970B-FC048E88354D}"/>
  </bookViews>
  <sheets>
    <sheet name="Indice ISC" sheetId="18" r:id="rId1"/>
    <sheet name="Pág. 4" sheetId="2" r:id="rId2"/>
    <sheet name="Pág. 5" sheetId="3" r:id="rId3"/>
    <sheet name="Pág. 7" sheetId="4" r:id="rId4"/>
    <sheet name="Pág. 9" sheetId="5" r:id="rId5"/>
    <sheet name="Pág. 10" sheetId="6" r:id="rId6"/>
    <sheet name="Pág. 11" sheetId="7" r:id="rId7"/>
    <sheet name="Pág. 12" sheetId="8" r:id="rId8"/>
    <sheet name="Pág. 13" sheetId="9" r:id="rId9"/>
    <sheet name="Pág. 14" sheetId="10" r:id="rId10"/>
    <sheet name="Pág. 15" sheetId="11" r:id="rId11"/>
    <sheet name="Pág. 16" sheetId="12" r:id="rId12"/>
    <sheet name="Pág. 17" sheetId="13" r:id="rId13"/>
    <sheet name="Pág. 18" sheetId="14" r:id="rId14"/>
    <sheet name="Pág. 19" sheetId="15" r:id="rId15"/>
    <sheet name="Pág. 20" sheetId="16" r:id="rId16"/>
    <sheet name="Pág. 21" sheetId="17" r:id="rId17"/>
  </sheets>
  <externalReferences>
    <externalReference r:id="rId18"/>
    <externalReference r:id="rId19"/>
    <externalReference r:id="rId20"/>
    <externalReference r:id="rId21"/>
    <externalReference r:id="rId22"/>
    <externalReference r:id="rId23"/>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'[1]PRECIOS CE'!#REF!</definedName>
    <definedName name="__123Graph_A" localSheetId="10" hidden="1">'[1]PRECIOS CE'!#REF!</definedName>
    <definedName name="__123Graph_A" localSheetId="11" hidden="1">'[1]PRECIOS CE'!#REF!</definedName>
    <definedName name="__123Graph_A" localSheetId="12" hidden="1">'[1]PRECIOS CE'!#REF!</definedName>
    <definedName name="__123Graph_AACTUAL" localSheetId="9" hidden="1">'[1]PRECIOS CE'!#REF!</definedName>
    <definedName name="__123Graph_AACTUAL" localSheetId="10" hidden="1">'[1]PRECIOS CE'!#REF!</definedName>
    <definedName name="__123Graph_AACTUAL" localSheetId="11" hidden="1">'[1]PRECIOS CE'!#REF!</definedName>
    <definedName name="__123Graph_AACTUAL" localSheetId="12" hidden="1">'[1]PRECIOS CE'!#REF!</definedName>
    <definedName name="__123Graph_AGRáFICO1" localSheetId="9" hidden="1">'[1]PRECIOS CE'!#REF!</definedName>
    <definedName name="__123Graph_AGRáFICO1" localSheetId="10" hidden="1">'[1]PRECIOS CE'!#REF!</definedName>
    <definedName name="__123Graph_AGRáFICO1" localSheetId="11" hidden="1">'[1]PRECIOS CE'!#REF!</definedName>
    <definedName name="__123Graph_AGRáFICO1" localSheetId="12" hidden="1">'[1]PRECIOS CE'!#REF!</definedName>
    <definedName name="__123Graph_B" localSheetId="9" hidden="1">'[1]PRECIOS CE'!#REF!</definedName>
    <definedName name="__123Graph_B" localSheetId="10" hidden="1">'[1]PRECIOS CE'!#REF!</definedName>
    <definedName name="__123Graph_B" localSheetId="11" hidden="1">'[1]PRECIOS CE'!#REF!</definedName>
    <definedName name="__123Graph_B" localSheetId="12" hidden="1">'[1]PRECIOS CE'!#REF!</definedName>
    <definedName name="__123Graph_BACTUAL" localSheetId="9" hidden="1">'[1]PRECIOS CE'!#REF!</definedName>
    <definedName name="__123Graph_BACTUAL" localSheetId="10" hidden="1">'[1]PRECIOS CE'!#REF!</definedName>
    <definedName name="__123Graph_BACTUAL" localSheetId="11" hidden="1">'[1]PRECIOS CE'!#REF!</definedName>
    <definedName name="__123Graph_BACTUAL" localSheetId="12" hidden="1">'[1]PRECIOS CE'!#REF!</definedName>
    <definedName name="__123Graph_BGRáFICO1" localSheetId="9" hidden="1">'[1]PRECIOS CE'!#REF!</definedName>
    <definedName name="__123Graph_BGRáFICO1" localSheetId="10" hidden="1">'[1]PRECIOS CE'!#REF!</definedName>
    <definedName name="__123Graph_BGRáFICO1" localSheetId="11" hidden="1">'[1]PRECIOS CE'!#REF!</definedName>
    <definedName name="__123Graph_BGRáFICO1" localSheetId="12" hidden="1">'[1]PRECIOS CE'!#REF!</definedName>
    <definedName name="__123Graph_C" localSheetId="9" hidden="1">'[1]PRECIOS CE'!#REF!</definedName>
    <definedName name="__123Graph_C" localSheetId="10" hidden="1">'[1]PRECIOS CE'!#REF!</definedName>
    <definedName name="__123Graph_C" localSheetId="11" hidden="1">'[1]PRECIOS CE'!#REF!</definedName>
    <definedName name="__123Graph_C" localSheetId="12" hidden="1">'[1]PRECIOS CE'!#REF!</definedName>
    <definedName name="__123Graph_CACTUAL" localSheetId="9" hidden="1">'[1]PRECIOS CE'!#REF!</definedName>
    <definedName name="__123Graph_CACTUAL" localSheetId="10" hidden="1">'[1]PRECIOS CE'!#REF!</definedName>
    <definedName name="__123Graph_CACTUAL" localSheetId="11" hidden="1">'[1]PRECIOS CE'!#REF!</definedName>
    <definedName name="__123Graph_CACTUAL" localSheetId="12" hidden="1">'[1]PRECIOS CE'!#REF!</definedName>
    <definedName name="__123Graph_CGRáFICO1" localSheetId="9" hidden="1">'[1]PRECIOS CE'!#REF!</definedName>
    <definedName name="__123Graph_CGRáFICO1" localSheetId="10" hidden="1">'[1]PRECIOS CE'!#REF!</definedName>
    <definedName name="__123Graph_CGRáFICO1" localSheetId="11" hidden="1">'[1]PRECIOS CE'!#REF!</definedName>
    <definedName name="__123Graph_CGRáFICO1" localSheetId="12" hidden="1">'[1]PRECIOS CE'!#REF!</definedName>
    <definedName name="__123Graph_D" localSheetId="9" hidden="1">'[1]PRECIOS CE'!#REF!</definedName>
    <definedName name="__123Graph_D" localSheetId="10" hidden="1">'[1]PRECIOS CE'!#REF!</definedName>
    <definedName name="__123Graph_D" localSheetId="11" hidden="1">'[1]PRECIOS CE'!#REF!</definedName>
    <definedName name="__123Graph_D" localSheetId="12" hidden="1">'[1]PRECIOS CE'!#REF!</definedName>
    <definedName name="__123Graph_DACTUAL" localSheetId="9" hidden="1">'[1]PRECIOS CE'!#REF!</definedName>
    <definedName name="__123Graph_DACTUAL" localSheetId="10" hidden="1">'[1]PRECIOS CE'!#REF!</definedName>
    <definedName name="__123Graph_DACTUAL" localSheetId="11" hidden="1">'[1]PRECIOS CE'!#REF!</definedName>
    <definedName name="__123Graph_DACTUAL" localSheetId="12" hidden="1">'[1]PRECIOS CE'!#REF!</definedName>
    <definedName name="__123Graph_DGRáFICO1" localSheetId="9" hidden="1">'[1]PRECIOS CE'!#REF!</definedName>
    <definedName name="__123Graph_DGRáFICO1" localSheetId="10" hidden="1">'[1]PRECIOS CE'!#REF!</definedName>
    <definedName name="__123Graph_DGRáFICO1" localSheetId="11" hidden="1">'[1]PRECIOS CE'!#REF!</definedName>
    <definedName name="__123Graph_DGRáFICO1" localSheetId="12" hidden="1">'[1]PRECIOS CE'!#REF!</definedName>
    <definedName name="__123Graph_X" localSheetId="9" hidden="1">'[1]PRECIOS CE'!#REF!</definedName>
    <definedName name="__123Graph_X" localSheetId="10" hidden="1">'[1]PRECIOS CE'!#REF!</definedName>
    <definedName name="__123Graph_X" localSheetId="11" hidden="1">'[1]PRECIOS CE'!#REF!</definedName>
    <definedName name="__123Graph_X" localSheetId="12" hidden="1">'[1]PRECIOS CE'!#REF!</definedName>
    <definedName name="__123Graph_XACTUAL" localSheetId="9" hidden="1">'[1]PRECIOS CE'!#REF!</definedName>
    <definedName name="__123Graph_XACTUAL" localSheetId="10" hidden="1">'[1]PRECIOS CE'!#REF!</definedName>
    <definedName name="__123Graph_XACTUAL" localSheetId="11" hidden="1">'[1]PRECIOS CE'!#REF!</definedName>
    <definedName name="__123Graph_XACTUAL" localSheetId="12" hidden="1">'[1]PRECIOS CE'!#REF!</definedName>
    <definedName name="__123Graph_XGRáFICO1" localSheetId="9" hidden="1">'[1]PRECIOS CE'!#REF!</definedName>
    <definedName name="__123Graph_XGRáFICO1" localSheetId="10" hidden="1">'[1]PRECIOS CE'!#REF!</definedName>
    <definedName name="__123Graph_XGRáFICO1" localSheetId="11" hidden="1">'[1]PRECIOS CE'!#REF!</definedName>
    <definedName name="__123Graph_XGRáFICO1" localSheetId="12" hidden="1">'[1]PRECIOS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'[1]PRECIOS CE'!#REF!</definedName>
    <definedName name="_xlnm._FilterDatabase" localSheetId="10" hidden="1">'[1]PRECIOS CE'!#REF!</definedName>
    <definedName name="_xlnm._FilterDatabase" localSheetId="11" hidden="1">'[1]PRECIOS CE'!#REF!</definedName>
    <definedName name="_xlnm._FilterDatabase" localSheetId="12" hidden="1">'[1]PRECIOS CE'!#REF!</definedName>
    <definedName name="_xlnm._FilterDatabase" localSheetId="13" hidden="1">'[3]PRECIOS CE'!#REF!</definedName>
    <definedName name="_xlnm._FilterDatabase" localSheetId="14" hidden="1">'[3]PRECIOS CE'!#REF!</definedName>
    <definedName name="_xlnm._FilterDatabase" localSheetId="15" hidden="1">'[3]PRECIOS CE'!#REF!</definedName>
    <definedName name="_xlnm._FilterDatabase" localSheetId="16" hidden="1">'[3]PRECIOS CE'!#REF!</definedName>
    <definedName name="_xlnm._FilterDatabase" localSheetId="1" hidden="1">'[2]PRECIOS CE'!#REF!</definedName>
    <definedName name="_xlnm._FilterDatabase" localSheetId="2" hidden="1">'[4]PRECIOS CE'!#REF!</definedName>
    <definedName name="_xlnm._FilterDatabase" localSheetId="3" hidden="1">'[3]PRECIOS CE'!#REF!</definedName>
    <definedName name="_xlnm._FilterDatabase" localSheetId="4" hidden="1">'[2]PRECIOS CE'!#REF!</definedName>
    <definedName name="_xlnm._FilterDatabase" hidden="1">'[2]PRECIOS CE'!#REF!</definedName>
    <definedName name="a" localSheetId="8" hidden="1">'[2]PRECIOS CE'!#REF!</definedName>
    <definedName name="a" localSheetId="9" hidden="1">'[4]PRECIOS CE'!#REF!</definedName>
    <definedName name="a" localSheetId="10" hidden="1">'[4]PRECIOS CE'!#REF!</definedName>
    <definedName name="a" localSheetId="11" hidden="1">'[4]PRECIOS CE'!#REF!</definedName>
    <definedName name="a" localSheetId="12" hidden="1">'[4]PRECIOS CE'!#REF!</definedName>
    <definedName name="a" localSheetId="13" hidden="1">'[3]PRECIOS CE'!#REF!</definedName>
    <definedName name="a" localSheetId="14" hidden="1">'[3]PRECIOS CE'!#REF!</definedName>
    <definedName name="a" localSheetId="15" hidden="1">'[3]PRECIOS CE'!#REF!</definedName>
    <definedName name="a" localSheetId="16" hidden="1">'[3]PRECIOS CE'!#REF!</definedName>
    <definedName name="a" localSheetId="1" hidden="1">'[2]PRECIOS CE'!#REF!</definedName>
    <definedName name="a" localSheetId="2" hidden="1">'[4]PRECIOS CE'!#REF!</definedName>
    <definedName name="a" localSheetId="3" hidden="1">'[3]PRECIOS CE'!#REF!</definedName>
    <definedName name="a" hidden="1">'[2]PRECIOS CE'!#REF!</definedName>
    <definedName name="_xlnm.Print_Area" localSheetId="0">'Indice ISC'!$A$1:$L$35</definedName>
    <definedName name="_xlnm.Print_Area" localSheetId="5">'Pág. 10'!$A$1:$F$42</definedName>
    <definedName name="_xlnm.Print_Area" localSheetId="6">'Pág. 11'!$A$1:$F$42</definedName>
    <definedName name="_xlnm.Print_Area" localSheetId="7">'Pág. 12'!$A$1:$F$20</definedName>
    <definedName name="_xlnm.Print_Area" localSheetId="8">'Pág. 13'!$B$1:$F$74</definedName>
    <definedName name="_xlnm.Print_Area" localSheetId="9">'Pág. 14'!$A$1:$N$81</definedName>
    <definedName name="_xlnm.Print_Area" localSheetId="10">'Pág. 15'!$A$1:$G$40</definedName>
    <definedName name="_xlnm.Print_Area" localSheetId="11">'Pág. 16'!$A$1:$N$98</definedName>
    <definedName name="_xlnm.Print_Area" localSheetId="12">'Pág. 17'!$A$1:$G$35</definedName>
    <definedName name="_xlnm.Print_Area" localSheetId="13">'Pág. 18'!$A$1:$H$52</definedName>
    <definedName name="_xlnm.Print_Area" localSheetId="14">'Pág. 19'!$A$1:$E$47</definedName>
    <definedName name="_xlnm.Print_Area" localSheetId="15">'Pág. 20'!$A$2:$K$32</definedName>
    <definedName name="_xlnm.Print_Area" localSheetId="16">'Pág. 21'!$A$1:$E$53</definedName>
    <definedName name="_xlnm.Print_Area" localSheetId="1">'Pág. 4'!$A$1:$G$84</definedName>
    <definedName name="_xlnm.Print_Area" localSheetId="2">'Pág. 5'!$A$1:$G$81</definedName>
    <definedName name="_xlnm.Print_Area" localSheetId="3">'Pág. 7'!$A$1:$G$74</definedName>
    <definedName name="_xlnm.Print_Area" localSheetId="4">'Pág. 9'!$A$1:$F$66</definedName>
    <definedName name="_xlnm.Print_Area">'[5]Email CCAA'!$B$3:$K$124</definedName>
    <definedName name="OLE_LINK1" localSheetId="1">'Pág. 4'!$E$64</definedName>
    <definedName name="OLE_LINK1" localSheetId="2">'Pág. 5'!$E$73</definedName>
    <definedName name="OLE_LINK1" localSheetId="3">'Pág. 7'!$E$70</definedName>
    <definedName name="PATATA" localSheetId="5">#REF!</definedName>
    <definedName name="PATATA" localSheetId="6">#REF!</definedName>
    <definedName name="PATATA" localSheetId="7">#REF!</definedName>
    <definedName name="PATATA" localSheetId="8">#REF!</definedName>
    <definedName name="PATATA" localSheetId="9">#REF!</definedName>
    <definedName name="PATATA" localSheetId="10">#REF!</definedName>
    <definedName name="PATATA" localSheetId="11">#REF!</definedName>
    <definedName name="PATATA" localSheetId="12">#REF!</definedName>
    <definedName name="PATATA" localSheetId="13">#REF!</definedName>
    <definedName name="PATATA" localSheetId="14">#REF!</definedName>
    <definedName name="PATATA" localSheetId="15">#REF!</definedName>
    <definedName name="PATATA" localSheetId="16">#REF!</definedName>
    <definedName name="PATATA" localSheetId="2">#REF!</definedName>
    <definedName name="PATATA" localSheetId="3">#REF!</definedName>
    <definedName name="PATATA" localSheetId="4">#REF!</definedName>
    <definedName name="PATATA">#REF!</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'[4]PRECIOS CE'!#REF!</definedName>
    <definedName name="ww" localSheetId="10" hidden="1">'[4]PRECIOS CE'!#REF!</definedName>
    <definedName name="ww" localSheetId="11" hidden="1">'[4]PRECIOS CE'!#REF!</definedName>
    <definedName name="ww" localSheetId="12" hidden="1">'[4]PRECIOS CE'!#REF!</definedName>
    <definedName name="ww" localSheetId="13" hidden="1">'[3]PRECIOS CE'!#REF!</definedName>
    <definedName name="ww" localSheetId="14" hidden="1">'[3]PRECIOS CE'!#REF!</definedName>
    <definedName name="ww" localSheetId="15" hidden="1">'[3]PRECIOS CE'!#REF!</definedName>
    <definedName name="ww" localSheetId="16" hidden="1">'[3]PRECIOS CE'!#REF!</definedName>
    <definedName name="ww" localSheetId="1" hidden="1">'[2]PRECIOS CE'!#REF!</definedName>
    <definedName name="ww" localSheetId="2" hidden="1">'[4]PRECIOS CE'!#REF!</definedName>
    <definedName name="ww" localSheetId="3" hidden="1">'[3]PRECIOS CE'!#REF!</definedName>
    <definedName name="ww" localSheetId="4" hidden="1">'[2]PRECIOS CE'!#REF!</definedName>
    <definedName name="ww" hidden="1">'[2]PRECIOS 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13" l="1"/>
  <c r="G13" i="13"/>
  <c r="N12" i="12"/>
  <c r="M12" i="12"/>
  <c r="L12" i="12"/>
  <c r="K12" i="12"/>
  <c r="J12" i="12"/>
  <c r="I12" i="12"/>
  <c r="H12" i="12"/>
  <c r="G12" i="12"/>
  <c r="G35" i="11"/>
  <c r="G24" i="11"/>
  <c r="N69" i="10"/>
  <c r="H69" i="10"/>
  <c r="G69" i="10"/>
  <c r="N48" i="10"/>
  <c r="H48" i="10"/>
  <c r="G48" i="10"/>
  <c r="H13" i="10"/>
  <c r="I13" i="10" s="1"/>
  <c r="J13" i="10" l="1"/>
  <c r="I69" i="10"/>
  <c r="I48" i="10"/>
  <c r="K13" i="10" l="1"/>
  <c r="J48" i="10"/>
  <c r="J69" i="10"/>
  <c r="L13" i="10" l="1"/>
  <c r="K69" i="10"/>
  <c r="K48" i="10"/>
  <c r="M13" i="10" l="1"/>
  <c r="L69" i="10"/>
  <c r="L48" i="10"/>
  <c r="M69" i="10" l="1"/>
  <c r="M48" i="10"/>
  <c r="G51" i="2" l="1"/>
  <c r="F51" i="2"/>
  <c r="G49" i="2"/>
  <c r="F49" i="2"/>
  <c r="G48" i="2"/>
  <c r="F48" i="2"/>
  <c r="G46" i="2"/>
  <c r="F46" i="2"/>
  <c r="G45" i="2"/>
  <c r="F45" i="2"/>
  <c r="G44" i="2"/>
  <c r="F44" i="2"/>
  <c r="G43" i="2"/>
  <c r="F43" i="2"/>
  <c r="G42" i="2"/>
  <c r="F42" i="2"/>
  <c r="G41" i="2"/>
  <c r="F41" i="2"/>
  <c r="G39" i="2"/>
  <c r="F39" i="2"/>
  <c r="G38" i="2"/>
  <c r="F38" i="2"/>
  <c r="G36" i="2"/>
  <c r="F36" i="2"/>
  <c r="G35" i="2"/>
  <c r="F35" i="2"/>
  <c r="G34" i="2"/>
  <c r="F34" i="2"/>
  <c r="G33" i="2"/>
  <c r="F33" i="2"/>
  <c r="G32" i="2"/>
  <c r="F32" i="2"/>
  <c r="G31" i="2"/>
  <c r="F31" i="2"/>
  <c r="G29" i="2"/>
  <c r="F29" i="2"/>
  <c r="G28" i="2"/>
  <c r="F28" i="2"/>
  <c r="G26" i="2"/>
  <c r="F26" i="2"/>
  <c r="G25" i="2"/>
  <c r="F25" i="2"/>
  <c r="G24" i="2"/>
  <c r="F24" i="2"/>
  <c r="G22" i="2"/>
  <c r="F22" i="2"/>
  <c r="G21" i="2"/>
  <c r="F21" i="2"/>
  <c r="G20" i="2"/>
  <c r="F20" i="2"/>
  <c r="G19" i="2"/>
  <c r="F19" i="2"/>
  <c r="G18" i="2"/>
  <c r="F18" i="2"/>
  <c r="G17" i="2"/>
  <c r="F17" i="2"/>
  <c r="G15" i="2"/>
  <c r="F15" i="2"/>
  <c r="G14" i="2"/>
  <c r="F14" i="2"/>
  <c r="G13" i="2"/>
  <c r="F13" i="2"/>
  <c r="G12" i="2"/>
  <c r="F12" i="2"/>
  <c r="G11" i="2"/>
  <c r="F11" i="2"/>
</calcChain>
</file>

<file path=xl/sharedStrings.xml><?xml version="1.0" encoding="utf-8"?>
<sst xmlns="http://schemas.openxmlformats.org/spreadsheetml/2006/main" count="2003" uniqueCount="600">
  <si>
    <t>1. PRECIOS MEDIOS NACIONALES</t>
  </si>
  <si>
    <t xml:space="preserve">1.1. PRECIOS MEDIOS NACIONALES DE PRODUCTOS AGRÍCOLAS </t>
  </si>
  <si>
    <t>1.1.1. Precios Medios Nacionales de Cereales, Arroz, Oleaginosas, Tortas, Proteicos, Vinos y Aceites.</t>
  </si>
  <si>
    <t>PRODUCTOS AGRÍCOLAS</t>
  </si>
  <si>
    <t>Semana 18</t>
  </si>
  <si>
    <t>Semana 19</t>
  </si>
  <si>
    <t>Variación</t>
  </si>
  <si>
    <t>(especificaciones)</t>
  </si>
  <si>
    <t>29/04 - 05/05</t>
  </si>
  <si>
    <t>06/05 - 12/05</t>
  </si>
  <si>
    <t xml:space="preserve">semanal </t>
  </si>
  <si>
    <t>euros</t>
  </si>
  <si>
    <t>%</t>
  </si>
  <si>
    <t>CEREALES</t>
  </si>
  <si>
    <t>(1)</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</si>
  <si>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</si>
  <si>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</si>
  <si>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</si>
  <si>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</si>
  <si>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</si>
  <si>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</si>
  <si>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</si>
  <si>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</si>
  <si>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</si>
  <si>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</si>
  <si>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</si>
  <si>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</si>
  <si>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</si>
  <si>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</si>
  <si>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</si>
  <si>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(4)</t>
  </si>
  <si>
    <t>Pipa de girasol alto oleico (€/t)</t>
  </si>
  <si>
    <t>Pipa de girasol convencional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</si>
  <si>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</si>
  <si>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</si>
  <si>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</si>
  <si>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</si>
  <si>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</si>
  <si>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</si>
  <si>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</si>
  <si>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</si>
  <si>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</si>
  <si>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</si>
  <si>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</si>
  <si>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Garbanzos (€/t)</t>
  </si>
  <si>
    <t>Habas secas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</si>
  <si>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</si>
  <si>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</si>
  <si>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</si>
  <si>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</si>
  <si>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</si>
  <si>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</si>
  <si>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</si>
  <si>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</si>
  <si>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</si>
  <si>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</si>
  <si>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</si>
  <si>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</si>
  <si>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</si>
  <si>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</si>
  <si>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</si>
  <si>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</si>
  <si>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</si>
  <si>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</si>
  <si>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</si>
  <si>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</si>
  <si>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</si>
  <si>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</si>
  <si>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 (11) Entrada a entamadora</t>
  </si>
  <si>
    <t>COMENTARIOS DE MERCADO</t>
  </si>
  <si>
    <t>Subdirección General de Análisis, Coordinación y Estadística</t>
  </si>
  <si>
    <t>1.1.2. Precios Medios Nacionales en Origen de Frutas y Hortalízas</t>
  </si>
  <si>
    <t>29/04-05/05</t>
  </si>
  <si>
    <t>06/05-12/05</t>
  </si>
  <si>
    <t>FRUTAS</t>
  </si>
  <si>
    <t>Limón (€/100 kg)</t>
  </si>
  <si>
    <t>Mandarina (€/100 kg)</t>
  </si>
  <si>
    <t>Naranja Grupo Blancas (€/100 kg)</t>
  </si>
  <si>
    <t>Naranja Salustiana (€/100 kg)*</t>
  </si>
  <si>
    <t>Naranja Valencia Late (€/100 kg)*</t>
  </si>
  <si>
    <t>Naranja Grupo Navel (€/100 kg)</t>
  </si>
  <si>
    <t>Naranja Lanelate (€/100 kg)*</t>
  </si>
  <si>
    <t>Naranja Navel (€/100 kg)*</t>
  </si>
  <si>
    <t>Manzana Fuji (€/100 kg)*</t>
  </si>
  <si>
    <t>Manzana Gala (€/100 kg)*</t>
  </si>
  <si>
    <t>Manzana Golden (€/100 kg)*</t>
  </si>
  <si>
    <t>Manzana Granny Smith (€/100 kg)*</t>
  </si>
  <si>
    <t>Manzana Red Delicious y demás var. rojas (€/100 kg)*</t>
  </si>
  <si>
    <t>Pera Blanquilla (€/100 kg)</t>
  </si>
  <si>
    <t>Pera Conferencia (€/100 kg)</t>
  </si>
  <si>
    <t>Albaricoque (€/100 kg)</t>
  </si>
  <si>
    <t>Cereza (€/100 kg)</t>
  </si>
  <si>
    <t>Melocotón Carne Amarilla (€/100 kg)*</t>
  </si>
  <si>
    <t>Melocotón Carne Blanca (€/100 kg)*</t>
  </si>
  <si>
    <t>-</t>
  </si>
  <si>
    <t>Nectarina Carne Amarilla (€/100 kg)*</t>
  </si>
  <si>
    <t>Aguacate (€/100 kg)</t>
  </si>
  <si>
    <t>Níspero (€/100 kg)</t>
  </si>
  <si>
    <t>Plátano (€/100 kg)*</t>
  </si>
  <si>
    <t>HORTALIZAS</t>
  </si>
  <si>
    <t>Acelga (€/100 kg)</t>
  </si>
  <si>
    <t>Ajo (€/100 kg)</t>
  </si>
  <si>
    <t>Alcachofa (€/100 kg)</t>
  </si>
  <si>
    <t>Berenjena (€/100 kg)</t>
  </si>
  <si>
    <t>Brócoli (€/100 kg)</t>
  </si>
  <si>
    <t>Calabacín (€/100 kg)</t>
  </si>
  <si>
    <t>Cebolla (€/100 kg)</t>
  </si>
  <si>
    <t>Champiñón (€/100 kg)</t>
  </si>
  <si>
    <t>Coliflor (€/100 kg)</t>
  </si>
  <si>
    <t>Col Repollo de hoja lisa (€/100 kg)</t>
  </si>
  <si>
    <t>Escarola (€/100 ud)</t>
  </si>
  <si>
    <t>Espárrago (€/100 kg)</t>
  </si>
  <si>
    <t>Espinaca (€/100 kg)</t>
  </si>
  <si>
    <t>Fresa (€/100 kg)</t>
  </si>
  <si>
    <t>Haba verde (€/100 kg)</t>
  </si>
  <si>
    <t>Judía verde tipo plana (€/100 kg)</t>
  </si>
  <si>
    <t>Lechuga Romana (€/100 ud)</t>
  </si>
  <si>
    <t>Melón Piel de Sapo (€/100 kg)</t>
  </si>
  <si>
    <t>Pepino (€/100 kg)</t>
  </si>
  <si>
    <t>Pimiento verde tipo italiano (€/100 kg)</t>
  </si>
  <si>
    <t>Puerro (€/100 kg)</t>
  </si>
  <si>
    <t>Sandía (€/100 kg)</t>
  </si>
  <si>
    <t>Tomate cereza (€/100 kg)*</t>
  </si>
  <si>
    <t>Tomate racimo (€/100 kg)*</t>
  </si>
  <si>
    <r>
      <t>Tomate redondo liso</t>
    </r>
    <r>
      <rPr>
        <vertAlign val="superscript"/>
        <sz val="11"/>
        <color indexed="8"/>
        <rFont val="Verdana"/>
        <family val="2"/>
      </rPr>
      <t xml:space="preserve"> </t>
    </r>
    <r>
      <rPr>
        <sz val="11"/>
        <color indexed="8"/>
        <rFont val="Verdana"/>
        <family val="2"/>
      </rPr>
      <t>(€/100 kg)*</t>
    </r>
  </si>
  <si>
    <t xml:space="preserve">Zanahoria (€/100 kg) </t>
  </si>
  <si>
    <t xml:space="preserve">Patata (€/100 kg) </t>
  </si>
  <si>
    <r>
      <t>Posición comercial:</t>
    </r>
    <r>
      <rPr>
        <sz val="11"/>
        <rFont val="Verdana"/>
        <family val="2"/>
      </rPr>
      <t xml:space="preserve"> </t>
    </r>
  </si>
  <si>
    <t>(1) Granel: En árbol, finca, almacén agricultor, alhóndiga, lonja, etc. En cítricos y uva de mesa, los precios se dan "en árbol" y "en cepa" respectivamente.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</si>
  <si>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</si>
  <si>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1.2. PRECIOS MEDIOS NACIONALES DE PRODUCTOS GANADEROS</t>
  </si>
  <si>
    <t>1.2.1. Precios Medios Nacionales de Productos Ganaderos</t>
  </si>
  <si>
    <t>PRODUCTOS GANADEROS</t>
  </si>
  <si>
    <t>06-12/05</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</si>
  <si>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</si>
  <si>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</si>
  <si>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</si>
  <si>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</si>
  <si>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</si>
  <si>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</si>
  <si>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</si>
  <si>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</si>
  <si>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</si>
  <si>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</si>
  <si>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</si>
  <si>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</si>
  <si>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</si>
  <si>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</si>
  <si>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</si>
  <si>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Lechón 20 kg (€/unidad)</t>
  </si>
  <si>
    <t>POLLO</t>
  </si>
  <si>
    <t xml:space="preserve">(2) </t>
  </si>
  <si>
    <t>Pollo, media de canales del 83% y 65% rdto. (€/100 kg canal)</t>
  </si>
  <si>
    <t xml:space="preserve">Pollo P10 (83% rdto.) (€/100 kg canal) </t>
  </si>
  <si>
    <t>Pollo P90 (65% rdto.) (€/100 kg canal)</t>
  </si>
  <si>
    <t>Pollo: Muslos y contramuslos (cuartos traseros) (€/100 kg)</t>
  </si>
  <si>
    <t>Pollo: Filete de pechuga (€/100 kg)</t>
  </si>
  <si>
    <t>HUEVOS</t>
  </si>
  <si>
    <t>Huevos Tipo Jaula, media Clase L y M (€/100 kg)</t>
  </si>
  <si>
    <t>Huevos Tipo Jaula - Clase L (€/docena)</t>
  </si>
  <si>
    <t xml:space="preserve">Huevos Tipo Jaula - Clase M (€/docena) </t>
  </si>
  <si>
    <t>Huevos Tipo Suelo media Clase L y M (€/100 kg)</t>
  </si>
  <si>
    <t>Huevos Tipo Suelo - Clase L (€/docena)</t>
  </si>
  <si>
    <t xml:space="preserve">Huevos Tipo Suelo - Clase M (€/docena) </t>
  </si>
  <si>
    <t>Huevos Tipo Campero, media Clase L y M (€/100 kg)</t>
  </si>
  <si>
    <t>Huevos Tipo Campero- Mezcla Clase L y M (€/docena)</t>
  </si>
  <si>
    <t>Huevos Ecológicos, media Clase L y M (€/100 kg)</t>
  </si>
  <si>
    <t>Huevos Ecológicos - Clase L (€/docena)</t>
  </si>
  <si>
    <t xml:space="preserve">Huevos Ecológicos - Clase M (€/docena) </t>
  </si>
  <si>
    <t>CONEJO</t>
  </si>
  <si>
    <t>Conejo 1,8-2,2 kilo,vivo (€/100 kg)</t>
  </si>
  <si>
    <t>LECHE Y PRODUCTOS LÁCTEOS</t>
  </si>
  <si>
    <t>Suero de leche en polvo (€/100 kg)</t>
  </si>
  <si>
    <t>Mantequilla sin sal (formato 25 kg) (€/100 kg)</t>
  </si>
  <si>
    <t>Leche cruda de vaca (€/100 kg). Fuente: INFOLAC</t>
  </si>
  <si>
    <t>Precio marzo 2024: 49,61 €/100 kg</t>
  </si>
  <si>
    <t>MIEL Y PRODUCTOS APÍCOLAS</t>
  </si>
  <si>
    <t>Miel multifloral a granel (€/100 kg)</t>
  </si>
  <si>
    <t>Precio marzo 2024: 342,19 €/100 kg</t>
  </si>
  <si>
    <t>Miel multifloral envasada (€/100 kg)</t>
  </si>
  <si>
    <t>Precio marzo 2024: 706,54 €/100 kg</t>
  </si>
  <si>
    <t>Polen a granel (€/100 kg)</t>
  </si>
  <si>
    <t>Precio marzo 2024: 1.170,78 €/100 kg</t>
  </si>
  <si>
    <t>Polen envasado (€/100 kg)</t>
  </si>
  <si>
    <t>Precio marzo 2024: 1.809,06 €/100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</si>
  <si>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</si>
  <si>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</si>
  <si>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</si>
  <si>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</si>
  <si>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</si>
  <si>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</si>
  <si>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</si>
  <si>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</si>
  <si>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</si>
  <si>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</si>
  <si>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</si>
  <si>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18
29-/04-05/05
2024</t>
  </si>
  <si>
    <t>Semana 19
06-12/05
2024</t>
  </si>
  <si>
    <t>Variación
 €</t>
  </si>
  <si>
    <t xml:space="preserve"> Trigo Blando Panificable</t>
  </si>
  <si>
    <t xml:space="preserve">   Albacete</t>
  </si>
  <si>
    <t xml:space="preserve">   Ávila</t>
  </si>
  <si>
    <t xml:space="preserve">   Barcelona</t>
  </si>
  <si>
    <t xml:space="preserve">   Burgos</t>
  </si>
  <si>
    <t xml:space="preserve">   Cádiz</t>
  </si>
  <si>
    <t xml:space="preserve">   Ciudad Real</t>
  </si>
  <si>
    <t xml:space="preserve">   Cuenca</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</si>
  <si>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</si>
  <si>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</si>
  <si>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</si>
  <si>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</si>
  <si>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</si>
  <si>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</si>
  <si>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</si>
  <si>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</si>
  <si>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</si>
  <si>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</si>
  <si>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</si>
  <si>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Soria</t>
  </si>
  <si>
    <t xml:space="preserve">   Tarragona</t>
  </si>
  <si>
    <t xml:space="preserve">   Toledo</t>
  </si>
  <si>
    <t xml:space="preserve">   Valladolid</t>
  </si>
  <si>
    <t xml:space="preserve">   Zamora</t>
  </si>
  <si>
    <t xml:space="preserve">   Zaragoza</t>
  </si>
  <si>
    <t xml:space="preserve"> Trigo Duro</t>
  </si>
  <si>
    <t xml:space="preserve">   Córdoba</t>
  </si>
  <si>
    <t xml:space="preserve"> Alfalfa Balas</t>
  </si>
  <si>
    <t xml:space="preserve">   Sevilla</t>
  </si>
  <si>
    <t xml:space="preserve">   Teruel</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</si>
  <si>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</si>
  <si>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</si>
  <si>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</si>
  <si>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</si>
  <si>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</si>
  <si>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La Coruña</t>
  </si>
  <si>
    <t xml:space="preserve"> Cebada Malta</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</si>
  <si>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</si>
  <si>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</si>
  <si>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</si>
  <si>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</si>
  <si>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</si>
  <si>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</si>
  <si>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</si>
  <si>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</si>
  <si>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</si>
  <si>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</si>
  <si>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</si>
  <si>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</si>
  <si>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</si>
  <si>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</si>
  <si>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</si>
  <si>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</si>
  <si>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</si>
  <si>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</si>
  <si>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</si>
  <si>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</si>
  <si>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</si>
  <si>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</si>
  <si>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</si>
  <si>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</si>
  <si>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€/t, sin I.V.A. Rgto 2017/1185. Art. 8</t>
  </si>
  <si>
    <t>PRODUCTO Y ESPECIFICACIONES</t>
  </si>
  <si>
    <t>ACEITE DE OLIVA VIRGEN EXTRA</t>
  </si>
  <si>
    <t>Menos de 0,8º</t>
  </si>
  <si>
    <t xml:space="preserve">   Almería</t>
  </si>
  <si>
    <t xml:space="preserve">   Granada</t>
  </si>
  <si>
    <t xml:space="preserve">   Huelva</t>
  </si>
  <si>
    <t xml:space="preserve">   Jaén</t>
  </si>
  <si>
    <t xml:space="preserve">   Málaga</t>
  </si>
  <si>
    <t xml:space="preserve">ACEITE DE OLIVA VIRGEN </t>
  </si>
  <si>
    <t>De 0,8º a 2º</t>
  </si>
  <si>
    <t>ACEITE DE OLIVA LAMPANTE</t>
  </si>
  <si>
    <t>Más de 2º</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</si>
  <si>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</si>
  <si>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</si>
  <si>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</si>
  <si>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</si>
  <si>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</si>
  <si>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</si>
  <si>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</si>
  <si>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</si>
  <si>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</si>
  <si>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</si>
  <si>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</si>
  <si>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</si>
  <si>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</si>
  <si>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</si>
  <si>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</si>
  <si>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</si>
  <si>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</si>
  <si>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</si>
  <si>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</si>
  <si>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 xml:space="preserve"> </t>
  </si>
  <si>
    <t>DIA/MES</t>
  </si>
  <si>
    <t>O TIPO</t>
  </si>
  <si>
    <t>PMPS</t>
  </si>
  <si>
    <t>LIMÓN</t>
  </si>
  <si>
    <t>Málaga</t>
  </si>
  <si>
    <t>Fino</t>
  </si>
  <si>
    <t>I</t>
  </si>
  <si>
    <t>--</t>
  </si>
  <si>
    <t>Alicante</t>
  </si>
  <si>
    <t>Verna</t>
  </si>
  <si>
    <t>Murcia</t>
  </si>
  <si>
    <t>MANDARINA</t>
  </si>
  <si>
    <t>Valencia</t>
  </si>
  <si>
    <t>Murkott</t>
  </si>
  <si>
    <t>1-2</t>
  </si>
  <si>
    <t>Castellón</t>
  </si>
  <si>
    <t>Nadorcott</t>
  </si>
  <si>
    <t>Orri</t>
  </si>
  <si>
    <t>Ortanique</t>
  </si>
  <si>
    <t>NARANJA</t>
  </si>
  <si>
    <t>Barberina</t>
  </si>
  <si>
    <t>3-6</t>
  </si>
  <si>
    <t>Córdoba</t>
  </si>
  <si>
    <t>Navel</t>
  </si>
  <si>
    <t>Huelva</t>
  </si>
  <si>
    <t>Sevilla</t>
  </si>
  <si>
    <t>Navel Lane Late</t>
  </si>
  <si>
    <t>Navel Powel</t>
  </si>
  <si>
    <t>3-7</t>
  </si>
  <si>
    <t>Navelate</t>
  </si>
  <si>
    <t>Salustiana</t>
  </si>
  <si>
    <t>Valencia Late</t>
  </si>
  <si>
    <t>Valencia Midknight</t>
  </si>
  <si>
    <t>FRUTAS DE PEPITA</t>
  </si>
  <si>
    <t>MANZANA</t>
  </si>
  <si>
    <t>Gerona</t>
  </si>
  <si>
    <t>Fuji</t>
  </si>
  <si>
    <t xml:space="preserve">65-80 </t>
  </si>
  <si>
    <t>Lérida</t>
  </si>
  <si>
    <t>Zaragoza</t>
  </si>
  <si>
    <t>Gala</t>
  </si>
  <si>
    <t>65-81</t>
  </si>
  <si>
    <t>Golden Delicious</t>
  </si>
  <si>
    <t>Granny Smith</t>
  </si>
  <si>
    <t>Red Delicious</t>
  </si>
  <si>
    <t>Reineta</t>
  </si>
  <si>
    <t>PERA</t>
  </si>
  <si>
    <t>Condesa (Alexandrina)</t>
  </si>
  <si>
    <t xml:space="preserve">65-70 </t>
  </si>
  <si>
    <t>La Rioja</t>
  </si>
  <si>
    <t>Conferencia</t>
  </si>
  <si>
    <t>60-65+</t>
  </si>
  <si>
    <t>FRUTAS DE HUESO</t>
  </si>
  <si>
    <t>ALBARICOQUE</t>
  </si>
  <si>
    <t>Todos los tipos y variedades</t>
  </si>
  <si>
    <t>45-50 mm</t>
  </si>
  <si>
    <t>CEREZA</t>
  </si>
  <si>
    <t>Cáceres</t>
  </si>
  <si>
    <t>Todas las variedades dulces</t>
  </si>
  <si>
    <t>22 y más</t>
  </si>
  <si>
    <t>Tarragona</t>
  </si>
  <si>
    <t>MELOCOTÓN</t>
  </si>
  <si>
    <t>Pulpa amarilla</t>
  </si>
  <si>
    <t>A/B</t>
  </si>
  <si>
    <t>Pulpa blanca</t>
  </si>
  <si>
    <t>NECTARINA</t>
  </si>
  <si>
    <t>PARAGUAYA</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</si>
  <si>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</si>
  <si>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</si>
  <si>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</si>
  <si>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</si>
  <si>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19- 2024: 06/05 -12/06</t>
  </si>
  <si>
    <t>ESPAÑA</t>
  </si>
  <si>
    <t>Todas las variedades</t>
  </si>
  <si>
    <t>Lanelate</t>
  </si>
  <si>
    <t>mm</t>
  </si>
  <si>
    <t>Red Delicious y demás Var. Rojas</t>
  </si>
  <si>
    <t>3.2. PRECIOS DE PRODUCCIÓN EN EL MERCADO INTERIOR: PRODUCTOS HORTÍCOLAS</t>
  </si>
  <si>
    <t xml:space="preserve">3.2.1. Precios de Producción de Hortícolas en el Mercado Interior: </t>
  </si>
  <si>
    <t>ACELGA</t>
  </si>
  <si>
    <t>Navarra</t>
  </si>
  <si>
    <t>Pontevedra</t>
  </si>
  <si>
    <t>Madrid</t>
  </si>
  <si>
    <t>Verde</t>
  </si>
  <si>
    <t>AJO</t>
  </si>
  <si>
    <t>Ciudad Real</t>
  </si>
  <si>
    <t>Blanco</t>
  </si>
  <si>
    <t>50-60 mm</t>
  </si>
  <si>
    <t>Cuenca</t>
  </si>
  <si>
    <t>Morado</t>
  </si>
  <si>
    <t>50-80 mm</t>
  </si>
  <si>
    <t>Primavera</t>
  </si>
  <si>
    <t>ALCACHOFA</t>
  </si>
  <si>
    <t>Granada</t>
  </si>
  <si>
    <t>APIO</t>
  </si>
  <si>
    <t>BERENJENA</t>
  </si>
  <si>
    <t>Almería</t>
  </si>
  <si>
    <t>BRÓCOLI</t>
  </si>
  <si>
    <t>CALABACÍN</t>
  </si>
  <si>
    <t>14-21 g</t>
  </si>
  <si>
    <t>CEBOLLA</t>
  </si>
  <si>
    <t>Albacete</t>
  </si>
  <si>
    <t>Toledo</t>
  </si>
  <si>
    <t>CHAMPIÑÓN</t>
  </si>
  <si>
    <t>Cerrado</t>
  </si>
  <si>
    <t>30-65 mm</t>
  </si>
  <si>
    <t>COLIFLOR</t>
  </si>
  <si>
    <t>Barcelona</t>
  </si>
  <si>
    <t>COL-REPOLLO</t>
  </si>
  <si>
    <t>Hoja lisa</t>
  </si>
  <si>
    <t>ESPÁRRAGO</t>
  </si>
  <si>
    <t>ESPINACA</t>
  </si>
  <si>
    <t>FRESA</t>
  </si>
  <si>
    <t>JUDÍA VERDE</t>
  </si>
  <si>
    <t>Plana</t>
  </si>
  <si>
    <t>LECHUGA</t>
  </si>
  <si>
    <t>Baby</t>
  </si>
  <si>
    <t>Iceberg</t>
  </si>
  <si>
    <t>400g y+</t>
  </si>
  <si>
    <t>Romana</t>
  </si>
  <si>
    <t>La Coruña</t>
  </si>
  <si>
    <t>PEPINO</t>
  </si>
  <si>
    <t>De Almería</t>
  </si>
  <si>
    <t>350-500 g</t>
  </si>
  <si>
    <t>Español</t>
  </si>
  <si>
    <t>PIMIENTO</t>
  </si>
  <si>
    <t>Cuadrado Color (rojo o amarillo)</t>
  </si>
  <si>
    <t>70 mm y +</t>
  </si>
  <si>
    <t>71 mm y +</t>
  </si>
  <si>
    <t>Cuadrado Verde</t>
  </si>
  <si>
    <t>Italiano Verde</t>
  </si>
  <si>
    <t>40 mm y +</t>
  </si>
  <si>
    <t>PUERRO</t>
  </si>
  <si>
    <t>SANDÍA</t>
  </si>
  <si>
    <t>Sin semillas</t>
  </si>
  <si>
    <t>TOMATE</t>
  </si>
  <si>
    <t>Cereza</t>
  </si>
  <si>
    <t>Racimo</t>
  </si>
  <si>
    <t>Redondo</t>
  </si>
  <si>
    <t>57-100mm</t>
  </si>
  <si>
    <t>ZANAHORIA</t>
  </si>
  <si>
    <t>3.2.2. Precios de Producción de Hortícolas en el Mercado Interior: Precios Medios Ponderados Semanales Nacionales</t>
  </si>
  <si>
    <t>14-21</t>
  </si>
  <si>
    <t>Medio (30-65 mm)</t>
  </si>
  <si>
    <t>400 g o superior</t>
  </si>
  <si>
    <t>Variedades lisas</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</si>
  <si>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</si>
  <si>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</si>
  <si>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</si>
  <si>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</si>
  <si>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</si>
  <si>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</si>
  <si>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</si>
  <si>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18
29/04-05/05          2024</t>
  </si>
  <si>
    <t>Semana 19
06-12/05          2024</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</si>
  <si>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</si>
  <si>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</si>
  <si>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</si>
  <si>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</si>
  <si>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</si>
  <si>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</si>
  <si>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</si>
  <si>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</si>
  <si>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</si>
  <si>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</si>
  <si>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</si>
  <si>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</si>
  <si>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</si>
  <si>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</si>
  <si>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</si>
  <si>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</si>
  <si>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</si>
  <si>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</si>
  <si>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</si>
  <si>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</si>
  <si>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</si>
  <si>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</si>
  <si>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 xml:space="preserve">Menos buena y grasa (O-4) </t>
  </si>
  <si>
    <t xml:space="preserve">Precio medio ponderado Categoría O </t>
  </si>
  <si>
    <t>Categoría Z: Canales de animales desde 8 a menos de 12 meses</t>
  </si>
  <si>
    <t>4.1.2. Precios Medios Nacionales del Bovino Vivo</t>
  </si>
  <si>
    <t xml:space="preserve"> R 2017/1182, R 2017/1184 (Euro/100 kg vivo)</t>
  </si>
  <si>
    <t xml:space="preserve">  BOVINO VIVO</t>
  </si>
  <si>
    <t>Semana 18
29/04-05/05           2024</t>
  </si>
  <si>
    <t>Semana 19
06-12/05           2024</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</si>
  <si>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</si>
  <si>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</si>
  <si>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</si>
  <si>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</si>
  <si>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</si>
  <si>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</si>
  <si>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</si>
  <si>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</si>
  <si>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</si>
  <si>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</si>
  <si>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</si>
  <si>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</si>
  <si>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</si>
  <si>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</si>
  <si>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</si>
  <si>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</si>
  <si>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</si>
  <si>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</si>
  <si>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</si>
  <si>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</si>
  <si>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</si>
  <si>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</si>
  <si>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</si>
  <si>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</si>
  <si>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</si>
  <si>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</si>
  <si>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</si>
  <si>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</si>
  <si>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Extremadura</t>
  </si>
  <si>
    <t>Segovia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</si>
  <si>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</si>
  <si>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</si>
  <si>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</si>
  <si>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</si>
  <si>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</si>
  <si>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</si>
  <si>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</si>
  <si>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</si>
  <si>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Variación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</si>
  <si>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</si>
  <si>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</si>
  <si>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</si>
  <si>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</si>
  <si>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</si>
  <si>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</si>
  <si>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</si>
  <si>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</si>
  <si>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</si>
  <si>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</si>
  <si>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</si>
  <si>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</si>
  <si>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</si>
  <si>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</si>
  <si>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</si>
  <si>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</si>
  <si>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</si>
  <si>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</si>
  <si>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</si>
  <si>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</si>
  <si>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</si>
  <si>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</si>
  <si>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</si>
  <si>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</si>
  <si>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</si>
  <si>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</si>
  <si>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</si>
  <si>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</si>
  <si>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</si>
  <si>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</si>
  <si>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</si>
  <si>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</si>
  <si>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</si>
  <si>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</si>
  <si>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</si>
  <si>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</si>
  <si>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</si>
  <si>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</si>
  <si>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</si>
  <si>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</si>
  <si>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</si>
  <si>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</si>
  <si>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</si>
  <si>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</si>
  <si>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</si>
  <si>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</si>
  <si>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</si>
  <si>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</si>
  <si>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</si>
  <si>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https://agridata.ec.europa.eu/extensions/DataPortal/prices.html</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</si>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</sst>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Red]\-0.00\ "/>
    <numFmt numFmtId="165" formatCode="General_)"/>
    <numFmt numFmtId="166" formatCode="0.00_)"/>
    <numFmt numFmtId="167" formatCode="d/m"/>
  </numFmts>
  <fonts count="53">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0"/>
      <name val="Verdana"/>
      <family val="2"/>
    </font>
    <font>
      <b/>
      <sz val="10"/>
      <name val="Verdana"/>
      <family val="2"/>
    </font>
    <font>
      <b/>
      <sz val="16"/>
      <name val="Verdana"/>
      <family val="2"/>
    </font>
    <font>
      <i/>
      <sz val="11"/>
      <name val="Verdana"/>
      <family val="2"/>
    </font>
    <font>
      <sz val="8"/>
      <name val="Verdana"/>
      <family val="2"/>
    </font>
    <font>
      <vertAlign val="superscript"/>
      <sz val="11"/>
      <color indexed="8"/>
      <name val="Verdana"/>
      <family val="2"/>
    </font>
    <font>
      <i/>
      <sz val="10"/>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sz val="14"/>
      <name val="Verdana"/>
      <family val="2"/>
    </font>
    <font>
      <sz val="12"/>
      <name val="Verdana"/>
      <family val="2"/>
    </font>
    <font>
      <sz val="18"/>
      <name val="Verdana"/>
      <family val="2"/>
    </font>
    <font>
      <sz val="16"/>
      <name val="Verdana"/>
      <family val="2"/>
    </font>
    <font>
      <sz val="8"/>
      <color rgb="FFFF0000"/>
      <name val="Verdana"/>
      <family val="2"/>
    </font>
    <font>
      <b/>
      <sz val="8"/>
      <name val="Verdana"/>
      <family val="2"/>
    </font>
    <font>
      <b/>
      <sz val="7"/>
      <name val="Verdana"/>
      <family val="2"/>
    </font>
    <font>
      <sz val="9"/>
      <color indexed="8"/>
      <name val="Verdana"/>
      <family val="2"/>
    </font>
    <font>
      <sz val="10"/>
      <color indexed="8"/>
      <name val="SansSerif"/>
    </font>
    <font>
      <sz val="9"/>
      <color theme="1"/>
      <name val="Verdana"/>
      <family val="2"/>
    </font>
    <font>
      <sz val="14"/>
      <color theme="1"/>
      <name val="Calibri"/>
      <family val="2"/>
      <scheme val="minor"/>
    </font>
    <font>
      <sz val="10"/>
      <name val="Comic Sans MS"/>
      <family val="4"/>
    </font>
    <font>
      <sz val="11"/>
      <name val="Times New Roman"/>
      <family val="1"/>
    </font>
    <font>
      <b/>
      <sz val="11"/>
      <name val="Times New Roman"/>
      <family val="1"/>
    </font>
    <font>
      <sz val="12"/>
      <name val="Helv"/>
    </font>
    <font>
      <b/>
      <sz val="16"/>
      <name val="Times New Roman"/>
      <family val="1"/>
    </font>
    <font>
      <b/>
      <sz val="11"/>
      <color indexed="8"/>
      <name val="Times New Roman"/>
      <family val="1"/>
    </font>
    <font>
      <sz val="11"/>
      <name val="Comic Sans MS"/>
      <family val="4"/>
    </font>
    <font>
      <sz val="12"/>
      <name val="Comic Sans MS"/>
      <family val="4"/>
    </font>
    <font>
      <i/>
      <sz val="9"/>
      <name val="Verdana"/>
      <family val="2"/>
    </font>
    <font>
      <b/>
      <i/>
      <sz val="9"/>
      <name val="Verdana"/>
      <family val="2"/>
    </font>
    <font>
      <sz val="8"/>
      <name val="Times New Roman"/>
      <family val="1"/>
    </font>
    <font>
      <b/>
      <sz val="8"/>
      <name val="Times New Roman"/>
      <family val="1"/>
    </font>
    <font>
      <u/>
      <sz val="11"/>
      <color theme="10"/>
      <name val="Calibri"/>
      <family val="2"/>
      <scheme val="minor"/>
    </font>
    <font>
      <b/>
      <u/>
      <sz val="9"/>
      <name val="Verdana"/>
      <family val="2"/>
    </font>
    <font>
      <sz val="8"/>
      <color indexed="8"/>
      <name val="Verdana"/>
      <family val="2"/>
    </font>
    <font>
      <u/>
      <sz val="11"/>
      <color theme="10"/>
      <name val="Verdana"/>
      <family val="2"/>
    </font>
    <font>
      <u/>
      <sz val="6"/>
      <color indexed="12"/>
      <name val="Helv"/>
    </font>
    <font>
      <u/>
      <sz val="11"/>
      <color theme="4" tint="-0.249977111117893"/>
      <name val="Verdana"/>
      <family val="2"/>
    </font>
    <font>
      <u/>
      <sz val="10"/>
      <color theme="10"/>
      <name val="Verdana"/>
      <family val="2"/>
    </font>
  </fonts>
  <fills count="12">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theme="0"/>
        <bgColor indexed="64"/>
      </patternFill>
    </fill>
    <fill>
      <patternFill patternType="solid">
        <fgColor theme="0"/>
        <bgColor indexed="8"/>
      </patternFill>
    </fill>
  </fills>
  <borders count="15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8"/>
      </left>
      <right style="thin">
        <color indexed="64"/>
      </right>
      <top/>
      <bottom/>
      <diagonal/>
    </border>
    <border>
      <left style="thin">
        <color indexed="8"/>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style="thin">
        <color indexed="64"/>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64"/>
      </right>
      <top style="medium">
        <color indexed="8"/>
      </top>
      <bottom/>
      <diagonal/>
    </border>
    <border>
      <left/>
      <right style="medium">
        <color indexed="64"/>
      </right>
      <top style="medium">
        <color indexed="8"/>
      </top>
      <bottom/>
      <diagonal/>
    </border>
    <border>
      <left style="thin">
        <color indexed="8"/>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64"/>
      </bottom>
      <diagonal/>
    </border>
    <border>
      <left style="medium">
        <color indexed="8"/>
      </left>
      <right style="medium">
        <color indexed="8"/>
      </right>
      <top style="medium">
        <color indexed="8"/>
      </top>
      <bottom/>
      <diagonal/>
    </border>
    <border>
      <left/>
      <right style="medium">
        <color indexed="8"/>
      </right>
      <top/>
      <bottom style="medium">
        <color indexed="64"/>
      </bottom>
      <diagonal/>
    </border>
    <border>
      <left style="medium">
        <color indexed="64"/>
      </left>
      <right style="medium">
        <color indexed="64"/>
      </right>
      <top/>
      <bottom style="medium">
        <color indexed="64"/>
      </bottom>
      <diagonal/>
    </border>
    <border>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8"/>
      </left>
      <right/>
      <top style="medium">
        <color indexed="8"/>
      </top>
      <bottom/>
      <diagonal/>
    </border>
    <border>
      <left style="medium">
        <color indexed="64"/>
      </left>
      <right style="medium">
        <color indexed="64"/>
      </right>
      <top/>
      <bottom/>
      <diagonal/>
    </border>
    <border>
      <left style="thin">
        <color indexed="8"/>
      </left>
      <right/>
      <top/>
      <bottom style="medium">
        <color indexed="8"/>
      </bottom>
      <diagonal/>
    </border>
    <border>
      <left style="thin">
        <color indexed="8"/>
      </left>
      <right style="medium">
        <color indexed="8"/>
      </right>
      <top/>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64"/>
      </left>
      <right style="medium">
        <color indexed="64"/>
      </right>
      <top/>
      <bottom style="medium">
        <color indexed="8"/>
      </bottom>
      <diagonal/>
    </border>
    <border>
      <left style="medium">
        <color indexed="64"/>
      </left>
      <right style="medium">
        <color indexed="64"/>
      </right>
      <top style="medium">
        <color indexed="8"/>
      </top>
      <bottom/>
      <diagonal/>
    </border>
    <border>
      <left style="medium">
        <color indexed="64"/>
      </left>
      <right/>
      <top style="thin">
        <color indexed="64"/>
      </top>
      <bottom/>
      <diagonal/>
    </border>
    <border>
      <left style="thin">
        <color indexed="8"/>
      </left>
      <right/>
      <top style="medium">
        <color indexed="64"/>
      </top>
      <bottom style="thin">
        <color indexed="8"/>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8"/>
      </left>
      <right style="medium">
        <color indexed="8"/>
      </right>
      <top style="thin">
        <color indexed="64"/>
      </top>
      <bottom style="thin">
        <color indexed="64"/>
      </bottom>
      <diagonal/>
    </border>
    <border>
      <left style="medium">
        <color indexed="64"/>
      </left>
      <right style="thin">
        <color indexed="8"/>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thin">
        <color indexed="8"/>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rgb="FF000000"/>
      </bottom>
      <diagonal/>
    </border>
    <border>
      <left/>
      <right style="thin">
        <color indexed="8"/>
      </right>
      <top style="medium">
        <color indexed="8"/>
      </top>
      <bottom/>
      <diagonal/>
    </border>
    <border>
      <left/>
      <right style="medium">
        <color indexed="8"/>
      </right>
      <top style="medium">
        <color indexed="8"/>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64"/>
      </left>
      <right/>
      <top/>
      <bottom style="thin">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medium">
        <color indexed="8"/>
      </bottom>
      <diagonal/>
    </border>
    <border>
      <left/>
      <right style="thin">
        <color indexed="8"/>
      </right>
      <top/>
      <bottom style="medium">
        <color indexed="8"/>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8"/>
      </top>
      <bottom style="medium">
        <color indexed="64"/>
      </bottom>
      <diagonal/>
    </border>
    <border>
      <left style="thin">
        <color indexed="64"/>
      </left>
      <right style="thin">
        <color indexed="8"/>
      </right>
      <top style="thin">
        <color indexed="8"/>
      </top>
      <bottom style="medium">
        <color indexed="8"/>
      </bottom>
      <diagonal/>
    </border>
    <border>
      <left/>
      <right style="thin">
        <color indexed="8"/>
      </right>
      <top style="thin">
        <color indexed="8"/>
      </top>
      <bottom style="medium">
        <color indexed="8"/>
      </bottom>
      <diagonal/>
    </border>
    <border>
      <left/>
      <right style="medium">
        <color indexed="64"/>
      </right>
      <top style="thin">
        <color indexed="8"/>
      </top>
      <bottom style="medium">
        <color indexed="64"/>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style="thin">
        <color indexed="8"/>
      </bottom>
      <diagonal/>
    </border>
    <border>
      <left style="medium">
        <color indexed="8"/>
      </left>
      <right/>
      <top style="thin">
        <color indexed="8"/>
      </top>
      <bottom style="medium">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style="medium">
        <color indexed="64"/>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medium">
        <color indexed="8"/>
      </left>
      <right style="thin">
        <color indexed="8"/>
      </right>
      <top style="thin">
        <color indexed="8"/>
      </top>
      <bottom style="medium">
        <color indexed="8"/>
      </bottom>
      <diagonal/>
    </border>
    <border>
      <left style="thin">
        <color indexed="64"/>
      </left>
      <right style="thin">
        <color indexed="64"/>
      </right>
      <top style="thin">
        <color indexed="8"/>
      </top>
      <bottom style="medium">
        <color indexed="64"/>
      </bottom>
      <diagonal/>
    </border>
    <border>
      <left/>
      <right/>
      <top/>
      <bottom style="medium">
        <color indexed="8"/>
      </bottom>
      <diagonal/>
    </border>
    <border>
      <left style="thin">
        <color indexed="64"/>
      </left>
      <right/>
      <top style="thin">
        <color indexed="64"/>
      </top>
      <bottom style="thin">
        <color indexed="8"/>
      </bottom>
      <diagonal/>
    </border>
    <border>
      <left style="thin">
        <color indexed="64"/>
      </left>
      <right style="medium">
        <color indexed="8"/>
      </right>
      <top style="thin">
        <color indexed="8"/>
      </top>
      <bottom style="thin">
        <color indexed="8"/>
      </bottom>
      <diagonal/>
    </border>
    <border>
      <left/>
      <right style="thin">
        <color indexed="8"/>
      </right>
      <top style="thin">
        <color indexed="8"/>
      </top>
      <bottom/>
      <diagonal/>
    </border>
    <border>
      <left style="thin">
        <color indexed="64"/>
      </left>
      <right style="thin">
        <color indexed="64"/>
      </right>
      <top style="thin">
        <color indexed="8"/>
      </top>
      <bottom style="medium">
        <color indexed="8"/>
      </bottom>
      <diagonal/>
    </border>
  </borders>
  <cellStyleXfs count="11">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1" fillId="0" borderId="0"/>
    <xf numFmtId="0" fontId="34" fillId="0" borderId="0"/>
    <xf numFmtId="165" fontId="37" fillId="0" borderId="0"/>
    <xf numFmtId="9" fontId="3" fillId="0" borderId="0" applyFont="0" applyFill="0" applyBorder="0" applyAlignment="0" applyProtection="0"/>
    <xf numFmtId="9" fontId="1" fillId="0" borderId="0" applyFont="0" applyFill="0" applyBorder="0" applyAlignment="0" applyProtection="0"/>
    <xf numFmtId="0" fontId="46" fillId="0" borderId="0" applyNumberFormat="0" applyFill="0" applyBorder="0" applyAlignment="0" applyProtection="0"/>
    <xf numFmtId="0" fontId="50" fillId="0" borderId="0" applyNumberFormat="0" applyFill="0" applyBorder="0" applyAlignment="0" applyProtection="0">
      <alignment vertical="top"/>
      <protection locked="0"/>
    </xf>
  </cellStyleXfs>
  <cellXfs count="754">
    <xf numFmtId="0" fontId="0" fillId="0" borderId="0" xfId="0"/>
    <xf numFmtId="0" fontId="4" fillId="0" borderId="0" xfId="2" applyFont="1"/>
    <xf numFmtId="0" fontId="5" fillId="0" borderId="0" xfId="2" applyFont="1" applyAlignment="1">
      <alignment horizontal="left"/>
    </xf>
    <xf numFmtId="0" fontId="6" fillId="0" borderId="0" xfId="2" quotePrefix="1" applyFont="1" applyAlignment="1">
      <alignment horizontal="right"/>
    </xf>
    <xf numFmtId="0" fontId="7" fillId="0" borderId="0" xfId="2" applyFont="1" applyAlignment="1">
      <alignment horizontal="left" vertical="center" wrapText="1"/>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6" fillId="0" borderId="6" xfId="2" applyFont="1" applyBorder="1" applyAlignment="1">
      <alignment horizont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8" fillId="0" borderId="0" xfId="2" applyFont="1" applyAlignment="1">
      <alignment horizontal="center" vertical="center"/>
    </xf>
    <xf numFmtId="14" fontId="8" fillId="0" borderId="10" xfId="2" quotePrefix="1" applyNumberFormat="1" applyFont="1" applyBorder="1" applyAlignment="1">
      <alignment horizontal="center" vertical="center" wrapText="1"/>
    </xf>
    <xf numFmtId="0" fontId="8" fillId="0" borderId="11" xfId="2" applyFont="1" applyBorder="1" applyAlignment="1">
      <alignment horizontal="center" vertical="center"/>
    </xf>
    <xf numFmtId="0" fontId="8" fillId="0" borderId="12" xfId="2" applyFont="1" applyBorder="1" applyAlignment="1">
      <alignment horizontal="center" vertical="center"/>
    </xf>
    <xf numFmtId="0" fontId="8" fillId="0" borderId="10" xfId="2" quotePrefix="1" applyFont="1" applyBorder="1" applyAlignment="1">
      <alignment horizontal="center" vertical="center"/>
    </xf>
    <xf numFmtId="0" fontId="8" fillId="0" borderId="13" xfId="2" applyFont="1" applyBorder="1" applyAlignment="1">
      <alignment horizontal="center" vertical="center" wrapText="1"/>
    </xf>
    <xf numFmtId="0" fontId="8" fillId="0" borderId="14" xfId="2" applyFont="1" applyBorder="1" applyAlignment="1">
      <alignment horizontal="center" vertical="center" wrapText="1"/>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14" fontId="6" fillId="3" borderId="2" xfId="2" quotePrefix="1" applyNumberFormat="1" applyFont="1" applyFill="1" applyBorder="1" applyAlignment="1">
      <alignment horizontal="center"/>
    </xf>
    <xf numFmtId="0" fontId="9"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49" fontId="4" fillId="4" borderId="15" xfId="2" applyNumberFormat="1" applyFont="1" applyFill="1" applyBorder="1" applyAlignment="1">
      <alignment horizontal="center" vertical="center"/>
    </xf>
    <xf numFmtId="0" fontId="9" fillId="4" borderId="16" xfId="2" applyFont="1" applyFill="1" applyBorder="1" applyAlignment="1">
      <alignment horizontal="left" vertical="center"/>
    </xf>
    <xf numFmtId="2" fontId="4" fillId="4" borderId="17" xfId="2" applyNumberFormat="1" applyFont="1" applyFill="1" applyBorder="1" applyAlignment="1">
      <alignment horizontal="center" vertical="center"/>
    </xf>
    <xf numFmtId="0" fontId="4" fillId="4" borderId="17" xfId="2" applyFont="1" applyFill="1" applyBorder="1" applyAlignment="1">
      <alignment horizontal="center" vertical="center"/>
    </xf>
    <xf numFmtId="2" fontId="4" fillId="4" borderId="10" xfId="2" applyNumberFormat="1" applyFont="1" applyFill="1" applyBorder="1" applyAlignment="1">
      <alignment horizontal="center" vertical="center"/>
    </xf>
    <xf numFmtId="2" fontId="4" fillId="4" borderId="12" xfId="2" applyNumberFormat="1" applyFont="1" applyFill="1" applyBorder="1" applyAlignment="1">
      <alignment horizontal="center" vertical="center"/>
    </xf>
    <xf numFmtId="2" fontId="6" fillId="3" borderId="2" xfId="2" quotePrefix="1" applyNumberFormat="1" applyFont="1" applyFill="1" applyBorder="1" applyAlignment="1">
      <alignment horizontal="center"/>
    </xf>
    <xf numFmtId="2" fontId="9" fillId="2" borderId="2" xfId="2" applyNumberFormat="1" applyFont="1" applyFill="1" applyBorder="1" applyAlignment="1">
      <alignment horizontal="center" vertical="center" wrapText="1"/>
    </xf>
    <xf numFmtId="2" fontId="8" fillId="2" borderId="3" xfId="2" applyNumberFormat="1" applyFont="1" applyFill="1" applyBorder="1" applyAlignment="1">
      <alignment horizontal="center" vertical="center" wrapText="1"/>
    </xf>
    <xf numFmtId="49" fontId="4" fillId="4" borderId="15" xfId="2" quotePrefix="1" applyNumberFormat="1" applyFont="1" applyFill="1" applyBorder="1" applyAlignment="1">
      <alignment horizontal="center" vertical="center"/>
    </xf>
    <xf numFmtId="2" fontId="4" fillId="4" borderId="18" xfId="2" applyNumberFormat="1" applyFont="1" applyFill="1" applyBorder="1" applyAlignment="1">
      <alignment horizontal="center" vertical="center"/>
    </xf>
    <xf numFmtId="4" fontId="4" fillId="4" borderId="17" xfId="2" applyNumberFormat="1" applyFont="1" applyFill="1" applyBorder="1" applyAlignment="1">
      <alignment horizontal="center" vertical="center"/>
    </xf>
    <xf numFmtId="2" fontId="4" fillId="4" borderId="19" xfId="2" applyNumberFormat="1" applyFont="1" applyFill="1" applyBorder="1" applyAlignment="1">
      <alignment horizontal="center" vertical="center"/>
    </xf>
    <xf numFmtId="2" fontId="4" fillId="3" borderId="2" xfId="2" quotePrefix="1" applyNumberFormat="1" applyFont="1" applyFill="1" applyBorder="1" applyAlignment="1">
      <alignment horizontal="center"/>
    </xf>
    <xf numFmtId="2" fontId="9" fillId="2" borderId="3" xfId="2" applyNumberFormat="1" applyFont="1" applyFill="1" applyBorder="1" applyAlignment="1">
      <alignment horizontal="center" vertical="center" wrapText="1"/>
    </xf>
    <xf numFmtId="0" fontId="9" fillId="4" borderId="20" xfId="2" applyFont="1" applyFill="1" applyBorder="1" applyAlignment="1">
      <alignment horizontal="left" vertical="center"/>
    </xf>
    <xf numFmtId="2" fontId="4" fillId="4" borderId="11" xfId="2" applyNumberFormat="1" applyFont="1" applyFill="1" applyBorder="1" applyAlignment="1">
      <alignment horizontal="center" vertical="center"/>
    </xf>
    <xf numFmtId="0" fontId="4" fillId="4" borderId="11" xfId="2" applyFont="1" applyFill="1" applyBorder="1" applyAlignment="1">
      <alignment horizontal="center" vertical="center"/>
    </xf>
    <xf numFmtId="2" fontId="9" fillId="4" borderId="21" xfId="2" applyNumberFormat="1" applyFont="1" applyFill="1" applyBorder="1" applyAlignment="1">
      <alignment horizontal="center" vertical="center"/>
    </xf>
    <xf numFmtId="4" fontId="4" fillId="0" borderId="0" xfId="2" applyNumberFormat="1" applyFont="1"/>
    <xf numFmtId="49" fontId="4" fillId="4" borderId="9" xfId="2" quotePrefix="1" applyNumberFormat="1" applyFont="1" applyFill="1" applyBorder="1" applyAlignment="1">
      <alignment horizontal="center" vertical="center"/>
    </xf>
    <xf numFmtId="0" fontId="9" fillId="4" borderId="22" xfId="2" applyFont="1" applyFill="1" applyBorder="1" applyAlignment="1">
      <alignment horizontal="left" vertical="center"/>
    </xf>
    <xf numFmtId="2" fontId="4" fillId="0" borderId="22" xfId="2" applyNumberFormat="1" applyFont="1" applyBorder="1" applyAlignment="1">
      <alignment horizontal="center" vertical="center"/>
    </xf>
    <xf numFmtId="2" fontId="9" fillId="4" borderId="23" xfId="2" applyNumberFormat="1" applyFont="1" applyFill="1" applyBorder="1" applyAlignment="1">
      <alignment horizontal="center" vertical="center"/>
    </xf>
    <xf numFmtId="0" fontId="9" fillId="4" borderId="24" xfId="2" applyFont="1" applyFill="1" applyBorder="1" applyAlignment="1">
      <alignment horizontal="left" vertical="center"/>
    </xf>
    <xf numFmtId="2" fontId="4" fillId="4" borderId="24" xfId="2" applyNumberFormat="1" applyFont="1" applyFill="1" applyBorder="1" applyAlignment="1">
      <alignment horizontal="center" vertical="center"/>
    </xf>
    <xf numFmtId="2" fontId="9" fillId="4" borderId="19" xfId="2" applyNumberFormat="1" applyFont="1" applyFill="1" applyBorder="1" applyAlignment="1">
      <alignment horizontal="center" vertical="center"/>
    </xf>
    <xf numFmtId="0" fontId="9" fillId="4" borderId="25" xfId="2" applyFont="1" applyFill="1" applyBorder="1" applyAlignment="1">
      <alignment horizontal="left" vertical="center"/>
    </xf>
    <xf numFmtId="0" fontId="9" fillId="4" borderId="10" xfId="2" applyFont="1" applyFill="1" applyBorder="1" applyAlignment="1">
      <alignment horizontal="left" vertical="center"/>
    </xf>
    <xf numFmtId="0" fontId="4" fillId="4" borderId="16" xfId="2" applyFont="1" applyFill="1" applyBorder="1" applyAlignment="1">
      <alignment horizontal="center" vertical="center"/>
    </xf>
    <xf numFmtId="0" fontId="9" fillId="4" borderId="26" xfId="2" applyFont="1" applyFill="1" applyBorder="1" applyAlignment="1">
      <alignment horizontal="left" vertical="center"/>
    </xf>
    <xf numFmtId="0" fontId="4" fillId="4" borderId="26" xfId="2" applyFont="1" applyFill="1" applyBorder="1" applyAlignment="1">
      <alignment horizontal="center" vertical="center"/>
    </xf>
    <xf numFmtId="2" fontId="9" fillId="4" borderId="18" xfId="2" applyNumberFormat="1" applyFont="1" applyFill="1" applyBorder="1" applyAlignment="1">
      <alignment horizontal="center" vertical="center"/>
    </xf>
    <xf numFmtId="0" fontId="4" fillId="4" borderId="24" xfId="2" applyFont="1" applyFill="1" applyBorder="1" applyAlignment="1">
      <alignment horizontal="center" vertical="center"/>
    </xf>
    <xf numFmtId="49" fontId="4" fillId="3" borderId="1" xfId="2" applyNumberFormat="1" applyFont="1" applyFill="1" applyBorder="1" applyAlignment="1">
      <alignment horizontal="center" vertical="center"/>
    </xf>
    <xf numFmtId="0" fontId="8" fillId="3" borderId="2" xfId="2" applyFont="1" applyFill="1" applyBorder="1" applyAlignment="1">
      <alignment horizontal="center" vertical="center"/>
    </xf>
    <xf numFmtId="2" fontId="4" fillId="3" borderId="2" xfId="2" applyNumberFormat="1" applyFont="1" applyFill="1" applyBorder="1" applyAlignment="1">
      <alignment horizontal="center" vertical="center"/>
    </xf>
    <xf numFmtId="2" fontId="9" fillId="3" borderId="3" xfId="2" applyNumberFormat="1" applyFont="1" applyFill="1" applyBorder="1" applyAlignment="1">
      <alignment horizontal="center" vertical="center"/>
    </xf>
    <xf numFmtId="49" fontId="4" fillId="4" borderId="27" xfId="2" applyNumberFormat="1" applyFont="1" applyFill="1" applyBorder="1" applyAlignment="1">
      <alignment horizontal="center" vertical="center"/>
    </xf>
    <xf numFmtId="0" fontId="4" fillId="4" borderId="28" xfId="2" quotePrefix="1" applyFont="1" applyFill="1" applyBorder="1" applyAlignment="1">
      <alignment horizontal="left" vertical="center"/>
    </xf>
    <xf numFmtId="2" fontId="9" fillId="4" borderId="29" xfId="2" applyNumberFormat="1" applyFont="1" applyFill="1" applyBorder="1" applyAlignment="1">
      <alignment horizontal="center" vertical="center"/>
    </xf>
    <xf numFmtId="49" fontId="4" fillId="4" borderId="30" xfId="2" applyNumberFormat="1" applyFont="1" applyFill="1" applyBorder="1" applyAlignment="1">
      <alignment horizontal="center" vertical="center"/>
    </xf>
    <xf numFmtId="0" fontId="4" fillId="4" borderId="31" xfId="2" quotePrefix="1" applyFont="1" applyFill="1" applyBorder="1" applyAlignment="1">
      <alignment horizontal="left" vertical="center"/>
    </xf>
    <xf numFmtId="2" fontId="4" fillId="4" borderId="32" xfId="2" applyNumberFormat="1" applyFont="1" applyFill="1" applyBorder="1" applyAlignment="1">
      <alignment horizontal="center" vertical="center"/>
    </xf>
    <xf numFmtId="0" fontId="4" fillId="4" borderId="32" xfId="2" applyFont="1" applyFill="1" applyBorder="1" applyAlignment="1">
      <alignment horizontal="center" vertical="center"/>
    </xf>
    <xf numFmtId="49" fontId="4" fillId="3" borderId="33" xfId="2" applyNumberFormat="1" applyFont="1" applyFill="1" applyBorder="1" applyAlignment="1">
      <alignment horizontal="center" vertical="center"/>
    </xf>
    <xf numFmtId="0" fontId="6" fillId="3" borderId="34" xfId="2" applyFont="1" applyFill="1" applyBorder="1" applyAlignment="1">
      <alignment horizontal="center" vertical="center"/>
    </xf>
    <xf numFmtId="2" fontId="4" fillId="3" borderId="34" xfId="2" applyNumberFormat="1" applyFont="1" applyFill="1" applyBorder="1" applyAlignment="1">
      <alignment horizontal="center" vertical="center"/>
    </xf>
    <xf numFmtId="2" fontId="9" fillId="3" borderId="8" xfId="2" applyNumberFormat="1" applyFont="1" applyFill="1" applyBorder="1" applyAlignment="1">
      <alignment horizontal="center" vertical="center"/>
    </xf>
    <xf numFmtId="49" fontId="4" fillId="4" borderId="27" xfId="2" quotePrefix="1" applyNumberFormat="1" applyFont="1" applyFill="1" applyBorder="1" applyAlignment="1">
      <alignment horizontal="center" vertical="center"/>
    </xf>
    <xf numFmtId="2" fontId="4" fillId="4" borderId="28" xfId="2" applyNumberFormat="1" applyFont="1" applyFill="1" applyBorder="1" applyAlignment="1">
      <alignment horizontal="center" vertical="center"/>
    </xf>
    <xf numFmtId="0" fontId="4" fillId="4" borderId="28" xfId="2" applyFont="1" applyFill="1" applyBorder="1" applyAlignment="1">
      <alignment horizontal="center" vertical="center"/>
    </xf>
    <xf numFmtId="0" fontId="4" fillId="4" borderId="16" xfId="2" quotePrefix="1" applyFont="1" applyFill="1" applyBorder="1" applyAlignment="1">
      <alignment horizontal="left" vertical="center"/>
    </xf>
    <xf numFmtId="2" fontId="4" fillId="4" borderId="16" xfId="2" applyNumberFormat="1" applyFont="1" applyFill="1" applyBorder="1" applyAlignment="1">
      <alignment horizontal="center" vertical="center"/>
    </xf>
    <xf numFmtId="2" fontId="4" fillId="4" borderId="21" xfId="2" applyNumberFormat="1" applyFont="1" applyFill="1" applyBorder="1" applyAlignment="1">
      <alignment horizontal="center" vertical="center"/>
    </xf>
    <xf numFmtId="49" fontId="4" fillId="0" borderId="15" xfId="2" quotePrefix="1" applyNumberFormat="1" applyFont="1" applyBorder="1" applyAlignment="1">
      <alignment horizontal="center" vertical="center"/>
    </xf>
    <xf numFmtId="0" fontId="4" fillId="0" borderId="16" xfId="2" quotePrefix="1" applyFont="1" applyBorder="1" applyAlignment="1">
      <alignment horizontal="left" vertical="center"/>
    </xf>
    <xf numFmtId="2" fontId="4" fillId="0" borderId="16" xfId="2" applyNumberFormat="1" applyFont="1" applyBorder="1" applyAlignment="1">
      <alignment horizontal="center" vertical="center"/>
    </xf>
    <xf numFmtId="0" fontId="4" fillId="0" borderId="16" xfId="2" applyFont="1" applyBorder="1" applyAlignment="1">
      <alignment horizontal="center" vertical="center"/>
    </xf>
    <xf numFmtId="2" fontId="4" fillId="0" borderId="10" xfId="2" applyNumberFormat="1" applyFont="1" applyBorder="1" applyAlignment="1">
      <alignment horizontal="center" vertical="center"/>
    </xf>
    <xf numFmtId="0" fontId="6" fillId="3" borderId="2" xfId="2" applyFont="1" applyFill="1" applyBorder="1" applyAlignment="1">
      <alignment horizontal="center" vertical="center"/>
    </xf>
    <xf numFmtId="0" fontId="4" fillId="4" borderId="28" xfId="2" applyFont="1" applyFill="1" applyBorder="1" applyAlignment="1">
      <alignment horizontal="left" vertical="center"/>
    </xf>
    <xf numFmtId="2" fontId="4" fillId="4" borderId="29" xfId="2" applyNumberFormat="1" applyFont="1" applyFill="1" applyBorder="1" applyAlignment="1">
      <alignment horizontal="center" vertical="center"/>
    </xf>
    <xf numFmtId="49" fontId="4" fillId="4" borderId="30" xfId="2" quotePrefix="1" applyNumberFormat="1" applyFont="1" applyFill="1" applyBorder="1" applyAlignment="1">
      <alignment horizontal="center" vertical="center"/>
    </xf>
    <xf numFmtId="0" fontId="4" fillId="4" borderId="31" xfId="2" applyFont="1" applyFill="1" applyBorder="1" applyAlignment="1">
      <alignment horizontal="left" vertical="center"/>
    </xf>
    <xf numFmtId="2" fontId="4" fillId="4" borderId="31" xfId="2" applyNumberFormat="1" applyFont="1" applyFill="1" applyBorder="1" applyAlignment="1">
      <alignment horizontal="center" vertical="center"/>
    </xf>
    <xf numFmtId="0" fontId="4" fillId="4" borderId="31" xfId="2" applyFont="1" applyFill="1" applyBorder="1" applyAlignment="1">
      <alignment horizontal="center" vertical="center"/>
    </xf>
    <xf numFmtId="2" fontId="4" fillId="4" borderId="35" xfId="2" applyNumberFormat="1" applyFont="1" applyFill="1" applyBorder="1" applyAlignment="1">
      <alignment horizontal="center" vertical="center"/>
    </xf>
    <xf numFmtId="49" fontId="4" fillId="4" borderId="36" xfId="2" applyNumberFormat="1" applyFont="1" applyFill="1" applyBorder="1" applyAlignment="1">
      <alignment horizontal="center" vertical="center"/>
    </xf>
    <xf numFmtId="0" fontId="9" fillId="4" borderId="37" xfId="2" applyFont="1" applyFill="1" applyBorder="1" applyAlignment="1">
      <alignment horizontal="left" vertical="center"/>
    </xf>
    <xf numFmtId="2" fontId="4" fillId="4" borderId="38" xfId="2" applyNumberFormat="1" applyFont="1" applyFill="1" applyBorder="1" applyAlignment="1">
      <alignment horizontal="center" vertical="center"/>
    </xf>
    <xf numFmtId="2" fontId="9" fillId="4" borderId="39" xfId="2" applyNumberFormat="1" applyFont="1" applyFill="1" applyBorder="1" applyAlignment="1">
      <alignment horizontal="center" vertical="center"/>
    </xf>
    <xf numFmtId="2" fontId="9" fillId="4" borderId="40" xfId="2" applyNumberFormat="1" applyFont="1" applyFill="1" applyBorder="1" applyAlignment="1">
      <alignment horizontal="center" vertical="center"/>
    </xf>
    <xf numFmtId="0" fontId="10" fillId="0" borderId="0" xfId="2" applyFont="1"/>
    <xf numFmtId="4" fontId="10" fillId="0" borderId="0" xfId="2" applyNumberFormat="1" applyFont="1"/>
    <xf numFmtId="49" fontId="4" fillId="4" borderId="0" xfId="2" applyNumberFormat="1" applyFont="1" applyFill="1" applyAlignment="1">
      <alignment horizontal="center" vertical="center"/>
    </xf>
    <xf numFmtId="0" fontId="9" fillId="4" borderId="0" xfId="2" applyFont="1" applyFill="1" applyAlignment="1">
      <alignment horizontal="left" vertical="center"/>
    </xf>
    <xf numFmtId="4" fontId="4" fillId="4" borderId="0" xfId="2" applyNumberFormat="1" applyFont="1" applyFill="1" applyAlignment="1">
      <alignment horizontal="center" vertical="center"/>
    </xf>
    <xf numFmtId="4" fontId="9" fillId="4" borderId="0" xfId="2" applyNumberFormat="1" applyFont="1" applyFill="1" applyAlignment="1">
      <alignment horizontal="center" vertical="center"/>
    </xf>
    <xf numFmtId="0" fontId="11" fillId="0" borderId="0" xfId="2" applyFont="1" applyAlignment="1">
      <alignment vertical="center"/>
    </xf>
    <xf numFmtId="0" fontId="10" fillId="0" borderId="0" xfId="2" applyFont="1" applyAlignment="1">
      <alignment vertical="center"/>
    </xf>
    <xf numFmtId="0" fontId="10" fillId="0" borderId="0" xfId="2" applyFont="1" applyAlignment="1">
      <alignment horizontal="left" vertical="center"/>
    </xf>
    <xf numFmtId="14" fontId="6" fillId="0" borderId="0" xfId="2" quotePrefix="1" applyNumberFormat="1" applyFont="1" applyAlignment="1">
      <alignment horizontal="center"/>
    </xf>
    <xf numFmtId="0" fontId="8" fillId="0" borderId="0" xfId="2" applyFont="1" applyAlignment="1">
      <alignment horizontal="center" vertical="center" wrapText="1"/>
    </xf>
    <xf numFmtId="49" fontId="4" fillId="0" borderId="0" xfId="2" applyNumberFormat="1" applyFont="1" applyAlignment="1">
      <alignment horizontal="center" vertical="center"/>
    </xf>
    <xf numFmtId="0" fontId="8" fillId="0" borderId="0" xfId="2" applyFont="1" applyAlignment="1">
      <alignment horizontal="left" vertical="center"/>
    </xf>
    <xf numFmtId="2" fontId="6" fillId="0" borderId="0" xfId="2" applyNumberFormat="1" applyFont="1" applyAlignment="1">
      <alignment horizontal="right" vertical="center"/>
    </xf>
    <xf numFmtId="164" fontId="6" fillId="0" borderId="0" xfId="2" applyNumberFormat="1" applyFont="1" applyAlignment="1">
      <alignment horizontal="right" vertical="center"/>
    </xf>
    <xf numFmtId="2" fontId="8" fillId="0" borderId="0" xfId="2" applyNumberFormat="1" applyFont="1" applyAlignment="1">
      <alignment horizontal="right" vertical="center"/>
    </xf>
    <xf numFmtId="0" fontId="6" fillId="0" borderId="0" xfId="2" quotePrefix="1" applyFont="1" applyAlignment="1">
      <alignment horizontal="left" vertical="center"/>
    </xf>
    <xf numFmtId="49" fontId="4" fillId="0" borderId="0" xfId="2" quotePrefix="1" applyNumberFormat="1" applyFont="1" applyAlignment="1">
      <alignment horizontal="center" vertical="center"/>
    </xf>
    <xf numFmtId="2" fontId="4" fillId="0" borderId="0" xfId="2" applyNumberFormat="1" applyFont="1"/>
    <xf numFmtId="0" fontId="6" fillId="0" borderId="0" xfId="2" applyFont="1" applyAlignment="1">
      <alignment horizontal="left" vertical="center"/>
    </xf>
    <xf numFmtId="0" fontId="6" fillId="0" borderId="0" xfId="2" applyFont="1" applyAlignment="1">
      <alignment vertical="center" wrapText="1"/>
    </xf>
    <xf numFmtId="2" fontId="6" fillId="0" borderId="0" xfId="2" quotePrefix="1" applyNumberFormat="1" applyFont="1" applyAlignment="1">
      <alignment horizontal="right" vertical="center"/>
    </xf>
    <xf numFmtId="0" fontId="6" fillId="0" borderId="0" xfId="2" applyFont="1" applyAlignment="1">
      <alignment vertical="center"/>
    </xf>
    <xf numFmtId="0" fontId="4" fillId="0" borderId="0" xfId="2" quotePrefix="1" applyFont="1" applyAlignment="1">
      <alignment horizontal="center" vertical="center"/>
    </xf>
    <xf numFmtId="2" fontId="6" fillId="0" borderId="0" xfId="2" applyNumberFormat="1" applyFont="1" applyAlignment="1">
      <alignment vertical="center"/>
    </xf>
    <xf numFmtId="2" fontId="13" fillId="0" borderId="0" xfId="2" applyNumberFormat="1" applyFont="1" applyAlignment="1">
      <alignment horizontal="right" vertical="center"/>
    </xf>
    <xf numFmtId="0" fontId="4" fillId="0" borderId="0" xfId="2" applyFont="1" applyAlignment="1">
      <alignment vertical="center"/>
    </xf>
    <xf numFmtId="0" fontId="4" fillId="0" borderId="0" xfId="2" applyFont="1" applyAlignment="1">
      <alignment horizontal="left" vertical="center"/>
    </xf>
    <xf numFmtId="0" fontId="14" fillId="0" borderId="0" xfId="2" applyFont="1" applyAlignment="1">
      <alignment horizontal="right" vertical="top"/>
    </xf>
    <xf numFmtId="0" fontId="14" fillId="0" borderId="0" xfId="2" applyFont="1"/>
    <xf numFmtId="0" fontId="7" fillId="0" borderId="0" xfId="2" applyFont="1" applyAlignment="1">
      <alignment vertical="center" wrapText="1"/>
    </xf>
    <xf numFmtId="0" fontId="8" fillId="0" borderId="41" xfId="2" applyFont="1" applyBorder="1" applyAlignment="1">
      <alignment horizontal="center" vertical="center"/>
    </xf>
    <xf numFmtId="0" fontId="6" fillId="0" borderId="6" xfId="2" applyFont="1" applyBorder="1" applyAlignment="1">
      <alignment horizontal="center" vertical="center"/>
    </xf>
    <xf numFmtId="0" fontId="8" fillId="0" borderId="42" xfId="2" applyFont="1" applyBorder="1" applyAlignment="1">
      <alignment horizontal="center" vertical="center"/>
    </xf>
    <xf numFmtId="14" fontId="8" fillId="0" borderId="10" xfId="2" quotePrefix="1" applyNumberFormat="1" applyFont="1" applyBorder="1" applyAlignment="1">
      <alignment horizontal="center" vertical="center"/>
    </xf>
    <xf numFmtId="0" fontId="8" fillId="0" borderId="33" xfId="2" applyFont="1" applyBorder="1" applyAlignment="1">
      <alignment horizontal="center" vertical="center"/>
    </xf>
    <xf numFmtId="0" fontId="8" fillId="0" borderId="43" xfId="2" applyFont="1" applyBorder="1" applyAlignment="1">
      <alignment horizontal="center" vertical="center"/>
    </xf>
    <xf numFmtId="0" fontId="8" fillId="0" borderId="13" xfId="2" applyFont="1" applyBorder="1" applyAlignment="1">
      <alignment horizontal="centerContinuous" vertical="center" wrapText="1"/>
    </xf>
    <xf numFmtId="0" fontId="8" fillId="0" borderId="14" xfId="2" applyFont="1" applyBorder="1" applyAlignment="1">
      <alignment horizontal="centerContinuous" vertical="center" wrapText="1"/>
    </xf>
    <xf numFmtId="2" fontId="6" fillId="3" borderId="2" xfId="2" applyNumberFormat="1" applyFont="1" applyFill="1" applyBorder="1" applyAlignment="1">
      <alignment horizontal="right" vertical="center"/>
    </xf>
    <xf numFmtId="164" fontId="6" fillId="3" borderId="2" xfId="2" applyNumberFormat="1" applyFont="1" applyFill="1" applyBorder="1" applyAlignment="1">
      <alignment horizontal="right" vertical="center"/>
    </xf>
    <xf numFmtId="2" fontId="6" fillId="3" borderId="3" xfId="2" applyNumberFormat="1" applyFont="1" applyFill="1" applyBorder="1" applyAlignment="1">
      <alignment horizontal="right" vertical="center"/>
    </xf>
    <xf numFmtId="49" fontId="4" fillId="0" borderId="44" xfId="2" applyNumberFormat="1" applyFont="1" applyBorder="1" applyAlignment="1">
      <alignment horizontal="center" vertical="center"/>
    </xf>
    <xf numFmtId="0" fontId="4" fillId="0" borderId="10" xfId="2" applyFont="1" applyBorder="1" applyAlignment="1">
      <alignment vertical="center" wrapText="1"/>
    </xf>
    <xf numFmtId="4" fontId="4" fillId="0" borderId="10" xfId="1" applyNumberFormat="1" applyFont="1" applyFill="1" applyBorder="1" applyAlignment="1">
      <alignment horizontal="center" vertical="center"/>
    </xf>
    <xf numFmtId="4" fontId="4" fillId="0" borderId="12" xfId="2" applyNumberFormat="1" applyFont="1" applyBorder="1" applyAlignment="1">
      <alignment horizontal="center" vertical="center"/>
    </xf>
    <xf numFmtId="0" fontId="4" fillId="0" borderId="10" xfId="2" applyFont="1" applyBorder="1" applyAlignment="1">
      <alignment horizontal="right" vertical="center" wrapText="1"/>
    </xf>
    <xf numFmtId="4" fontId="4" fillId="0" borderId="10" xfId="2" applyNumberFormat="1" applyFont="1" applyBorder="1" applyAlignment="1">
      <alignment horizontal="center" vertical="center"/>
    </xf>
    <xf numFmtId="2" fontId="6" fillId="3" borderId="2" xfId="2" applyNumberFormat="1" applyFont="1" applyFill="1" applyBorder="1" applyAlignment="1">
      <alignment horizontal="center" vertical="center"/>
    </xf>
    <xf numFmtId="164" fontId="6" fillId="3" borderId="2" xfId="2" applyNumberFormat="1" applyFont="1" applyFill="1" applyBorder="1" applyAlignment="1">
      <alignment horizontal="center" vertical="center"/>
    </xf>
    <xf numFmtId="2" fontId="6" fillId="3" borderId="3" xfId="2" applyNumberFormat="1" applyFont="1" applyFill="1" applyBorder="1" applyAlignment="1">
      <alignment horizontal="center" vertical="center"/>
    </xf>
    <xf numFmtId="0" fontId="4" fillId="4" borderId="45" xfId="2" quotePrefix="1" applyFont="1" applyFill="1" applyBorder="1" applyAlignment="1">
      <alignment horizontal="center" vertical="center"/>
    </xf>
    <xf numFmtId="0" fontId="9" fillId="4" borderId="7" xfId="2" applyFont="1" applyFill="1" applyBorder="1" applyAlignment="1">
      <alignment vertical="center"/>
    </xf>
    <xf numFmtId="2" fontId="4" fillId="4" borderId="6" xfId="2" applyNumberFormat="1" applyFont="1" applyFill="1" applyBorder="1" applyAlignment="1">
      <alignment horizontal="center" vertical="center"/>
    </xf>
    <xf numFmtId="4" fontId="4" fillId="4" borderId="10" xfId="1" applyNumberFormat="1" applyFont="1" applyFill="1" applyBorder="1" applyAlignment="1">
      <alignment horizontal="center" vertical="center"/>
    </xf>
    <xf numFmtId="4" fontId="4" fillId="4" borderId="12" xfId="2" applyNumberFormat="1" applyFont="1" applyFill="1" applyBorder="1" applyAlignment="1">
      <alignment horizontal="center" vertical="center"/>
    </xf>
    <xf numFmtId="0" fontId="4" fillId="4" borderId="44" xfId="2" quotePrefix="1" applyFont="1" applyFill="1" applyBorder="1" applyAlignment="1">
      <alignment horizontal="center" vertical="center"/>
    </xf>
    <xf numFmtId="0" fontId="9" fillId="4" borderId="11" xfId="2" applyFont="1" applyFill="1" applyBorder="1" applyAlignment="1">
      <alignment vertical="center"/>
    </xf>
    <xf numFmtId="0" fontId="4" fillId="4" borderId="46" xfId="2" quotePrefix="1" applyFont="1" applyFill="1" applyBorder="1" applyAlignment="1">
      <alignment horizontal="center" vertical="center"/>
    </xf>
    <xf numFmtId="0" fontId="9" fillId="4" borderId="13" xfId="2" applyFont="1" applyFill="1" applyBorder="1" applyAlignment="1">
      <alignment vertical="center"/>
    </xf>
    <xf numFmtId="2" fontId="4" fillId="0" borderId="47" xfId="2" applyNumberFormat="1" applyFont="1" applyBorder="1" applyAlignment="1">
      <alignment horizontal="center" vertical="center"/>
    </xf>
    <xf numFmtId="4" fontId="4" fillId="4" borderId="47" xfId="1" applyNumberFormat="1" applyFont="1" applyFill="1" applyBorder="1" applyAlignment="1">
      <alignment horizontal="center" vertical="center"/>
    </xf>
    <xf numFmtId="4" fontId="4" fillId="4" borderId="14" xfId="2" applyNumberFormat="1" applyFont="1" applyFill="1" applyBorder="1" applyAlignment="1">
      <alignment horizontal="center" vertical="center"/>
    </xf>
    <xf numFmtId="0" fontId="16" fillId="0" borderId="0" xfId="2" applyFont="1"/>
    <xf numFmtId="0" fontId="17" fillId="0" borderId="0" xfId="2" applyFont="1" applyAlignment="1">
      <alignment vertical="center"/>
    </xf>
    <xf numFmtId="0" fontId="12" fillId="0" borderId="0" xfId="2" applyFont="1" applyAlignment="1">
      <alignment vertical="top" wrapText="1"/>
    </xf>
    <xf numFmtId="0" fontId="18" fillId="0" borderId="0" xfId="2" applyFont="1" applyAlignment="1">
      <alignment horizontal="center" vertical="center"/>
    </xf>
    <xf numFmtId="0" fontId="19" fillId="0" borderId="0" xfId="2" applyFont="1" applyAlignment="1">
      <alignment horizontal="center" vertical="center"/>
    </xf>
    <xf numFmtId="0" fontId="20" fillId="0" borderId="0" xfId="2" applyFont="1"/>
    <xf numFmtId="14" fontId="21" fillId="0" borderId="0" xfId="2" quotePrefix="1" applyNumberFormat="1" applyFont="1" applyAlignment="1">
      <alignment horizontal="center"/>
    </xf>
    <xf numFmtId="0" fontId="18" fillId="0" borderId="0" xfId="2" applyFont="1" applyAlignment="1">
      <alignment horizontal="centerContinuous" vertical="center" wrapText="1"/>
    </xf>
    <xf numFmtId="49" fontId="20" fillId="0" borderId="0" xfId="2" applyNumberFormat="1" applyFont="1" applyAlignment="1">
      <alignment horizontal="center" vertical="center"/>
    </xf>
    <xf numFmtId="0" fontId="18" fillId="0" borderId="0" xfId="2" applyFont="1" applyAlignment="1">
      <alignment horizontal="left" vertical="center"/>
    </xf>
    <xf numFmtId="2" fontId="21" fillId="0" borderId="0" xfId="2" applyNumberFormat="1" applyFont="1" applyAlignment="1">
      <alignment horizontal="right" vertical="center"/>
    </xf>
    <xf numFmtId="164" fontId="21" fillId="0" borderId="0" xfId="2" applyNumberFormat="1" applyFont="1" applyAlignment="1">
      <alignment horizontal="right" vertical="center"/>
    </xf>
    <xf numFmtId="2" fontId="18" fillId="0" borderId="0" xfId="2" applyNumberFormat="1" applyFont="1" applyAlignment="1">
      <alignment horizontal="right" vertical="center"/>
    </xf>
    <xf numFmtId="0" fontId="21" fillId="0" borderId="0" xfId="2" quotePrefix="1" applyFont="1" applyAlignment="1">
      <alignment horizontal="left" vertical="center"/>
    </xf>
    <xf numFmtId="2" fontId="10" fillId="0" borderId="0" xfId="2" applyNumberFormat="1" applyFont="1"/>
    <xf numFmtId="49" fontId="20" fillId="0" borderId="0" xfId="2" quotePrefix="1" applyNumberFormat="1" applyFont="1" applyAlignment="1">
      <alignment horizontal="center" vertical="center"/>
    </xf>
    <xf numFmtId="0" fontId="14" fillId="0" borderId="0" xfId="2" applyFont="1" applyAlignment="1">
      <alignment horizontal="right"/>
    </xf>
    <xf numFmtId="0" fontId="21" fillId="0" borderId="0" xfId="2" applyFont="1" applyAlignment="1">
      <alignment horizontal="left" vertical="center"/>
    </xf>
    <xf numFmtId="0" fontId="21" fillId="0" borderId="0" xfId="2" applyFont="1" applyAlignment="1">
      <alignment vertical="center" wrapText="1"/>
    </xf>
    <xf numFmtId="2" fontId="21" fillId="0" borderId="0" xfId="2" quotePrefix="1" applyNumberFormat="1" applyFont="1" applyAlignment="1">
      <alignment horizontal="right" vertical="center"/>
    </xf>
    <xf numFmtId="0" fontId="21" fillId="0" borderId="0" xfId="2" applyFont="1" applyAlignment="1">
      <alignment vertical="center"/>
    </xf>
    <xf numFmtId="0" fontId="20" fillId="0" borderId="0" xfId="2" quotePrefix="1" applyFont="1" applyAlignment="1">
      <alignment horizontal="center" vertical="center"/>
    </xf>
    <xf numFmtId="2" fontId="21" fillId="0" borderId="0" xfId="2" applyNumberFormat="1" applyFont="1" applyAlignment="1">
      <alignment vertical="center"/>
    </xf>
    <xf numFmtId="0" fontId="20" fillId="0" borderId="0" xfId="2" applyFont="1" applyAlignment="1">
      <alignment horizontal="left" vertical="center"/>
    </xf>
    <xf numFmtId="0" fontId="14" fillId="0" borderId="0" xfId="2" applyFont="1" applyAlignment="1">
      <alignment horizontal="left" vertical="center"/>
    </xf>
    <xf numFmtId="0" fontId="14" fillId="0" borderId="0" xfId="2" applyFont="1" applyAlignment="1">
      <alignment vertical="center"/>
    </xf>
    <xf numFmtId="0" fontId="22" fillId="0" borderId="4" xfId="2" applyFont="1" applyBorder="1" applyAlignment="1">
      <alignment horizontal="center" vertical="center"/>
    </xf>
    <xf numFmtId="0" fontId="8" fillId="0" borderId="10" xfId="2" applyFont="1" applyBorder="1" applyAlignment="1">
      <alignment horizontal="center" vertical="center"/>
    </xf>
    <xf numFmtId="0" fontId="22" fillId="0" borderId="9" xfId="2" applyFont="1" applyBorder="1" applyAlignment="1">
      <alignment horizontal="center" vertical="center"/>
    </xf>
    <xf numFmtId="0" fontId="22" fillId="0" borderId="33" xfId="2" applyFont="1" applyBorder="1" applyAlignment="1">
      <alignment horizontal="center" vertical="center"/>
    </xf>
    <xf numFmtId="0" fontId="8" fillId="0" borderId="47" xfId="2" quotePrefix="1" applyFont="1" applyBorder="1" applyAlignment="1">
      <alignment horizontal="center" vertical="center" wrapText="1"/>
    </xf>
    <xf numFmtId="0" fontId="22" fillId="5" borderId="9" xfId="2" applyFont="1" applyFill="1" applyBorder="1" applyAlignment="1">
      <alignment horizontal="center" vertical="center"/>
    </xf>
    <xf numFmtId="0" fontId="8" fillId="5" borderId="0" xfId="2" applyFont="1" applyFill="1" applyAlignment="1">
      <alignment horizontal="center" vertical="center"/>
    </xf>
    <xf numFmtId="14" fontId="6" fillId="6" borderId="0" xfId="2" quotePrefix="1" applyNumberFormat="1" applyFont="1" applyFill="1" applyAlignment="1">
      <alignment horizontal="center"/>
    </xf>
    <xf numFmtId="0" fontId="8" fillId="5" borderId="0" xfId="2" applyFont="1" applyFill="1" applyAlignment="1">
      <alignment horizontal="centerContinuous" vertical="center" wrapText="1"/>
    </xf>
    <xf numFmtId="0" fontId="8" fillId="5" borderId="12" xfId="2" applyFont="1" applyFill="1" applyBorder="1" applyAlignment="1">
      <alignment horizontal="centerContinuous" vertical="center" wrapText="1"/>
    </xf>
    <xf numFmtId="49" fontId="4" fillId="4" borderId="48" xfId="2" applyNumberFormat="1" applyFont="1" applyFill="1" applyBorder="1" applyAlignment="1">
      <alignment horizontal="center" vertical="center"/>
    </xf>
    <xf numFmtId="0" fontId="9" fillId="4" borderId="49" xfId="2" applyFont="1" applyFill="1" applyBorder="1" applyAlignment="1">
      <alignment horizontal="left" vertical="center"/>
    </xf>
    <xf numFmtId="2" fontId="4" fillId="4" borderId="49" xfId="2" applyNumberFormat="1" applyFont="1" applyFill="1" applyBorder="1" applyAlignment="1">
      <alignment horizontal="center" vertical="center"/>
    </xf>
    <xf numFmtId="2" fontId="4" fillId="4" borderId="50" xfId="2" applyNumberFormat="1" applyFont="1" applyFill="1" applyBorder="1" applyAlignment="1">
      <alignment horizontal="center" vertical="center"/>
    </xf>
    <xf numFmtId="2" fontId="4" fillId="4" borderId="51" xfId="2" applyNumberFormat="1" applyFont="1" applyFill="1" applyBorder="1" applyAlignment="1">
      <alignment horizontal="center" vertical="center"/>
    </xf>
    <xf numFmtId="2" fontId="4" fillId="4" borderId="20" xfId="2" applyNumberFormat="1" applyFont="1" applyFill="1" applyBorder="1" applyAlignment="1">
      <alignment horizontal="center" vertical="center"/>
    </xf>
    <xf numFmtId="2" fontId="14" fillId="4" borderId="9" xfId="2" applyNumberFormat="1" applyFont="1" applyFill="1" applyBorder="1" applyAlignment="1">
      <alignment horizontal="center" vertical="center"/>
    </xf>
    <xf numFmtId="2" fontId="9" fillId="4" borderId="32" xfId="2" applyNumberFormat="1" applyFont="1" applyFill="1" applyBorder="1" applyAlignment="1">
      <alignment horizontal="center" vertical="center"/>
    </xf>
    <xf numFmtId="2" fontId="9" fillId="4" borderId="12" xfId="2" applyNumberFormat="1" applyFont="1" applyFill="1" applyBorder="1" applyAlignment="1">
      <alignment horizontal="center" vertical="center"/>
    </xf>
    <xf numFmtId="49" fontId="4" fillId="6" borderId="1" xfId="2" applyNumberFormat="1" applyFont="1" applyFill="1" applyBorder="1" applyAlignment="1">
      <alignment horizontal="center" vertical="center"/>
    </xf>
    <xf numFmtId="0" fontId="8" fillId="6" borderId="2" xfId="2" applyFont="1" applyFill="1" applyBorder="1" applyAlignment="1">
      <alignment horizontal="center" vertical="center"/>
    </xf>
    <xf numFmtId="2" fontId="4" fillId="6" borderId="2" xfId="2" applyNumberFormat="1" applyFont="1" applyFill="1" applyBorder="1" applyAlignment="1">
      <alignment horizontal="center" vertical="center"/>
    </xf>
    <xf numFmtId="2" fontId="4" fillId="6" borderId="5"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0" fontId="23" fillId="0" borderId="0" xfId="2" applyFont="1"/>
    <xf numFmtId="0" fontId="24" fillId="0" borderId="0" xfId="2" applyFont="1"/>
    <xf numFmtId="0" fontId="25" fillId="0" borderId="0" xfId="2" applyFont="1"/>
    <xf numFmtId="2" fontId="24" fillId="0" borderId="0" xfId="2" applyNumberFormat="1" applyFont="1"/>
    <xf numFmtId="0" fontId="6" fillId="6" borderId="2" xfId="2" applyFont="1" applyFill="1" applyBorder="1" applyAlignment="1">
      <alignment horizontal="center" vertical="center"/>
    </xf>
    <xf numFmtId="2" fontId="9" fillId="4" borderId="10" xfId="2" applyNumberFormat="1" applyFont="1" applyFill="1" applyBorder="1" applyAlignment="1">
      <alignment horizontal="center" vertical="center"/>
    </xf>
    <xf numFmtId="2" fontId="23" fillId="0" borderId="0" xfId="2" applyNumberFormat="1" applyFont="1"/>
    <xf numFmtId="0" fontId="4" fillId="4" borderId="16" xfId="2" applyFont="1" applyFill="1" applyBorder="1" applyAlignment="1">
      <alignment horizontal="left" vertical="center"/>
    </xf>
    <xf numFmtId="2" fontId="4" fillId="4" borderId="47" xfId="2" applyNumberFormat="1" applyFont="1" applyFill="1" applyBorder="1" applyAlignment="1">
      <alignment horizontal="center" vertical="center"/>
    </xf>
    <xf numFmtId="2" fontId="4" fillId="6" borderId="3" xfId="2" applyNumberFormat="1" applyFont="1" applyFill="1" applyBorder="1" applyAlignment="1">
      <alignment horizontal="center" vertical="center"/>
    </xf>
    <xf numFmtId="49" fontId="4" fillId="4" borderId="44" xfId="2" applyNumberFormat="1" applyFont="1" applyFill="1" applyBorder="1" applyAlignment="1">
      <alignment horizontal="center" vertical="center"/>
    </xf>
    <xf numFmtId="0" fontId="4" fillId="4" borderId="10" xfId="2" applyFont="1" applyFill="1" applyBorder="1" applyAlignment="1">
      <alignment vertical="center" wrapText="1"/>
    </xf>
    <xf numFmtId="0" fontId="6" fillId="6" borderId="2" xfId="2" applyFont="1" applyFill="1" applyBorder="1" applyAlignment="1">
      <alignment horizontal="center" vertical="center" wrapText="1"/>
    </xf>
    <xf numFmtId="0" fontId="4" fillId="4" borderId="10" xfId="2" quotePrefix="1" applyFont="1" applyFill="1" applyBorder="1" applyAlignment="1">
      <alignment horizontal="left" vertical="center"/>
    </xf>
    <xf numFmtId="0" fontId="4" fillId="4" borderId="10" xfId="2" applyFont="1" applyFill="1" applyBorder="1" applyAlignment="1">
      <alignment vertical="center"/>
    </xf>
    <xf numFmtId="2" fontId="4" fillId="4" borderId="52" xfId="2" applyNumberFormat="1" applyFont="1" applyFill="1" applyBorder="1" applyAlignment="1">
      <alignment horizontal="center" vertical="center"/>
    </xf>
    <xf numFmtId="0" fontId="14" fillId="6" borderId="1" xfId="2" quotePrefix="1" applyFont="1" applyFill="1" applyBorder="1" applyAlignment="1">
      <alignment horizontal="center" vertical="center"/>
    </xf>
    <xf numFmtId="0" fontId="26" fillId="0" borderId="0" xfId="2" applyFont="1"/>
    <xf numFmtId="0" fontId="4" fillId="4" borderId="53" xfId="2" quotePrefix="1" applyFont="1" applyFill="1" applyBorder="1" applyAlignment="1">
      <alignment horizontal="center" vertical="center"/>
    </xf>
    <xf numFmtId="0" fontId="4" fillId="4" borderId="54" xfId="2" applyFont="1" applyFill="1" applyBorder="1" applyAlignment="1">
      <alignment vertical="center"/>
    </xf>
    <xf numFmtId="2" fontId="4" fillId="4" borderId="54" xfId="2" applyNumberFormat="1" applyFont="1" applyFill="1" applyBorder="1" applyAlignment="1">
      <alignment horizontal="center" vertical="center"/>
    </xf>
    <xf numFmtId="2" fontId="4" fillId="4" borderId="55" xfId="2" applyNumberFormat="1" applyFont="1" applyFill="1" applyBorder="1" applyAlignment="1">
      <alignment horizontal="center" vertical="center"/>
    </xf>
    <xf numFmtId="2" fontId="4" fillId="4" borderId="56" xfId="2" applyNumberFormat="1" applyFont="1" applyFill="1" applyBorder="1" applyAlignment="1">
      <alignment horizontal="center" vertical="center"/>
    </xf>
    <xf numFmtId="0" fontId="4" fillId="4" borderId="57" xfId="2" quotePrefix="1" applyFont="1" applyFill="1" applyBorder="1" applyAlignment="1">
      <alignment horizontal="center" vertical="center"/>
    </xf>
    <xf numFmtId="0" fontId="4" fillId="4" borderId="55" xfId="2" applyFont="1" applyFill="1" applyBorder="1" applyAlignment="1">
      <alignment vertical="center"/>
    </xf>
    <xf numFmtId="2" fontId="4" fillId="4" borderId="58" xfId="2" applyNumberFormat="1" applyFont="1" applyFill="1" applyBorder="1" applyAlignment="1">
      <alignment horizontal="center" vertical="center"/>
    </xf>
    <xf numFmtId="2" fontId="4" fillId="4" borderId="59" xfId="2" applyNumberFormat="1" applyFont="1" applyFill="1" applyBorder="1" applyAlignment="1">
      <alignment horizontal="center" vertical="center"/>
    </xf>
    <xf numFmtId="0" fontId="4" fillId="4" borderId="34" xfId="2" applyFont="1" applyFill="1" applyBorder="1" applyAlignment="1">
      <alignment vertical="center"/>
    </xf>
    <xf numFmtId="0" fontId="27" fillId="0" borderId="0" xfId="2" applyFont="1"/>
    <xf numFmtId="0" fontId="4" fillId="6" borderId="1" xfId="2" quotePrefix="1" applyFont="1" applyFill="1" applyBorder="1" applyAlignment="1">
      <alignment horizontal="center" vertical="center"/>
    </xf>
    <xf numFmtId="164" fontId="4" fillId="6" borderId="2" xfId="2" applyNumberFormat="1" applyFont="1" applyFill="1" applyBorder="1" applyAlignment="1">
      <alignment horizontal="center" vertical="center"/>
    </xf>
    <xf numFmtId="0" fontId="4" fillId="4" borderId="60" xfId="2" applyFont="1" applyFill="1" applyBorder="1" applyAlignment="1">
      <alignment vertical="center"/>
    </xf>
    <xf numFmtId="0" fontId="4" fillId="4" borderId="63" xfId="2" quotePrefix="1" applyFont="1" applyFill="1" applyBorder="1" applyAlignment="1">
      <alignment horizontal="center" vertical="center"/>
    </xf>
    <xf numFmtId="0" fontId="4" fillId="4" borderId="64" xfId="2" applyFont="1" applyFill="1" applyBorder="1" applyAlignment="1">
      <alignment vertical="center"/>
    </xf>
    <xf numFmtId="0" fontId="6" fillId="0" borderId="5" xfId="2" applyFont="1" applyBorder="1" applyAlignment="1">
      <alignment vertical="center"/>
    </xf>
    <xf numFmtId="0" fontId="4" fillId="0" borderId="5" xfId="2" applyFont="1" applyBorder="1" applyAlignment="1">
      <alignment vertical="center"/>
    </xf>
    <xf numFmtId="0" fontId="14" fillId="0" borderId="5" xfId="2" applyFont="1" applyBorder="1" applyAlignment="1">
      <alignment vertical="center"/>
    </xf>
    <xf numFmtId="4" fontId="14" fillId="0" borderId="0" xfId="2" applyNumberFormat="1" applyFont="1"/>
    <xf numFmtId="0" fontId="22" fillId="0" borderId="0" xfId="2" applyFont="1" applyAlignment="1">
      <alignment horizontal="center" vertical="center"/>
    </xf>
    <xf numFmtId="14" fontId="28" fillId="0" borderId="0" xfId="2" quotePrefix="1" applyNumberFormat="1" applyFont="1" applyAlignment="1">
      <alignment horizontal="center"/>
    </xf>
    <xf numFmtId="0" fontId="22" fillId="0" borderId="0" xfId="2" applyFont="1" applyAlignment="1">
      <alignment horizontal="center" vertical="center" wrapText="1"/>
    </xf>
    <xf numFmtId="49" fontId="14" fillId="0" borderId="0" xfId="2" applyNumberFormat="1" applyFont="1" applyAlignment="1">
      <alignment horizontal="center" vertical="center"/>
    </xf>
    <xf numFmtId="0" fontId="22" fillId="0" borderId="0" xfId="2" applyFont="1" applyAlignment="1">
      <alignment horizontal="left" vertical="center"/>
    </xf>
    <xf numFmtId="2" fontId="28" fillId="0" borderId="0" xfId="2" applyNumberFormat="1" applyFont="1" applyAlignment="1">
      <alignment horizontal="right" vertical="center"/>
    </xf>
    <xf numFmtId="164" fontId="28" fillId="0" borderId="0" xfId="2" applyNumberFormat="1" applyFont="1" applyAlignment="1">
      <alignment horizontal="right" vertical="center"/>
    </xf>
    <xf numFmtId="0" fontId="20" fillId="0" borderId="0" xfId="3" applyNumberFormat="1" applyFont="1" applyFill="1" applyBorder="1" applyAlignment="1"/>
    <xf numFmtId="0" fontId="6" fillId="0" borderId="0" xfId="3" quotePrefix="1" applyNumberFormat="1" applyFont="1" applyFill="1" applyBorder="1" applyAlignment="1">
      <alignment horizontal="right"/>
    </xf>
    <xf numFmtId="0" fontId="5" fillId="0" borderId="0" xfId="2" applyFont="1" applyAlignment="1">
      <alignment horizontal="left" wrapText="1"/>
    </xf>
    <xf numFmtId="0" fontId="20" fillId="0" borderId="0" xfId="3" applyNumberFormat="1" applyFont="1" applyFill="1" applyBorder="1" applyAlignment="1">
      <alignment vertical="center"/>
    </xf>
    <xf numFmtId="0" fontId="21" fillId="7" borderId="67" xfId="3" applyFont="1" applyFill="1" applyBorder="1" applyAlignment="1">
      <alignment vertical="center" wrapText="1"/>
    </xf>
    <xf numFmtId="0" fontId="21" fillId="7" borderId="67" xfId="3" applyNumberFormat="1" applyFont="1" applyFill="1" applyBorder="1" applyAlignment="1" applyProtection="1">
      <alignment horizontal="center" vertical="center" wrapText="1"/>
    </xf>
    <xf numFmtId="49" fontId="18" fillId="4" borderId="68" xfId="3" applyNumberFormat="1" applyFont="1" applyFill="1" applyBorder="1" applyAlignment="1" applyProtection="1">
      <alignment horizontal="left" vertical="center" wrapText="1"/>
    </xf>
    <xf numFmtId="49" fontId="30" fillId="4" borderId="69" xfId="0" applyNumberFormat="1" applyFont="1" applyFill="1" applyBorder="1" applyAlignment="1">
      <alignment horizontal="left" vertical="center" wrapText="1"/>
    </xf>
    <xf numFmtId="2" fontId="30" fillId="4" borderId="70" xfId="0" applyNumberFormat="1" applyFont="1" applyFill="1" applyBorder="1" applyAlignment="1">
      <alignment horizontal="center" vertical="center" wrapText="1"/>
    </xf>
    <xf numFmtId="2" fontId="18" fillId="4" borderId="70" xfId="0" applyNumberFormat="1" applyFont="1" applyFill="1" applyBorder="1" applyAlignment="1">
      <alignment horizontal="center" vertical="center" wrapText="1"/>
    </xf>
    <xf numFmtId="0" fontId="31" fillId="4" borderId="68" xfId="3" applyFont="1" applyFill="1" applyBorder="1" applyAlignment="1" applyProtection="1">
      <alignment horizontal="left" vertical="top" wrapText="1"/>
    </xf>
    <xf numFmtId="0" fontId="31" fillId="4" borderId="71" xfId="3" applyFont="1" applyFill="1" applyBorder="1" applyAlignment="1" applyProtection="1">
      <alignment horizontal="left" vertical="top" wrapText="1"/>
    </xf>
    <xf numFmtId="49" fontId="30" fillId="4" borderId="72" xfId="0" applyNumberFormat="1" applyFont="1" applyFill="1" applyBorder="1" applyAlignment="1">
      <alignment horizontal="left" vertical="center" wrapText="1"/>
    </xf>
    <xf numFmtId="2" fontId="30" fillId="4" borderId="73" xfId="0" applyNumberFormat="1" applyFont="1" applyFill="1" applyBorder="1" applyAlignment="1">
      <alignment horizontal="center" vertical="center" wrapText="1"/>
    </xf>
    <xf numFmtId="2" fontId="18" fillId="4" borderId="74" xfId="0" applyNumberFormat="1" applyFont="1" applyFill="1" applyBorder="1" applyAlignment="1">
      <alignment horizontal="center" vertical="center" wrapText="1"/>
    </xf>
    <xf numFmtId="49" fontId="18" fillId="4" borderId="75" xfId="3" applyNumberFormat="1" applyFont="1" applyFill="1" applyBorder="1" applyAlignment="1" applyProtection="1">
      <alignment horizontal="left" vertical="center" wrapText="1"/>
    </xf>
    <xf numFmtId="49" fontId="18" fillId="4" borderId="72" xfId="3" applyNumberFormat="1" applyFont="1" applyFill="1" applyBorder="1" applyAlignment="1" applyProtection="1">
      <alignment horizontal="left" vertical="center" wrapText="1"/>
    </xf>
    <xf numFmtId="2" fontId="18" fillId="4" borderId="72" xfId="0" applyNumberFormat="1" applyFont="1" applyFill="1" applyBorder="1" applyAlignment="1">
      <alignment horizontal="center" vertical="center" wrapText="1"/>
    </xf>
    <xf numFmtId="0" fontId="11" fillId="0" borderId="0" xfId="3" applyNumberFormat="1" applyFont="1" applyFill="1" applyBorder="1" applyAlignment="1"/>
    <xf numFmtId="0" fontId="21" fillId="7" borderId="1" xfId="3" applyNumberFormat="1" applyFont="1" applyFill="1" applyBorder="1" applyAlignment="1" applyProtection="1">
      <alignment horizontal="center" vertical="center" wrapText="1"/>
    </xf>
    <xf numFmtId="2" fontId="20" fillId="0" borderId="0" xfId="3" applyNumberFormat="1" applyFont="1" applyFill="1" applyBorder="1" applyAlignment="1"/>
    <xf numFmtId="49" fontId="30" fillId="4" borderId="74" xfId="0" applyNumberFormat="1" applyFont="1" applyFill="1" applyBorder="1" applyAlignment="1">
      <alignment horizontal="left" vertical="center" wrapText="1"/>
    </xf>
    <xf numFmtId="2" fontId="30" fillId="4" borderId="76" xfId="0" applyNumberFormat="1" applyFont="1" applyFill="1" applyBorder="1" applyAlignment="1">
      <alignment horizontal="center" vertical="center" wrapText="1"/>
    </xf>
    <xf numFmtId="49" fontId="18" fillId="4" borderId="68" xfId="3" applyNumberFormat="1" applyFont="1" applyFill="1" applyBorder="1" applyAlignment="1" applyProtection="1">
      <alignment horizontal="left" vertical="top" wrapText="1"/>
    </xf>
    <xf numFmtId="2" fontId="30" fillId="4" borderId="70" xfId="0" applyNumberFormat="1" applyFont="1" applyFill="1" applyBorder="1" applyAlignment="1">
      <alignment horizontal="center" vertical="top" wrapText="1"/>
    </xf>
    <xf numFmtId="2" fontId="30" fillId="4" borderId="73" xfId="0" applyNumberFormat="1" applyFont="1" applyFill="1" applyBorder="1" applyAlignment="1">
      <alignment horizontal="center" vertical="top" wrapText="1"/>
    </xf>
    <xf numFmtId="49" fontId="30" fillId="4" borderId="69" xfId="3" applyNumberFormat="1" applyFont="1" applyFill="1" applyBorder="1" applyAlignment="1" applyProtection="1">
      <alignment horizontal="left" vertical="top" wrapText="1"/>
    </xf>
    <xf numFmtId="2" fontId="18" fillId="4" borderId="70" xfId="0" applyNumberFormat="1" applyFont="1" applyFill="1" applyBorder="1" applyAlignment="1">
      <alignment horizontal="center" vertical="top" wrapText="1"/>
    </xf>
    <xf numFmtId="49" fontId="30" fillId="4" borderId="72" xfId="3" applyNumberFormat="1" applyFont="1" applyFill="1" applyBorder="1" applyAlignment="1" applyProtection="1">
      <alignment horizontal="left" vertical="top" wrapText="1"/>
    </xf>
    <xf numFmtId="2" fontId="18" fillId="4" borderId="74" xfId="0" applyNumberFormat="1" applyFont="1" applyFill="1" applyBorder="1" applyAlignment="1">
      <alignment horizontal="center" vertical="top" wrapText="1"/>
    </xf>
    <xf numFmtId="49" fontId="18" fillId="4" borderId="69" xfId="3" applyNumberFormat="1" applyFont="1" applyFill="1" applyBorder="1" applyAlignment="1" applyProtection="1">
      <alignment horizontal="left" vertical="top" wrapText="1"/>
    </xf>
    <xf numFmtId="49" fontId="18" fillId="4" borderId="72" xfId="3" applyNumberFormat="1" applyFont="1" applyFill="1" applyBorder="1" applyAlignment="1" applyProtection="1">
      <alignment horizontal="left" vertical="top" wrapText="1"/>
    </xf>
    <xf numFmtId="49" fontId="18" fillId="4" borderId="77" xfId="3" applyNumberFormat="1" applyFont="1" applyFill="1" applyBorder="1" applyAlignment="1" applyProtection="1">
      <alignment horizontal="left" vertical="top" wrapText="1"/>
    </xf>
    <xf numFmtId="49" fontId="30" fillId="4" borderId="67" xfId="3" applyNumberFormat="1" applyFont="1" applyFill="1" applyBorder="1" applyAlignment="1" applyProtection="1">
      <alignment horizontal="left" vertical="top" wrapText="1"/>
    </xf>
    <xf numFmtId="2" fontId="30" fillId="4" borderId="78" xfId="0" applyNumberFormat="1" applyFont="1" applyFill="1" applyBorder="1" applyAlignment="1">
      <alignment horizontal="center" vertical="top" wrapText="1"/>
    </xf>
    <xf numFmtId="2" fontId="18" fillId="4" borderId="79" xfId="0" applyNumberFormat="1" applyFont="1" applyFill="1" applyBorder="1" applyAlignment="1">
      <alignment horizontal="center" vertical="top" wrapText="1"/>
    </xf>
    <xf numFmtId="49" fontId="30" fillId="0" borderId="69" xfId="3" applyNumberFormat="1" applyFont="1" applyFill="1" applyBorder="1" applyAlignment="1" applyProtection="1">
      <alignment horizontal="left" vertical="top" wrapText="1"/>
    </xf>
    <xf numFmtId="0" fontId="21" fillId="7" borderId="67" xfId="2" applyFont="1" applyFill="1" applyBorder="1" applyAlignment="1">
      <alignment vertical="center" wrapText="1"/>
    </xf>
    <xf numFmtId="0" fontId="21" fillId="7" borderId="67" xfId="2" applyFont="1" applyFill="1" applyBorder="1" applyAlignment="1">
      <alignment horizontal="center" vertical="center" wrapText="1"/>
    </xf>
    <xf numFmtId="0" fontId="21" fillId="4" borderId="80" xfId="2" applyFont="1" applyFill="1" applyBorder="1" applyAlignment="1">
      <alignment horizontal="left" vertical="center" wrapText="1"/>
    </xf>
    <xf numFmtId="2" fontId="30" fillId="4" borderId="81" xfId="3" applyNumberFormat="1" applyFont="1" applyFill="1" applyBorder="1" applyAlignment="1" applyProtection="1">
      <alignment horizontal="left" vertical="top" wrapText="1"/>
    </xf>
    <xf numFmtId="2" fontId="30" fillId="4" borderId="80" xfId="0" applyNumberFormat="1" applyFont="1" applyFill="1" applyBorder="1" applyAlignment="1">
      <alignment horizontal="center" vertical="top" wrapText="1"/>
    </xf>
    <xf numFmtId="2" fontId="18" fillId="4" borderId="70" xfId="3" applyNumberFormat="1" applyFont="1" applyFill="1" applyBorder="1" applyAlignment="1" applyProtection="1">
      <alignment horizontal="center" vertical="top" wrapText="1"/>
    </xf>
    <xf numFmtId="0" fontId="20" fillId="0" borderId="82" xfId="2" applyFont="1" applyBorder="1" applyAlignment="1">
      <alignment horizontal="left" vertical="center"/>
    </xf>
    <xf numFmtId="2" fontId="30" fillId="4" borderId="17" xfId="3" applyNumberFormat="1" applyFont="1" applyFill="1" applyBorder="1" applyAlignment="1" applyProtection="1">
      <alignment horizontal="left" vertical="top" wrapText="1"/>
    </xf>
    <xf numFmtId="2" fontId="30" fillId="4" borderId="82" xfId="0" applyNumberFormat="1" applyFont="1" applyFill="1" applyBorder="1" applyAlignment="1">
      <alignment horizontal="center" vertical="top" wrapText="1"/>
    </xf>
    <xf numFmtId="0" fontId="20" fillId="0" borderId="82" xfId="2" applyFont="1" applyBorder="1"/>
    <xf numFmtId="0" fontId="20" fillId="0" borderId="77" xfId="2" applyFont="1" applyBorder="1"/>
    <xf numFmtId="2" fontId="30" fillId="4" borderId="83" xfId="3" applyNumberFormat="1" applyFont="1" applyFill="1" applyBorder="1" applyAlignment="1" applyProtection="1">
      <alignment horizontal="left" vertical="top" wrapText="1"/>
    </xf>
    <xf numFmtId="2" fontId="30" fillId="4" borderId="77" xfId="0" applyNumberFormat="1" applyFont="1" applyFill="1" applyBorder="1" applyAlignment="1">
      <alignment horizontal="center" vertical="top" wrapText="1"/>
    </xf>
    <xf numFmtId="0" fontId="21" fillId="0" borderId="80" xfId="2" applyFont="1" applyBorder="1"/>
    <xf numFmtId="2" fontId="30" fillId="4" borderId="80" xfId="3" applyNumberFormat="1" applyFont="1" applyFill="1" applyBorder="1" applyAlignment="1" applyProtection="1">
      <alignment horizontal="center" vertical="top" wrapText="1"/>
    </xf>
    <xf numFmtId="2" fontId="30" fillId="4" borderId="82" xfId="3" applyNumberFormat="1" applyFont="1" applyFill="1" applyBorder="1" applyAlignment="1" applyProtection="1">
      <alignment horizontal="center" vertical="top" wrapText="1"/>
    </xf>
    <xf numFmtId="2" fontId="30" fillId="4" borderId="77" xfId="3" applyNumberFormat="1" applyFont="1" applyFill="1" applyBorder="1" applyAlignment="1" applyProtection="1">
      <alignment horizontal="center" vertical="top" wrapText="1"/>
    </xf>
    <xf numFmtId="0" fontId="20" fillId="0" borderId="0" xfId="3" applyNumberFormat="1" applyFont="1" applyFill="1" applyBorder="1" applyAlignment="1">
      <alignment horizontal="right"/>
    </xf>
    <xf numFmtId="0" fontId="32" fillId="4" borderId="0" xfId="4" applyFont="1" applyFill="1"/>
    <xf numFmtId="0" fontId="6" fillId="4" borderId="0" xfId="4" quotePrefix="1" applyFont="1" applyFill="1" applyAlignment="1">
      <alignment horizontal="right"/>
    </xf>
    <xf numFmtId="0" fontId="32" fillId="0" borderId="0" xfId="4" applyFont="1"/>
    <xf numFmtId="0" fontId="1" fillId="0" borderId="0" xfId="4"/>
    <xf numFmtId="0" fontId="20" fillId="4" borderId="0" xfId="4" applyFont="1" applyFill="1"/>
    <xf numFmtId="0" fontId="33" fillId="0" borderId="0" xfId="4" applyFont="1"/>
    <xf numFmtId="0" fontId="32" fillId="0" borderId="0" xfId="4" applyFont="1" applyAlignment="1">
      <alignment vertical="center"/>
    </xf>
    <xf numFmtId="0" fontId="21" fillId="4" borderId="0" xfId="4" applyFont="1" applyFill="1"/>
    <xf numFmtId="0" fontId="21" fillId="7" borderId="80" xfId="3" applyNumberFormat="1" applyFont="1" applyFill="1" applyBorder="1" applyAlignment="1" applyProtection="1">
      <alignment horizontal="center" vertical="center" wrapText="1"/>
    </xf>
    <xf numFmtId="0" fontId="21" fillId="4" borderId="4" xfId="4" applyFont="1" applyFill="1" applyBorder="1"/>
    <xf numFmtId="0" fontId="20" fillId="4" borderId="80" xfId="4" applyFont="1" applyFill="1" applyBorder="1"/>
    <xf numFmtId="2" fontId="18" fillId="4" borderId="82" xfId="0" applyNumberFormat="1" applyFont="1" applyFill="1" applyBorder="1" applyAlignment="1">
      <alignment horizontal="center" vertical="top" wrapText="1"/>
    </xf>
    <xf numFmtId="0" fontId="21" fillId="4" borderId="9" xfId="4" applyFont="1" applyFill="1" applyBorder="1"/>
    <xf numFmtId="0" fontId="20" fillId="4" borderId="82" xfId="4" applyFont="1" applyFill="1" applyBorder="1"/>
    <xf numFmtId="0" fontId="2" fillId="0" borderId="0" xfId="4" applyFont="1"/>
    <xf numFmtId="0" fontId="21" fillId="4" borderId="77" xfId="4" applyFont="1" applyFill="1" applyBorder="1"/>
    <xf numFmtId="0" fontId="20" fillId="4" borderId="77" xfId="4" applyFont="1" applyFill="1" applyBorder="1"/>
    <xf numFmtId="2" fontId="30" fillId="4" borderId="87" xfId="0" applyNumberFormat="1" applyFont="1" applyFill="1" applyBorder="1" applyAlignment="1">
      <alignment horizontal="center" vertical="top" wrapText="1"/>
    </xf>
    <xf numFmtId="2" fontId="18" fillId="4" borderId="87" xfId="0" applyNumberFormat="1" applyFont="1" applyFill="1" applyBorder="1" applyAlignment="1">
      <alignment horizontal="center" vertical="top" wrapText="1"/>
    </xf>
    <xf numFmtId="2" fontId="30" fillId="4" borderId="88" xfId="0" applyNumberFormat="1" applyFont="1" applyFill="1" applyBorder="1" applyAlignment="1">
      <alignment horizontal="center" vertical="top" wrapText="1"/>
    </xf>
    <xf numFmtId="2" fontId="18" fillId="4" borderId="77" xfId="0" applyNumberFormat="1" applyFont="1" applyFill="1" applyBorder="1" applyAlignment="1">
      <alignment horizontal="center" vertical="top" wrapText="1"/>
    </xf>
    <xf numFmtId="49" fontId="30" fillId="4" borderId="69" xfId="0" applyNumberFormat="1" applyFont="1" applyFill="1" applyBorder="1" applyAlignment="1">
      <alignment horizontal="left" vertical="top" wrapText="1"/>
    </xf>
    <xf numFmtId="2" fontId="30" fillId="4" borderId="82" xfId="0" quotePrefix="1" applyNumberFormat="1" applyFont="1" applyFill="1" applyBorder="1" applyAlignment="1">
      <alignment horizontal="center" vertical="top" wrapText="1"/>
    </xf>
    <xf numFmtId="0" fontId="21" fillId="4" borderId="33" xfId="4" applyFont="1" applyFill="1" applyBorder="1"/>
    <xf numFmtId="49" fontId="30" fillId="4" borderId="72" xfId="0" applyNumberFormat="1" applyFont="1" applyFill="1" applyBorder="1" applyAlignment="1">
      <alignment horizontal="left" vertical="top" wrapText="1"/>
    </xf>
    <xf numFmtId="0" fontId="21" fillId="4" borderId="67" xfId="4" applyFont="1" applyFill="1" applyBorder="1"/>
    <xf numFmtId="2" fontId="30" fillId="4" borderId="67" xfId="0" applyNumberFormat="1" applyFont="1" applyFill="1" applyBorder="1" applyAlignment="1">
      <alignment horizontal="center" vertical="top" wrapText="1"/>
    </xf>
    <xf numFmtId="0" fontId="21" fillId="4" borderId="9" xfId="4" applyFont="1" applyFill="1" applyBorder="1" applyAlignment="1">
      <alignment horizontal="left"/>
    </xf>
    <xf numFmtId="0" fontId="20" fillId="4" borderId="80" xfId="4" applyFont="1" applyFill="1" applyBorder="1" applyAlignment="1">
      <alignment vertical="center"/>
    </xf>
    <xf numFmtId="0" fontId="20" fillId="4" borderId="82" xfId="4" applyFont="1" applyFill="1" applyBorder="1" applyAlignment="1">
      <alignment vertical="center"/>
    </xf>
    <xf numFmtId="14" fontId="21" fillId="4" borderId="33" xfId="4" applyNumberFormat="1" applyFont="1" applyFill="1" applyBorder="1" applyAlignment="1">
      <alignment horizontal="left"/>
    </xf>
    <xf numFmtId="0" fontId="20" fillId="4" borderId="77" xfId="4" applyFont="1" applyFill="1" applyBorder="1" applyAlignment="1">
      <alignment vertical="center"/>
    </xf>
    <xf numFmtId="0" fontId="21" fillId="4" borderId="89" xfId="4" applyFont="1" applyFill="1" applyBorder="1" applyAlignment="1">
      <alignment horizontal="left"/>
    </xf>
    <xf numFmtId="0" fontId="20" fillId="4" borderId="0" xfId="5" applyFont="1" applyFill="1" applyAlignment="1">
      <alignment horizontal="center" vertical="center"/>
    </xf>
    <xf numFmtId="0" fontId="20" fillId="4" borderId="0" xfId="5" applyFont="1" applyFill="1"/>
    <xf numFmtId="0" fontId="35" fillId="4" borderId="0" xfId="5" applyFont="1" applyFill="1"/>
    <xf numFmtId="37" fontId="21" fillId="4" borderId="0" xfId="5" quotePrefix="1" applyNumberFormat="1" applyFont="1" applyFill="1" applyAlignment="1">
      <alignment horizontal="center"/>
    </xf>
    <xf numFmtId="37" fontId="21" fillId="4" borderId="0" xfId="5" quotePrefix="1" applyNumberFormat="1" applyFont="1" applyFill="1" applyAlignment="1">
      <alignment horizontal="right"/>
    </xf>
    <xf numFmtId="37" fontId="6" fillId="4" borderId="0" xfId="5" quotePrefix="1" applyNumberFormat="1" applyFont="1" applyFill="1" applyAlignment="1">
      <alignment horizontal="right"/>
    </xf>
    <xf numFmtId="37" fontId="36" fillId="4" borderId="0" xfId="5" quotePrefix="1" applyNumberFormat="1" applyFont="1" applyFill="1" applyAlignment="1">
      <alignment horizontal="right"/>
    </xf>
    <xf numFmtId="165" fontId="35" fillId="0" borderId="0" xfId="6" applyFont="1" applyAlignment="1">
      <alignment horizontal="center"/>
    </xf>
    <xf numFmtId="0" fontId="7" fillId="0" borderId="34" xfId="2" applyFont="1" applyBorder="1" applyAlignment="1">
      <alignment horizontal="left" vertical="top" wrapText="1"/>
    </xf>
    <xf numFmtId="166" fontId="36" fillId="4" borderId="0" xfId="5" applyNumberFormat="1" applyFont="1" applyFill="1" applyAlignment="1">
      <alignment horizontal="center"/>
    </xf>
    <xf numFmtId="166" fontId="21" fillId="4" borderId="0" xfId="5" applyNumberFormat="1" applyFont="1" applyFill="1" applyAlignment="1">
      <alignment horizontal="center"/>
    </xf>
    <xf numFmtId="166" fontId="19" fillId="4" borderId="0" xfId="5" applyNumberFormat="1" applyFont="1" applyFill="1"/>
    <xf numFmtId="166" fontId="19" fillId="4" borderId="34" xfId="5" applyNumberFormat="1" applyFont="1" applyFill="1" applyBorder="1"/>
    <xf numFmtId="166" fontId="38" fillId="4" borderId="0" xfId="5" applyNumberFormat="1" applyFont="1" applyFill="1" applyAlignment="1">
      <alignment horizontal="center"/>
    </xf>
    <xf numFmtId="166" fontId="21" fillId="8" borderId="45" xfId="5" applyNumberFormat="1" applyFont="1" applyFill="1" applyBorder="1" applyAlignment="1">
      <alignment horizontal="center"/>
    </xf>
    <xf numFmtId="166" fontId="21" fillId="8" borderId="6" xfId="5" quotePrefix="1" applyNumberFormat="1" applyFont="1" applyFill="1" applyBorder="1" applyAlignment="1">
      <alignment horizontal="center"/>
    </xf>
    <xf numFmtId="166" fontId="21" fillId="8" borderId="6" xfId="5" applyNumberFormat="1" applyFont="1" applyFill="1" applyBorder="1" applyAlignment="1">
      <alignment horizontal="center"/>
    </xf>
    <xf numFmtId="166" fontId="18" fillId="8" borderId="90" xfId="5" applyNumberFormat="1" applyFont="1" applyFill="1" applyBorder="1" applyAlignment="1">
      <alignment horizontal="left"/>
    </xf>
    <xf numFmtId="166" fontId="18" fillId="8" borderId="5" xfId="5" applyNumberFormat="1" applyFont="1" applyFill="1" applyBorder="1"/>
    <xf numFmtId="166" fontId="18" fillId="8" borderId="5" xfId="5" applyNumberFormat="1" applyFont="1" applyFill="1" applyBorder="1" applyAlignment="1">
      <alignment horizontal="left"/>
    </xf>
    <xf numFmtId="166" fontId="18" fillId="8" borderId="60" xfId="5" applyNumberFormat="1" applyFont="1" applyFill="1" applyBorder="1"/>
    <xf numFmtId="166" fontId="18" fillId="8" borderId="62" xfId="5" applyNumberFormat="1" applyFont="1" applyFill="1" applyBorder="1"/>
    <xf numFmtId="166" fontId="36" fillId="9" borderId="0" xfId="5" applyNumberFormat="1" applyFont="1" applyFill="1"/>
    <xf numFmtId="166" fontId="21" fillId="8" borderId="57" xfId="5" applyNumberFormat="1" applyFont="1" applyFill="1" applyBorder="1"/>
    <xf numFmtId="166" fontId="21" fillId="8" borderId="55" xfId="5" applyNumberFormat="1" applyFont="1" applyFill="1" applyBorder="1"/>
    <xf numFmtId="166" fontId="21" fillId="8" borderId="55" xfId="5" applyNumberFormat="1" applyFont="1" applyFill="1" applyBorder="1" applyAlignment="1">
      <alignment horizontal="center"/>
    </xf>
    <xf numFmtId="167" fontId="18" fillId="7" borderId="58" xfId="5" applyNumberFormat="1" applyFont="1" applyFill="1" applyBorder="1" applyAlignment="1">
      <alignment horizontal="center"/>
    </xf>
    <xf numFmtId="167" fontId="18" fillId="7" borderId="59" xfId="5" applyNumberFormat="1" applyFont="1" applyFill="1" applyBorder="1" applyAlignment="1">
      <alignment horizontal="center"/>
    </xf>
    <xf numFmtId="167" fontId="18" fillId="7" borderId="66" xfId="5" applyNumberFormat="1" applyFont="1" applyFill="1" applyBorder="1" applyAlignment="1">
      <alignment horizontal="center"/>
    </xf>
    <xf numFmtId="167" fontId="36" fillId="4" borderId="0" xfId="5" applyNumberFormat="1" applyFont="1" applyFill="1" applyAlignment="1">
      <alignment horizontal="center"/>
    </xf>
    <xf numFmtId="166" fontId="18" fillId="4" borderId="44" xfId="5" applyNumberFormat="1" applyFont="1" applyFill="1" applyBorder="1" applyAlignment="1">
      <alignment horizontal="center" vertical="center"/>
    </xf>
    <xf numFmtId="166" fontId="18" fillId="4" borderId="58" xfId="5" applyNumberFormat="1" applyFont="1" applyFill="1" applyBorder="1" applyAlignment="1">
      <alignment horizontal="center" vertical="center"/>
    </xf>
    <xf numFmtId="2" fontId="20" fillId="4" borderId="58" xfId="5" applyNumberFormat="1" applyFont="1" applyFill="1" applyBorder="1" applyAlignment="1">
      <alignment horizontal="center" vertical="center"/>
    </xf>
    <xf numFmtId="2" fontId="20" fillId="4" borderId="58" xfId="5" quotePrefix="1" applyNumberFormat="1" applyFont="1" applyFill="1" applyBorder="1" applyAlignment="1">
      <alignment horizontal="center" vertical="center"/>
    </xf>
    <xf numFmtId="2" fontId="20" fillId="4" borderId="59" xfId="5" quotePrefix="1" applyNumberFormat="1" applyFont="1" applyFill="1" applyBorder="1" applyAlignment="1">
      <alignment horizontal="center" vertical="center"/>
    </xf>
    <xf numFmtId="2" fontId="21" fillId="4" borderId="66" xfId="5" quotePrefix="1" applyNumberFormat="1" applyFont="1" applyFill="1" applyBorder="1" applyAlignment="1">
      <alignment horizontal="center" vertical="center"/>
    </xf>
    <xf numFmtId="39" fontId="39" fillId="4" borderId="0" xfId="5" applyNumberFormat="1" applyFont="1" applyFill="1" applyAlignment="1">
      <alignment horizontal="center" vertical="center"/>
    </xf>
    <xf numFmtId="2" fontId="34" fillId="4" borderId="0" xfId="6" applyNumberFormat="1" applyFont="1" applyFill="1" applyAlignment="1">
      <alignment horizontal="center" vertical="center"/>
    </xf>
    <xf numFmtId="10" fontId="34" fillId="4" borderId="0" xfId="7" applyNumberFormat="1" applyFont="1" applyFill="1" applyBorder="1" applyAlignment="1" applyProtection="1">
      <alignment horizontal="center" vertical="center"/>
    </xf>
    <xf numFmtId="0" fontId="35" fillId="4" borderId="0" xfId="5" applyFont="1" applyFill="1" applyAlignment="1">
      <alignment vertical="center"/>
    </xf>
    <xf numFmtId="166" fontId="18" fillId="4" borderId="57" xfId="5" applyNumberFormat="1" applyFont="1" applyFill="1" applyBorder="1" applyAlignment="1">
      <alignment horizontal="center" vertical="center"/>
    </xf>
    <xf numFmtId="166" fontId="18" fillId="4" borderId="91" xfId="5" applyNumberFormat="1" applyFont="1" applyFill="1" applyBorder="1" applyAlignment="1">
      <alignment horizontal="center" vertical="center"/>
    </xf>
    <xf numFmtId="166" fontId="21" fillId="9" borderId="46" xfId="5" applyNumberFormat="1" applyFont="1" applyFill="1" applyBorder="1" applyAlignment="1">
      <alignment horizontal="center" vertical="center"/>
    </xf>
    <xf numFmtId="166" fontId="21" fillId="9" borderId="47" xfId="5" applyNumberFormat="1" applyFont="1" applyFill="1" applyBorder="1" applyAlignment="1">
      <alignment horizontal="center" vertical="center"/>
    </xf>
    <xf numFmtId="2" fontId="30" fillId="4" borderId="47" xfId="5" applyNumberFormat="1" applyFont="1" applyFill="1" applyBorder="1" applyAlignment="1">
      <alignment horizontal="center" vertical="center"/>
    </xf>
    <xf numFmtId="2" fontId="30" fillId="4" borderId="19" xfId="5" applyNumberFormat="1" applyFont="1" applyFill="1" applyBorder="1" applyAlignment="1">
      <alignment horizontal="center" vertical="center"/>
    </xf>
    <xf numFmtId="2" fontId="18" fillId="4" borderId="14" xfId="5" applyNumberFormat="1" applyFont="1" applyFill="1" applyBorder="1" applyAlignment="1">
      <alignment horizontal="center" vertical="center"/>
    </xf>
    <xf numFmtId="166" fontId="18" fillId="4" borderId="0" xfId="5" applyNumberFormat="1" applyFont="1" applyFill="1" applyAlignment="1">
      <alignment horizontal="center" vertical="center"/>
    </xf>
    <xf numFmtId="166" fontId="21" fillId="9" borderId="0" xfId="5" applyNumberFormat="1" applyFont="1" applyFill="1" applyAlignment="1">
      <alignment horizontal="center" vertical="center"/>
    </xf>
    <xf numFmtId="166" fontId="21" fillId="9" borderId="0" xfId="5" quotePrefix="1" applyNumberFormat="1" applyFont="1" applyFill="1" applyAlignment="1">
      <alignment horizontal="center" vertical="center"/>
    </xf>
    <xf numFmtId="2" fontId="30" fillId="4" borderId="0" xfId="5" applyNumberFormat="1" applyFont="1" applyFill="1" applyAlignment="1">
      <alignment horizontal="center" vertical="center"/>
    </xf>
    <xf numFmtId="2" fontId="18" fillId="4" borderId="0" xfId="5" applyNumberFormat="1" applyFont="1" applyFill="1" applyAlignment="1">
      <alignment horizontal="center" vertical="center"/>
    </xf>
    <xf numFmtId="2" fontId="34" fillId="4" borderId="0" xfId="6" applyNumberFormat="1" applyFont="1" applyFill="1" applyAlignment="1">
      <alignment horizontal="center"/>
    </xf>
    <xf numFmtId="166" fontId="19" fillId="0" borderId="0" xfId="5" applyNumberFormat="1" applyFont="1"/>
    <xf numFmtId="166" fontId="38" fillId="0" borderId="0" xfId="5" applyNumberFormat="1" applyFont="1" applyAlignment="1">
      <alignment horizontal="center"/>
    </xf>
    <xf numFmtId="0" fontId="35" fillId="0" borderId="0" xfId="5" applyFont="1"/>
    <xf numFmtId="166" fontId="21" fillId="0" borderId="0" xfId="5" applyNumberFormat="1" applyFont="1" applyAlignment="1">
      <alignment horizontal="center"/>
    </xf>
    <xf numFmtId="0" fontId="20" fillId="0" borderId="0" xfId="5" applyFont="1"/>
    <xf numFmtId="166" fontId="18" fillId="8" borderId="61" xfId="5" applyNumberFormat="1" applyFont="1" applyFill="1" applyBorder="1" applyAlignment="1">
      <alignment horizontal="left"/>
    </xf>
    <xf numFmtId="166" fontId="18" fillId="8" borderId="60" xfId="5" applyNumberFormat="1" applyFont="1" applyFill="1" applyBorder="1" applyAlignment="1">
      <alignment horizontal="left"/>
    </xf>
    <xf numFmtId="166" fontId="36" fillId="0" borderId="0" xfId="5" applyNumberFormat="1" applyFont="1"/>
    <xf numFmtId="167" fontId="18" fillId="7" borderId="65" xfId="5" applyNumberFormat="1" applyFont="1" applyFill="1" applyBorder="1" applyAlignment="1">
      <alignment horizontal="center"/>
    </xf>
    <xf numFmtId="167" fontId="18" fillId="7" borderId="92" xfId="5" applyNumberFormat="1" applyFont="1" applyFill="1" applyBorder="1" applyAlignment="1">
      <alignment horizontal="center"/>
    </xf>
    <xf numFmtId="167" fontId="36" fillId="0" borderId="0" xfId="5" applyNumberFormat="1" applyFont="1" applyAlignment="1">
      <alignment horizontal="center"/>
    </xf>
    <xf numFmtId="2" fontId="35" fillId="0" borderId="0" xfId="5" applyNumberFormat="1" applyFont="1"/>
    <xf numFmtId="166" fontId="18" fillId="4" borderId="93" xfId="5" applyNumberFormat="1" applyFont="1" applyFill="1" applyBorder="1" applyAlignment="1">
      <alignment horizontal="center" vertical="center"/>
    </xf>
    <xf numFmtId="166" fontId="21" fillId="4" borderId="58" xfId="5" applyNumberFormat="1" applyFont="1" applyFill="1" applyBorder="1" applyAlignment="1">
      <alignment horizontal="center" vertical="center"/>
    </xf>
    <xf numFmtId="166" fontId="21" fillId="9" borderId="93" xfId="5" applyNumberFormat="1" applyFont="1" applyFill="1" applyBorder="1" applyAlignment="1">
      <alignment horizontal="center" vertical="center"/>
    </xf>
    <xf numFmtId="166" fontId="21" fillId="9" borderId="58" xfId="5" applyNumberFormat="1" applyFont="1" applyFill="1" applyBorder="1" applyAlignment="1">
      <alignment horizontal="center" vertical="center"/>
    </xf>
    <xf numFmtId="166" fontId="18" fillId="4" borderId="94" xfId="5" applyNumberFormat="1" applyFont="1" applyFill="1" applyBorder="1" applyAlignment="1">
      <alignment horizontal="center" vertical="center"/>
    </xf>
    <xf numFmtId="166" fontId="18" fillId="4" borderId="95" xfId="5" applyNumberFormat="1" applyFont="1" applyFill="1" applyBorder="1" applyAlignment="1">
      <alignment horizontal="center" vertical="center"/>
    </xf>
    <xf numFmtId="0" fontId="20" fillId="0" borderId="0" xfId="5" applyFont="1" applyAlignment="1">
      <alignment horizontal="center" vertical="center"/>
    </xf>
    <xf numFmtId="0" fontId="24" fillId="4" borderId="0" xfId="5" applyFont="1" applyFill="1" applyAlignment="1">
      <alignment horizontal="center" vertical="center"/>
    </xf>
    <xf numFmtId="0" fontId="24" fillId="4" borderId="0" xfId="5" applyFont="1" applyFill="1"/>
    <xf numFmtId="166" fontId="7" fillId="4" borderId="0" xfId="5" applyNumberFormat="1" applyFont="1" applyFill="1" applyAlignment="1">
      <alignment horizontal="center"/>
    </xf>
    <xf numFmtId="166" fontId="11" fillId="4" borderId="0" xfId="5" applyNumberFormat="1" applyFont="1" applyFill="1" applyAlignment="1">
      <alignment horizontal="center"/>
    </xf>
    <xf numFmtId="0" fontId="4" fillId="4" borderId="0" xfId="5" applyFont="1" applyFill="1" applyAlignment="1">
      <alignment horizontal="center"/>
    </xf>
    <xf numFmtId="166" fontId="6" fillId="4" borderId="0" xfId="5" applyNumberFormat="1" applyFont="1" applyFill="1" applyAlignment="1">
      <alignment horizontal="center"/>
    </xf>
    <xf numFmtId="166" fontId="36" fillId="10" borderId="0" xfId="5" applyNumberFormat="1" applyFont="1" applyFill="1" applyAlignment="1">
      <alignment horizontal="center"/>
    </xf>
    <xf numFmtId="10" fontId="35" fillId="4" borderId="0" xfId="8" applyNumberFormat="1" applyFont="1" applyFill="1"/>
    <xf numFmtId="166" fontId="21" fillId="8" borderId="23" xfId="5" applyNumberFormat="1" applyFont="1" applyFill="1" applyBorder="1" applyAlignment="1">
      <alignment horizontal="center"/>
    </xf>
    <xf numFmtId="166" fontId="21" fillId="8" borderId="55" xfId="5" applyNumberFormat="1" applyFont="1" applyFill="1" applyBorder="1" applyAlignment="1">
      <alignment horizontal="center" vertical="center"/>
    </xf>
    <xf numFmtId="167" fontId="21" fillId="7" borderId="96" xfId="5" applyNumberFormat="1" applyFont="1" applyFill="1" applyBorder="1" applyAlignment="1">
      <alignment horizontal="center" vertical="center"/>
    </xf>
    <xf numFmtId="165" fontId="24" fillId="4" borderId="0" xfId="6" applyFont="1" applyFill="1" applyAlignment="1">
      <alignment horizontal="center" vertical="center"/>
    </xf>
    <xf numFmtId="166" fontId="21" fillId="4" borderId="63" xfId="5" applyNumberFormat="1" applyFont="1" applyFill="1" applyBorder="1" applyAlignment="1">
      <alignment horizontal="center" vertical="center"/>
    </xf>
    <xf numFmtId="166" fontId="21" fillId="9" borderId="58" xfId="5" quotePrefix="1" applyNumberFormat="1" applyFont="1" applyFill="1" applyBorder="1" applyAlignment="1">
      <alignment horizontal="center" vertical="center"/>
    </xf>
    <xf numFmtId="2" fontId="21" fillId="4" borderId="97" xfId="3" applyNumberFormat="1" applyFont="1" applyFill="1" applyBorder="1" applyAlignment="1" applyProtection="1">
      <alignment horizontal="center" vertical="center" wrapText="1"/>
    </xf>
    <xf numFmtId="2" fontId="40" fillId="0" borderId="0" xfId="6" applyNumberFormat="1" applyFont="1" applyAlignment="1">
      <alignment horizontal="center" vertical="center"/>
    </xf>
    <xf numFmtId="10" fontId="40" fillId="0" borderId="0" xfId="8" applyNumberFormat="1" applyFont="1" applyFill="1" applyBorder="1" applyAlignment="1" applyProtection="1">
      <alignment horizontal="center" vertical="center"/>
    </xf>
    <xf numFmtId="165" fontId="41" fillId="4" borderId="0" xfId="6" applyFont="1" applyFill="1" applyAlignment="1">
      <alignment vertical="center"/>
    </xf>
    <xf numFmtId="166" fontId="21" fillId="4" borderId="98" xfId="5" applyNumberFormat="1" applyFont="1" applyFill="1" applyBorder="1" applyAlignment="1">
      <alignment horizontal="center" vertical="center"/>
    </xf>
    <xf numFmtId="166" fontId="21" fillId="4" borderId="99" xfId="5" applyNumberFormat="1" applyFont="1" applyFill="1" applyBorder="1" applyAlignment="1">
      <alignment horizontal="center" vertical="center"/>
    </xf>
    <xf numFmtId="166" fontId="21" fillId="4" borderId="99" xfId="5" quotePrefix="1" applyNumberFormat="1" applyFont="1" applyFill="1" applyBorder="1" applyAlignment="1">
      <alignment horizontal="center" vertical="center"/>
    </xf>
    <xf numFmtId="2" fontId="21" fillId="4" borderId="100" xfId="3" applyNumberFormat="1" applyFont="1" applyFill="1" applyBorder="1" applyAlignment="1" applyProtection="1">
      <alignment horizontal="center" vertical="center" wrapText="1"/>
    </xf>
    <xf numFmtId="166" fontId="21" fillId="4" borderId="15" xfId="5" applyNumberFormat="1" applyFont="1" applyFill="1" applyBorder="1" applyAlignment="1">
      <alignment horizontal="center" vertical="center"/>
    </xf>
    <xf numFmtId="166" fontId="20" fillId="4" borderId="15" xfId="5" applyNumberFormat="1" applyFont="1" applyFill="1" applyBorder="1" applyAlignment="1">
      <alignment horizontal="center" vertical="center"/>
    </xf>
    <xf numFmtId="166" fontId="20" fillId="4" borderId="46" xfId="5" applyNumberFormat="1" applyFont="1" applyFill="1" applyBorder="1" applyAlignment="1">
      <alignment horizontal="center" vertical="center"/>
    </xf>
    <xf numFmtId="166" fontId="21" fillId="9" borderId="47" xfId="5" quotePrefix="1" applyNumberFormat="1" applyFont="1" applyFill="1" applyBorder="1" applyAlignment="1">
      <alignment horizontal="center" vertical="center"/>
    </xf>
    <xf numFmtId="2" fontId="21" fillId="4" borderId="86" xfId="3" applyNumberFormat="1" applyFont="1" applyFill="1" applyBorder="1" applyAlignment="1" applyProtection="1">
      <alignment horizontal="center" vertical="center" wrapText="1"/>
    </xf>
    <xf numFmtId="37" fontId="21" fillId="4" borderId="0" xfId="5" applyNumberFormat="1" applyFont="1" applyFill="1" applyAlignment="1">
      <alignment horizontal="center"/>
    </xf>
    <xf numFmtId="39" fontId="36" fillId="4" borderId="0" xfId="5" applyNumberFormat="1" applyFont="1" applyFill="1" applyAlignment="1">
      <alignment horizontal="center"/>
    </xf>
    <xf numFmtId="166" fontId="21" fillId="4" borderId="0" xfId="5" applyNumberFormat="1" applyFont="1" applyFill="1" applyAlignment="1">
      <alignment horizontal="center" vertical="center"/>
    </xf>
    <xf numFmtId="0" fontId="20" fillId="4" borderId="0" xfId="5" applyFont="1" applyFill="1" applyAlignment="1">
      <alignment vertical="center"/>
    </xf>
    <xf numFmtId="166" fontId="21" fillId="8" borderId="45" xfId="5" applyNumberFormat="1" applyFont="1" applyFill="1" applyBorder="1" applyAlignment="1">
      <alignment horizontal="center" vertical="center"/>
    </xf>
    <xf numFmtId="166" fontId="21" fillId="8" borderId="6" xfId="5" quotePrefix="1" applyNumberFormat="1" applyFont="1" applyFill="1" applyBorder="1" applyAlignment="1">
      <alignment horizontal="center" vertical="center"/>
    </xf>
    <xf numFmtId="166" fontId="21" fillId="8" borderId="6" xfId="5" applyNumberFormat="1" applyFont="1" applyFill="1" applyBorder="1" applyAlignment="1">
      <alignment horizontal="center" vertical="center"/>
    </xf>
    <xf numFmtId="166" fontId="21" fillId="8" borderId="23" xfId="5" applyNumberFormat="1" applyFont="1" applyFill="1" applyBorder="1" applyAlignment="1">
      <alignment horizontal="center" vertical="center"/>
    </xf>
    <xf numFmtId="166" fontId="36" fillId="9" borderId="0" xfId="5" applyNumberFormat="1" applyFont="1" applyFill="1" applyAlignment="1">
      <alignment vertical="center"/>
    </xf>
    <xf numFmtId="166" fontId="21" fillId="8" borderId="57" xfId="5" applyNumberFormat="1" applyFont="1" applyFill="1" applyBorder="1" applyAlignment="1">
      <alignment vertical="center"/>
    </xf>
    <xf numFmtId="166" fontId="21" fillId="8" borderId="55" xfId="5" applyNumberFormat="1" applyFont="1" applyFill="1" applyBorder="1" applyAlignment="1">
      <alignment vertical="center"/>
    </xf>
    <xf numFmtId="167" fontId="36" fillId="4" borderId="0" xfId="5" applyNumberFormat="1" applyFont="1" applyFill="1" applyAlignment="1">
      <alignment horizontal="center" vertical="center"/>
    </xf>
    <xf numFmtId="166" fontId="21" fillId="4" borderId="101" xfId="5" applyNumberFormat="1" applyFont="1" applyFill="1" applyBorder="1" applyAlignment="1">
      <alignment horizontal="center" vertical="center"/>
    </xf>
    <xf numFmtId="166" fontId="21" fillId="4" borderId="46" xfId="5" applyNumberFormat="1" applyFont="1" applyFill="1" applyBorder="1" applyAlignment="1">
      <alignment horizontal="center" vertical="center"/>
    </xf>
    <xf numFmtId="0" fontId="24" fillId="0" borderId="0" xfId="5" applyFont="1" applyAlignment="1">
      <alignment horizontal="center" vertical="center"/>
    </xf>
    <xf numFmtId="166" fontId="36" fillId="0" borderId="0" xfId="5" applyNumberFormat="1" applyFont="1" applyAlignment="1">
      <alignment vertical="center"/>
    </xf>
    <xf numFmtId="0" fontId="35" fillId="0" borderId="0" xfId="5" applyFont="1" applyAlignment="1">
      <alignment vertical="center"/>
    </xf>
    <xf numFmtId="167" fontId="36" fillId="0" borderId="0" xfId="5" applyNumberFormat="1" applyFont="1" applyAlignment="1">
      <alignment horizontal="center" vertical="center"/>
    </xf>
    <xf numFmtId="0" fontId="23" fillId="4" borderId="0" xfId="5" applyFont="1" applyFill="1" applyAlignment="1">
      <alignment horizontal="center"/>
    </xf>
    <xf numFmtId="0" fontId="4" fillId="4" borderId="0" xfId="5" applyFont="1" applyFill="1"/>
    <xf numFmtId="0" fontId="4" fillId="4" borderId="0" xfId="5" applyFont="1" applyFill="1" applyAlignment="1">
      <alignment vertical="center"/>
    </xf>
    <xf numFmtId="166" fontId="7" fillId="4" borderId="0" xfId="5" applyNumberFormat="1" applyFont="1" applyFill="1"/>
    <xf numFmtId="166" fontId="21" fillId="8" borderId="90" xfId="5" applyNumberFormat="1" applyFont="1" applyFill="1" applyBorder="1" applyAlignment="1">
      <alignment horizontal="left"/>
    </xf>
    <xf numFmtId="166" fontId="21" fillId="8" borderId="5" xfId="5" applyNumberFormat="1" applyFont="1" applyFill="1" applyBorder="1"/>
    <xf numFmtId="166" fontId="21" fillId="8" borderId="5" xfId="5" applyNumberFormat="1" applyFont="1" applyFill="1" applyBorder="1" applyAlignment="1">
      <alignment horizontal="left"/>
    </xf>
    <xf numFmtId="166" fontId="21" fillId="8" borderId="60" xfId="5" applyNumberFormat="1" applyFont="1" applyFill="1" applyBorder="1"/>
    <xf numFmtId="166" fontId="21" fillId="8" borderId="62" xfId="5" applyNumberFormat="1" applyFont="1" applyFill="1" applyBorder="1"/>
    <xf numFmtId="167" fontId="21" fillId="7" borderId="58" xfId="5" applyNumberFormat="1" applyFont="1" applyFill="1" applyBorder="1" applyAlignment="1">
      <alignment horizontal="center"/>
    </xf>
    <xf numFmtId="167" fontId="21" fillId="7" borderId="65" xfId="5" applyNumberFormat="1" applyFont="1" applyFill="1" applyBorder="1" applyAlignment="1">
      <alignment horizontal="center"/>
    </xf>
    <xf numFmtId="167" fontId="21" fillId="7" borderId="92" xfId="5" applyNumberFormat="1" applyFont="1" applyFill="1" applyBorder="1" applyAlignment="1">
      <alignment horizontal="center"/>
    </xf>
    <xf numFmtId="166" fontId="21" fillId="9" borderId="44" xfId="5" applyNumberFormat="1" applyFont="1" applyFill="1" applyBorder="1" applyAlignment="1">
      <alignment horizontal="center" vertical="center"/>
    </xf>
    <xf numFmtId="166" fontId="21" fillId="9" borderId="55" xfId="5" applyNumberFormat="1" applyFont="1" applyFill="1" applyBorder="1" applyAlignment="1">
      <alignment horizontal="center" vertical="center"/>
    </xf>
    <xf numFmtId="2" fontId="20" fillId="4" borderId="55" xfId="5" applyNumberFormat="1" applyFont="1" applyFill="1" applyBorder="1" applyAlignment="1">
      <alignment horizontal="center" vertical="center"/>
    </xf>
    <xf numFmtId="2" fontId="20" fillId="4" borderId="102" xfId="5" applyNumberFormat="1" applyFont="1" applyFill="1" applyBorder="1" applyAlignment="1">
      <alignment horizontal="center" vertical="center"/>
    </xf>
    <xf numFmtId="2" fontId="21" fillId="4" borderId="103" xfId="5" applyNumberFormat="1" applyFont="1" applyFill="1" applyBorder="1" applyAlignment="1">
      <alignment horizontal="center" vertical="center"/>
    </xf>
    <xf numFmtId="166" fontId="21" fillId="9" borderId="91" xfId="5" applyNumberFormat="1" applyFont="1" applyFill="1" applyBorder="1" applyAlignment="1">
      <alignment horizontal="center" vertical="center"/>
    </xf>
    <xf numFmtId="2" fontId="20" fillId="4" borderId="65" xfId="5" applyNumberFormat="1" applyFont="1" applyFill="1" applyBorder="1" applyAlignment="1">
      <alignment horizontal="center" vertical="center"/>
    </xf>
    <xf numFmtId="2" fontId="21" fillId="4" borderId="92" xfId="5" applyNumberFormat="1" applyFont="1" applyFill="1" applyBorder="1" applyAlignment="1">
      <alignment horizontal="center" vertical="center"/>
    </xf>
    <xf numFmtId="0" fontId="23" fillId="4" borderId="0" xfId="5" applyFont="1" applyFill="1" applyAlignment="1">
      <alignment horizontal="center" vertical="top"/>
    </xf>
    <xf numFmtId="166" fontId="21" fillId="9" borderId="57" xfId="5" applyNumberFormat="1" applyFont="1" applyFill="1" applyBorder="1" applyAlignment="1">
      <alignment horizontal="center" vertical="center"/>
    </xf>
    <xf numFmtId="2" fontId="20" fillId="0" borderId="58" xfId="5" applyNumberFormat="1" applyFont="1" applyBorder="1" applyAlignment="1">
      <alignment horizontal="center" vertical="center"/>
    </xf>
    <xf numFmtId="2" fontId="20" fillId="0" borderId="65" xfId="5" applyNumberFormat="1" applyFont="1" applyBorder="1" applyAlignment="1">
      <alignment horizontal="center" vertical="center"/>
    </xf>
    <xf numFmtId="2" fontId="21" fillId="0" borderId="92" xfId="5" applyNumberFormat="1" applyFont="1" applyBorder="1" applyAlignment="1">
      <alignment horizontal="center" vertical="center"/>
    </xf>
    <xf numFmtId="0" fontId="35" fillId="4" borderId="0" xfId="5" applyFont="1" applyFill="1" applyAlignment="1">
      <alignment vertical="top"/>
    </xf>
    <xf numFmtId="2" fontId="34" fillId="4" borderId="0" xfId="6" applyNumberFormat="1" applyFont="1" applyFill="1" applyAlignment="1">
      <alignment horizontal="center" vertical="top"/>
    </xf>
    <xf numFmtId="2" fontId="20" fillId="0" borderId="58" xfId="5" quotePrefix="1" applyNumberFormat="1" applyFont="1" applyBorder="1" applyAlignment="1">
      <alignment horizontal="center" vertical="center"/>
    </xf>
    <xf numFmtId="2" fontId="20" fillId="0" borderId="65" xfId="5" quotePrefix="1" applyNumberFormat="1" applyFont="1" applyBorder="1" applyAlignment="1">
      <alignment horizontal="center" vertical="center"/>
    </xf>
    <xf numFmtId="166" fontId="21" fillId="9" borderId="63" xfId="5" applyNumberFormat="1" applyFont="1" applyFill="1" applyBorder="1" applyAlignment="1">
      <alignment horizontal="center" vertical="center"/>
    </xf>
    <xf numFmtId="2" fontId="20" fillId="4" borderId="65" xfId="5" quotePrefix="1" applyNumberFormat="1" applyFont="1" applyFill="1" applyBorder="1" applyAlignment="1">
      <alignment horizontal="center" vertical="center"/>
    </xf>
    <xf numFmtId="2" fontId="20" fillId="4" borderId="47" xfId="5" applyNumberFormat="1" applyFont="1" applyFill="1" applyBorder="1" applyAlignment="1">
      <alignment horizontal="center" vertical="center"/>
    </xf>
    <xf numFmtId="2" fontId="20" fillId="4" borderId="19" xfId="5" applyNumberFormat="1" applyFont="1" applyFill="1" applyBorder="1" applyAlignment="1">
      <alignment horizontal="center" vertical="center"/>
    </xf>
    <xf numFmtId="2" fontId="21" fillId="4" borderId="14" xfId="5" applyNumberFormat="1" applyFont="1" applyFill="1" applyBorder="1" applyAlignment="1">
      <alignment horizontal="center" vertical="center"/>
    </xf>
    <xf numFmtId="0" fontId="13" fillId="4" borderId="0" xfId="5" applyFont="1" applyFill="1"/>
    <xf numFmtId="0" fontId="4" fillId="4" borderId="0" xfId="5" applyFont="1" applyFill="1" applyAlignment="1">
      <alignment horizontal="center" vertical="center"/>
    </xf>
    <xf numFmtId="10" fontId="35" fillId="4" borderId="0" xfId="8" applyNumberFormat="1" applyFont="1" applyFill="1" applyBorder="1"/>
    <xf numFmtId="166" fontId="36" fillId="11" borderId="0" xfId="5" applyNumberFormat="1" applyFont="1" applyFill="1"/>
    <xf numFmtId="167" fontId="36" fillId="10" borderId="0" xfId="5" applyNumberFormat="1" applyFont="1" applyFill="1" applyAlignment="1">
      <alignment horizontal="center"/>
    </xf>
    <xf numFmtId="166" fontId="21" fillId="4" borderId="44" xfId="5" applyNumberFormat="1" applyFont="1" applyFill="1" applyBorder="1" applyAlignment="1">
      <alignment horizontal="center" vertical="center"/>
    </xf>
    <xf numFmtId="2" fontId="21" fillId="4" borderId="59" xfId="5" applyNumberFormat="1" applyFont="1" applyFill="1" applyBorder="1" applyAlignment="1">
      <alignment horizontal="center" vertical="center"/>
    </xf>
    <xf numFmtId="2" fontId="34" fillId="0" borderId="0" xfId="6" applyNumberFormat="1" applyFont="1" applyAlignment="1">
      <alignment horizontal="center" vertical="center"/>
    </xf>
    <xf numFmtId="2" fontId="40" fillId="0" borderId="0" xfId="6" applyNumberFormat="1" applyFont="1" applyAlignment="1">
      <alignment horizontal="center"/>
    </xf>
    <xf numFmtId="0" fontId="4" fillId="4" borderId="0" xfId="5" applyFont="1" applyFill="1" applyAlignment="1">
      <alignment horizontal="center" vertical="top"/>
    </xf>
    <xf numFmtId="166" fontId="21" fillId="4" borderId="57" xfId="5" applyNumberFormat="1" applyFont="1" applyFill="1" applyBorder="1" applyAlignment="1">
      <alignment horizontal="center" vertical="center"/>
    </xf>
    <xf numFmtId="39" fontId="36" fillId="4" borderId="0" xfId="5" applyNumberFormat="1" applyFont="1" applyFill="1" applyAlignment="1">
      <alignment horizontal="center" vertical="top"/>
    </xf>
    <xf numFmtId="2" fontId="40" fillId="0" borderId="0" xfId="6" applyNumberFormat="1" applyFont="1" applyAlignment="1">
      <alignment horizontal="center" vertical="top"/>
    </xf>
    <xf numFmtId="39" fontId="36" fillId="4" borderId="0" xfId="5" applyNumberFormat="1" applyFont="1" applyFill="1" applyAlignment="1">
      <alignment horizontal="center" vertical="center"/>
    </xf>
    <xf numFmtId="166" fontId="21" fillId="4" borderId="63" xfId="5" applyNumberFormat="1" applyFont="1" applyFill="1" applyBorder="1" applyAlignment="1">
      <alignment horizontal="center" vertical="center" wrapText="1"/>
    </xf>
    <xf numFmtId="2" fontId="21" fillId="0" borderId="59" xfId="5" applyNumberFormat="1" applyFont="1" applyBorder="1" applyAlignment="1">
      <alignment horizontal="center" vertical="center"/>
    </xf>
    <xf numFmtId="166" fontId="21" fillId="4" borderId="91" xfId="5" applyNumberFormat="1" applyFont="1" applyFill="1" applyBorder="1" applyAlignment="1">
      <alignment horizontal="center" vertical="center"/>
    </xf>
    <xf numFmtId="166" fontId="21" fillId="4" borderId="94" xfId="5" applyNumberFormat="1" applyFont="1" applyFill="1" applyBorder="1" applyAlignment="1">
      <alignment horizontal="center" vertical="center"/>
    </xf>
    <xf numFmtId="166" fontId="21" fillId="4" borderId="95" xfId="5" applyNumberFormat="1" applyFont="1" applyFill="1" applyBorder="1" applyAlignment="1">
      <alignment horizontal="center" vertical="center"/>
    </xf>
    <xf numFmtId="2" fontId="21" fillId="4" borderId="104" xfId="5" applyNumberFormat="1" applyFont="1" applyFill="1" applyBorder="1" applyAlignment="1">
      <alignment horizontal="center" vertical="center"/>
    </xf>
    <xf numFmtId="0" fontId="3" fillId="0" borderId="0" xfId="3" applyNumberFormat="1" applyFont="1" applyFill="1" applyBorder="1" applyAlignment="1"/>
    <xf numFmtId="166" fontId="6" fillId="4" borderId="0" xfId="5" applyNumberFormat="1" applyFont="1" applyFill="1" applyAlignment="1">
      <alignment horizontal="center" vertical="center"/>
    </xf>
    <xf numFmtId="0" fontId="3" fillId="0" borderId="34" xfId="3" applyNumberFormat="1" applyFont="1" applyFill="1" applyBorder="1" applyAlignment="1"/>
    <xf numFmtId="0" fontId="21" fillId="7" borderId="4" xfId="3" applyNumberFormat="1" applyFont="1" applyFill="1" applyBorder="1" applyAlignment="1"/>
    <xf numFmtId="0" fontId="21" fillId="7" borderId="22" xfId="3" applyNumberFormat="1" applyFont="1" applyFill="1" applyBorder="1" applyAlignment="1"/>
    <xf numFmtId="0" fontId="21" fillId="7" borderId="5" xfId="3" applyNumberFormat="1" applyFont="1" applyFill="1" applyBorder="1" applyAlignment="1"/>
    <xf numFmtId="0" fontId="21" fillId="7" borderId="41" xfId="3" applyNumberFormat="1" applyFont="1" applyFill="1" applyBorder="1" applyAlignment="1"/>
    <xf numFmtId="0" fontId="21" fillId="7" borderId="8" xfId="3" applyNumberFormat="1" applyFont="1" applyFill="1" applyBorder="1" applyAlignment="1">
      <alignment horizontal="center"/>
    </xf>
    <xf numFmtId="0" fontId="21" fillId="7" borderId="9" xfId="3" applyNumberFormat="1" applyFont="1" applyFill="1" applyBorder="1" applyAlignment="1"/>
    <xf numFmtId="0" fontId="21" fillId="7" borderId="26" xfId="3" applyNumberFormat="1" applyFont="1" applyFill="1" applyBorder="1" applyAlignment="1"/>
    <xf numFmtId="0" fontId="21" fillId="7" borderId="0" xfId="3" applyNumberFormat="1" applyFont="1" applyFill="1" applyBorder="1" applyAlignment="1"/>
    <xf numFmtId="0" fontId="21" fillId="7" borderId="42" xfId="3" applyNumberFormat="1" applyFont="1" applyFill="1" applyBorder="1" applyAlignment="1"/>
    <xf numFmtId="0" fontId="21" fillId="7" borderId="12" xfId="3" applyNumberFormat="1" applyFont="1" applyFill="1" applyBorder="1" applyAlignment="1">
      <alignment horizontal="center"/>
    </xf>
    <xf numFmtId="0" fontId="20" fillId="0" borderId="22" xfId="3" applyNumberFormat="1" applyFont="1" applyFill="1" applyBorder="1" applyAlignment="1"/>
    <xf numFmtId="0" fontId="20" fillId="0" borderId="5" xfId="3" applyNumberFormat="1" applyFont="1" applyFill="1" applyBorder="1" applyAlignment="1"/>
    <xf numFmtId="0" fontId="20" fillId="0" borderId="41" xfId="3" applyNumberFormat="1" applyFont="1" applyFill="1" applyBorder="1" applyAlignment="1"/>
    <xf numFmtId="2" fontId="30" fillId="4" borderId="106" xfId="0" applyNumberFormat="1" applyFont="1" applyFill="1" applyBorder="1" applyAlignment="1">
      <alignment horizontal="center" vertical="top" wrapText="1"/>
    </xf>
    <xf numFmtId="2" fontId="30" fillId="4" borderId="107" xfId="0" applyNumberFormat="1" applyFont="1" applyFill="1" applyBorder="1" applyAlignment="1">
      <alignment horizontal="center" vertical="top" wrapText="1"/>
    </xf>
    <xf numFmtId="0" fontId="20" fillId="0" borderId="102" xfId="3" applyNumberFormat="1" applyFont="1" applyFill="1" applyBorder="1" applyAlignment="1"/>
    <xf numFmtId="0" fontId="20" fillId="0" borderId="108" xfId="3" applyNumberFormat="1" applyFont="1" applyFill="1" applyBorder="1" applyAlignment="1"/>
    <xf numFmtId="0" fontId="20" fillId="0" borderId="109" xfId="3" applyNumberFormat="1" applyFont="1" applyFill="1" applyBorder="1" applyAlignment="1"/>
    <xf numFmtId="2" fontId="30" fillId="4" borderId="11" xfId="0" applyNumberFormat="1" applyFont="1" applyFill="1" applyBorder="1" applyAlignment="1">
      <alignment horizontal="center" vertical="top" wrapText="1"/>
    </xf>
    <xf numFmtId="0" fontId="21" fillId="0" borderId="102" xfId="3" applyNumberFormat="1" applyFont="1" applyFill="1" applyBorder="1" applyAlignment="1"/>
    <xf numFmtId="2" fontId="18" fillId="4" borderId="110" xfId="0" applyNumberFormat="1" applyFont="1" applyFill="1" applyBorder="1" applyAlignment="1">
      <alignment horizontal="center" vertical="top" wrapText="1"/>
    </xf>
    <xf numFmtId="2" fontId="18" fillId="4" borderId="111" xfId="0" applyNumberFormat="1" applyFont="1" applyFill="1" applyBorder="1" applyAlignment="1">
      <alignment horizontal="center" vertical="top" wrapText="1"/>
    </xf>
    <xf numFmtId="0" fontId="20" fillId="0" borderId="26" xfId="3" applyNumberFormat="1" applyFont="1" applyFill="1" applyBorder="1" applyAlignment="1"/>
    <xf numFmtId="0" fontId="20" fillId="0" borderId="42" xfId="3" applyNumberFormat="1" applyFont="1" applyFill="1" applyBorder="1" applyAlignment="1"/>
    <xf numFmtId="0" fontId="21" fillId="0" borderId="9" xfId="3" applyNumberFormat="1" applyFont="1" applyFill="1" applyBorder="1" applyAlignment="1"/>
    <xf numFmtId="0" fontId="21" fillId="0" borderId="46" xfId="3" applyNumberFormat="1" applyFont="1" applyFill="1" applyBorder="1" applyAlignment="1"/>
    <xf numFmtId="0" fontId="21" fillId="0" borderId="24" xfId="3" applyNumberFormat="1" applyFont="1" applyFill="1" applyBorder="1" applyAlignment="1"/>
    <xf numFmtId="0" fontId="20" fillId="0" borderId="34" xfId="3" applyNumberFormat="1" applyFont="1" applyFill="1" applyBorder="1" applyAlignment="1"/>
    <xf numFmtId="0" fontId="20" fillId="0" borderId="43" xfId="3" applyNumberFormat="1" applyFont="1" applyFill="1" applyBorder="1" applyAlignment="1"/>
    <xf numFmtId="2" fontId="18" fillId="4" borderId="112" xfId="0" applyNumberFormat="1" applyFont="1" applyFill="1" applyBorder="1" applyAlignment="1">
      <alignment horizontal="center" vertical="top" wrapText="1"/>
    </xf>
    <xf numFmtId="2" fontId="18" fillId="4" borderId="113" xfId="0" applyNumberFormat="1" applyFont="1" applyFill="1" applyBorder="1" applyAlignment="1">
      <alignment horizontal="center" vertical="top" wrapText="1"/>
    </xf>
    <xf numFmtId="0" fontId="20" fillId="0" borderId="18" xfId="3" applyNumberFormat="1" applyFont="1" applyFill="1" applyBorder="1" applyAlignment="1"/>
    <xf numFmtId="0" fontId="20" fillId="0" borderId="9" xfId="3" applyNumberFormat="1" applyFont="1" applyFill="1" applyBorder="1" applyAlignment="1"/>
    <xf numFmtId="0" fontId="20" fillId="0" borderId="96" xfId="3" applyNumberFormat="1" applyFont="1" applyFill="1" applyBorder="1" applyAlignment="1"/>
    <xf numFmtId="0" fontId="20" fillId="0" borderId="114" xfId="3" applyNumberFormat="1" applyFont="1" applyFill="1" applyBorder="1" applyAlignment="1"/>
    <xf numFmtId="0" fontId="20" fillId="0" borderId="82" xfId="3" applyNumberFormat="1" applyFont="1" applyFill="1" applyBorder="1" applyAlignment="1"/>
    <xf numFmtId="0" fontId="20" fillId="0" borderId="44" xfId="3" applyNumberFormat="1" applyFont="1" applyFill="1" applyBorder="1" applyAlignment="1"/>
    <xf numFmtId="0" fontId="21" fillId="0" borderId="33" xfId="3" applyNumberFormat="1" applyFont="1" applyFill="1" applyBorder="1" applyAlignment="1"/>
    <xf numFmtId="0" fontId="20" fillId="4" borderId="0" xfId="3" applyNumberFormat="1" applyFont="1" applyFill="1" applyBorder="1" applyAlignment="1" applyProtection="1">
      <alignment horizontal="left" vertical="top" wrapText="1"/>
      <protection locked="0"/>
    </xf>
    <xf numFmtId="0" fontId="21" fillId="7" borderId="115" xfId="3" applyFont="1" applyFill="1" applyBorder="1" applyAlignment="1">
      <alignment vertical="center"/>
    </xf>
    <xf numFmtId="0" fontId="21" fillId="7" borderId="116" xfId="3" applyFont="1" applyFill="1" applyBorder="1" applyAlignment="1">
      <alignment horizontal="center" vertical="center" wrapText="1"/>
    </xf>
    <xf numFmtId="0" fontId="21" fillId="7" borderId="117" xfId="3" applyFont="1" applyFill="1" applyBorder="1" applyAlignment="1">
      <alignment horizontal="center" vertical="center"/>
    </xf>
    <xf numFmtId="0" fontId="20" fillId="4" borderId="118" xfId="3" applyFont="1" applyFill="1" applyBorder="1" applyAlignment="1">
      <alignment vertical="top"/>
    </xf>
    <xf numFmtId="0" fontId="30" fillId="4" borderId="119" xfId="0" applyFont="1" applyFill="1" applyBorder="1" applyAlignment="1">
      <alignment horizontal="center" vertical="top" wrapText="1"/>
    </xf>
    <xf numFmtId="0" fontId="30" fillId="4" borderId="11" xfId="0" applyFont="1" applyFill="1" applyBorder="1" applyAlignment="1">
      <alignment horizontal="center" vertical="top" wrapText="1"/>
    </xf>
    <xf numFmtId="4" fontId="21" fillId="4" borderId="12" xfId="3" applyNumberFormat="1" applyFont="1" applyFill="1" applyBorder="1" applyAlignment="1" applyProtection="1">
      <alignment horizontal="center" vertical="top"/>
    </xf>
    <xf numFmtId="0" fontId="20" fillId="4" borderId="9" xfId="3" applyFont="1" applyFill="1" applyBorder="1" applyAlignment="1">
      <alignment vertical="top"/>
    </xf>
    <xf numFmtId="0" fontId="30" fillId="4" borderId="120" xfId="0" applyFont="1" applyFill="1" applyBorder="1" applyAlignment="1">
      <alignment horizontal="center" vertical="top" wrapText="1"/>
    </xf>
    <xf numFmtId="0" fontId="20" fillId="4" borderId="33" xfId="3" applyFont="1" applyFill="1" applyBorder="1" applyAlignment="1">
      <alignment vertical="top"/>
    </xf>
    <xf numFmtId="0" fontId="30" fillId="4" borderId="121" xfId="0" applyFont="1" applyFill="1" applyBorder="1" applyAlignment="1">
      <alignment horizontal="center" vertical="top" wrapText="1"/>
    </xf>
    <xf numFmtId="0" fontId="30" fillId="4" borderId="122" xfId="0" applyFont="1" applyFill="1" applyBorder="1" applyAlignment="1">
      <alignment horizontal="center" vertical="top" wrapText="1"/>
    </xf>
    <xf numFmtId="4" fontId="21" fillId="4" borderId="14" xfId="3" applyNumberFormat="1" applyFont="1" applyFill="1" applyBorder="1" applyAlignment="1" applyProtection="1">
      <alignment horizontal="center" vertical="top"/>
    </xf>
    <xf numFmtId="0" fontId="20" fillId="4" borderId="0" xfId="3" applyFont="1" applyFill="1" applyBorder="1" applyAlignment="1">
      <alignment vertical="top"/>
    </xf>
    <xf numFmtId="2" fontId="20" fillId="4" borderId="0" xfId="3" applyNumberFormat="1" applyFont="1" applyFill="1" applyBorder="1" applyAlignment="1">
      <alignment horizontal="center" vertical="top"/>
    </xf>
    <xf numFmtId="2" fontId="21" fillId="4" borderId="0" xfId="3" applyNumberFormat="1" applyFont="1" applyFill="1" applyBorder="1" applyAlignment="1" applyProtection="1">
      <alignment horizontal="center" vertical="top"/>
    </xf>
    <xf numFmtId="0" fontId="21" fillId="7" borderId="123" xfId="3" applyFont="1" applyFill="1" applyBorder="1" applyAlignment="1">
      <alignment vertical="center"/>
    </xf>
    <xf numFmtId="0" fontId="21" fillId="7" borderId="62" xfId="3" applyFont="1" applyFill="1" applyBorder="1" applyAlignment="1">
      <alignment horizontal="center" vertical="center"/>
    </xf>
    <xf numFmtId="0" fontId="20" fillId="0" borderId="9" xfId="3" applyNumberFormat="1" applyFont="1" applyFill="1" applyBorder="1" applyAlignment="1" applyProtection="1">
      <alignment horizontal="left" vertical="top"/>
      <protection locked="0"/>
    </xf>
    <xf numFmtId="4" fontId="20" fillId="4" borderId="10" xfId="3" applyNumberFormat="1" applyFont="1" applyFill="1" applyBorder="1" applyAlignment="1" applyProtection="1">
      <alignment horizontal="center" vertical="center"/>
      <protection locked="0"/>
    </xf>
    <xf numFmtId="4" fontId="20" fillId="4" borderId="12" xfId="3" applyNumberFormat="1" applyFont="1" applyFill="1" applyBorder="1" applyAlignment="1" applyProtection="1">
      <alignment horizontal="center" vertical="center"/>
      <protection locked="0"/>
    </xf>
    <xf numFmtId="4" fontId="30" fillId="4" borderId="16" xfId="0" applyNumberFormat="1" applyFont="1" applyFill="1" applyBorder="1" applyAlignment="1">
      <alignment horizontal="center" vertical="top" wrapText="1"/>
    </xf>
    <xf numFmtId="4" fontId="21" fillId="4" borderId="12" xfId="3" applyNumberFormat="1" applyFont="1" applyFill="1" applyBorder="1" applyAlignment="1" applyProtection="1">
      <alignment horizontal="center" vertical="center"/>
    </xf>
    <xf numFmtId="0" fontId="42" fillId="0" borderId="124" xfId="3" applyFont="1" applyFill="1" applyBorder="1" applyAlignment="1">
      <alignment vertical="top"/>
    </xf>
    <xf numFmtId="4" fontId="18" fillId="4" borderId="110" xfId="0" applyNumberFormat="1" applyFont="1" applyFill="1" applyBorder="1" applyAlignment="1">
      <alignment horizontal="center" vertical="top" wrapText="1"/>
    </xf>
    <xf numFmtId="4" fontId="21" fillId="4" borderId="66" xfId="3" applyNumberFormat="1" applyFont="1" applyFill="1" applyBorder="1" applyAlignment="1" applyProtection="1">
      <alignment horizontal="center" vertical="center"/>
    </xf>
    <xf numFmtId="4" fontId="31" fillId="4" borderId="16" xfId="0" applyNumberFormat="1" applyFont="1" applyFill="1" applyBorder="1" applyAlignment="1">
      <alignment horizontal="left" vertical="top" wrapText="1"/>
    </xf>
    <xf numFmtId="4" fontId="21" fillId="4" borderId="12" xfId="3" applyNumberFormat="1" applyFont="1" applyFill="1" applyBorder="1" applyAlignment="1" applyProtection="1">
      <alignment horizontal="center" vertical="center"/>
      <protection locked="0"/>
    </xf>
    <xf numFmtId="0" fontId="42" fillId="4" borderId="125" xfId="3" applyFont="1" applyFill="1" applyBorder="1" applyAlignment="1">
      <alignment vertical="top"/>
    </xf>
    <xf numFmtId="4" fontId="18" fillId="4" borderId="112" xfId="0" applyNumberFormat="1" applyFont="1" applyFill="1" applyBorder="1" applyAlignment="1">
      <alignment horizontal="center" vertical="top" wrapText="1"/>
    </xf>
    <xf numFmtId="4" fontId="21" fillId="4" borderId="126" xfId="3" applyNumberFormat="1" applyFont="1" applyFill="1" applyBorder="1" applyAlignment="1" applyProtection="1">
      <alignment horizontal="center" vertical="center"/>
    </xf>
    <xf numFmtId="0" fontId="42" fillId="4" borderId="0" xfId="3" applyFont="1" applyFill="1" applyBorder="1" applyAlignment="1">
      <alignment vertical="top"/>
    </xf>
    <xf numFmtId="0" fontId="43" fillId="4" borderId="0" xfId="3" applyFont="1" applyFill="1" applyBorder="1" applyAlignment="1">
      <alignment horizontal="center" vertical="center"/>
    </xf>
    <xf numFmtId="0" fontId="43" fillId="4" borderId="0" xfId="3" applyNumberFormat="1" applyFont="1" applyFill="1" applyBorder="1" applyAlignment="1" applyProtection="1">
      <alignment horizontal="center" vertical="center"/>
    </xf>
    <xf numFmtId="4" fontId="18" fillId="4" borderId="12" xfId="0" applyNumberFormat="1" applyFont="1" applyFill="1" applyBorder="1" applyAlignment="1">
      <alignment horizontal="center" vertical="top" wrapText="1"/>
    </xf>
    <xf numFmtId="0" fontId="42" fillId="4" borderId="127" xfId="3" applyFont="1" applyFill="1" applyBorder="1" applyAlignment="1">
      <alignment vertical="top"/>
    </xf>
    <xf numFmtId="0" fontId="18" fillId="4" borderId="128" xfId="0" applyFont="1" applyFill="1" applyBorder="1" applyAlignment="1">
      <alignment horizontal="center" vertical="top" wrapText="1"/>
    </xf>
    <xf numFmtId="0" fontId="18" fillId="4" borderId="129" xfId="0" applyFont="1" applyFill="1" applyBorder="1" applyAlignment="1">
      <alignment horizontal="center" vertical="top" wrapText="1"/>
    </xf>
    <xf numFmtId="4" fontId="18" fillId="4" borderId="130" xfId="0" applyNumberFormat="1" applyFont="1" applyFill="1" applyBorder="1" applyAlignment="1">
      <alignment horizontal="center" vertical="top" wrapText="1"/>
    </xf>
    <xf numFmtId="0" fontId="20" fillId="0" borderId="68" xfId="3" applyNumberFormat="1" applyFont="1" applyFill="1" applyBorder="1" applyAlignment="1"/>
    <xf numFmtId="0" fontId="20" fillId="0" borderId="70" xfId="3" applyNumberFormat="1" applyFont="1" applyFill="1" applyBorder="1" applyAlignment="1"/>
    <xf numFmtId="0" fontId="21" fillId="7" borderId="131" xfId="3" applyFont="1" applyFill="1" applyBorder="1" applyAlignment="1">
      <alignment vertical="center"/>
    </xf>
    <xf numFmtId="0" fontId="21" fillId="7" borderId="132" xfId="3" applyFont="1" applyFill="1" applyBorder="1" applyAlignment="1">
      <alignment horizontal="center" vertical="center"/>
    </xf>
    <xf numFmtId="0" fontId="20" fillId="4" borderId="133" xfId="3" applyFont="1" applyFill="1" applyBorder="1" applyAlignment="1">
      <alignment horizontal="left" vertical="center"/>
    </xf>
    <xf numFmtId="4" fontId="30" fillId="4" borderId="134" xfId="0" applyNumberFormat="1" applyFont="1" applyFill="1" applyBorder="1" applyAlignment="1">
      <alignment horizontal="center" vertical="top" wrapText="1"/>
    </xf>
    <xf numFmtId="0" fontId="20" fillId="4" borderId="68" xfId="3" applyFont="1" applyFill="1" applyBorder="1" applyAlignment="1">
      <alignment horizontal="left" vertical="center"/>
    </xf>
    <xf numFmtId="0" fontId="20" fillId="4" borderId="135" xfId="3" applyFont="1" applyFill="1" applyBorder="1" applyAlignment="1">
      <alignment horizontal="left" vertical="center"/>
    </xf>
    <xf numFmtId="0" fontId="42" fillId="4" borderId="136" xfId="3" applyFont="1" applyFill="1" applyBorder="1" applyAlignment="1">
      <alignment vertical="top"/>
    </xf>
    <xf numFmtId="0" fontId="44" fillId="4" borderId="0" xfId="3" applyNumberFormat="1" applyFont="1" applyFill="1" applyBorder="1" applyAlignment="1" applyProtection="1">
      <alignment horizontal="left" vertical="top" wrapText="1"/>
      <protection locked="0"/>
    </xf>
    <xf numFmtId="0" fontId="14" fillId="4" borderId="0" xfId="3" applyNumberFormat="1" applyFont="1" applyFill="1" applyBorder="1" applyAlignment="1" applyProtection="1">
      <alignment horizontal="left" vertical="top" wrapText="1"/>
      <protection locked="0"/>
    </xf>
    <xf numFmtId="0" fontId="45" fillId="4" borderId="0" xfId="3" applyNumberFormat="1" applyFont="1" applyFill="1" applyBorder="1" applyAlignment="1" applyProtection="1">
      <alignment horizontal="right" vertical="top" wrapText="1"/>
    </xf>
    <xf numFmtId="0" fontId="44" fillId="0" borderId="0" xfId="3" applyNumberFormat="1" applyFont="1" applyFill="1" applyBorder="1" applyAlignment="1"/>
    <xf numFmtId="0" fontId="6" fillId="4" borderId="0" xfId="3" quotePrefix="1" applyNumberFormat="1" applyFont="1" applyFill="1" applyBorder="1" applyAlignment="1" applyProtection="1">
      <alignment horizontal="right" vertical="top" wrapText="1"/>
      <protection locked="0"/>
    </xf>
    <xf numFmtId="0" fontId="44" fillId="4" borderId="0" xfId="3" applyNumberFormat="1" applyFont="1" applyFill="1" applyBorder="1" applyAlignment="1" applyProtection="1">
      <alignment horizontal="left" vertical="top"/>
      <protection locked="0"/>
    </xf>
    <xf numFmtId="0" fontId="21" fillId="7" borderId="141" xfId="3" applyFont="1" applyFill="1" applyBorder="1" applyAlignment="1">
      <alignment horizontal="center" vertical="center" wrapText="1"/>
    </xf>
    <xf numFmtId="0" fontId="21" fillId="7" borderId="141" xfId="3" applyFont="1" applyFill="1" applyBorder="1" applyAlignment="1">
      <alignment horizontal="center" vertical="center"/>
    </xf>
    <xf numFmtId="0" fontId="21" fillId="7" borderId="142" xfId="3" applyFont="1" applyFill="1" applyBorder="1" applyAlignment="1">
      <alignment horizontal="center" vertical="center"/>
    </xf>
    <xf numFmtId="0" fontId="21" fillId="4" borderId="143" xfId="3" applyFont="1" applyFill="1" applyBorder="1" applyAlignment="1">
      <alignment horizontal="center" vertical="center" wrapText="1"/>
    </xf>
    <xf numFmtId="0" fontId="20" fillId="4" borderId="144" xfId="3" applyNumberFormat="1" applyFont="1" applyFill="1" applyBorder="1" applyAlignment="1">
      <alignment horizontal="center" vertical="center" wrapText="1"/>
    </xf>
    <xf numFmtId="4" fontId="21" fillId="4" borderId="144" xfId="3" applyNumberFormat="1" applyFont="1" applyFill="1" applyBorder="1" applyAlignment="1">
      <alignment horizontal="center" vertical="center" wrapText="1"/>
    </xf>
    <xf numFmtId="4" fontId="21" fillId="4" borderId="145" xfId="3" applyNumberFormat="1" applyFont="1" applyFill="1" applyBorder="1" applyAlignment="1" applyProtection="1">
      <alignment horizontal="center" vertical="center" wrapText="1"/>
    </xf>
    <xf numFmtId="0" fontId="21" fillId="7" borderId="16" xfId="3" applyFont="1" applyFill="1" applyBorder="1" applyAlignment="1">
      <alignment horizontal="center" vertical="center" wrapText="1"/>
    </xf>
    <xf numFmtId="0" fontId="21" fillId="7" borderId="16" xfId="3" applyFont="1" applyFill="1" applyBorder="1" applyAlignment="1">
      <alignment horizontal="center" vertical="center"/>
    </xf>
    <xf numFmtId="0" fontId="21" fillId="7" borderId="21" xfId="3" applyFont="1" applyFill="1" applyBorder="1" applyAlignment="1">
      <alignment horizontal="center" vertical="center"/>
    </xf>
    <xf numFmtId="0" fontId="20" fillId="0" borderId="146" xfId="3" applyNumberFormat="1" applyFont="1" applyFill="1" applyBorder="1" applyAlignment="1">
      <alignment vertical="center"/>
    </xf>
    <xf numFmtId="2" fontId="30" fillId="4" borderId="58" xfId="0" applyNumberFormat="1" applyFont="1" applyFill="1" applyBorder="1" applyAlignment="1">
      <alignment horizontal="center" vertical="center" wrapText="1"/>
    </xf>
    <xf numFmtId="2" fontId="18" fillId="4" borderId="58" xfId="0" applyNumberFormat="1" applyFont="1" applyFill="1" applyBorder="1" applyAlignment="1">
      <alignment horizontal="center" vertical="center" wrapText="1"/>
    </xf>
    <xf numFmtId="4" fontId="18" fillId="4" borderId="59" xfId="0" applyNumberFormat="1" applyFont="1" applyFill="1" applyBorder="1" applyAlignment="1">
      <alignment horizontal="center" vertical="center" wrapText="1"/>
    </xf>
    <xf numFmtId="0" fontId="20" fillId="0" borderId="127" xfId="3" applyNumberFormat="1" applyFont="1" applyFill="1" applyBorder="1" applyAlignment="1">
      <alignment vertical="center"/>
    </xf>
    <xf numFmtId="2" fontId="30" fillId="4" borderId="95" xfId="0" applyNumberFormat="1" applyFont="1" applyFill="1" applyBorder="1" applyAlignment="1">
      <alignment horizontal="center" vertical="center" wrapText="1"/>
    </xf>
    <xf numFmtId="2" fontId="18" fillId="4" borderId="95" xfId="0" applyNumberFormat="1" applyFont="1" applyFill="1" applyBorder="1" applyAlignment="1">
      <alignment horizontal="center" vertical="center" wrapText="1"/>
    </xf>
    <xf numFmtId="4" fontId="18" fillId="4" borderId="104" xfId="0" applyNumberFormat="1" applyFont="1" applyFill="1" applyBorder="1" applyAlignment="1">
      <alignment horizontal="center" vertical="center" wrapText="1"/>
    </xf>
    <xf numFmtId="0" fontId="10" fillId="0" borderId="0" xfId="3" applyNumberFormat="1" applyFont="1" applyFill="1" applyBorder="1" applyAlignment="1">
      <alignment vertical="center"/>
    </xf>
    <xf numFmtId="0" fontId="47" fillId="4" borderId="0" xfId="3" applyNumberFormat="1" applyFont="1" applyFill="1" applyBorder="1" applyAlignment="1" applyProtection="1">
      <alignment vertical="top"/>
      <protection locked="0"/>
    </xf>
    <xf numFmtId="0" fontId="20" fillId="4" borderId="0" xfId="3" applyNumberFormat="1" applyFont="1" applyFill="1" applyBorder="1" applyAlignment="1" applyProtection="1">
      <alignment horizontal="left" vertical="center" wrapText="1"/>
      <protection locked="0"/>
    </xf>
    <xf numFmtId="0" fontId="21" fillId="7" borderId="147" xfId="3" applyNumberFormat="1" applyFont="1" applyFill="1" applyBorder="1" applyAlignment="1" applyProtection="1">
      <alignment horizontal="left" vertical="center" wrapText="1"/>
    </xf>
    <xf numFmtId="0" fontId="21" fillId="7" borderId="132" xfId="3" applyFont="1" applyFill="1" applyBorder="1" applyAlignment="1">
      <alignment horizontal="center" vertical="center" wrapText="1"/>
    </xf>
    <xf numFmtId="0" fontId="20" fillId="0" borderId="148" xfId="3" applyFont="1" applyFill="1" applyBorder="1" applyAlignment="1">
      <alignment horizontal="left" vertical="top" wrapText="1"/>
    </xf>
    <xf numFmtId="4" fontId="20" fillId="0" borderId="149" xfId="3" applyNumberFormat="1" applyFont="1" applyFill="1" applyBorder="1" applyAlignment="1">
      <alignment horizontal="center" vertical="center" wrapText="1"/>
    </xf>
    <xf numFmtId="4" fontId="21" fillId="0" borderId="111" xfId="3" applyNumberFormat="1" applyFont="1" applyFill="1" applyBorder="1" applyAlignment="1">
      <alignment horizontal="center" vertical="center" wrapText="1"/>
    </xf>
    <xf numFmtId="0" fontId="21" fillId="7" borderId="148" xfId="3" applyNumberFormat="1" applyFont="1" applyFill="1" applyBorder="1" applyAlignment="1" applyProtection="1">
      <alignment horizontal="left" vertical="center" wrapText="1"/>
    </xf>
    <xf numFmtId="4" fontId="20" fillId="7" borderId="58" xfId="3" applyNumberFormat="1" applyFont="1" applyFill="1" applyBorder="1" applyAlignment="1" applyProtection="1">
      <alignment horizontal="center" vertical="center" wrapText="1"/>
      <protection locked="0"/>
    </xf>
    <xf numFmtId="4" fontId="21" fillId="7" borderId="111" xfId="3" applyNumberFormat="1" applyFont="1" applyFill="1" applyBorder="1" applyAlignment="1" applyProtection="1">
      <alignment horizontal="center" vertical="center" wrapText="1"/>
      <protection locked="0"/>
    </xf>
    <xf numFmtId="4" fontId="20" fillId="0" borderId="150" xfId="3" applyNumberFormat="1" applyFont="1" applyFill="1" applyBorder="1" applyAlignment="1">
      <alignment horizontal="center" vertical="center" wrapText="1"/>
    </xf>
    <xf numFmtId="0" fontId="20" fillId="0" borderId="68" xfId="3" applyNumberFormat="1" applyFont="1" applyFill="1" applyBorder="1" applyAlignment="1" applyProtection="1">
      <alignment horizontal="left" vertical="top" wrapText="1"/>
      <protection locked="0"/>
    </xf>
    <xf numFmtId="4" fontId="20" fillId="0" borderId="10" xfId="3" applyNumberFormat="1" applyFont="1" applyFill="1" applyBorder="1" applyAlignment="1" applyProtection="1">
      <alignment horizontal="center" vertical="center" wrapText="1"/>
      <protection locked="0"/>
    </xf>
    <xf numFmtId="4" fontId="21" fillId="0" borderId="70" xfId="3" applyNumberFormat="1" applyFont="1" applyFill="1" applyBorder="1" applyAlignment="1" applyProtection="1">
      <alignment horizontal="center" vertical="center" wrapText="1"/>
      <protection locked="0"/>
    </xf>
    <xf numFmtId="0" fontId="20" fillId="0" borderId="151" xfId="3" applyFont="1" applyFill="1" applyBorder="1" applyAlignment="1">
      <alignment horizontal="left" vertical="top" wrapText="1"/>
    </xf>
    <xf numFmtId="4" fontId="20" fillId="0" borderId="152" xfId="3" applyNumberFormat="1" applyFont="1" applyFill="1" applyBorder="1" applyAlignment="1">
      <alignment horizontal="center" vertical="center" wrapText="1"/>
    </xf>
    <xf numFmtId="4" fontId="21" fillId="0" borderId="113" xfId="3" applyNumberFormat="1" applyFont="1" applyFill="1" applyBorder="1" applyAlignment="1">
      <alignment horizontal="center" vertical="center" wrapText="1"/>
    </xf>
    <xf numFmtId="0" fontId="20" fillId="0" borderId="0" xfId="3" applyNumberFormat="1" applyFont="1" applyFill="1" applyBorder="1" applyAlignment="1" applyProtection="1">
      <alignment horizontal="left" vertical="top" wrapText="1"/>
      <protection locked="0"/>
    </xf>
    <xf numFmtId="4" fontId="30" fillId="4" borderId="149" xfId="0" applyNumberFormat="1" applyFont="1" applyFill="1" applyBorder="1" applyAlignment="1">
      <alignment horizontal="center" vertical="top" wrapText="1"/>
    </xf>
    <xf numFmtId="4" fontId="20" fillId="7" borderId="154" xfId="3" applyNumberFormat="1" applyFont="1" applyFill="1" applyBorder="1" applyAlignment="1" applyProtection="1">
      <alignment horizontal="center" vertical="center" wrapText="1"/>
      <protection locked="0"/>
    </xf>
    <xf numFmtId="4" fontId="21" fillId="7" borderId="155" xfId="3" applyNumberFormat="1" applyFont="1" applyFill="1" applyBorder="1" applyAlignment="1">
      <alignment horizontal="center" vertical="center" wrapText="1"/>
    </xf>
    <xf numFmtId="4" fontId="20" fillId="7" borderId="111" xfId="3" applyNumberFormat="1" applyFont="1" applyFill="1" applyBorder="1" applyAlignment="1">
      <alignment horizontal="center" vertical="center" wrapText="1"/>
    </xf>
    <xf numFmtId="4" fontId="21" fillId="7" borderId="111" xfId="3" applyNumberFormat="1" applyFont="1" applyFill="1" applyBorder="1" applyAlignment="1">
      <alignment horizontal="center" vertical="center" wrapText="1"/>
    </xf>
    <xf numFmtId="4" fontId="48" fillId="4" borderId="156" xfId="0" quotePrefix="1" applyNumberFormat="1" applyFont="1" applyFill="1" applyBorder="1" applyAlignment="1">
      <alignment horizontal="center" vertical="top" wrapText="1"/>
    </xf>
    <xf numFmtId="4" fontId="30" fillId="4" borderId="149" xfId="0" quotePrefix="1" applyNumberFormat="1" applyFont="1" applyFill="1" applyBorder="1" applyAlignment="1">
      <alignment horizontal="center" vertical="top" wrapText="1"/>
    </xf>
    <xf numFmtId="4" fontId="30" fillId="4" borderId="157" xfId="0" applyNumberFormat="1" applyFont="1" applyFill="1" applyBorder="1" applyAlignment="1">
      <alignment horizontal="center" vertical="top" wrapText="1"/>
    </xf>
    <xf numFmtId="0" fontId="20" fillId="0" borderId="4" xfId="3" applyNumberFormat="1" applyFont="1" applyFill="1" applyBorder="1" applyAlignment="1"/>
    <xf numFmtId="0" fontId="20" fillId="0" borderId="8" xfId="3" applyNumberFormat="1" applyFont="1" applyFill="1" applyBorder="1" applyAlignment="1"/>
    <xf numFmtId="0" fontId="20" fillId="0" borderId="12" xfId="3" applyNumberFormat="1" applyFont="1" applyFill="1" applyBorder="1" applyAlignment="1"/>
    <xf numFmtId="0" fontId="20" fillId="0" borderId="33" xfId="3" applyNumberFormat="1" applyFont="1" applyFill="1" applyBorder="1" applyAlignment="1"/>
    <xf numFmtId="0" fontId="20" fillId="0" borderId="14" xfId="3" applyNumberFormat="1" applyFont="1" applyFill="1" applyBorder="1" applyAlignment="1"/>
    <xf numFmtId="0" fontId="17" fillId="0" borderId="0" xfId="0" applyFont="1"/>
    <xf numFmtId="0" fontId="52" fillId="0" borderId="0" xfId="9" applyFont="1"/>
    <xf numFmtId="2" fontId="18" fillId="4" borderId="73" xfId="0" applyNumberFormat="1" applyFont="1" applyFill="1" applyBorder="1" applyAlignment="1">
      <alignment horizontal="center" vertical="center" wrapText="1"/>
    </xf>
    <xf numFmtId="2" fontId="18" fillId="4" borderId="73" xfId="0" applyNumberFormat="1" applyFont="1" applyFill="1" applyBorder="1" applyAlignment="1">
      <alignment horizontal="center" vertical="top" wrapText="1"/>
    </xf>
    <xf numFmtId="2" fontId="30" fillId="4" borderId="16" xfId="0" applyNumberFormat="1" applyFont="1" applyFill="1" applyBorder="1" applyAlignment="1">
      <alignment horizontal="center" vertical="top" wrapText="1"/>
    </xf>
    <xf numFmtId="2" fontId="18" fillId="4" borderId="84" xfId="0" applyNumberFormat="1" applyFont="1" applyFill="1" applyBorder="1" applyAlignment="1">
      <alignment horizontal="center" vertical="top" wrapText="1"/>
    </xf>
    <xf numFmtId="2" fontId="30" fillId="4" borderId="85" xfId="0" applyNumberFormat="1" applyFont="1" applyFill="1" applyBorder="1" applyAlignment="1">
      <alignment horizontal="center" vertical="top" wrapText="1"/>
    </xf>
    <xf numFmtId="2" fontId="18" fillId="4" borderId="86" xfId="0" applyNumberFormat="1" applyFont="1" applyFill="1" applyBorder="1" applyAlignment="1">
      <alignment horizontal="center" vertical="top" wrapText="1"/>
    </xf>
    <xf numFmtId="0" fontId="5" fillId="0" borderId="0" xfId="2" applyFont="1" applyAlignment="1">
      <alignment horizontal="left"/>
    </xf>
    <xf numFmtId="0" fontId="7" fillId="0" borderId="0" xfId="2" applyFont="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12" fillId="0" borderId="0" xfId="2" applyFont="1" applyAlignment="1">
      <alignment horizontal="center"/>
    </xf>
    <xf numFmtId="2" fontId="6" fillId="0" borderId="0" xfId="2" applyNumberFormat="1" applyFont="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left" vertical="top" wrapText="1"/>
    </xf>
    <xf numFmtId="0" fontId="12" fillId="0" borderId="0" xfId="2" applyFont="1" applyAlignment="1">
      <alignment horizontal="center" vertical="top"/>
    </xf>
    <xf numFmtId="2" fontId="4" fillId="0" borderId="24" xfId="2" applyNumberFormat="1" applyFont="1" applyBorder="1" applyAlignment="1">
      <alignment horizontal="center" vertical="center"/>
    </xf>
    <xf numFmtId="2" fontId="4" fillId="0" borderId="34" xfId="2" applyNumberFormat="1" applyFont="1" applyBorder="1" applyAlignment="1">
      <alignment horizontal="center" vertical="center"/>
    </xf>
    <xf numFmtId="2" fontId="4" fillId="0" borderId="14" xfId="2" applyNumberFormat="1" applyFont="1" applyBorder="1" applyAlignment="1">
      <alignment horizontal="center" vertical="center"/>
    </xf>
    <xf numFmtId="2" fontId="4" fillId="0" borderId="61" xfId="2" applyNumberFormat="1" applyFont="1" applyBorder="1" applyAlignment="1">
      <alignment horizontal="center" vertical="center"/>
    </xf>
    <xf numFmtId="2" fontId="4" fillId="0" borderId="60" xfId="2" applyNumberFormat="1" applyFont="1" applyBorder="1" applyAlignment="1">
      <alignment horizontal="center" vertical="center"/>
    </xf>
    <xf numFmtId="2" fontId="4" fillId="0" borderId="62" xfId="2" applyNumberFormat="1" applyFont="1" applyBorder="1" applyAlignment="1">
      <alignment horizontal="center" vertical="center"/>
    </xf>
    <xf numFmtId="2" fontId="4" fillId="0" borderId="65" xfId="2" applyNumberFormat="1" applyFont="1" applyBorder="1" applyAlignment="1">
      <alignment horizontal="center" vertical="center"/>
    </xf>
    <xf numFmtId="2" fontId="4" fillId="0" borderId="64" xfId="2" applyNumberFormat="1" applyFont="1" applyBorder="1" applyAlignment="1">
      <alignment horizontal="center" vertical="center"/>
    </xf>
    <xf numFmtId="2" fontId="4" fillId="0" borderId="66" xfId="2" applyNumberFormat="1" applyFont="1" applyBorder="1" applyAlignment="1">
      <alignment horizontal="center" vertical="center"/>
    </xf>
    <xf numFmtId="0" fontId="29" fillId="0" borderId="0" xfId="3" applyNumberFormat="1" applyFont="1" applyFill="1" applyBorder="1" applyAlignment="1">
      <alignment horizontal="center" vertical="distributed"/>
    </xf>
    <xf numFmtId="0" fontId="5" fillId="0" borderId="0" xfId="2" applyFont="1" applyAlignment="1">
      <alignment horizontal="left" wrapText="1"/>
    </xf>
    <xf numFmtId="0" fontId="14" fillId="0" borderId="0" xfId="3" applyNumberFormat="1" applyFont="1" applyFill="1" applyBorder="1" applyAlignment="1">
      <alignment horizontal="center" vertical="center"/>
    </xf>
    <xf numFmtId="0" fontId="29" fillId="0" borderId="0" xfId="3" applyNumberFormat="1" applyFont="1" applyFill="1" applyBorder="1" applyAlignment="1">
      <alignment horizontal="center" vertical="center"/>
    </xf>
    <xf numFmtId="0" fontId="11" fillId="0" borderId="0" xfId="3" applyNumberFormat="1" applyFont="1" applyFill="1" applyBorder="1" applyAlignment="1">
      <alignment horizontal="center" vertical="center"/>
    </xf>
    <xf numFmtId="0" fontId="28" fillId="0" borderId="0" xfId="3" applyNumberFormat="1" applyFont="1" applyFill="1" applyBorder="1" applyAlignment="1">
      <alignment horizontal="center" vertical="distributed"/>
    </xf>
    <xf numFmtId="0" fontId="28" fillId="0" borderId="34" xfId="3" applyNumberFormat="1" applyFont="1" applyFill="1" applyBorder="1" applyAlignment="1">
      <alignment horizontal="center" vertical="distributed"/>
    </xf>
    <xf numFmtId="0" fontId="11" fillId="0" borderId="0" xfId="3" applyNumberFormat="1" applyFont="1" applyFill="1" applyBorder="1" applyAlignment="1">
      <alignment horizontal="center" vertical="center" wrapText="1"/>
    </xf>
    <xf numFmtId="0" fontId="21" fillId="0" borderId="0" xfId="3" applyNumberFormat="1" applyFont="1" applyFill="1" applyBorder="1" applyAlignment="1">
      <alignment horizontal="center" vertical="distributed"/>
    </xf>
    <xf numFmtId="0" fontId="21" fillId="0" borderId="0" xfId="3" applyNumberFormat="1" applyFont="1" applyFill="1" applyBorder="1" applyAlignment="1">
      <alignment horizontal="center" vertical="distributed" wrapText="1"/>
    </xf>
    <xf numFmtId="0" fontId="21" fillId="0" borderId="34" xfId="3" applyNumberFormat="1" applyFont="1" applyFill="1" applyBorder="1" applyAlignment="1">
      <alignment horizontal="center" vertical="distributed" wrapText="1"/>
    </xf>
    <xf numFmtId="0" fontId="7" fillId="0" borderId="1"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11" fillId="0" borderId="0" xfId="2" applyFont="1" applyAlignment="1">
      <alignment horizontal="center" vertical="center" wrapText="1"/>
    </xf>
    <xf numFmtId="0" fontId="21" fillId="0" borderId="0" xfId="2" applyFont="1" applyAlignment="1">
      <alignment horizontal="center" vertical="center"/>
    </xf>
    <xf numFmtId="2" fontId="21" fillId="4" borderId="1" xfId="2" applyNumberFormat="1" applyFont="1" applyFill="1" applyBorder="1" applyAlignment="1">
      <alignment horizontal="center" vertical="center" wrapText="1"/>
    </xf>
    <xf numFmtId="2" fontId="21" fillId="4" borderId="2" xfId="2" applyNumberFormat="1" applyFont="1" applyFill="1" applyBorder="1" applyAlignment="1">
      <alignment horizontal="center" vertical="center" wrapText="1"/>
    </xf>
    <xf numFmtId="2" fontId="21" fillId="4" borderId="3" xfId="2" applyNumberFormat="1" applyFont="1" applyFill="1" applyBorder="1" applyAlignment="1">
      <alignment horizontal="center" vertical="center" wrapText="1"/>
    </xf>
    <xf numFmtId="0" fontId="21" fillId="4" borderId="0" xfId="4" applyFont="1" applyFill="1" applyAlignment="1">
      <alignment horizontal="center" vertical="center"/>
    </xf>
    <xf numFmtId="0" fontId="5" fillId="0" borderId="0" xfId="2" applyFont="1" applyAlignment="1">
      <alignment horizontal="left" vertical="center" wrapText="1"/>
    </xf>
    <xf numFmtId="0" fontId="7" fillId="0" borderId="34" xfId="2" applyFont="1" applyBorder="1" applyAlignment="1">
      <alignment horizontal="left" vertical="top" wrapText="1"/>
    </xf>
    <xf numFmtId="166" fontId="6" fillId="4" borderId="4" xfId="5" applyNumberFormat="1" applyFont="1" applyFill="1" applyBorder="1" applyAlignment="1">
      <alignment horizontal="center" vertical="center" wrapText="1"/>
    </xf>
    <xf numFmtId="166" fontId="6" fillId="4" borderId="5" xfId="5" applyNumberFormat="1" applyFont="1" applyFill="1" applyBorder="1" applyAlignment="1">
      <alignment horizontal="center" vertical="center" wrapText="1"/>
    </xf>
    <xf numFmtId="166" fontId="6" fillId="4" borderId="8" xfId="5" applyNumberFormat="1" applyFont="1" applyFill="1" applyBorder="1" applyAlignment="1">
      <alignment horizontal="center" vertical="center" wrapText="1"/>
    </xf>
    <xf numFmtId="166" fontId="6" fillId="4" borderId="33" xfId="5" applyNumberFormat="1" applyFont="1" applyFill="1" applyBorder="1" applyAlignment="1">
      <alignment horizontal="center" vertical="center" wrapText="1"/>
    </xf>
    <xf numFmtId="166" fontId="6" fillId="4" borderId="34" xfId="5" applyNumberFormat="1" applyFont="1" applyFill="1" applyBorder="1" applyAlignment="1">
      <alignment horizontal="center" vertical="center" wrapText="1"/>
    </xf>
    <xf numFmtId="166" fontId="6" fillId="4" borderId="14" xfId="5" applyNumberFormat="1" applyFont="1" applyFill="1" applyBorder="1" applyAlignment="1">
      <alignment horizontal="center" vertical="center" wrapText="1"/>
    </xf>
    <xf numFmtId="166" fontId="11" fillId="4" borderId="0" xfId="5" quotePrefix="1" applyNumberFormat="1" applyFont="1" applyFill="1" applyAlignment="1">
      <alignment horizontal="center"/>
    </xf>
    <xf numFmtId="166" fontId="6" fillId="4" borderId="0" xfId="5" applyNumberFormat="1" applyFont="1" applyFill="1" applyAlignment="1">
      <alignment horizontal="center"/>
    </xf>
    <xf numFmtId="166" fontId="6" fillId="4" borderId="1" xfId="5" applyNumberFormat="1" applyFont="1" applyFill="1" applyBorder="1" applyAlignment="1">
      <alignment horizontal="center" vertical="center"/>
    </xf>
    <xf numFmtId="166" fontId="6" fillId="4" borderId="2" xfId="5" applyNumberFormat="1" applyFont="1" applyFill="1" applyBorder="1" applyAlignment="1">
      <alignment horizontal="center" vertical="center"/>
    </xf>
    <xf numFmtId="166" fontId="6" fillId="4" borderId="3" xfId="5" applyNumberFormat="1" applyFont="1" applyFill="1" applyBorder="1" applyAlignment="1">
      <alignment horizontal="center" vertical="center"/>
    </xf>
    <xf numFmtId="166" fontId="7" fillId="4" borderId="0" xfId="5" applyNumberFormat="1" applyFont="1" applyFill="1" applyAlignment="1">
      <alignment horizontal="center"/>
    </xf>
    <xf numFmtId="166" fontId="11" fillId="4" borderId="0" xfId="5" applyNumberFormat="1" applyFont="1" applyFill="1" applyAlignment="1">
      <alignment horizontal="center"/>
    </xf>
    <xf numFmtId="166" fontId="11" fillId="4" borderId="0" xfId="5" quotePrefix="1" applyNumberFormat="1" applyFont="1" applyFill="1" applyAlignment="1">
      <alignment horizontal="center" vertical="center" wrapText="1"/>
    </xf>
    <xf numFmtId="166" fontId="11" fillId="4" borderId="0" xfId="5" applyNumberFormat="1" applyFont="1" applyFill="1" applyAlignment="1">
      <alignment horizontal="center" vertical="center" wrapText="1"/>
    </xf>
    <xf numFmtId="0" fontId="21" fillId="0" borderId="4" xfId="3" applyNumberFormat="1" applyFont="1" applyFill="1" applyBorder="1" applyAlignment="1">
      <alignment horizontal="center" wrapText="1"/>
    </xf>
    <xf numFmtId="0" fontId="21" fillId="0" borderId="9" xfId="3" applyNumberFormat="1" applyFont="1" applyFill="1" applyBorder="1" applyAlignment="1">
      <alignment horizontal="center" wrapText="1"/>
    </xf>
    <xf numFmtId="0" fontId="7" fillId="0" borderId="0" xfId="2" applyFont="1" applyAlignment="1">
      <alignment horizontal="left" vertical="top" wrapText="1"/>
    </xf>
    <xf numFmtId="0" fontId="20" fillId="0" borderId="0" xfId="3" applyNumberFormat="1" applyFont="1" applyFill="1" applyBorder="1" applyAlignment="1">
      <alignment horizontal="center" vertical="center"/>
    </xf>
    <xf numFmtId="0" fontId="21" fillId="7" borderId="6" xfId="3" applyNumberFormat="1" applyFont="1" applyFill="1" applyBorder="1" applyAlignment="1">
      <alignment horizontal="center" vertical="center" wrapText="1"/>
    </xf>
    <xf numFmtId="0" fontId="21" fillId="7" borderId="10" xfId="3" applyNumberFormat="1" applyFont="1" applyFill="1" applyBorder="1" applyAlignment="1">
      <alignment horizontal="center" vertical="center" wrapText="1"/>
    </xf>
    <xf numFmtId="0" fontId="21" fillId="7" borderId="105" xfId="3" applyNumberFormat="1" applyFont="1" applyFill="1" applyBorder="1" applyAlignment="1">
      <alignment horizontal="center" vertical="center" wrapText="1"/>
    </xf>
    <xf numFmtId="0" fontId="10" fillId="4" borderId="0" xfId="3" applyNumberFormat="1" applyFont="1" applyFill="1" applyBorder="1" applyAlignment="1" applyProtection="1">
      <alignment horizontal="center" vertical="center"/>
    </xf>
    <xf numFmtId="0" fontId="28" fillId="4" borderId="68" xfId="3" applyNumberFormat="1" applyFont="1" applyFill="1" applyBorder="1" applyAlignment="1" applyProtection="1">
      <alignment horizontal="center" vertical="top" wrapText="1"/>
    </xf>
    <xf numFmtId="0" fontId="28" fillId="4" borderId="0" xfId="3" applyNumberFormat="1" applyFont="1" applyFill="1" applyBorder="1" applyAlignment="1" applyProtection="1">
      <alignment horizontal="center" vertical="top" wrapText="1"/>
    </xf>
    <xf numFmtId="0" fontId="28" fillId="4" borderId="70" xfId="3" applyNumberFormat="1" applyFont="1" applyFill="1" applyBorder="1" applyAlignment="1" applyProtection="1">
      <alignment horizontal="center" vertical="top" wrapText="1"/>
    </xf>
    <xf numFmtId="166" fontId="6" fillId="4" borderId="0" xfId="5" applyNumberFormat="1" applyFont="1" applyFill="1" applyAlignment="1">
      <alignment horizontal="center" vertical="center"/>
    </xf>
    <xf numFmtId="0" fontId="21" fillId="7" borderId="137" xfId="3" applyFont="1" applyFill="1" applyBorder="1" applyAlignment="1">
      <alignment horizontal="center" vertical="center" wrapText="1"/>
    </xf>
    <xf numFmtId="0" fontId="21" fillId="7" borderId="140" xfId="3" applyFont="1" applyFill="1" applyBorder="1" applyAlignment="1">
      <alignment horizontal="center" vertical="center" wrapText="1"/>
    </xf>
    <xf numFmtId="0" fontId="21" fillId="7" borderId="138" xfId="3" applyFont="1" applyFill="1" applyBorder="1" applyAlignment="1">
      <alignment horizontal="center" vertical="center" wrapText="1"/>
    </xf>
    <xf numFmtId="0" fontId="21" fillId="7" borderId="60" xfId="3" applyFont="1" applyFill="1" applyBorder="1" applyAlignment="1">
      <alignment horizontal="center" vertical="center" wrapText="1"/>
    </xf>
    <xf numFmtId="0" fontId="21" fillId="7" borderId="139" xfId="3" applyFont="1" applyFill="1" applyBorder="1" applyAlignment="1">
      <alignment horizontal="center" vertical="center" wrapText="1"/>
    </xf>
    <xf numFmtId="0" fontId="21" fillId="7" borderId="62" xfId="3" applyFont="1" applyFill="1" applyBorder="1" applyAlignment="1">
      <alignment horizontal="center" vertical="center" wrapText="1"/>
    </xf>
    <xf numFmtId="0" fontId="45" fillId="4" borderId="0" xfId="3" applyNumberFormat="1" applyFont="1" applyFill="1" applyBorder="1" applyAlignment="1" applyProtection="1">
      <alignment horizontal="right" vertical="top" wrapText="1"/>
    </xf>
    <xf numFmtId="0" fontId="44" fillId="0" borderId="0" xfId="3" applyNumberFormat="1" applyFont="1" applyFill="1" applyBorder="1" applyAlignment="1"/>
    <xf numFmtId="0" fontId="10" fillId="4" borderId="0" xfId="3" applyNumberFormat="1" applyFont="1" applyFill="1" applyBorder="1" applyAlignment="1" applyProtection="1">
      <alignment horizontal="center" vertical="top"/>
    </xf>
    <xf numFmtId="0" fontId="21" fillId="0" borderId="153" xfId="3" applyNumberFormat="1" applyFont="1" applyFill="1" applyBorder="1" applyAlignment="1">
      <alignment horizontal="center"/>
    </xf>
    <xf numFmtId="0" fontId="4" fillId="0" borderId="9" xfId="3" applyNumberFormat="1" applyFont="1" applyFill="1" applyBorder="1" applyAlignment="1">
      <alignment horizontal="center" wrapText="1"/>
    </xf>
    <xf numFmtId="0" fontId="4" fillId="0" borderId="0" xfId="3" applyNumberFormat="1" applyFont="1" applyFill="1" applyBorder="1" applyAlignment="1">
      <alignment horizontal="center" wrapText="1"/>
    </xf>
    <xf numFmtId="0" fontId="4" fillId="0" borderId="12" xfId="3" applyNumberFormat="1" applyFont="1" applyFill="1" applyBorder="1" applyAlignment="1">
      <alignment horizontal="center" wrapText="1"/>
    </xf>
    <xf numFmtId="0" fontId="49" fillId="0" borderId="9" xfId="9" applyNumberFormat="1" applyFont="1" applyFill="1" applyBorder="1" applyAlignment="1" applyProtection="1">
      <alignment horizontal="center"/>
    </xf>
    <xf numFmtId="0" fontId="51" fillId="0" borderId="0" xfId="10" applyNumberFormat="1" applyFont="1" applyFill="1" applyBorder="1" applyAlignment="1" applyProtection="1">
      <alignment horizontal="center"/>
    </xf>
    <xf numFmtId="0" fontId="51" fillId="0" borderId="12" xfId="10" applyNumberFormat="1" applyFont="1" applyFill="1" applyBorder="1" applyAlignment="1" applyProtection="1">
      <alignment horizontal="center"/>
    </xf>
    <xf numFmtId="0" fontId="11" fillId="4" borderId="0" xfId="3" applyNumberFormat="1" applyFont="1" applyFill="1" applyBorder="1" applyAlignment="1" applyProtection="1">
      <alignment horizontal="center" vertical="center"/>
    </xf>
    <xf numFmtId="0" fontId="21" fillId="0" borderId="0" xfId="3" applyNumberFormat="1" applyFont="1" applyFill="1" applyBorder="1" applyAlignment="1">
      <alignment horizontal="center" vertical="center"/>
    </xf>
    <xf numFmtId="0" fontId="20" fillId="0" borderId="0" xfId="3" applyFont="1" applyFill="1" applyBorder="1" applyAlignment="1">
      <alignment horizontal="left" vertical="top" wrapText="1"/>
    </xf>
  </cellXfs>
  <cellStyles count="11">
    <cellStyle name="Hipervínculo" xfId="9" builtinId="8"/>
    <cellStyle name="Hipervínculo 2" xfId="10" xr:uid="{C6CDA3EF-EE5C-4FD9-9B46-B8A03D1F44F2}"/>
    <cellStyle name="Normal" xfId="0" builtinId="0"/>
    <cellStyle name="Normal 2" xfId="3" xr:uid="{D5791F43-A1BA-4FD2-9855-C56C70357333}"/>
    <cellStyle name="Normal 2 2" xfId="2" xr:uid="{F1C582A7-8376-4CC8-857B-165EC807783B}"/>
    <cellStyle name="Normal 3 2" xfId="6" xr:uid="{BBFC5351-E327-4E36-BD1A-FA582B1555D4}"/>
    <cellStyle name="Normal 3 3 2" xfId="4" xr:uid="{FEDA944D-53FF-40F6-B5EC-ADE0A1B54CC8}"/>
    <cellStyle name="Normal_producto intermedio 42-04 2" xfId="5" xr:uid="{D9B26010-FA20-496D-82C5-E629BAB4C148}"/>
    <cellStyle name="Porcentaje" xfId="1" builtinId="5"/>
    <cellStyle name="Porcentaje 2" xfId="7" xr:uid="{BB3F95C7-463E-4406-A610-4C526AA4932B}"/>
    <cellStyle name="Porcentaje 2 2" xfId="8" xr:uid="{7FC36E02-6B21-434B-B36F-A181028E53D6}"/>
  </cellStyles>
  <dxfs count="48">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11878</xdr:colOff>
      <xdr:row>62</xdr:row>
      <xdr:rowOff>64162</xdr:rowOff>
    </xdr:from>
    <xdr:to>
      <xdr:col>6</xdr:col>
      <xdr:colOff>1570058</xdr:colOff>
      <xdr:row>83</xdr:row>
      <xdr:rowOff>95249</xdr:rowOff>
    </xdr:to>
    <xdr:sp macro="" textlink="">
      <xdr:nvSpPr>
        <xdr:cNvPr id="2" name="CuadroTexto 1">
          <a:extLst>
            <a:ext uri="{FF2B5EF4-FFF2-40B4-BE49-F238E27FC236}">
              <a16:creationId xmlns:a16="http://schemas.microsoft.com/office/drawing/2014/main" id="{EFAAE608-3773-4793-8BA7-331DBDF259C0}"/>
            </a:ext>
          </a:extLst>
        </xdr:cNvPr>
        <xdr:cNvSpPr txBox="1"/>
      </xdr:nvSpPr>
      <xdr:spPr>
        <a:xfrm>
          <a:off x="226191" y="15554193"/>
          <a:ext cx="10761711" cy="4198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Verdana" panose="020B0604030504040204" pitchFamily="34" charset="0"/>
              <a:ea typeface="Verdana" panose="020B0604030504040204" pitchFamily="34" charset="0"/>
              <a:cs typeface="+mn-cs"/>
            </a:rPr>
            <a:t>● CEREALES (</a:t>
          </a:r>
          <a:r>
            <a:rPr lang="es-ES" sz="1100" b="1" i="1">
              <a:solidFill>
                <a:srgbClr val="00B050"/>
              </a:solidFill>
              <a:effectLst/>
              <a:latin typeface="Verdana" panose="020B0604030504040204" pitchFamily="34" charset="0"/>
              <a:ea typeface="Verdana" panose="020B0604030504040204" pitchFamily="34" charset="0"/>
              <a:cs typeface="+mn-cs"/>
            </a:rPr>
            <a:t>▲</a:t>
          </a:r>
          <a:r>
            <a:rPr lang="es-ES" sz="10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Continúan al alza en los precios medios en este sector: </a:t>
          </a:r>
          <a:r>
            <a:rPr lang="es-ES" sz="1100" b="1" i="1">
              <a:solidFill>
                <a:schemeClr val="dk1"/>
              </a:solidFill>
              <a:effectLst/>
              <a:latin typeface="Verdana" panose="020B0604030504040204" pitchFamily="34" charset="0"/>
              <a:ea typeface="Verdana" panose="020B0604030504040204" pitchFamily="34" charset="0"/>
              <a:cs typeface="+mn-cs"/>
            </a:rPr>
            <a:t>maíz grano</a:t>
          </a:r>
          <a:r>
            <a:rPr lang="es-ES" sz="1100">
              <a:solidFill>
                <a:schemeClr val="dk1"/>
              </a:solidFill>
              <a:effectLst/>
              <a:latin typeface="Verdana" panose="020B0604030504040204" pitchFamily="34" charset="0"/>
              <a:ea typeface="Verdana" panose="020B0604030504040204" pitchFamily="34" charset="0"/>
              <a:cs typeface="+mn-cs"/>
            </a:rPr>
            <a:t> (3,05 %), </a:t>
          </a:r>
          <a:r>
            <a:rPr lang="es-ES" sz="1100" b="1" i="1">
              <a:solidFill>
                <a:schemeClr val="dk1"/>
              </a:solidFill>
              <a:effectLst/>
              <a:latin typeface="Verdana" panose="020B0604030504040204" pitchFamily="34" charset="0"/>
              <a:ea typeface="Verdana" panose="020B0604030504040204" pitchFamily="34" charset="0"/>
              <a:cs typeface="+mn-cs"/>
            </a:rPr>
            <a:t>trigo blando</a:t>
          </a:r>
          <a:r>
            <a:rPr lang="es-ES" sz="1100">
              <a:solidFill>
                <a:schemeClr val="dk1"/>
              </a:solidFill>
              <a:effectLst/>
              <a:latin typeface="Verdana" panose="020B0604030504040204" pitchFamily="34" charset="0"/>
              <a:ea typeface="Verdana" panose="020B0604030504040204" pitchFamily="34" charset="0"/>
              <a:cs typeface="+mn-cs"/>
            </a:rPr>
            <a:t> (2,74 %), </a:t>
          </a:r>
          <a:r>
            <a:rPr lang="es-ES" sz="1100" b="1" i="1">
              <a:solidFill>
                <a:schemeClr val="dk1"/>
              </a:solidFill>
              <a:effectLst/>
              <a:latin typeface="Verdana" panose="020B0604030504040204" pitchFamily="34" charset="0"/>
              <a:ea typeface="Verdana" panose="020B0604030504040204" pitchFamily="34" charset="0"/>
              <a:cs typeface="+mn-cs"/>
            </a:rPr>
            <a:t>cebada pienso </a:t>
          </a:r>
          <a:r>
            <a:rPr lang="es-ES" sz="1100">
              <a:solidFill>
                <a:schemeClr val="dk1"/>
              </a:solidFill>
              <a:effectLst/>
              <a:latin typeface="Verdana" panose="020B0604030504040204" pitchFamily="34" charset="0"/>
              <a:ea typeface="Verdana" panose="020B0604030504040204" pitchFamily="34" charset="0"/>
              <a:cs typeface="+mn-cs"/>
            </a:rPr>
            <a:t>(1,90 %) y </a:t>
          </a:r>
          <a:r>
            <a:rPr lang="es-ES" sz="1100" b="1" i="1">
              <a:solidFill>
                <a:schemeClr val="dk1"/>
              </a:solidFill>
              <a:effectLst/>
              <a:latin typeface="Verdana" panose="020B0604030504040204" pitchFamily="34" charset="0"/>
              <a:ea typeface="Verdana" panose="020B0604030504040204" pitchFamily="34" charset="0"/>
              <a:cs typeface="+mn-cs"/>
            </a:rPr>
            <a:t>cebada malta</a:t>
          </a:r>
          <a:r>
            <a:rPr lang="es-ES" sz="1100">
              <a:solidFill>
                <a:schemeClr val="dk1"/>
              </a:solidFill>
              <a:effectLst/>
              <a:latin typeface="Verdana" panose="020B0604030504040204" pitchFamily="34" charset="0"/>
              <a:ea typeface="Verdana" panose="020B0604030504040204" pitchFamily="34" charset="0"/>
              <a:cs typeface="+mn-cs"/>
            </a:rPr>
            <a:t> (0,29 %), a excepción, de nuevo, del </a:t>
          </a:r>
          <a:r>
            <a:rPr lang="es-ES" sz="1100" b="1" i="1">
              <a:solidFill>
                <a:schemeClr val="dk1"/>
              </a:solidFill>
              <a:effectLst/>
              <a:latin typeface="Verdana" panose="020B0604030504040204" pitchFamily="34" charset="0"/>
              <a:ea typeface="Verdana" panose="020B0604030504040204" pitchFamily="34" charset="0"/>
              <a:cs typeface="+mn-cs"/>
            </a:rPr>
            <a:t>trigo duro </a:t>
          </a:r>
          <a:r>
            <a:rPr lang="es-ES" sz="1100">
              <a:solidFill>
                <a:schemeClr val="dk1"/>
              </a:solidFill>
              <a:effectLst/>
              <a:latin typeface="Verdana" panose="020B0604030504040204" pitchFamily="34" charset="0"/>
              <a:ea typeface="Verdana" panose="020B0604030504040204" pitchFamily="34" charset="0"/>
              <a:cs typeface="+mn-cs"/>
            </a:rPr>
            <a:t>(-0,39 %).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ARROZ (</a:t>
          </a:r>
          <a:r>
            <a:rPr lang="es-ES" sz="1100" b="1" i="1">
              <a:solidFill>
                <a:srgbClr val="00B050"/>
              </a:solidFill>
              <a:effectLst/>
              <a:latin typeface="Verdana" panose="020B0604030504040204" pitchFamily="34" charset="0"/>
              <a:ea typeface="Verdana" panose="020B0604030504040204" pitchFamily="34" charset="0"/>
              <a:cs typeface="+mn-cs"/>
            </a:rPr>
            <a:t>▲</a:t>
          </a:r>
          <a:r>
            <a:rPr lang="es-ES" sz="105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Se incrementa la cotización media del </a:t>
          </a:r>
          <a:r>
            <a:rPr lang="es-ES" sz="1100" b="1" i="1">
              <a:solidFill>
                <a:schemeClr val="dk1"/>
              </a:solidFill>
              <a:effectLst/>
              <a:latin typeface="Verdana" panose="020B0604030504040204" pitchFamily="34" charset="0"/>
              <a:ea typeface="Verdana" panose="020B0604030504040204" pitchFamily="34" charset="0"/>
              <a:cs typeface="+mn-cs"/>
            </a:rPr>
            <a:t>cáscara japónica </a:t>
          </a:r>
          <a:r>
            <a:rPr lang="es-ES" sz="1100">
              <a:solidFill>
                <a:schemeClr val="dk1"/>
              </a:solidFill>
              <a:effectLst/>
              <a:latin typeface="Verdana" panose="020B0604030504040204" pitchFamily="34" charset="0"/>
              <a:ea typeface="Verdana" panose="020B0604030504040204" pitchFamily="34" charset="0"/>
              <a:cs typeface="+mn-cs"/>
            </a:rPr>
            <a:t>(6,15 %), así como, bastante menos, las del </a:t>
          </a:r>
          <a:r>
            <a:rPr lang="es-ES" sz="1100" b="1" i="1">
              <a:solidFill>
                <a:schemeClr val="dk1"/>
              </a:solidFill>
              <a:effectLst/>
              <a:latin typeface="Verdana" panose="020B0604030504040204" pitchFamily="34" charset="0"/>
              <a:ea typeface="Verdana" panose="020B0604030504040204" pitchFamily="34" charset="0"/>
              <a:cs typeface="+mn-cs"/>
            </a:rPr>
            <a:t>partido</a:t>
          </a:r>
          <a:r>
            <a:rPr lang="es-ES" sz="1100">
              <a:solidFill>
                <a:schemeClr val="dk1"/>
              </a:solidFill>
              <a:effectLst/>
              <a:latin typeface="Verdana" panose="020B0604030504040204" pitchFamily="34" charset="0"/>
              <a:ea typeface="Verdana" panose="020B0604030504040204" pitchFamily="34" charset="0"/>
              <a:cs typeface="+mn-cs"/>
            </a:rPr>
            <a:t> (0,43 %), el </a:t>
          </a:r>
          <a:r>
            <a:rPr lang="es-ES" sz="1100" b="1" i="1">
              <a:solidFill>
                <a:schemeClr val="dk1"/>
              </a:solidFill>
              <a:effectLst/>
              <a:latin typeface="Verdana" panose="020B0604030504040204" pitchFamily="34" charset="0"/>
              <a:ea typeface="Verdana" panose="020B0604030504040204" pitchFamily="34" charset="0"/>
              <a:cs typeface="+mn-cs"/>
            </a:rPr>
            <a:t>blanco vaporizado </a:t>
          </a:r>
          <a:r>
            <a:rPr lang="es-ES" sz="1100">
              <a:solidFill>
                <a:schemeClr val="dk1"/>
              </a:solidFill>
              <a:effectLst/>
              <a:latin typeface="Verdana" panose="020B0604030504040204" pitchFamily="34" charset="0"/>
              <a:ea typeface="Verdana" panose="020B0604030504040204" pitchFamily="34" charset="0"/>
              <a:cs typeface="+mn-cs"/>
            </a:rPr>
            <a:t>(0,19 %) y el </a:t>
          </a:r>
          <a:r>
            <a:rPr lang="es-ES" sz="1100" b="1" i="1">
              <a:solidFill>
                <a:schemeClr val="dk1"/>
              </a:solidFill>
              <a:effectLst/>
              <a:latin typeface="Verdana" panose="020B0604030504040204" pitchFamily="34" charset="0"/>
              <a:ea typeface="Verdana" panose="020B0604030504040204" pitchFamily="34" charset="0"/>
              <a:cs typeface="+mn-cs"/>
            </a:rPr>
            <a:t>blanco índica </a:t>
          </a:r>
          <a:r>
            <a:rPr lang="es-ES" sz="1100">
              <a:solidFill>
                <a:schemeClr val="dk1"/>
              </a:solidFill>
              <a:effectLst/>
              <a:latin typeface="Verdana" panose="020B0604030504040204" pitchFamily="34" charset="0"/>
              <a:ea typeface="Verdana" panose="020B0604030504040204" pitchFamily="34" charset="0"/>
              <a:cs typeface="+mn-cs"/>
            </a:rPr>
            <a:t>(0,09 %). Disminuyen las del </a:t>
          </a:r>
          <a:r>
            <a:rPr lang="es-ES" sz="1100" b="1" i="1">
              <a:solidFill>
                <a:schemeClr val="dk1"/>
              </a:solidFill>
              <a:effectLst/>
              <a:latin typeface="Verdana" panose="020B0604030504040204" pitchFamily="34" charset="0"/>
              <a:ea typeface="Verdana" panose="020B0604030504040204" pitchFamily="34" charset="0"/>
              <a:cs typeface="+mn-cs"/>
            </a:rPr>
            <a:t>cáscara índica</a:t>
          </a:r>
          <a:r>
            <a:rPr lang="es-ES" sz="1100">
              <a:solidFill>
                <a:schemeClr val="dk1"/>
              </a:solidFill>
              <a:effectLst/>
              <a:latin typeface="Verdana" panose="020B0604030504040204" pitchFamily="34" charset="0"/>
              <a:ea typeface="Verdana" panose="020B0604030504040204" pitchFamily="34" charset="0"/>
              <a:cs typeface="+mn-cs"/>
            </a:rPr>
            <a:t> (-1,21 %) y el </a:t>
          </a:r>
          <a:r>
            <a:rPr lang="es-ES" sz="1100" b="1" i="1">
              <a:solidFill>
                <a:schemeClr val="dk1"/>
              </a:solidFill>
              <a:effectLst/>
              <a:latin typeface="Verdana" panose="020B0604030504040204" pitchFamily="34" charset="0"/>
              <a:ea typeface="Verdana" panose="020B0604030504040204" pitchFamily="34" charset="0"/>
              <a:cs typeface="+mn-cs"/>
            </a:rPr>
            <a:t>blanco japónica </a:t>
          </a:r>
          <a:r>
            <a:rPr lang="es-ES" sz="1100">
              <a:solidFill>
                <a:schemeClr val="dk1"/>
              </a:solidFill>
              <a:effectLst/>
              <a:latin typeface="Verdana" panose="020B0604030504040204" pitchFamily="34" charset="0"/>
              <a:ea typeface="Verdana" panose="020B0604030504040204" pitchFamily="34" charset="0"/>
              <a:cs typeface="+mn-cs"/>
            </a:rPr>
            <a:t>(-0,09 %).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SEMILLAS OLEAGINOSAS (</a:t>
          </a:r>
          <a:r>
            <a:rPr lang="es-ES" sz="1100" b="1" i="1">
              <a:solidFill>
                <a:srgbClr val="00B050"/>
              </a:solidFill>
              <a:effectLst/>
              <a:latin typeface="Verdana" panose="020B0604030504040204" pitchFamily="34" charset="0"/>
              <a:ea typeface="Verdana" panose="020B0604030504040204" pitchFamily="34" charset="0"/>
              <a:cs typeface="+mn-cs"/>
            </a:rPr>
            <a:t>▲</a:t>
          </a:r>
          <a:r>
            <a:rPr lang="es-ES" sz="105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Se acentúa el crecimiento de los precios medios de las semillas de </a:t>
          </a:r>
          <a:r>
            <a:rPr lang="es-ES" sz="1100" b="1" i="1">
              <a:solidFill>
                <a:schemeClr val="dk1"/>
              </a:solidFill>
              <a:effectLst/>
              <a:latin typeface="Verdana" panose="020B0604030504040204" pitchFamily="34" charset="0"/>
              <a:ea typeface="Verdana" panose="020B0604030504040204" pitchFamily="34" charset="0"/>
              <a:cs typeface="+mn-cs"/>
            </a:rPr>
            <a:t>girasol</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convencional</a:t>
          </a:r>
          <a:r>
            <a:rPr lang="es-ES" sz="1100" i="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(0,84 %) y </a:t>
          </a:r>
          <a:r>
            <a:rPr lang="es-ES" sz="1100" b="1" i="1">
              <a:solidFill>
                <a:schemeClr val="dk1"/>
              </a:solidFill>
              <a:effectLst/>
              <a:latin typeface="Verdana" panose="020B0604030504040204" pitchFamily="34" charset="0"/>
              <a:ea typeface="Verdana" panose="020B0604030504040204" pitchFamily="34" charset="0"/>
              <a:cs typeface="+mn-cs"/>
            </a:rPr>
            <a:t>alto oleico </a:t>
          </a:r>
          <a:r>
            <a:rPr lang="es-ES" sz="1100">
              <a:solidFill>
                <a:schemeClr val="dk1"/>
              </a:solidFill>
              <a:effectLst/>
              <a:latin typeface="Verdana" panose="020B0604030504040204" pitchFamily="34" charset="0"/>
              <a:ea typeface="Verdana" panose="020B0604030504040204" pitchFamily="34" charset="0"/>
              <a:cs typeface="+mn-cs"/>
            </a:rPr>
            <a:t>(0,64 %), pero pasa a descender el de la </a:t>
          </a:r>
          <a:r>
            <a:rPr lang="es-ES" sz="1100" b="1" i="1">
              <a:solidFill>
                <a:schemeClr val="dk1"/>
              </a:solidFill>
              <a:effectLst/>
              <a:latin typeface="Verdana" panose="020B0604030504040204" pitchFamily="34" charset="0"/>
              <a:ea typeface="Verdana" panose="020B0604030504040204" pitchFamily="34" charset="0"/>
              <a:cs typeface="+mn-cs"/>
            </a:rPr>
            <a:t>colza</a:t>
          </a:r>
          <a:r>
            <a:rPr lang="es-ES" sz="1100" i="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(-0,25 %).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TORTAS DE GIRASOL Y SOJA (</a:t>
          </a:r>
          <a:r>
            <a:rPr lang="es-ES" sz="1100" b="1" i="1">
              <a:solidFill>
                <a:srgbClr val="00B050"/>
              </a:solidFill>
              <a:effectLst/>
              <a:latin typeface="Verdana" panose="020B0604030504040204" pitchFamily="34" charset="0"/>
              <a:ea typeface="Verdana" panose="020B0604030504040204" pitchFamily="34" charset="0"/>
              <a:cs typeface="+mn-cs"/>
            </a:rPr>
            <a:t>▲</a:t>
          </a:r>
          <a:r>
            <a:rPr lang="es-ES" sz="105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Vuelve a aumentar la cotización de la </a:t>
          </a:r>
          <a:r>
            <a:rPr lang="es-ES" sz="1100" b="1" i="1">
              <a:solidFill>
                <a:schemeClr val="dk1"/>
              </a:solidFill>
              <a:effectLst/>
              <a:latin typeface="Verdana" panose="020B0604030504040204" pitchFamily="34" charset="0"/>
              <a:ea typeface="Verdana" panose="020B0604030504040204" pitchFamily="34" charset="0"/>
              <a:cs typeface="+mn-cs"/>
            </a:rPr>
            <a:t>torta de soja</a:t>
          </a:r>
          <a:r>
            <a:rPr lang="es-ES" sz="1100">
              <a:solidFill>
                <a:schemeClr val="dk1"/>
              </a:solidFill>
              <a:effectLst/>
              <a:latin typeface="Verdana" panose="020B0604030504040204" pitchFamily="34" charset="0"/>
              <a:ea typeface="Verdana" panose="020B0604030504040204" pitchFamily="34" charset="0"/>
              <a:cs typeface="+mn-cs"/>
            </a:rPr>
            <a:t> (2,23 %), aunque baja la de la </a:t>
          </a:r>
          <a:r>
            <a:rPr lang="es-ES" sz="1100" b="1" i="1">
              <a:solidFill>
                <a:schemeClr val="dk1"/>
              </a:solidFill>
              <a:effectLst/>
              <a:latin typeface="Verdana" panose="020B0604030504040204" pitchFamily="34" charset="0"/>
              <a:ea typeface="Verdana" panose="020B0604030504040204" pitchFamily="34" charset="0"/>
              <a:cs typeface="+mn-cs"/>
            </a:rPr>
            <a:t>torta de girasol         </a:t>
          </a:r>
          <a:r>
            <a:rPr lang="es-ES" sz="1100">
              <a:solidFill>
                <a:schemeClr val="dk1"/>
              </a:solidFill>
              <a:effectLst/>
              <a:latin typeface="Verdana" panose="020B0604030504040204" pitchFamily="34" charset="0"/>
              <a:ea typeface="Verdana" panose="020B0604030504040204" pitchFamily="34" charset="0"/>
              <a:cs typeface="+mn-cs"/>
            </a:rPr>
            <a:t>(-0,25 %).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PROTEICOS (</a:t>
          </a:r>
          <a:r>
            <a:rPr lang="es-ES" sz="1100" b="1" i="1">
              <a:solidFill>
                <a:srgbClr val="00B050"/>
              </a:solidFill>
              <a:effectLst/>
              <a:latin typeface="Verdana" panose="020B0604030504040204" pitchFamily="34" charset="0"/>
              <a:ea typeface="Verdana" panose="020B0604030504040204" pitchFamily="34" charset="0"/>
              <a:cs typeface="+mn-cs"/>
            </a:rPr>
            <a:t>▲</a:t>
          </a:r>
          <a:r>
            <a:rPr lang="es-ES" sz="1050" b="1" i="1">
              <a:solidFill>
                <a:srgbClr val="FF0000"/>
              </a:solidFill>
              <a:effectLst/>
              <a:latin typeface="Verdana" panose="020B0604030504040204" pitchFamily="34" charset="0"/>
              <a:ea typeface="Verdana" panose="020B0604030504040204" pitchFamily="34" charset="0"/>
              <a:cs typeface="+mn-cs"/>
            </a:rPr>
            <a:t>▼</a:t>
          </a:r>
          <a:r>
            <a:rPr lang="es-ES" sz="1100" b="1" i="1">
              <a:solidFill>
                <a:schemeClr val="dk1"/>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Tras los descensos de las últimas semanas, se aprecian la </a:t>
          </a:r>
          <a:r>
            <a:rPr lang="es-ES" sz="1100" b="1" i="1">
              <a:solidFill>
                <a:schemeClr val="dk1"/>
              </a:solidFill>
              <a:effectLst/>
              <a:latin typeface="Verdana" panose="020B0604030504040204" pitchFamily="34" charset="0"/>
              <a:ea typeface="Verdana" panose="020B0604030504040204" pitchFamily="34" charset="0"/>
              <a:cs typeface="+mn-cs"/>
            </a:rPr>
            <a:t>alfalfa en balas </a:t>
          </a:r>
          <a:r>
            <a:rPr lang="es-ES" sz="1100">
              <a:solidFill>
                <a:schemeClr val="dk1"/>
              </a:solidFill>
              <a:effectLst/>
              <a:latin typeface="Verdana" panose="020B0604030504040204" pitchFamily="34" charset="0"/>
              <a:ea typeface="Verdana" panose="020B0604030504040204" pitchFamily="34" charset="0"/>
              <a:cs typeface="+mn-cs"/>
            </a:rPr>
            <a:t>(1,12 %) y los </a:t>
          </a:r>
          <a:r>
            <a:rPr lang="es-ES" sz="1100" b="1" i="1">
              <a:solidFill>
                <a:schemeClr val="dk1"/>
              </a:solidFill>
              <a:effectLst/>
              <a:latin typeface="Verdana" panose="020B0604030504040204" pitchFamily="34" charset="0"/>
              <a:ea typeface="Verdana" panose="020B0604030504040204" pitchFamily="34" charset="0"/>
              <a:cs typeface="+mn-cs"/>
            </a:rPr>
            <a:t>guisantes </a:t>
          </a:r>
          <a:r>
            <a:rPr lang="es-ES" sz="1100">
              <a:solidFill>
                <a:schemeClr val="dk1"/>
              </a:solidFill>
              <a:effectLst/>
              <a:latin typeface="Verdana" panose="020B0604030504040204" pitchFamily="34" charset="0"/>
              <a:ea typeface="Verdana" panose="020B0604030504040204" pitchFamily="34" charset="0"/>
              <a:cs typeface="+mn-cs"/>
            </a:rPr>
            <a:t>(0,26 %), además de, en esta ocasión, los</a:t>
          </a:r>
          <a:r>
            <a:rPr lang="es-ES" sz="1100" b="1" i="1">
              <a:solidFill>
                <a:schemeClr val="dk1"/>
              </a:solidFill>
              <a:effectLst/>
              <a:latin typeface="Verdana" panose="020B0604030504040204" pitchFamily="34" charset="0"/>
              <a:ea typeface="Verdana" panose="020B0604030504040204" pitchFamily="34" charset="0"/>
              <a:cs typeface="+mn-cs"/>
            </a:rPr>
            <a:t> garbanzos </a:t>
          </a:r>
          <a:r>
            <a:rPr lang="es-ES" sz="1100">
              <a:solidFill>
                <a:schemeClr val="dk1"/>
              </a:solidFill>
              <a:effectLst/>
              <a:latin typeface="Verdana" panose="020B0604030504040204" pitchFamily="34" charset="0"/>
              <a:ea typeface="Verdana" panose="020B0604030504040204" pitchFamily="34" charset="0"/>
              <a:cs typeface="+mn-cs"/>
            </a:rPr>
            <a:t>(2,78 %) y las </a:t>
          </a:r>
          <a:r>
            <a:rPr lang="es-ES" sz="1100" b="1" i="1">
              <a:solidFill>
                <a:schemeClr val="dk1"/>
              </a:solidFill>
              <a:effectLst/>
              <a:latin typeface="Verdana" panose="020B0604030504040204" pitchFamily="34" charset="0"/>
              <a:ea typeface="Verdana" panose="020B0604030504040204" pitchFamily="34" charset="0"/>
              <a:cs typeface="+mn-cs"/>
            </a:rPr>
            <a:t>habas </a:t>
          </a:r>
          <a:r>
            <a:rPr lang="es-ES" sz="1100">
              <a:solidFill>
                <a:schemeClr val="dk1"/>
              </a:solidFill>
              <a:effectLst/>
              <a:latin typeface="Verdana" panose="020B0604030504040204" pitchFamily="34" charset="0"/>
              <a:ea typeface="Verdana" panose="020B0604030504040204" pitchFamily="34" charset="0"/>
              <a:cs typeface="+mn-cs"/>
            </a:rPr>
            <a:t>(0,30 %), que lo hacen en mayor proporción; en contraste, baja el precio medio de la </a:t>
          </a:r>
          <a:r>
            <a:rPr lang="es-ES" sz="1100" b="1" i="1">
              <a:solidFill>
                <a:schemeClr val="dk1"/>
              </a:solidFill>
              <a:effectLst/>
              <a:latin typeface="Verdana" panose="020B0604030504040204" pitchFamily="34" charset="0"/>
              <a:ea typeface="Verdana" panose="020B0604030504040204" pitchFamily="34" charset="0"/>
              <a:cs typeface="+mn-cs"/>
            </a:rPr>
            <a:t>alfalfa</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en pellets </a:t>
          </a:r>
          <a:r>
            <a:rPr lang="es-ES" sz="1100">
              <a:solidFill>
                <a:schemeClr val="dk1"/>
              </a:solidFill>
              <a:effectLst/>
              <a:latin typeface="Verdana" panose="020B0604030504040204" pitchFamily="34" charset="0"/>
              <a:ea typeface="Verdana" panose="020B0604030504040204" pitchFamily="34" charset="0"/>
              <a:cs typeface="+mn-cs"/>
            </a:rPr>
            <a:t>(-1,73 %) y repiten su valor, una vez más, las </a:t>
          </a:r>
          <a:r>
            <a:rPr lang="es-ES" sz="1100" b="1" i="1">
              <a:solidFill>
                <a:schemeClr val="dk1"/>
              </a:solidFill>
              <a:effectLst/>
              <a:latin typeface="Verdana" panose="020B0604030504040204" pitchFamily="34" charset="0"/>
              <a:ea typeface="Verdana" panose="020B0604030504040204" pitchFamily="34" charset="0"/>
              <a:cs typeface="+mn-cs"/>
            </a:rPr>
            <a:t>lentejas.</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VINOS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Caen de nuevo las cotizaciones medias de los vinos sin DOP/IGP: </a:t>
          </a:r>
          <a:r>
            <a:rPr lang="es-ES" sz="1100" b="1" i="1">
              <a:solidFill>
                <a:schemeClr val="dk1"/>
              </a:solidFill>
              <a:effectLst/>
              <a:latin typeface="Verdana" panose="020B0604030504040204" pitchFamily="34" charset="0"/>
              <a:ea typeface="Verdana" panose="020B0604030504040204" pitchFamily="34" charset="0"/>
              <a:cs typeface="+mn-cs"/>
            </a:rPr>
            <a:t>blanco</a:t>
          </a:r>
          <a:r>
            <a:rPr lang="es-ES" sz="1100">
              <a:solidFill>
                <a:schemeClr val="dk1"/>
              </a:solidFill>
              <a:effectLst/>
              <a:latin typeface="Verdana" panose="020B0604030504040204" pitchFamily="34" charset="0"/>
              <a:ea typeface="Verdana" panose="020B0604030504040204" pitchFamily="34" charset="0"/>
              <a:cs typeface="+mn-cs"/>
            </a:rPr>
            <a:t> (-2,24 %) y </a:t>
          </a:r>
          <a:r>
            <a:rPr lang="es-ES" sz="1100" b="1" i="1">
              <a:solidFill>
                <a:schemeClr val="dk1"/>
              </a:solidFill>
              <a:effectLst/>
              <a:latin typeface="Verdana" panose="020B0604030504040204" pitchFamily="34" charset="0"/>
              <a:ea typeface="Verdana" panose="020B0604030504040204" pitchFamily="34" charset="0"/>
              <a:cs typeface="+mn-cs"/>
            </a:rPr>
            <a:t>tinto</a:t>
          </a:r>
          <a:r>
            <a:rPr lang="es-ES" sz="1100">
              <a:solidFill>
                <a:schemeClr val="dk1"/>
              </a:solidFill>
              <a:effectLst/>
              <a:latin typeface="Verdana" panose="020B0604030504040204" pitchFamily="34" charset="0"/>
              <a:ea typeface="Verdana" panose="020B0604030504040204" pitchFamily="34" charset="0"/>
              <a:cs typeface="+mn-cs"/>
            </a:rPr>
            <a:t> (-0,05 %).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ACEITE DE OLIVA Y ORUJO (</a:t>
          </a:r>
          <a:r>
            <a:rPr lang="es-ES" sz="1100" b="1" i="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Vuelven a crecer los precios medios en este apartado: </a:t>
          </a:r>
          <a:r>
            <a:rPr lang="es-ES" sz="1100" b="1" i="1">
              <a:solidFill>
                <a:schemeClr val="dk1"/>
              </a:solidFill>
              <a:effectLst/>
              <a:latin typeface="Verdana" panose="020B0604030504040204" pitchFamily="34" charset="0"/>
              <a:ea typeface="Verdana" panose="020B0604030504040204" pitchFamily="34" charset="0"/>
              <a:cs typeface="+mn-cs"/>
            </a:rPr>
            <a:t>aceite de oliva refinado</a:t>
          </a:r>
          <a:r>
            <a:rPr lang="es-ES" sz="1100">
              <a:solidFill>
                <a:schemeClr val="dk1"/>
              </a:solidFill>
              <a:effectLst/>
              <a:latin typeface="Verdana" panose="020B0604030504040204" pitchFamily="34" charset="0"/>
              <a:ea typeface="Verdana" panose="020B0604030504040204" pitchFamily="34" charset="0"/>
              <a:cs typeface="+mn-cs"/>
            </a:rPr>
            <a:t> (1,97 %), </a:t>
          </a:r>
          <a:r>
            <a:rPr lang="es-ES" sz="1100" b="1" i="1">
              <a:solidFill>
                <a:schemeClr val="dk1"/>
              </a:solidFill>
              <a:effectLst/>
              <a:latin typeface="Verdana" panose="020B0604030504040204" pitchFamily="34" charset="0"/>
              <a:ea typeface="Verdana" panose="020B0604030504040204" pitchFamily="34" charset="0"/>
              <a:cs typeface="+mn-cs"/>
            </a:rPr>
            <a:t>virgen</a:t>
          </a:r>
          <a:r>
            <a:rPr lang="es-ES" sz="1100">
              <a:solidFill>
                <a:schemeClr val="dk1"/>
              </a:solidFill>
              <a:effectLst/>
              <a:latin typeface="Verdana" panose="020B0604030504040204" pitchFamily="34" charset="0"/>
              <a:ea typeface="Verdana" panose="020B0604030504040204" pitchFamily="34" charset="0"/>
              <a:cs typeface="+mn-cs"/>
            </a:rPr>
            <a:t> (1,73 %), </a:t>
          </a:r>
          <a:r>
            <a:rPr lang="es-ES" sz="1100" b="1" i="1">
              <a:solidFill>
                <a:schemeClr val="dk1"/>
              </a:solidFill>
              <a:effectLst/>
              <a:latin typeface="Verdana" panose="020B0604030504040204" pitchFamily="34" charset="0"/>
              <a:ea typeface="Verdana" panose="020B0604030504040204" pitchFamily="34" charset="0"/>
              <a:cs typeface="+mn-cs"/>
            </a:rPr>
            <a:t>lampante </a:t>
          </a:r>
          <a:r>
            <a:rPr lang="es-ES" sz="1100">
              <a:solidFill>
                <a:schemeClr val="dk1"/>
              </a:solidFill>
              <a:effectLst/>
              <a:latin typeface="Verdana" panose="020B0604030504040204" pitchFamily="34" charset="0"/>
              <a:ea typeface="Verdana" panose="020B0604030504040204" pitchFamily="34" charset="0"/>
              <a:cs typeface="+mn-cs"/>
            </a:rPr>
            <a:t>(1,47 %), </a:t>
          </a:r>
          <a:r>
            <a:rPr lang="es-ES" sz="1100" b="1" i="1">
              <a:solidFill>
                <a:schemeClr val="dk1"/>
              </a:solidFill>
              <a:effectLst/>
              <a:latin typeface="Verdana" panose="020B0604030504040204" pitchFamily="34" charset="0"/>
              <a:ea typeface="Verdana" panose="020B0604030504040204" pitchFamily="34" charset="0"/>
              <a:cs typeface="+mn-cs"/>
            </a:rPr>
            <a:t>aceite de orujo de oliva refinado </a:t>
          </a:r>
          <a:r>
            <a:rPr lang="es-ES" sz="1100">
              <a:solidFill>
                <a:schemeClr val="dk1"/>
              </a:solidFill>
              <a:effectLst/>
              <a:latin typeface="Verdana" panose="020B0604030504040204" pitchFamily="34" charset="0"/>
              <a:ea typeface="Verdana" panose="020B0604030504040204" pitchFamily="34" charset="0"/>
              <a:cs typeface="+mn-cs"/>
            </a:rPr>
            <a:t>(0,86 %), </a:t>
          </a:r>
          <a:r>
            <a:rPr lang="es-ES" sz="1100" b="1" i="1">
              <a:solidFill>
                <a:schemeClr val="dk1"/>
              </a:solidFill>
              <a:effectLst/>
              <a:latin typeface="Verdana" panose="020B0604030504040204" pitchFamily="34" charset="0"/>
              <a:ea typeface="Verdana" panose="020B0604030504040204" pitchFamily="34" charset="0"/>
              <a:cs typeface="+mn-cs"/>
            </a:rPr>
            <a:t>aceite de oliva virgen extra</a:t>
          </a:r>
          <a:r>
            <a:rPr lang="es-ES" sz="1100">
              <a:solidFill>
                <a:schemeClr val="dk1"/>
              </a:solidFill>
              <a:effectLst/>
              <a:latin typeface="Verdana" panose="020B0604030504040204" pitchFamily="34" charset="0"/>
              <a:ea typeface="Verdana" panose="020B0604030504040204" pitchFamily="34" charset="0"/>
              <a:cs typeface="+mn-cs"/>
            </a:rPr>
            <a:t> (0,62 %) y </a:t>
          </a:r>
          <a:r>
            <a:rPr lang="es-ES" sz="1100" b="1" i="1">
              <a:solidFill>
                <a:schemeClr val="dk1"/>
              </a:solidFill>
              <a:effectLst/>
              <a:latin typeface="Verdana" panose="020B0604030504040204" pitchFamily="34" charset="0"/>
              <a:ea typeface="Verdana" panose="020B0604030504040204" pitchFamily="34" charset="0"/>
              <a:cs typeface="+mn-cs"/>
            </a:rPr>
            <a:t>aceite de orujo de oliva crudo </a:t>
          </a:r>
          <a:r>
            <a:rPr lang="es-ES" sz="1100">
              <a:solidFill>
                <a:schemeClr val="dk1"/>
              </a:solidFill>
              <a:effectLst/>
              <a:latin typeface="Verdana" panose="020B0604030504040204" pitchFamily="34" charset="0"/>
              <a:ea typeface="Verdana" panose="020B0604030504040204" pitchFamily="34" charset="0"/>
              <a:cs typeface="+mn-cs"/>
            </a:rPr>
            <a:t>(0,19 %).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ACEITES DE SEMILLAS (</a:t>
          </a:r>
          <a:r>
            <a:rPr lang="es-ES" sz="1100" b="1" i="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Bajan, como la semana anterior, de forma ligera, las cotizaciones medias de los </a:t>
          </a:r>
          <a:r>
            <a:rPr lang="es-ES" sz="1100" b="1" i="1">
              <a:solidFill>
                <a:schemeClr val="dk1"/>
              </a:solidFill>
              <a:effectLst/>
              <a:latin typeface="Verdana" panose="020B0604030504040204" pitchFamily="34" charset="0"/>
              <a:ea typeface="Verdana" panose="020B0604030504040204" pitchFamily="34" charset="0"/>
              <a:cs typeface="+mn-cs"/>
            </a:rPr>
            <a:t>aceites de girasol</a:t>
          </a:r>
          <a:r>
            <a:rPr lang="es-ES" sz="110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convencional </a:t>
          </a:r>
          <a:r>
            <a:rPr lang="es-ES" sz="1100">
              <a:solidFill>
                <a:schemeClr val="dk1"/>
              </a:solidFill>
              <a:effectLst/>
              <a:latin typeface="Verdana" panose="020B0604030504040204" pitchFamily="34" charset="0"/>
              <a:ea typeface="Verdana" panose="020B0604030504040204" pitchFamily="34" charset="0"/>
              <a:cs typeface="+mn-cs"/>
            </a:rPr>
            <a:t>(-0,16 %) y </a:t>
          </a:r>
          <a:r>
            <a:rPr lang="es-ES" sz="1100" b="1" i="1">
              <a:solidFill>
                <a:schemeClr val="dk1"/>
              </a:solidFill>
              <a:effectLst/>
              <a:latin typeface="Verdana" panose="020B0604030504040204" pitchFamily="34" charset="0"/>
              <a:ea typeface="Verdana" panose="020B0604030504040204" pitchFamily="34" charset="0"/>
              <a:cs typeface="+mn-cs"/>
            </a:rPr>
            <a:t>alto oleico </a:t>
          </a:r>
          <a:r>
            <a:rPr lang="es-ES" sz="1100">
              <a:solidFill>
                <a:schemeClr val="dk1"/>
              </a:solidFill>
              <a:effectLst/>
              <a:latin typeface="Verdana" panose="020B0604030504040204" pitchFamily="34" charset="0"/>
              <a:ea typeface="Verdana" panose="020B0604030504040204" pitchFamily="34" charset="0"/>
              <a:cs typeface="+mn-cs"/>
            </a:rPr>
            <a:t>(-0,08 %), mientras que cambia de tendencia la del </a:t>
          </a:r>
          <a:r>
            <a:rPr lang="es-ES" sz="1100" b="1" i="1">
              <a:solidFill>
                <a:schemeClr val="dk1"/>
              </a:solidFill>
              <a:effectLst/>
              <a:latin typeface="Verdana" panose="020B0604030504040204" pitchFamily="34" charset="0"/>
              <a:ea typeface="Verdana" panose="020B0604030504040204" pitchFamily="34" charset="0"/>
              <a:cs typeface="+mn-cs"/>
            </a:rPr>
            <a:t>aceite de soja </a:t>
          </a:r>
          <a:r>
            <a:rPr lang="es-ES" sz="1100">
              <a:solidFill>
                <a:schemeClr val="dk1"/>
              </a:solidFill>
              <a:effectLst/>
              <a:latin typeface="Verdana" panose="020B0604030504040204" pitchFamily="34" charset="0"/>
              <a:ea typeface="Verdana" panose="020B0604030504040204" pitchFamily="34" charset="0"/>
              <a:cs typeface="+mn-cs"/>
            </a:rPr>
            <a:t>(1,46 %).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158750</xdr:colOff>
      <xdr:row>64</xdr:row>
      <xdr:rowOff>530227</xdr:rowOff>
    </xdr:from>
    <xdr:to>
      <xdr:col>6</xdr:col>
      <xdr:colOff>1847850</xdr:colOff>
      <xdr:row>80</xdr:row>
      <xdr:rowOff>66675</xdr:rowOff>
    </xdr:to>
    <xdr:sp macro="" textlink="">
      <xdr:nvSpPr>
        <xdr:cNvPr id="2" name="CuadroTexto 1">
          <a:extLst>
            <a:ext uri="{FF2B5EF4-FFF2-40B4-BE49-F238E27FC236}">
              <a16:creationId xmlns:a16="http://schemas.microsoft.com/office/drawing/2014/main" id="{6DFB616F-94CC-45F5-BE73-0C38408F42A0}"/>
            </a:ext>
          </a:extLst>
        </xdr:cNvPr>
        <xdr:cNvSpPr txBox="1"/>
      </xdr:nvSpPr>
      <xdr:spPr>
        <a:xfrm>
          <a:off x="161925" y="17075152"/>
          <a:ext cx="12944475" cy="33432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CÍTRICOS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En la recta final de su temporada, repunta el precio medio en árbol de la </a:t>
          </a:r>
          <a:r>
            <a:rPr lang="es-ES" sz="1100" b="1" i="1">
              <a:solidFill>
                <a:schemeClr val="dk1"/>
              </a:solidFill>
              <a:effectLst/>
              <a:latin typeface="Verdana" panose="020B0604030504040204" pitchFamily="34" charset="0"/>
              <a:ea typeface="Verdana" panose="020B0604030504040204" pitchFamily="34" charset="0"/>
              <a:cs typeface="+mn-cs"/>
            </a:rPr>
            <a:t>mandarina</a:t>
          </a:r>
          <a:r>
            <a:rPr lang="es-ES" sz="1100">
              <a:solidFill>
                <a:schemeClr val="dk1"/>
              </a:solidFill>
              <a:effectLst/>
              <a:latin typeface="Verdana" panose="020B0604030504040204" pitchFamily="34" charset="0"/>
              <a:ea typeface="Verdana" panose="020B0604030504040204" pitchFamily="34" charset="0"/>
              <a:cs typeface="+mn-cs"/>
            </a:rPr>
            <a:t> (19,79 %); también se aprecian, en esta ocasión, en menor proporción, tanto las </a:t>
          </a:r>
          <a:r>
            <a:rPr lang="es-ES" sz="1100" b="1" i="1">
              <a:solidFill>
                <a:schemeClr val="dk1"/>
              </a:solidFill>
              <a:effectLst/>
              <a:latin typeface="Verdana" panose="020B0604030504040204" pitchFamily="34" charset="0"/>
              <a:ea typeface="Verdana" panose="020B0604030504040204" pitchFamily="34" charset="0"/>
              <a:cs typeface="+mn-cs"/>
            </a:rPr>
            <a:t>naranjas Blancas</a:t>
          </a:r>
          <a:r>
            <a:rPr lang="es-ES" sz="1100">
              <a:solidFill>
                <a:schemeClr val="dk1"/>
              </a:solidFill>
              <a:effectLst/>
              <a:latin typeface="Verdana" panose="020B0604030504040204" pitchFamily="34" charset="0"/>
              <a:ea typeface="Verdana" panose="020B0604030504040204" pitchFamily="34" charset="0"/>
              <a:cs typeface="+mn-cs"/>
            </a:rPr>
            <a:t> (3,2 %) ─por la mayor presencia relativa en los mercados de las variedades tardías, más cotizadas─ como las del </a:t>
          </a:r>
          <a:r>
            <a:rPr lang="es-ES" sz="1100" b="1" i="1">
              <a:solidFill>
                <a:schemeClr val="dk1"/>
              </a:solidFill>
              <a:effectLst/>
              <a:latin typeface="Verdana" panose="020B0604030504040204" pitchFamily="34" charset="0"/>
              <a:ea typeface="Verdana" panose="020B0604030504040204" pitchFamily="34" charset="0"/>
              <a:cs typeface="+mn-cs"/>
            </a:rPr>
            <a:t>grupo Navel</a:t>
          </a:r>
          <a:r>
            <a:rPr lang="es-ES" sz="1100">
              <a:solidFill>
                <a:schemeClr val="dk1"/>
              </a:solidFill>
              <a:effectLst/>
              <a:latin typeface="Verdana" panose="020B0604030504040204" pitchFamily="34" charset="0"/>
              <a:ea typeface="Verdana" panose="020B0604030504040204" pitchFamily="34" charset="0"/>
              <a:cs typeface="+mn-cs"/>
            </a:rPr>
            <a:t> (1,34 %). Sin variaciones para el </a:t>
          </a:r>
          <a:r>
            <a:rPr lang="es-ES" sz="1100" b="1" i="1">
              <a:solidFill>
                <a:schemeClr val="dk1"/>
              </a:solidFill>
              <a:effectLst/>
              <a:latin typeface="Verdana" panose="020B0604030504040204" pitchFamily="34" charset="0"/>
              <a:ea typeface="Verdana" panose="020B0604030504040204" pitchFamily="34" charset="0"/>
              <a:cs typeface="+mn-cs"/>
            </a:rPr>
            <a:t>limón</a:t>
          </a:r>
          <a:r>
            <a:rPr lang="es-ES" sz="1100">
              <a:solidFill>
                <a:schemeClr val="dk1"/>
              </a:solidFill>
              <a:effectLst/>
              <a:latin typeface="Verdana" panose="020B0604030504040204" pitchFamily="34" charset="0"/>
              <a:ea typeface="Verdana" panose="020B0604030504040204" pitchFamily="34" charset="0"/>
              <a:cs typeface="+mn-cs"/>
            </a:rPr>
            <a:t>.</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Con la excepción de la </a:t>
          </a:r>
          <a:r>
            <a:rPr lang="es-ES" sz="1100" b="1" i="1">
              <a:solidFill>
                <a:schemeClr val="dk1"/>
              </a:solidFill>
              <a:effectLst/>
              <a:latin typeface="Verdana" panose="020B0604030504040204" pitchFamily="34" charset="0"/>
              <a:ea typeface="Verdana" panose="020B0604030504040204" pitchFamily="34" charset="0"/>
              <a:cs typeface="+mn-cs"/>
            </a:rPr>
            <a:t>Fuji</a:t>
          </a:r>
          <a:r>
            <a:rPr lang="es-ES" sz="1100">
              <a:solidFill>
                <a:schemeClr val="dk1"/>
              </a:solidFill>
              <a:effectLst/>
              <a:latin typeface="Verdana" panose="020B0604030504040204" pitchFamily="34" charset="0"/>
              <a:ea typeface="Verdana" panose="020B0604030504040204" pitchFamily="34" charset="0"/>
              <a:cs typeface="+mn-cs"/>
            </a:rPr>
            <a:t> (-0,05 %) ─que retrocede mínimamente─ y la </a:t>
          </a:r>
          <a:r>
            <a:rPr lang="es-ES" sz="1100" b="1" i="1">
              <a:solidFill>
                <a:schemeClr val="dk1"/>
              </a:solidFill>
              <a:effectLst/>
              <a:latin typeface="Verdana" panose="020B0604030504040204" pitchFamily="34" charset="0"/>
              <a:ea typeface="Verdana" panose="020B0604030504040204" pitchFamily="34" charset="0"/>
              <a:cs typeface="+mn-cs"/>
            </a:rPr>
            <a:t>Gala</a:t>
          </a:r>
          <a:r>
            <a:rPr lang="es-ES" sz="1100">
              <a:solidFill>
                <a:schemeClr val="dk1"/>
              </a:solidFill>
              <a:effectLst/>
              <a:latin typeface="Verdana" panose="020B0604030504040204" pitchFamily="34" charset="0"/>
              <a:ea typeface="Verdana" panose="020B0604030504040204" pitchFamily="34" charset="0"/>
              <a:cs typeface="+mn-cs"/>
            </a:rPr>
            <a:t> ─que repite─, aumentan las cotizaciones en origen de las </a:t>
          </a:r>
          <a:r>
            <a:rPr lang="es-ES" sz="1100" b="1" i="1">
              <a:solidFill>
                <a:schemeClr val="dk1"/>
              </a:solidFill>
              <a:effectLst/>
              <a:latin typeface="Verdana" panose="020B0604030504040204" pitchFamily="34" charset="0"/>
              <a:ea typeface="Verdana" panose="020B0604030504040204" pitchFamily="34" charset="0"/>
              <a:cs typeface="+mn-cs"/>
            </a:rPr>
            <a:t>manzanas</a:t>
          </a:r>
          <a:r>
            <a:rPr lang="es-ES" sz="1100">
              <a:solidFill>
                <a:schemeClr val="dk1"/>
              </a:solidFill>
              <a:effectLst/>
              <a:latin typeface="Verdana" panose="020B0604030504040204" pitchFamily="34" charset="0"/>
              <a:ea typeface="Verdana" panose="020B0604030504040204" pitchFamily="34" charset="0"/>
              <a:cs typeface="+mn-cs"/>
            </a:rPr>
            <a:t> esta semana: de nuevo, la de las </a:t>
          </a:r>
          <a:r>
            <a:rPr lang="es-ES" sz="1100" b="1" i="1">
              <a:solidFill>
                <a:schemeClr val="dk1"/>
              </a:solidFill>
              <a:effectLst/>
              <a:latin typeface="Verdana" panose="020B0604030504040204" pitchFamily="34" charset="0"/>
              <a:ea typeface="Verdana" panose="020B0604030504040204" pitchFamily="34" charset="0"/>
              <a:cs typeface="+mn-cs"/>
            </a:rPr>
            <a:t>Golden</a:t>
          </a:r>
          <a:r>
            <a:rPr lang="es-ES" sz="1100">
              <a:solidFill>
                <a:schemeClr val="dk1"/>
              </a:solidFill>
              <a:effectLst/>
              <a:latin typeface="Verdana" panose="020B0604030504040204" pitchFamily="34" charset="0"/>
              <a:ea typeface="Verdana" panose="020B0604030504040204" pitchFamily="34" charset="0"/>
              <a:cs typeface="+mn-cs"/>
            </a:rPr>
            <a:t> (6,58 %) y también las de </a:t>
          </a:r>
          <a:r>
            <a:rPr lang="es-ES" sz="1100" b="1" i="1">
              <a:solidFill>
                <a:schemeClr val="dk1"/>
              </a:solidFill>
              <a:effectLst/>
              <a:latin typeface="Verdana" panose="020B0604030504040204" pitchFamily="34" charset="0"/>
              <a:ea typeface="Verdana" panose="020B0604030504040204" pitchFamily="34" charset="0"/>
              <a:cs typeface="+mn-cs"/>
            </a:rPr>
            <a:t>Granny Smith</a:t>
          </a:r>
          <a:r>
            <a:rPr lang="es-ES" sz="1100">
              <a:solidFill>
                <a:schemeClr val="dk1"/>
              </a:solidFill>
              <a:effectLst/>
              <a:latin typeface="Verdana" panose="020B0604030504040204" pitchFamily="34" charset="0"/>
              <a:ea typeface="Verdana" panose="020B0604030504040204" pitchFamily="34" charset="0"/>
              <a:cs typeface="+mn-cs"/>
            </a:rPr>
            <a:t> (3,89 %) y </a:t>
          </a:r>
          <a:r>
            <a:rPr lang="es-ES" sz="1100" b="1" i="1">
              <a:solidFill>
                <a:schemeClr val="dk1"/>
              </a:solidFill>
              <a:effectLst/>
              <a:latin typeface="Verdana" panose="020B0604030504040204" pitchFamily="34" charset="0"/>
              <a:ea typeface="Verdana" panose="020B0604030504040204" pitchFamily="34" charset="0"/>
              <a:cs typeface="+mn-cs"/>
            </a:rPr>
            <a:t>rojas</a:t>
          </a:r>
          <a:r>
            <a:rPr lang="es-ES" sz="1100">
              <a:solidFill>
                <a:schemeClr val="dk1"/>
              </a:solidFill>
              <a:effectLst/>
              <a:latin typeface="Verdana" panose="020B0604030504040204" pitchFamily="34" charset="0"/>
              <a:ea typeface="Verdana" panose="020B0604030504040204" pitchFamily="34" charset="0"/>
              <a:cs typeface="+mn-cs"/>
            </a:rPr>
            <a:t> (0,27 %). Sube, igualmente, la de la </a:t>
          </a:r>
          <a:r>
            <a:rPr lang="es-ES" sz="1100" b="1" i="1">
              <a:solidFill>
                <a:schemeClr val="dk1"/>
              </a:solidFill>
              <a:effectLst/>
              <a:latin typeface="Verdana" panose="020B0604030504040204" pitchFamily="34" charset="0"/>
              <a:ea typeface="Verdana" panose="020B0604030504040204" pitchFamily="34" charset="0"/>
              <a:cs typeface="+mn-cs"/>
            </a:rPr>
            <a:t>pera Blanquilla</a:t>
          </a:r>
          <a:r>
            <a:rPr lang="es-ES" sz="1100">
              <a:solidFill>
                <a:schemeClr val="dk1"/>
              </a:solidFill>
              <a:effectLst/>
              <a:latin typeface="Verdana" panose="020B0604030504040204" pitchFamily="34" charset="0"/>
              <a:ea typeface="Verdana" panose="020B0604030504040204" pitchFamily="34" charset="0"/>
              <a:cs typeface="+mn-cs"/>
            </a:rPr>
            <a:t> (7,03 %), pero desciende, como la semana anterior, la de la </a:t>
          </a:r>
          <a:r>
            <a:rPr lang="es-ES" sz="1100" b="1" i="1">
              <a:solidFill>
                <a:schemeClr val="dk1"/>
              </a:solidFill>
              <a:effectLst/>
              <a:latin typeface="Verdana" panose="020B0604030504040204" pitchFamily="34" charset="0"/>
              <a:ea typeface="Verdana" panose="020B0604030504040204" pitchFamily="34" charset="0"/>
              <a:cs typeface="+mn-cs"/>
            </a:rPr>
            <a:t>Conferencia</a:t>
          </a:r>
          <a:r>
            <a:rPr lang="es-ES" sz="1100">
              <a:solidFill>
                <a:schemeClr val="dk1"/>
              </a:solidFill>
              <a:effectLst/>
              <a:latin typeface="Verdana" panose="020B0604030504040204" pitchFamily="34" charset="0"/>
              <a:ea typeface="Verdana" panose="020B0604030504040204" pitchFamily="34" charset="0"/>
              <a:cs typeface="+mn-cs"/>
            </a:rPr>
            <a:t> (-5,3 %).</a:t>
          </a: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FRUTA DE HUESO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Parece que comienza la temporada en niveles ligeramente inferiores a los de la pasada, menos en el caso de la cereza, que se sitúa algo por encima. Como es habitual en las primeras semanas, bajan las medias de todos los productos a medida que se va incrementando el volumen de comercialización y ésta se extiende a más zonas productivas: </a:t>
          </a:r>
          <a:r>
            <a:rPr lang="es-ES" sz="1100" b="1" i="1">
              <a:solidFill>
                <a:schemeClr val="dk1"/>
              </a:solidFill>
              <a:effectLst/>
              <a:latin typeface="Verdana" panose="020B0604030504040204" pitchFamily="34" charset="0"/>
              <a:ea typeface="Verdana" panose="020B0604030504040204" pitchFamily="34" charset="0"/>
              <a:cs typeface="+mn-cs"/>
            </a:rPr>
            <a:t>nectarina</a:t>
          </a:r>
          <a:r>
            <a:rPr lang="es-ES" sz="1100">
              <a:solidFill>
                <a:schemeClr val="dk1"/>
              </a:solidFill>
              <a:effectLst/>
              <a:latin typeface="Verdana" panose="020B0604030504040204" pitchFamily="34" charset="0"/>
              <a:ea typeface="Verdana" panose="020B0604030504040204" pitchFamily="34" charset="0"/>
              <a:cs typeface="+mn-cs"/>
            </a:rPr>
            <a:t> (-19,15 %) y </a:t>
          </a:r>
          <a:r>
            <a:rPr lang="es-ES" sz="1100" b="1" i="1">
              <a:solidFill>
                <a:schemeClr val="dk1"/>
              </a:solidFill>
              <a:effectLst/>
              <a:latin typeface="Verdana" panose="020B0604030504040204" pitchFamily="34" charset="0"/>
              <a:ea typeface="Verdana" panose="020B0604030504040204" pitchFamily="34" charset="0"/>
              <a:cs typeface="+mn-cs"/>
            </a:rPr>
            <a:t>melocotón de carne amarilla</a:t>
          </a:r>
          <a:r>
            <a:rPr lang="es-ES" sz="1100">
              <a:solidFill>
                <a:schemeClr val="dk1"/>
              </a:solidFill>
              <a:effectLst/>
              <a:latin typeface="Verdana" panose="020B0604030504040204" pitchFamily="34" charset="0"/>
              <a:ea typeface="Verdana" panose="020B0604030504040204" pitchFamily="34" charset="0"/>
              <a:cs typeface="+mn-cs"/>
            </a:rPr>
            <a:t> (-15,65 %), </a:t>
          </a:r>
          <a:r>
            <a:rPr lang="es-ES" sz="1100" b="1" i="1">
              <a:solidFill>
                <a:schemeClr val="dk1"/>
              </a:solidFill>
              <a:effectLst/>
              <a:latin typeface="Verdana" panose="020B0604030504040204" pitchFamily="34" charset="0"/>
              <a:ea typeface="Verdana" panose="020B0604030504040204" pitchFamily="34" charset="0"/>
              <a:cs typeface="+mn-cs"/>
            </a:rPr>
            <a:t>albaricoque </a:t>
          </a:r>
          <a:r>
            <a:rPr lang="es-ES" sz="1100">
              <a:solidFill>
                <a:schemeClr val="dk1"/>
              </a:solidFill>
              <a:effectLst/>
              <a:latin typeface="Verdana" panose="020B0604030504040204" pitchFamily="34" charset="0"/>
              <a:ea typeface="Verdana" panose="020B0604030504040204" pitchFamily="34" charset="0"/>
              <a:cs typeface="+mn-cs"/>
            </a:rPr>
            <a:t>(-7,87 %) y </a:t>
          </a:r>
          <a:r>
            <a:rPr lang="es-ES" sz="1100" b="1" i="1">
              <a:solidFill>
                <a:schemeClr val="dk1"/>
              </a:solidFill>
              <a:effectLst/>
              <a:latin typeface="Verdana" panose="020B0604030504040204" pitchFamily="34" charset="0"/>
              <a:ea typeface="Verdana" panose="020B0604030504040204" pitchFamily="34" charset="0"/>
              <a:cs typeface="+mn-cs"/>
            </a:rPr>
            <a:t>cereza</a:t>
          </a:r>
          <a:r>
            <a:rPr lang="es-ES" sz="1100">
              <a:solidFill>
                <a:schemeClr val="dk1"/>
              </a:solidFill>
              <a:effectLst/>
              <a:latin typeface="Verdana" panose="020B0604030504040204" pitchFamily="34" charset="0"/>
              <a:ea typeface="Verdana" panose="020B0604030504040204" pitchFamily="34" charset="0"/>
              <a:cs typeface="+mn-cs"/>
            </a:rPr>
            <a:t> (-4,1 %).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Suben apreciablemente las cotizaciones medias de los tres productos en campaña de este apartado: </a:t>
          </a:r>
          <a:r>
            <a:rPr lang="es-ES" sz="1100" b="1" i="1">
              <a:solidFill>
                <a:schemeClr val="dk1"/>
              </a:solidFill>
              <a:effectLst/>
              <a:latin typeface="Verdana" panose="020B0604030504040204" pitchFamily="34" charset="0"/>
              <a:ea typeface="Verdana" panose="020B0604030504040204" pitchFamily="34" charset="0"/>
              <a:cs typeface="+mn-cs"/>
            </a:rPr>
            <a:t>níspero</a:t>
          </a:r>
          <a:r>
            <a:rPr lang="es-ES" sz="1100">
              <a:solidFill>
                <a:schemeClr val="dk1"/>
              </a:solidFill>
              <a:effectLst/>
              <a:latin typeface="Verdana" panose="020B0604030504040204" pitchFamily="34" charset="0"/>
              <a:ea typeface="Verdana" panose="020B0604030504040204" pitchFamily="34" charset="0"/>
              <a:cs typeface="+mn-cs"/>
            </a:rPr>
            <a:t> (23,22 %) ─impulsado desde los mercados andaluces─, </a:t>
          </a:r>
          <a:r>
            <a:rPr lang="es-ES" sz="1100" b="1" i="1">
              <a:solidFill>
                <a:schemeClr val="dk1"/>
              </a:solidFill>
              <a:effectLst/>
              <a:latin typeface="Verdana" panose="020B0604030504040204" pitchFamily="34" charset="0"/>
              <a:ea typeface="Verdana" panose="020B0604030504040204" pitchFamily="34" charset="0"/>
              <a:cs typeface="+mn-cs"/>
            </a:rPr>
            <a:t>aguacate</a:t>
          </a:r>
          <a:r>
            <a:rPr lang="es-ES" sz="1100">
              <a:solidFill>
                <a:schemeClr val="dk1"/>
              </a:solidFill>
              <a:effectLst/>
              <a:latin typeface="Verdana" panose="020B0604030504040204" pitchFamily="34" charset="0"/>
              <a:ea typeface="Verdana" panose="020B0604030504040204" pitchFamily="34" charset="0"/>
              <a:cs typeface="+mn-cs"/>
            </a:rPr>
            <a:t> (12,52 %) ─con notable subida en Canarias─ y </a:t>
          </a:r>
          <a:r>
            <a:rPr lang="es-ES" sz="1100" b="1" i="1">
              <a:solidFill>
                <a:schemeClr val="dk1"/>
              </a:solidFill>
              <a:effectLst/>
              <a:latin typeface="Verdana" panose="020B0604030504040204" pitchFamily="34" charset="0"/>
              <a:ea typeface="Verdana" panose="020B0604030504040204" pitchFamily="34" charset="0"/>
              <a:cs typeface="+mn-cs"/>
            </a:rPr>
            <a:t>plátano</a:t>
          </a:r>
          <a:r>
            <a:rPr lang="es-ES" sz="1100">
              <a:solidFill>
                <a:schemeClr val="dk1"/>
              </a:solidFill>
              <a:effectLst/>
              <a:latin typeface="Verdana" panose="020B0604030504040204" pitchFamily="34" charset="0"/>
              <a:ea typeface="Verdana" panose="020B0604030504040204" pitchFamily="34" charset="0"/>
              <a:cs typeface="+mn-cs"/>
            </a:rPr>
            <a:t> (12,29 %) ─que pasa a superar con creces el euro por kilo─. </a:t>
          </a: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b="1">
              <a:solidFill>
                <a:schemeClr val="dk1"/>
              </a:solidFill>
              <a:effectLst/>
              <a:latin typeface="Verdana" panose="020B0604030504040204" pitchFamily="34" charset="0"/>
              <a:ea typeface="Verdana" panose="020B0604030504040204" pitchFamily="34" charset="0"/>
              <a:cs typeface="+mn-cs"/>
            </a:rPr>
            <a:t>● HORTALIZAS (</a:t>
          </a:r>
          <a:r>
            <a:rPr lang="es-ES" sz="1100" b="1" i="1">
              <a:solidFill>
                <a:srgbClr val="FF0000"/>
              </a:solidFill>
              <a:effectLst/>
              <a:latin typeface="Verdana" panose="020B0604030504040204" pitchFamily="34" charset="0"/>
              <a:ea typeface="Verdana" panose="020B0604030504040204" pitchFamily="34" charset="0"/>
              <a:cs typeface="+mn-cs"/>
            </a:rPr>
            <a:t>▼</a:t>
          </a:r>
          <a:r>
            <a:rPr lang="es-ES" sz="1100" b="1">
              <a:solidFill>
                <a:srgbClr val="00B050"/>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Mayor número de hortícolas en seguimiento a la baja esta semana, entre los que destaca la caída en la </a:t>
          </a:r>
          <a:r>
            <a:rPr lang="es-ES" sz="1100" b="1" i="1">
              <a:solidFill>
                <a:schemeClr val="dk1"/>
              </a:solidFill>
              <a:effectLst/>
              <a:latin typeface="Verdana" panose="020B0604030504040204" pitchFamily="34" charset="0"/>
              <a:ea typeface="Verdana" panose="020B0604030504040204" pitchFamily="34" charset="0"/>
              <a:cs typeface="+mn-cs"/>
            </a:rPr>
            <a:t>berenjena </a:t>
          </a:r>
          <a:r>
            <a:rPr lang="es-ES" sz="1100">
              <a:solidFill>
                <a:schemeClr val="dk1"/>
              </a:solidFill>
              <a:effectLst/>
              <a:latin typeface="Verdana" panose="020B0604030504040204" pitchFamily="34" charset="0"/>
              <a:ea typeface="Verdana" panose="020B0604030504040204" pitchFamily="34" charset="0"/>
              <a:cs typeface="+mn-cs"/>
            </a:rPr>
            <a:t>(-30,6 %), y también las del </a:t>
          </a:r>
          <a:r>
            <a:rPr lang="es-ES" sz="1100" b="1" i="1">
              <a:solidFill>
                <a:schemeClr val="dk1"/>
              </a:solidFill>
              <a:effectLst/>
              <a:latin typeface="Verdana" panose="020B0604030504040204" pitchFamily="34" charset="0"/>
              <a:ea typeface="Verdana" panose="020B0604030504040204" pitchFamily="34" charset="0"/>
              <a:cs typeface="+mn-cs"/>
            </a:rPr>
            <a:t>pepino </a:t>
          </a:r>
          <a:r>
            <a:rPr lang="es-ES" sz="1100">
              <a:solidFill>
                <a:schemeClr val="dk1"/>
              </a:solidFill>
              <a:effectLst/>
              <a:latin typeface="Verdana" panose="020B0604030504040204" pitchFamily="34" charset="0"/>
              <a:ea typeface="Verdana" panose="020B0604030504040204" pitchFamily="34" charset="0"/>
              <a:cs typeface="+mn-cs"/>
            </a:rPr>
            <a:t>(-18,42 %), la </a:t>
          </a:r>
          <a:r>
            <a:rPr lang="es-ES" sz="1100" b="1" i="1">
              <a:solidFill>
                <a:schemeClr val="dk1"/>
              </a:solidFill>
              <a:effectLst/>
              <a:latin typeface="Verdana" panose="020B0604030504040204" pitchFamily="34" charset="0"/>
              <a:ea typeface="Verdana" panose="020B0604030504040204" pitchFamily="34" charset="0"/>
              <a:cs typeface="+mn-cs"/>
            </a:rPr>
            <a:t>judía verde plana</a:t>
          </a:r>
          <a:r>
            <a:rPr lang="es-ES" sz="1100">
              <a:solidFill>
                <a:schemeClr val="dk1"/>
              </a:solidFill>
              <a:effectLst/>
              <a:latin typeface="Verdana" panose="020B0604030504040204" pitchFamily="34" charset="0"/>
              <a:ea typeface="Verdana" panose="020B0604030504040204" pitchFamily="34" charset="0"/>
              <a:cs typeface="+mn-cs"/>
            </a:rPr>
            <a:t> (-12,83 %) y el </a:t>
          </a:r>
          <a:r>
            <a:rPr lang="es-ES" sz="1100" b="1" i="1">
              <a:solidFill>
                <a:schemeClr val="dk1"/>
              </a:solidFill>
              <a:effectLst/>
              <a:latin typeface="Verdana" panose="020B0604030504040204" pitchFamily="34" charset="0"/>
              <a:ea typeface="Verdana" panose="020B0604030504040204" pitchFamily="34" charset="0"/>
              <a:cs typeface="+mn-cs"/>
            </a:rPr>
            <a:t>pimiento verde italiano</a:t>
          </a:r>
          <a:r>
            <a:rPr lang="es-ES" sz="1100">
              <a:solidFill>
                <a:schemeClr val="dk1"/>
              </a:solidFill>
              <a:effectLst/>
              <a:latin typeface="Verdana" panose="020B0604030504040204" pitchFamily="34" charset="0"/>
              <a:ea typeface="Verdana" panose="020B0604030504040204" pitchFamily="34" charset="0"/>
              <a:cs typeface="+mn-cs"/>
            </a:rPr>
            <a:t> (-12,14 %). Crecimientos notables para la </a:t>
          </a:r>
          <a:r>
            <a:rPr lang="es-ES" sz="1100" b="1" i="1">
              <a:solidFill>
                <a:schemeClr val="dk1"/>
              </a:solidFill>
              <a:effectLst/>
              <a:latin typeface="Verdana" panose="020B0604030504040204" pitchFamily="34" charset="0"/>
              <a:ea typeface="Verdana" panose="020B0604030504040204" pitchFamily="34" charset="0"/>
              <a:cs typeface="+mn-cs"/>
            </a:rPr>
            <a:t>sandía</a:t>
          </a:r>
          <a:r>
            <a:rPr lang="es-ES" sz="1100">
              <a:solidFill>
                <a:schemeClr val="dk1"/>
              </a:solidFill>
              <a:effectLst/>
              <a:latin typeface="Verdana" panose="020B0604030504040204" pitchFamily="34" charset="0"/>
              <a:ea typeface="Verdana" panose="020B0604030504040204" pitchFamily="34" charset="0"/>
              <a:cs typeface="+mn-cs"/>
            </a:rPr>
            <a:t> (25,84 %), el </a:t>
          </a:r>
          <a:r>
            <a:rPr lang="es-ES" sz="1100" b="1" i="1">
              <a:solidFill>
                <a:schemeClr val="dk1"/>
              </a:solidFill>
              <a:effectLst/>
              <a:latin typeface="Verdana" panose="020B0604030504040204" pitchFamily="34" charset="0"/>
              <a:ea typeface="Verdana" panose="020B0604030504040204" pitchFamily="34" charset="0"/>
              <a:cs typeface="+mn-cs"/>
            </a:rPr>
            <a:t>brócoli</a:t>
          </a:r>
          <a:r>
            <a:rPr lang="es-ES" sz="1100">
              <a:solidFill>
                <a:schemeClr val="dk1"/>
              </a:solidFill>
              <a:effectLst/>
              <a:latin typeface="Verdana" panose="020B0604030504040204" pitchFamily="34" charset="0"/>
              <a:ea typeface="Verdana" panose="020B0604030504040204" pitchFamily="34" charset="0"/>
              <a:cs typeface="+mn-cs"/>
            </a:rPr>
            <a:t> (24,19 %) y el </a:t>
          </a:r>
          <a:r>
            <a:rPr lang="es-ES" sz="1100" b="1" i="1">
              <a:solidFill>
                <a:schemeClr val="dk1"/>
              </a:solidFill>
              <a:effectLst/>
              <a:latin typeface="Verdana" panose="020B0604030504040204" pitchFamily="34" charset="0"/>
              <a:ea typeface="Verdana" panose="020B0604030504040204" pitchFamily="34" charset="0"/>
              <a:cs typeface="+mn-cs"/>
            </a:rPr>
            <a:t>calabacín </a:t>
          </a:r>
          <a:r>
            <a:rPr lang="es-ES" sz="1100">
              <a:solidFill>
                <a:schemeClr val="dk1"/>
              </a:solidFill>
              <a:effectLst/>
              <a:latin typeface="Verdana" panose="020B0604030504040204" pitchFamily="34" charset="0"/>
              <a:ea typeface="Verdana" panose="020B0604030504040204" pitchFamily="34" charset="0"/>
              <a:cs typeface="+mn-cs"/>
            </a:rPr>
            <a:t>(21,36 %). Sigue perdiendo fuerza la </a:t>
          </a:r>
          <a:r>
            <a:rPr lang="es-ES" sz="1100" b="1" i="1">
              <a:solidFill>
                <a:schemeClr val="dk1"/>
              </a:solidFill>
              <a:effectLst/>
              <a:latin typeface="Verdana" panose="020B0604030504040204" pitchFamily="34" charset="0"/>
              <a:ea typeface="Verdana" panose="020B0604030504040204" pitchFamily="34" charset="0"/>
              <a:cs typeface="+mn-cs"/>
            </a:rPr>
            <a:t>patata </a:t>
          </a:r>
          <a:r>
            <a:rPr lang="es-ES" sz="1100">
              <a:solidFill>
                <a:schemeClr val="dk1"/>
              </a:solidFill>
              <a:effectLst/>
              <a:latin typeface="Verdana" panose="020B0604030504040204" pitchFamily="34" charset="0"/>
              <a:ea typeface="Verdana" panose="020B0604030504040204" pitchFamily="34" charset="0"/>
              <a:cs typeface="+mn-cs"/>
            </a:rPr>
            <a:t>(-6,94 %).</a:t>
          </a:r>
        </a:p>
        <a:p>
          <a:r>
            <a:rPr lang="es-ES" sz="1100" b="1">
              <a:solidFill>
                <a:schemeClr val="dk1"/>
              </a:solidFill>
              <a:effectLst/>
              <a:latin typeface="+mn-lt"/>
              <a:ea typeface="+mn-ea"/>
              <a:cs typeface="+mn-cs"/>
            </a:rPr>
            <a:t> </a:t>
          </a:r>
          <a:endParaRPr lang="es-ES" sz="1100">
            <a:solidFill>
              <a:schemeClr val="dk1"/>
            </a:solidFill>
            <a:effectLst/>
            <a:latin typeface="+mn-lt"/>
            <a:ea typeface="+mn-ea"/>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a:t>
          </a:r>
          <a:endParaRPr lang="es-ES" sz="1100">
            <a:solidFill>
              <a:schemeClr val="dk1"/>
            </a:solidFill>
            <a:effectLst/>
            <a:latin typeface="Verdana" panose="020B0604030504040204" pitchFamily="34" charset="0"/>
            <a:ea typeface="Verdana" panose="020B0604030504040204" pitchFamily="34" charset="0"/>
            <a:cs typeface="+mn-cs"/>
          </a:endParaRPr>
        </a:p>
        <a:p>
          <a:r>
            <a:rPr lang="es-ES" sz="1100" b="1">
              <a:solidFill>
                <a:schemeClr val="dk1"/>
              </a:solidFill>
              <a:effectLst/>
              <a:latin typeface="+mn-lt"/>
              <a:ea typeface="+mn-ea"/>
              <a:cs typeface="+mn-cs"/>
            </a:rPr>
            <a:t> </a:t>
          </a:r>
          <a:endParaRPr lang="es-ES" sz="1100">
            <a:solidFill>
              <a:schemeClr val="dk1"/>
            </a:solidFill>
            <a:effectLst/>
            <a:latin typeface="+mn-lt"/>
            <a:ea typeface="+mn-ea"/>
            <a:cs typeface="+mn-cs"/>
          </a:endParaRPr>
        </a:p>
        <a:p>
          <a:r>
            <a:rPr lang="es-ES" sz="1100" b="1">
              <a:solidFill>
                <a:schemeClr val="dk1"/>
              </a:solidFill>
              <a:effectLst/>
              <a:latin typeface="+mn-lt"/>
              <a:ea typeface="+mn-ea"/>
              <a:cs typeface="+mn-cs"/>
            </a:rPr>
            <a:t> </a:t>
          </a:r>
          <a:endParaRPr lang="es-ES" sz="1100">
            <a:solidFill>
              <a:schemeClr val="dk1"/>
            </a:solidFill>
            <a:effectLst/>
            <a:latin typeface="+mn-lt"/>
            <a:ea typeface="+mn-ea"/>
            <a:cs typeface="+mn-cs"/>
          </a:endParaRPr>
        </a:p>
        <a:p>
          <a:r>
            <a:rPr lang="es-ES" sz="1100" b="1">
              <a:solidFill>
                <a:schemeClr val="dk1"/>
              </a:solidFill>
              <a:effectLst/>
              <a:latin typeface="+mn-lt"/>
              <a:ea typeface="+mn-ea"/>
              <a:cs typeface="+mn-cs"/>
            </a:rPr>
            <a:t> </a:t>
          </a:r>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 </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36194</xdr:colOff>
      <xdr:row>57</xdr:row>
      <xdr:rowOff>156455</xdr:rowOff>
    </xdr:from>
    <xdr:to>
      <xdr:col>6</xdr:col>
      <xdr:colOff>1550670</xdr:colOff>
      <xdr:row>73</xdr:row>
      <xdr:rowOff>76200</xdr:rowOff>
    </xdr:to>
    <xdr:sp macro="" textlink="">
      <xdr:nvSpPr>
        <xdr:cNvPr id="2" name="CuadroTexto 1">
          <a:extLst>
            <a:ext uri="{FF2B5EF4-FFF2-40B4-BE49-F238E27FC236}">
              <a16:creationId xmlns:a16="http://schemas.microsoft.com/office/drawing/2014/main" id="{CC11B2C6-5B38-4A59-8C83-6D3542C0AD04}"/>
            </a:ext>
          </a:extLst>
        </xdr:cNvPr>
        <xdr:cNvSpPr txBox="1"/>
      </xdr:nvSpPr>
      <xdr:spPr>
        <a:xfrm>
          <a:off x="169544" y="14323305"/>
          <a:ext cx="11985626" cy="4259970"/>
        </a:xfrm>
        <a:prstGeom prst="rect">
          <a:avLst/>
        </a:prstGeom>
        <a:solidFill>
          <a:sysClr val="window" lastClr="FFFFFF"/>
        </a:solidFill>
        <a:ln w="9525" cmpd="sng">
          <a:noFill/>
        </a:ln>
        <a:effectLst/>
      </xdr:spPr>
      <xdr:txBody>
        <a:bodyPr vertOverflow="clip" horzOverflow="clip" wrap="square" rtlCol="0" anchor="t"/>
        <a:lstStyle/>
        <a:p>
          <a:pPr algn="just"/>
          <a:r>
            <a:rPr lang="es-ES" sz="1100" b="1">
              <a:effectLst/>
              <a:latin typeface="Verdana" panose="020B0604030504040204" pitchFamily="34" charset="0"/>
              <a:ea typeface="Verdana" panose="020B0604030504040204" pitchFamily="34" charset="0"/>
              <a:cs typeface="+mn-cs"/>
            </a:rPr>
            <a:t>● VACUNO (▲</a:t>
          </a:r>
          <a:r>
            <a:rPr lang="es-ES" sz="1100" b="1" i="1">
              <a:effectLst/>
              <a:latin typeface="Verdana" panose="020B0604030504040204" pitchFamily="34" charset="0"/>
              <a:ea typeface="Verdana" panose="020B0604030504040204" pitchFamily="34" charset="0"/>
              <a:cs typeface="+mn-cs"/>
            </a:rPr>
            <a:t>▼</a:t>
          </a:r>
          <a:r>
            <a:rPr lang="es-ES" sz="1100" b="1">
              <a:effectLst/>
              <a:latin typeface="Verdana" panose="020B0604030504040204" pitchFamily="34" charset="0"/>
              <a:ea typeface="Verdana" panose="020B0604030504040204" pitchFamily="34" charset="0"/>
              <a:cs typeface="+mn-cs"/>
            </a:rPr>
            <a:t>=)</a:t>
          </a:r>
          <a:r>
            <a:rPr lang="es-ES" sz="1100">
              <a:effectLst/>
              <a:latin typeface="Verdana" panose="020B0604030504040204" pitchFamily="34" charset="0"/>
              <a:ea typeface="Verdana" panose="020B0604030504040204" pitchFamily="34" charset="0"/>
              <a:cs typeface="+mn-cs"/>
            </a:rPr>
            <a:t>: En el apartado de las canales de vacuno, invirtiéndose las tendencias de la semana anterior, pasa a incrementarse la cotización media de los machos de 12 a 24 meses (0,11 %) y a disminuir la de los animales de 8 a 12 meses (-0,53 %); sigue muy estable la de las terneras (-0,01 %). De igual modo, se registra un mínimo incremento para los </a:t>
          </a:r>
          <a:r>
            <a:rPr lang="es-ES" sz="1100" b="1" i="1">
              <a:effectLst/>
              <a:latin typeface="Verdana" panose="020B0604030504040204" pitchFamily="34" charset="0"/>
              <a:ea typeface="Verdana" panose="020B0604030504040204" pitchFamily="34" charset="0"/>
              <a:cs typeface="+mn-cs"/>
            </a:rPr>
            <a:t>animales vivos </a:t>
          </a:r>
          <a:r>
            <a:rPr lang="es-ES" sz="1100">
              <a:effectLst/>
              <a:latin typeface="Verdana" panose="020B0604030504040204" pitchFamily="34" charset="0"/>
              <a:ea typeface="Verdana" panose="020B0604030504040204" pitchFamily="34" charset="0"/>
              <a:cs typeface="+mn-cs"/>
            </a:rPr>
            <a:t>(0,03 %).</a:t>
          </a:r>
        </a:p>
        <a:p>
          <a:pPr algn="just"/>
          <a:r>
            <a:rPr lang="es-ES" sz="1100">
              <a:effectLst/>
              <a:latin typeface="Verdana" panose="020B0604030504040204" pitchFamily="34" charset="0"/>
              <a:ea typeface="Verdana" panose="020B0604030504040204" pitchFamily="34" charset="0"/>
              <a:cs typeface="+mn-cs"/>
            </a:rPr>
            <a:t> </a:t>
          </a:r>
        </a:p>
        <a:p>
          <a:pPr algn="just"/>
          <a:r>
            <a:rPr lang="es-ES" sz="1100" b="1">
              <a:effectLst/>
              <a:latin typeface="Verdana" panose="020B0604030504040204" pitchFamily="34" charset="0"/>
              <a:ea typeface="Verdana" panose="020B0604030504040204" pitchFamily="34" charset="0"/>
              <a:cs typeface="+mn-cs"/>
            </a:rPr>
            <a:t>● OVINO (▲)</a:t>
          </a:r>
          <a:r>
            <a:rPr lang="es-ES" sz="1100">
              <a:effectLst/>
              <a:latin typeface="Verdana" panose="020B0604030504040204" pitchFamily="34" charset="0"/>
              <a:ea typeface="Verdana" panose="020B0604030504040204" pitchFamily="34" charset="0"/>
              <a:cs typeface="+mn-cs"/>
            </a:rPr>
            <a:t>: Continúan al alza los precios del ovino, especialmente los de los corderos pesados, resultando así positiva la variación promedio de las distintas clasificaciones de las </a:t>
          </a:r>
          <a:r>
            <a:rPr lang="es-ES" sz="1100" b="1" i="1">
              <a:effectLst/>
              <a:latin typeface="Verdana" panose="020B0604030504040204" pitchFamily="34" charset="0"/>
              <a:ea typeface="Verdana" panose="020B0604030504040204" pitchFamily="34" charset="0"/>
              <a:cs typeface="+mn-cs"/>
            </a:rPr>
            <a:t>canales de cordero</a:t>
          </a:r>
          <a:r>
            <a:rPr lang="es-ES" sz="1100">
              <a:effectLst/>
              <a:latin typeface="Verdana" panose="020B0604030504040204" pitchFamily="34" charset="0"/>
              <a:ea typeface="Verdana" panose="020B0604030504040204" pitchFamily="34" charset="0"/>
              <a:cs typeface="+mn-cs"/>
            </a:rPr>
            <a:t> (0,60 %).</a:t>
          </a:r>
        </a:p>
        <a:p>
          <a:pPr algn="just"/>
          <a:r>
            <a:rPr lang="es-ES" sz="1100">
              <a:effectLst/>
              <a:latin typeface="Verdana" panose="020B0604030504040204" pitchFamily="34" charset="0"/>
              <a:ea typeface="Verdana" panose="020B0604030504040204" pitchFamily="34" charset="0"/>
              <a:cs typeface="+mn-cs"/>
            </a:rPr>
            <a:t> </a:t>
          </a:r>
        </a:p>
        <a:p>
          <a:pPr algn="just"/>
          <a:r>
            <a:rPr lang="es-ES" sz="1100" b="1">
              <a:effectLst/>
              <a:latin typeface="Verdana" panose="020B0604030504040204" pitchFamily="34" charset="0"/>
              <a:ea typeface="Verdana" panose="020B0604030504040204" pitchFamily="34" charset="0"/>
              <a:cs typeface="+mn-cs"/>
            </a:rPr>
            <a:t>● PORCINO (</a:t>
          </a:r>
          <a:r>
            <a:rPr lang="es-ES" sz="1100" b="1" i="1">
              <a:effectLst/>
              <a:latin typeface="Verdana" panose="020B0604030504040204" pitchFamily="34" charset="0"/>
              <a:ea typeface="Verdana" panose="020B0604030504040204" pitchFamily="34" charset="0"/>
              <a:cs typeface="+mn-cs"/>
            </a:rPr>
            <a:t>▼</a:t>
          </a:r>
          <a:r>
            <a:rPr lang="es-ES" sz="1100" b="1">
              <a:effectLst/>
              <a:latin typeface="Verdana" panose="020B0604030504040204" pitchFamily="34" charset="0"/>
              <a:ea typeface="Verdana" panose="020B0604030504040204" pitchFamily="34" charset="0"/>
              <a:cs typeface="+mn-cs"/>
            </a:rPr>
            <a:t>)</a:t>
          </a:r>
          <a:r>
            <a:rPr lang="es-ES" sz="1100">
              <a:effectLst/>
              <a:latin typeface="Verdana" panose="020B0604030504040204" pitchFamily="34" charset="0"/>
              <a:ea typeface="Verdana" panose="020B0604030504040204" pitchFamily="34" charset="0"/>
              <a:cs typeface="+mn-cs"/>
            </a:rPr>
            <a:t>: Vuelven a bajar las cotizaciones para las </a:t>
          </a:r>
          <a:r>
            <a:rPr lang="es-ES" sz="1100" b="1" i="1">
              <a:effectLst/>
              <a:latin typeface="Verdana" panose="020B0604030504040204" pitchFamily="34" charset="0"/>
              <a:ea typeface="Verdana" panose="020B0604030504040204" pitchFamily="34" charset="0"/>
              <a:cs typeface="+mn-cs"/>
            </a:rPr>
            <a:t>canales de porcino de capa blanca </a:t>
          </a:r>
          <a:r>
            <a:rPr lang="es-ES" sz="1100">
              <a:effectLst/>
              <a:latin typeface="Verdana" panose="020B0604030504040204" pitchFamily="34" charset="0"/>
              <a:ea typeface="Verdana" panose="020B0604030504040204" pitchFamily="34" charset="0"/>
              <a:cs typeface="+mn-cs"/>
            </a:rPr>
            <a:t>(-0,32 % como promedio de las diferentes clasificaciones). Los </a:t>
          </a:r>
          <a:r>
            <a:rPr lang="es-ES" sz="1100" b="1" i="1">
              <a:effectLst/>
              <a:latin typeface="Verdana" panose="020B0604030504040204" pitchFamily="34" charset="0"/>
              <a:ea typeface="Verdana" panose="020B0604030504040204" pitchFamily="34" charset="0"/>
              <a:cs typeface="+mn-cs"/>
            </a:rPr>
            <a:t>animales para cebo</a:t>
          </a:r>
          <a:r>
            <a:rPr lang="es-ES" sz="1100">
              <a:effectLst/>
              <a:latin typeface="Verdana" panose="020B0604030504040204" pitchFamily="34" charset="0"/>
              <a:ea typeface="Verdana" panose="020B0604030504040204" pitchFamily="34" charset="0"/>
              <a:cs typeface="+mn-cs"/>
            </a:rPr>
            <a:t> no presentan variaciones en los mercados de referencia. Prosigue el descenso del precio del </a:t>
          </a:r>
          <a:r>
            <a:rPr lang="es-ES" sz="1100" b="1" i="1">
              <a:effectLst/>
              <a:latin typeface="Verdana" panose="020B0604030504040204" pitchFamily="34" charset="0"/>
              <a:ea typeface="Verdana" panose="020B0604030504040204" pitchFamily="34" charset="0"/>
              <a:cs typeface="+mn-cs"/>
            </a:rPr>
            <a:t>lechón base 20 kg </a:t>
          </a:r>
          <a:r>
            <a:rPr lang="es-ES" sz="1100">
              <a:effectLst/>
              <a:latin typeface="Verdana" panose="020B0604030504040204" pitchFamily="34" charset="0"/>
              <a:ea typeface="Verdana" panose="020B0604030504040204" pitchFamily="34" charset="0"/>
              <a:cs typeface="+mn-cs"/>
            </a:rPr>
            <a:t>(-4,77 %).</a:t>
          </a:r>
        </a:p>
        <a:p>
          <a:pPr algn="just"/>
          <a:r>
            <a:rPr lang="es-ES" sz="1100">
              <a:effectLst/>
              <a:latin typeface="Verdana" panose="020B0604030504040204" pitchFamily="34" charset="0"/>
              <a:ea typeface="Verdana" panose="020B0604030504040204" pitchFamily="34" charset="0"/>
              <a:cs typeface="+mn-cs"/>
            </a:rPr>
            <a:t> </a:t>
          </a:r>
        </a:p>
        <a:p>
          <a:pPr algn="just"/>
          <a:r>
            <a:rPr lang="es-ES" sz="1100" b="1">
              <a:effectLst/>
              <a:latin typeface="Verdana" panose="020B0604030504040204" pitchFamily="34" charset="0"/>
              <a:ea typeface="Verdana" panose="020B0604030504040204" pitchFamily="34" charset="0"/>
              <a:cs typeface="+mn-cs"/>
            </a:rPr>
            <a:t>● POLLOS (▲)</a:t>
          </a:r>
          <a:r>
            <a:rPr lang="es-ES" sz="1100">
              <a:effectLst/>
              <a:latin typeface="Verdana" panose="020B0604030504040204" pitchFamily="34" charset="0"/>
              <a:ea typeface="Verdana" panose="020B0604030504040204" pitchFamily="34" charset="0"/>
              <a:cs typeface="+mn-cs"/>
            </a:rPr>
            <a:t>: Aumentan los precios de los productos del </a:t>
          </a:r>
          <a:r>
            <a:rPr lang="es-ES" sz="1100" b="1" i="1">
              <a:effectLst/>
              <a:latin typeface="Verdana" panose="020B0604030504040204" pitchFamily="34" charset="0"/>
              <a:ea typeface="Verdana" panose="020B0604030504040204" pitchFamily="34" charset="0"/>
              <a:cs typeface="+mn-cs"/>
            </a:rPr>
            <a:t>sector avícola de carne</a:t>
          </a:r>
          <a:r>
            <a:rPr lang="es-ES" sz="1100">
              <a:effectLst/>
              <a:latin typeface="Verdana" panose="020B0604030504040204" pitchFamily="34" charset="0"/>
              <a:ea typeface="Verdana" panose="020B0604030504040204" pitchFamily="34" charset="0"/>
              <a:cs typeface="+mn-cs"/>
            </a:rPr>
            <a:t>: canales de pollo (1,11 %), muslos y contramuslos (0,80 %) y filetes de pechuga (0,68 %).</a:t>
          </a:r>
        </a:p>
        <a:p>
          <a:pPr algn="just"/>
          <a:r>
            <a:rPr lang="es-ES" sz="1100">
              <a:effectLst/>
              <a:latin typeface="Verdana" panose="020B0604030504040204" pitchFamily="34" charset="0"/>
              <a:ea typeface="Verdana" panose="020B0604030504040204" pitchFamily="34" charset="0"/>
              <a:cs typeface="+mn-cs"/>
            </a:rPr>
            <a:t> </a:t>
          </a:r>
        </a:p>
        <a:p>
          <a:pPr algn="just"/>
          <a:r>
            <a:rPr lang="es-ES" sz="1100" b="1">
              <a:effectLst/>
              <a:latin typeface="Verdana" panose="020B0604030504040204" pitchFamily="34" charset="0"/>
              <a:ea typeface="Verdana" panose="020B0604030504040204" pitchFamily="34" charset="0"/>
              <a:cs typeface="+mn-cs"/>
            </a:rPr>
            <a:t>● HUEVOS (</a:t>
          </a:r>
          <a:r>
            <a:rPr lang="es-ES" sz="1100" b="1" i="1">
              <a:effectLst/>
              <a:latin typeface="Verdana" panose="020B0604030504040204" pitchFamily="34" charset="0"/>
              <a:ea typeface="Verdana" panose="020B0604030504040204" pitchFamily="34" charset="0"/>
              <a:cs typeface="+mn-cs"/>
            </a:rPr>
            <a:t>▼</a:t>
          </a:r>
          <a:r>
            <a:rPr lang="es-ES" sz="1100" b="1">
              <a:effectLst/>
              <a:latin typeface="Verdana" panose="020B0604030504040204" pitchFamily="34" charset="0"/>
              <a:ea typeface="Verdana" panose="020B0604030504040204" pitchFamily="34" charset="0"/>
              <a:cs typeface="+mn-cs"/>
            </a:rPr>
            <a:t>=)</a:t>
          </a:r>
          <a:r>
            <a:rPr lang="es-ES" sz="1100">
              <a:effectLst/>
              <a:latin typeface="Verdana" panose="020B0604030504040204" pitchFamily="34" charset="0"/>
              <a:ea typeface="Verdana" panose="020B0604030504040204" pitchFamily="34" charset="0"/>
              <a:cs typeface="+mn-cs"/>
            </a:rPr>
            <a:t>: Misma situación que la semana precedente en el </a:t>
          </a:r>
          <a:r>
            <a:rPr lang="es-ES" sz="1100" b="1" i="1">
              <a:effectLst/>
              <a:latin typeface="Verdana" panose="020B0604030504040204" pitchFamily="34" charset="0"/>
              <a:ea typeface="Verdana" panose="020B0604030504040204" pitchFamily="34" charset="0"/>
              <a:cs typeface="+mn-cs"/>
            </a:rPr>
            <a:t>avícola de puesta</a:t>
          </a:r>
          <a:r>
            <a:rPr lang="es-ES" sz="1100">
              <a:effectLst/>
              <a:latin typeface="Verdana" panose="020B0604030504040204" pitchFamily="34" charset="0"/>
              <a:ea typeface="Verdana" panose="020B0604030504040204" pitchFamily="34" charset="0"/>
              <a:cs typeface="+mn-cs"/>
            </a:rPr>
            <a:t>: a la baja los </a:t>
          </a:r>
          <a:r>
            <a:rPr lang="es-ES" sz="1100" b="1" i="1">
              <a:effectLst/>
              <a:latin typeface="Verdana" panose="020B0604030504040204" pitchFamily="34" charset="0"/>
              <a:ea typeface="Verdana" panose="020B0604030504040204" pitchFamily="34" charset="0"/>
              <a:cs typeface="+mn-cs"/>
            </a:rPr>
            <a:t>huevos</a:t>
          </a:r>
          <a:r>
            <a:rPr lang="es-ES" sz="1100">
              <a:effectLst/>
              <a:latin typeface="Verdana" panose="020B0604030504040204" pitchFamily="34" charset="0"/>
              <a:ea typeface="Verdana" panose="020B0604030504040204" pitchFamily="34" charset="0"/>
              <a:cs typeface="+mn-cs"/>
            </a:rPr>
            <a:t> </a:t>
          </a:r>
          <a:r>
            <a:rPr lang="es-ES" sz="1100" b="1" i="1">
              <a:effectLst/>
              <a:latin typeface="Verdana" panose="020B0604030504040204" pitchFamily="34" charset="0"/>
              <a:ea typeface="Verdana" panose="020B0604030504040204" pitchFamily="34" charset="0"/>
              <a:cs typeface="+mn-cs"/>
            </a:rPr>
            <a:t>tipo jaula </a:t>
          </a:r>
          <a:r>
            <a:rPr lang="es-ES" sz="1100">
              <a:effectLst/>
              <a:latin typeface="Verdana" panose="020B0604030504040204" pitchFamily="34" charset="0"/>
              <a:ea typeface="Verdana" panose="020B0604030504040204" pitchFamily="34" charset="0"/>
              <a:cs typeface="+mn-cs"/>
            </a:rPr>
            <a:t>(-1,56 %), </a:t>
          </a:r>
          <a:r>
            <a:rPr lang="es-ES" sz="1100" b="1" i="1">
              <a:effectLst/>
              <a:latin typeface="Verdana" panose="020B0604030504040204" pitchFamily="34" charset="0"/>
              <a:ea typeface="Verdana" panose="020B0604030504040204" pitchFamily="34" charset="0"/>
              <a:cs typeface="+mn-cs"/>
            </a:rPr>
            <a:t>tipo suelo</a:t>
          </a:r>
          <a:r>
            <a:rPr lang="es-ES" sz="1100">
              <a:effectLst/>
              <a:latin typeface="Verdana" panose="020B0604030504040204" pitchFamily="34" charset="0"/>
              <a:ea typeface="Verdana" panose="020B0604030504040204" pitchFamily="34" charset="0"/>
              <a:cs typeface="+mn-cs"/>
            </a:rPr>
            <a:t> (-0,86 %) y </a:t>
          </a:r>
          <a:r>
            <a:rPr lang="es-ES" sz="1100" b="1" i="1">
              <a:effectLst/>
              <a:latin typeface="Verdana" panose="020B0604030504040204" pitchFamily="34" charset="0"/>
              <a:ea typeface="Verdana" panose="020B0604030504040204" pitchFamily="34" charset="0"/>
              <a:cs typeface="+mn-cs"/>
            </a:rPr>
            <a:t>tipo campero</a:t>
          </a:r>
          <a:r>
            <a:rPr lang="es-ES" sz="1100">
              <a:effectLst/>
              <a:latin typeface="Verdana" panose="020B0604030504040204" pitchFamily="34" charset="0"/>
              <a:ea typeface="Verdana" panose="020B0604030504040204" pitchFamily="34" charset="0"/>
              <a:cs typeface="+mn-cs"/>
            </a:rPr>
            <a:t> (-0,06 %), y sin variación los </a:t>
          </a:r>
          <a:r>
            <a:rPr lang="es-ES" sz="1100" b="1" i="1">
              <a:effectLst/>
              <a:latin typeface="Verdana" panose="020B0604030504040204" pitchFamily="34" charset="0"/>
              <a:ea typeface="Verdana" panose="020B0604030504040204" pitchFamily="34" charset="0"/>
              <a:cs typeface="+mn-cs"/>
            </a:rPr>
            <a:t>ecológicos</a:t>
          </a:r>
          <a:r>
            <a:rPr lang="es-ES" sz="1100">
              <a:effectLst/>
              <a:latin typeface="Verdana" panose="020B0604030504040204" pitchFamily="34" charset="0"/>
              <a:ea typeface="Verdana" panose="020B0604030504040204" pitchFamily="34" charset="0"/>
              <a:cs typeface="+mn-cs"/>
            </a:rPr>
            <a:t>.</a:t>
          </a:r>
        </a:p>
        <a:p>
          <a:pPr algn="just"/>
          <a:r>
            <a:rPr lang="es-ES" sz="1100">
              <a:effectLst/>
              <a:latin typeface="Verdana" panose="020B0604030504040204" pitchFamily="34" charset="0"/>
              <a:ea typeface="Verdana" panose="020B0604030504040204" pitchFamily="34" charset="0"/>
              <a:cs typeface="+mn-cs"/>
            </a:rPr>
            <a:t> </a:t>
          </a:r>
        </a:p>
        <a:p>
          <a:pPr algn="just"/>
          <a:r>
            <a:rPr lang="es-ES" sz="1100" b="1">
              <a:effectLst/>
              <a:latin typeface="Verdana" panose="020B0604030504040204" pitchFamily="34" charset="0"/>
              <a:ea typeface="Verdana" panose="020B0604030504040204" pitchFamily="34" charset="0"/>
              <a:cs typeface="+mn-cs"/>
            </a:rPr>
            <a:t>● CONEJO (</a:t>
          </a:r>
          <a:r>
            <a:rPr lang="es-ES" sz="1100" b="1" i="1">
              <a:effectLst/>
              <a:latin typeface="Verdana" panose="020B0604030504040204" pitchFamily="34" charset="0"/>
              <a:ea typeface="Verdana" panose="020B0604030504040204" pitchFamily="34" charset="0"/>
              <a:cs typeface="+mn-cs"/>
            </a:rPr>
            <a:t>▼</a:t>
          </a:r>
          <a:r>
            <a:rPr lang="es-ES" sz="1100" b="1">
              <a:effectLst/>
              <a:latin typeface="Verdana" panose="020B0604030504040204" pitchFamily="34" charset="0"/>
              <a:ea typeface="Verdana" panose="020B0604030504040204" pitchFamily="34" charset="0"/>
              <a:cs typeface="+mn-cs"/>
            </a:rPr>
            <a:t>)</a:t>
          </a:r>
          <a:r>
            <a:rPr lang="es-ES" sz="1100">
              <a:effectLst/>
              <a:latin typeface="Verdana" panose="020B0604030504040204" pitchFamily="34" charset="0"/>
              <a:ea typeface="Verdana" panose="020B0604030504040204" pitchFamily="34" charset="0"/>
              <a:cs typeface="+mn-cs"/>
            </a:rPr>
            <a:t>: Tras la subida de la anterior, se anota esta semana un descenso en el precio medio nacional del </a:t>
          </a:r>
          <a:r>
            <a:rPr lang="es-ES" sz="1100" b="1" i="1">
              <a:effectLst/>
              <a:latin typeface="Verdana" panose="020B0604030504040204" pitchFamily="34" charset="0"/>
              <a:ea typeface="Verdana" panose="020B0604030504040204" pitchFamily="34" charset="0"/>
              <a:cs typeface="+mn-cs"/>
            </a:rPr>
            <a:t>conejo vivo de granja </a:t>
          </a:r>
          <a:r>
            <a:rPr lang="es-ES" sz="1100">
              <a:effectLst/>
              <a:latin typeface="Verdana" panose="020B0604030504040204" pitchFamily="34" charset="0"/>
              <a:ea typeface="Verdana" panose="020B0604030504040204" pitchFamily="34" charset="0"/>
              <a:cs typeface="+mn-cs"/>
            </a:rPr>
            <a:t>(-1,68 %).</a:t>
          </a:r>
        </a:p>
        <a:p>
          <a:pPr algn="just"/>
          <a:r>
            <a:rPr lang="es-ES" sz="1100">
              <a:effectLst/>
              <a:latin typeface="Verdana" panose="020B0604030504040204" pitchFamily="34" charset="0"/>
              <a:ea typeface="Verdana" panose="020B0604030504040204" pitchFamily="34" charset="0"/>
              <a:cs typeface="+mn-cs"/>
            </a:rPr>
            <a:t> </a:t>
          </a:r>
        </a:p>
        <a:p>
          <a:pPr algn="just"/>
          <a:r>
            <a:rPr lang="es-ES" sz="1100" b="1">
              <a:effectLst/>
              <a:latin typeface="Verdana" panose="020B0604030504040204" pitchFamily="34" charset="0"/>
              <a:ea typeface="Verdana" panose="020B0604030504040204" pitchFamily="34" charset="0"/>
              <a:cs typeface="+mn-cs"/>
            </a:rPr>
            <a:t>● PRODUCTOS LÁCTEOS (▲)</a:t>
          </a:r>
          <a:r>
            <a:rPr lang="es-ES" sz="1100">
              <a:effectLst/>
              <a:latin typeface="Verdana" panose="020B0604030504040204" pitchFamily="34" charset="0"/>
              <a:ea typeface="Verdana" panose="020B0604030504040204" pitchFamily="34" charset="0"/>
              <a:cs typeface="+mn-cs"/>
            </a:rPr>
            <a:t>: Se incrementa la cotización media del </a:t>
          </a:r>
          <a:r>
            <a:rPr lang="es-ES" sz="1100" b="1" i="1">
              <a:effectLst/>
              <a:latin typeface="Verdana" panose="020B0604030504040204" pitchFamily="34" charset="0"/>
              <a:ea typeface="Verdana" panose="020B0604030504040204" pitchFamily="34" charset="0"/>
              <a:cs typeface="+mn-cs"/>
            </a:rPr>
            <a:t>suero de leche en polvo </a:t>
          </a:r>
          <a:r>
            <a:rPr lang="es-ES" sz="1100">
              <a:effectLst/>
              <a:latin typeface="Verdana" panose="020B0604030504040204" pitchFamily="34" charset="0"/>
              <a:ea typeface="Verdana" panose="020B0604030504040204" pitchFamily="34" charset="0"/>
              <a:cs typeface="+mn-cs"/>
            </a:rPr>
            <a:t>(2,74 %) y, de nuevo, más aún, la de la </a:t>
          </a:r>
          <a:r>
            <a:rPr lang="es-ES" sz="1100" b="1" i="1">
              <a:effectLst/>
              <a:latin typeface="Verdana" panose="020B0604030504040204" pitchFamily="34" charset="0"/>
              <a:ea typeface="Verdana" panose="020B0604030504040204" pitchFamily="34" charset="0"/>
              <a:cs typeface="+mn-cs"/>
            </a:rPr>
            <a:t>mantequilla sin sal</a:t>
          </a:r>
          <a:r>
            <a:rPr lang="es-ES" sz="1100">
              <a:effectLst/>
              <a:latin typeface="Verdana" panose="020B0604030504040204" pitchFamily="34" charset="0"/>
              <a:ea typeface="Verdana" panose="020B0604030504040204" pitchFamily="34" charset="0"/>
              <a:cs typeface="+mn-cs"/>
            </a:rPr>
            <a:t> (8,78 %). Por el contrario, en marzo, descendió el precio mensual de la </a:t>
          </a:r>
          <a:r>
            <a:rPr lang="es-ES" sz="1100" b="1" i="1">
              <a:effectLst/>
              <a:latin typeface="Verdana" panose="020B0604030504040204" pitchFamily="34" charset="0"/>
              <a:ea typeface="Verdana" panose="020B0604030504040204" pitchFamily="34" charset="0"/>
              <a:cs typeface="+mn-cs"/>
            </a:rPr>
            <a:t>leche de vaca </a:t>
          </a:r>
          <a:r>
            <a:rPr lang="es-ES" sz="1100">
              <a:effectLst/>
              <a:latin typeface="Verdana" panose="020B0604030504040204" pitchFamily="34" charset="0"/>
              <a:ea typeface="Verdana" panose="020B0604030504040204" pitchFamily="34" charset="0"/>
              <a:cs typeface="+mn-cs"/>
            </a:rPr>
            <a:t>(-0,78 %) con respecto al de febrero</a:t>
          </a:r>
          <a:r>
            <a:rPr lang="es-ES" sz="1100" b="1" i="1">
              <a:effectLst/>
              <a:latin typeface="Verdana" panose="020B0604030504040204" pitchFamily="34" charset="0"/>
              <a:ea typeface="Verdana" panose="020B0604030504040204" pitchFamily="34" charset="0"/>
              <a:cs typeface="+mn-cs"/>
            </a:rPr>
            <a:t> </a:t>
          </a:r>
          <a:r>
            <a:rPr lang="es-ES" sz="1100">
              <a:effectLst/>
              <a:latin typeface="Verdana" panose="020B0604030504040204" pitchFamily="34" charset="0"/>
              <a:ea typeface="Verdana" panose="020B0604030504040204" pitchFamily="34" charset="0"/>
              <a:cs typeface="+mn-cs"/>
            </a:rPr>
            <a:t>(Fuente: INFOLAC).</a:t>
          </a:r>
        </a:p>
        <a:p>
          <a:pPr algn="just"/>
          <a:r>
            <a:rPr lang="es-ES" sz="1100">
              <a:effectLst/>
              <a:latin typeface="Verdana" panose="020B0604030504040204" pitchFamily="34" charset="0"/>
              <a:ea typeface="Verdana" panose="020B0604030504040204" pitchFamily="34" charset="0"/>
              <a:cs typeface="+mn-cs"/>
            </a:rPr>
            <a:t> </a:t>
          </a:r>
        </a:p>
        <a:p>
          <a:pPr algn="just"/>
          <a:r>
            <a:rPr lang="es-ES" sz="1100" b="1">
              <a:effectLst/>
              <a:latin typeface="Verdana" panose="020B0604030504040204" pitchFamily="34" charset="0"/>
              <a:ea typeface="Verdana" panose="020B0604030504040204" pitchFamily="34" charset="0"/>
              <a:cs typeface="+mn-cs"/>
            </a:rPr>
            <a:t>● MIEL Y POLEN (▲): </a:t>
          </a:r>
          <a:r>
            <a:rPr lang="es-ES" sz="1100">
              <a:effectLst/>
              <a:latin typeface="Verdana" panose="020B0604030504040204" pitchFamily="34" charset="0"/>
              <a:ea typeface="Verdana" panose="020B0604030504040204" pitchFamily="34" charset="0"/>
              <a:cs typeface="+mn-cs"/>
            </a:rPr>
            <a:t>Subieron en marzo las cotizaciones medias de este sector en relación con las del mes anterior, tanto las de la </a:t>
          </a:r>
          <a:r>
            <a:rPr lang="es-ES" sz="1100" b="1" i="1">
              <a:effectLst/>
              <a:latin typeface="Verdana" panose="020B0604030504040204" pitchFamily="34" charset="0"/>
              <a:ea typeface="Verdana" panose="020B0604030504040204" pitchFamily="34" charset="0"/>
              <a:cs typeface="+mn-cs"/>
            </a:rPr>
            <a:t>miel</a:t>
          </a:r>
          <a:r>
            <a:rPr lang="es-ES" sz="1100">
              <a:effectLst/>
              <a:latin typeface="Verdana" panose="020B0604030504040204" pitchFamily="34" charset="0"/>
              <a:ea typeface="Verdana" panose="020B0604030504040204" pitchFamily="34" charset="0"/>
              <a:cs typeface="+mn-cs"/>
            </a:rPr>
            <a:t>: </a:t>
          </a:r>
          <a:r>
            <a:rPr lang="es-ES" sz="1100" b="1" i="1">
              <a:effectLst/>
              <a:latin typeface="Verdana" panose="020B0604030504040204" pitchFamily="34" charset="0"/>
              <a:ea typeface="Verdana" panose="020B0604030504040204" pitchFamily="34" charset="0"/>
              <a:cs typeface="+mn-cs"/>
            </a:rPr>
            <a:t>envasada</a:t>
          </a:r>
          <a:r>
            <a:rPr lang="es-ES" sz="1100">
              <a:effectLst/>
              <a:latin typeface="Verdana" panose="020B0604030504040204" pitchFamily="34" charset="0"/>
              <a:ea typeface="Verdana" panose="020B0604030504040204" pitchFamily="34" charset="0"/>
              <a:cs typeface="+mn-cs"/>
            </a:rPr>
            <a:t> (1,40 %) y a</a:t>
          </a:r>
          <a:r>
            <a:rPr lang="es-ES" sz="1100" b="1" i="1">
              <a:effectLst/>
              <a:latin typeface="Verdana" panose="020B0604030504040204" pitchFamily="34" charset="0"/>
              <a:ea typeface="Verdana" panose="020B0604030504040204" pitchFamily="34" charset="0"/>
              <a:cs typeface="+mn-cs"/>
            </a:rPr>
            <a:t> granel </a:t>
          </a:r>
          <a:r>
            <a:rPr lang="es-ES" sz="1100">
              <a:effectLst/>
              <a:latin typeface="Verdana" panose="020B0604030504040204" pitchFamily="34" charset="0"/>
              <a:ea typeface="Verdana" panose="020B0604030504040204" pitchFamily="34" charset="0"/>
              <a:cs typeface="+mn-cs"/>
            </a:rPr>
            <a:t>(0,24 %), como las del </a:t>
          </a:r>
          <a:r>
            <a:rPr lang="es-ES" sz="1100" b="1" i="1">
              <a:effectLst/>
              <a:latin typeface="Verdana" panose="020B0604030504040204" pitchFamily="34" charset="0"/>
              <a:ea typeface="Verdana" panose="020B0604030504040204" pitchFamily="34" charset="0"/>
              <a:cs typeface="+mn-cs"/>
            </a:rPr>
            <a:t>polen</a:t>
          </a:r>
          <a:r>
            <a:rPr lang="es-ES" sz="1100">
              <a:effectLst/>
              <a:latin typeface="Verdana" panose="020B0604030504040204" pitchFamily="34" charset="0"/>
              <a:ea typeface="Verdana" panose="020B0604030504040204" pitchFamily="34" charset="0"/>
              <a:cs typeface="+mn-cs"/>
            </a:rPr>
            <a:t>:</a:t>
          </a:r>
          <a:r>
            <a:rPr lang="es-ES" sz="1100" b="1" i="1">
              <a:effectLst/>
              <a:latin typeface="Verdana" panose="020B0604030504040204" pitchFamily="34" charset="0"/>
              <a:ea typeface="Verdana" panose="020B0604030504040204" pitchFamily="34" charset="0"/>
              <a:cs typeface="+mn-cs"/>
            </a:rPr>
            <a:t> envasado</a:t>
          </a:r>
          <a:r>
            <a:rPr lang="es-ES" sz="1100">
              <a:effectLst/>
              <a:latin typeface="Verdana" panose="020B0604030504040204" pitchFamily="34" charset="0"/>
              <a:ea typeface="Verdana" panose="020B0604030504040204" pitchFamily="34" charset="0"/>
              <a:cs typeface="+mn-cs"/>
            </a:rPr>
            <a:t> (0,45 %) y </a:t>
          </a:r>
          <a:r>
            <a:rPr lang="es-ES" sz="1100" b="1" i="1">
              <a:effectLst/>
              <a:latin typeface="Verdana" panose="020B0604030504040204" pitchFamily="34" charset="0"/>
              <a:ea typeface="Verdana" panose="020B0604030504040204" pitchFamily="34" charset="0"/>
              <a:cs typeface="+mn-cs"/>
            </a:rPr>
            <a:t>a granel </a:t>
          </a:r>
          <a:r>
            <a:rPr lang="es-ES" sz="1100">
              <a:effectLst/>
              <a:latin typeface="Verdana" panose="020B0604030504040204" pitchFamily="34" charset="0"/>
              <a:ea typeface="Verdana" panose="020B0604030504040204" pitchFamily="34" charset="0"/>
              <a:cs typeface="+mn-cs"/>
            </a:rPr>
            <a:t>(0,35 %).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Carpeta%20de%20trabajo%202024\ISC%202024%20s19\p&#225;g%2014%20-%2017%202024%20s19.xlsx" TargetMode="External"/><Relationship Id="rId1" Type="http://schemas.openxmlformats.org/officeDocument/2006/relationships/externalLinkPath" Target="p&#225;g%2014%20-%2017%202024%20s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14"/>
      <sheetName val="Pág. 15"/>
      <sheetName val="Pág. 16"/>
      <sheetName val="Pág. 17"/>
    </sheetNames>
    <sheetDataSet>
      <sheetData sheetId="0">
        <row r="13">
          <cell r="G13">
            <v>45418</v>
          </cell>
          <cell r="H13">
            <v>45419</v>
          </cell>
          <cell r="I13">
            <v>45420</v>
          </cell>
          <cell r="J13">
            <v>45421</v>
          </cell>
          <cell r="K13">
            <v>45422</v>
          </cell>
          <cell r="L13">
            <v>45423</v>
          </cell>
          <cell r="M13">
            <v>45424</v>
          </cell>
          <cell r="N13" t="str">
            <v>PMPS</v>
          </cell>
        </row>
      </sheetData>
      <sheetData sheetId="1">
        <row r="11">
          <cell r="G11" t="str">
            <v>PRECIO MEDIO PONDERADO SEMANAL NACIONAL</v>
          </cell>
        </row>
        <row r="12">
          <cell r="G12" t="str">
            <v>Semana 19- 2024: 06/05 -12/06</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agridata.ec.europa.eu/extensions/DataPortal/prices.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B6FB1-9508-4871-9393-2509C074B5AE}">
  <dimension ref="A1:E35"/>
  <sheetViews>
    <sheetView tabSelected="1" zoomScaleNormal="100" workbookViewId="0"/>
  </sheetViews>
  <sheetFormatPr baseColWidth="10" defaultRowHeight="13.5"/>
  <cols>
    <col min="1" max="16384" width="10.90625" style="659"/>
  </cols>
  <sheetData>
    <row r="1" spans="1:5">
      <c r="A1" s="659" t="s">
        <v>567</v>
      </c>
    </row>
    <row r="2" spans="1:5">
      <c r="A2" s="659" t="s">
        <v>568</v>
      </c>
    </row>
    <row r="3" spans="1:5">
      <c r="A3" s="659" t="s">
        <v>569</v>
      </c>
    </row>
    <row r="4" spans="1:5">
      <c r="A4" s="660" t="s">
        <v>570</v>
      </c>
      <c r="B4" s="660"/>
      <c r="C4" s="660"/>
      <c r="D4" s="660"/>
      <c r="E4" s="660"/>
    </row>
    <row r="5" spans="1:5">
      <c r="A5" s="660" t="s">
        <v>590</v>
      </c>
      <c r="B5" s="660"/>
      <c r="C5" s="660"/>
      <c r="D5" s="660"/>
      <c r="E5" s="660"/>
    </row>
    <row r="7" spans="1:5">
      <c r="A7" s="659" t="s">
        <v>571</v>
      </c>
    </row>
    <row r="8" spans="1:5">
      <c r="A8" s="660" t="s">
        <v>572</v>
      </c>
      <c r="B8" s="660"/>
      <c r="C8" s="660"/>
      <c r="D8" s="660"/>
      <c r="E8" s="660"/>
    </row>
    <row r="10" spans="1:5">
      <c r="A10" s="659" t="s">
        <v>573</v>
      </c>
    </row>
    <row r="11" spans="1:5">
      <c r="A11" s="659" t="s">
        <v>574</v>
      </c>
    </row>
    <row r="12" spans="1:5">
      <c r="A12" s="660" t="s">
        <v>591</v>
      </c>
      <c r="B12" s="660"/>
      <c r="C12" s="660"/>
      <c r="D12" s="660"/>
      <c r="E12" s="660"/>
    </row>
    <row r="13" spans="1:5">
      <c r="A13" s="660" t="s">
        <v>592</v>
      </c>
      <c r="B13" s="660"/>
      <c r="C13" s="660"/>
      <c r="D13" s="660"/>
      <c r="E13" s="660"/>
    </row>
    <row r="14" spans="1:5">
      <c r="A14" s="660" t="s">
        <v>593</v>
      </c>
      <c r="B14" s="660"/>
      <c r="C14" s="660"/>
      <c r="D14" s="660"/>
      <c r="E14" s="660"/>
    </row>
    <row r="15" spans="1:5">
      <c r="A15" s="660" t="s">
        <v>594</v>
      </c>
      <c r="B15" s="660"/>
      <c r="C15" s="660"/>
      <c r="D15" s="660"/>
      <c r="E15" s="660"/>
    </row>
    <row r="16" spans="1:5">
      <c r="A16" s="660" t="s">
        <v>595</v>
      </c>
      <c r="B16" s="660"/>
      <c r="C16" s="660"/>
      <c r="D16" s="660"/>
      <c r="E16" s="660"/>
    </row>
    <row r="17" spans="1:5">
      <c r="A17" s="659" t="s">
        <v>575</v>
      </c>
    </row>
    <row r="18" spans="1:5">
      <c r="A18" s="659" t="s">
        <v>576</v>
      </c>
    </row>
    <row r="19" spans="1:5">
      <c r="A19" s="660" t="s">
        <v>577</v>
      </c>
      <c r="B19" s="660"/>
      <c r="C19" s="660"/>
      <c r="D19" s="660"/>
      <c r="E19" s="660"/>
    </row>
    <row r="20" spans="1:5">
      <c r="A20" s="660" t="s">
        <v>596</v>
      </c>
      <c r="B20" s="660"/>
      <c r="C20" s="660"/>
      <c r="D20" s="660"/>
      <c r="E20" s="660"/>
    </row>
    <row r="21" spans="1:5">
      <c r="A21" s="659" t="s">
        <v>578</v>
      </c>
    </row>
    <row r="22" spans="1:5">
      <c r="A22" s="660" t="s">
        <v>579</v>
      </c>
      <c r="B22" s="660"/>
      <c r="C22" s="660"/>
      <c r="D22" s="660"/>
      <c r="E22" s="660"/>
    </row>
    <row r="23" spans="1:5">
      <c r="A23" s="660" t="s">
        <v>580</v>
      </c>
      <c r="B23" s="660"/>
      <c r="C23" s="660"/>
      <c r="D23" s="660"/>
      <c r="E23" s="660"/>
    </row>
    <row r="24" spans="1:5">
      <c r="A24" s="659" t="s">
        <v>581</v>
      </c>
    </row>
    <row r="25" spans="1:5">
      <c r="A25" s="659" t="s">
        <v>582</v>
      </c>
    </row>
    <row r="26" spans="1:5">
      <c r="A26" s="660" t="s">
        <v>597</v>
      </c>
      <c r="B26" s="660"/>
      <c r="C26" s="660"/>
      <c r="D26" s="660"/>
      <c r="E26" s="660"/>
    </row>
    <row r="27" spans="1:5">
      <c r="A27" s="660" t="s">
        <v>598</v>
      </c>
      <c r="B27" s="660"/>
      <c r="C27" s="660"/>
      <c r="D27" s="660"/>
      <c r="E27" s="660"/>
    </row>
    <row r="28" spans="1:5">
      <c r="A28" s="660" t="s">
        <v>599</v>
      </c>
      <c r="B28" s="660"/>
      <c r="C28" s="660"/>
      <c r="D28" s="660"/>
      <c r="E28" s="660"/>
    </row>
    <row r="29" spans="1:5">
      <c r="A29" s="659" t="s">
        <v>583</v>
      </c>
    </row>
    <row r="30" spans="1:5">
      <c r="A30" s="660" t="s">
        <v>584</v>
      </c>
      <c r="B30" s="660"/>
      <c r="C30" s="660"/>
      <c r="D30" s="660"/>
      <c r="E30" s="660"/>
    </row>
    <row r="31" spans="1:5">
      <c r="A31" s="659" t="s">
        <v>585</v>
      </c>
    </row>
    <row r="32" spans="1:5">
      <c r="A32" s="660" t="s">
        <v>586</v>
      </c>
      <c r="B32" s="660"/>
      <c r="C32" s="660"/>
      <c r="D32" s="660"/>
      <c r="E32" s="660"/>
    </row>
    <row r="33" spans="1:5">
      <c r="A33" s="660" t="s">
        <v>587</v>
      </c>
      <c r="B33" s="660"/>
      <c r="C33" s="660"/>
      <c r="D33" s="660"/>
      <c r="E33" s="660"/>
    </row>
    <row r="34" spans="1:5">
      <c r="A34" s="660" t="s">
        <v>588</v>
      </c>
      <c r="B34" s="660"/>
      <c r="C34" s="660"/>
      <c r="D34" s="660"/>
      <c r="E34" s="660"/>
    </row>
    <row r="35" spans="1:5">
      <c r="A35" s="660" t="s">
        <v>589</v>
      </c>
      <c r="B35" s="660"/>
      <c r="C35" s="660"/>
      <c r="D35" s="660"/>
      <c r="E35" s="660"/>
    </row>
  </sheetData>
  <hyperlinks>
    <hyperlink ref="A4:E4" location="'Pág. 4'!A1" display="1.1.1.         Precios Medios Nacionales de Cereales, Arroz, Oleaginosas, Tortas, Proteicos, Vinos y Aceites." xr:uid="{05CE3D59-8006-4A50-BBC9-6F8D36906A3E}"/>
    <hyperlink ref="A5:E5" location="'Pág. 5'!A1" display="1.1.2.         Precios Medios Nacionales en Origen de Frutas y Hortalízas" xr:uid="{4C5309EF-8A1A-4E33-83D3-18C2E9A7543B}"/>
    <hyperlink ref="A8:E8" location="'Pág. 7'!A1" display="1.2.1.         Precios Medios Nacionales de Productos Ganaderos" xr:uid="{F17EBD5A-C76F-474B-B448-7A1560A5E06F}"/>
    <hyperlink ref="A12:E12" location="'Pág. 9'!A1" display="2.1.1.         Precios Medios en Mercados Representativos: Trigo y Alfalfa" xr:uid="{0A695702-7E67-4F36-A6FE-49CF5D55D92B}"/>
    <hyperlink ref="A13:E13" location="'Pág. 10'!A1" display="2.1.2.         Precios Medios en Mercados Representativos: Cebada" xr:uid="{FC292027-3DDC-44CE-82BD-9320A7B3E7BE}"/>
    <hyperlink ref="A14:E14" location="'Pág. 11'!A1" display="2.1.3.         Precios Medios en Mercados Representativos: Maíz y Arroz" xr:uid="{0A3D879A-C19F-4DAC-8AD9-278B0CE1CAE7}"/>
    <hyperlink ref="A15:E15" location="'Pág. 12'!A1" display="2.2.         Precios Medios en Mercados Representativos de Vinos" xr:uid="{FD2DFD61-E4BF-46AB-A55E-F31BC1806801}"/>
    <hyperlink ref="A16:E16" location="'Pág. 13'!A1" display="2.3.         Precios Medios en Mercados Representativos de Aceites y Semilla de Girasol" xr:uid="{3D47F542-63C4-400E-8078-878F8FBC4C38}"/>
    <hyperlink ref="A19:E19" location="'Pág. 14'!A1" display="3.1.1.         Precios de Producción de Frutas en el Mercado Interior: Precios diarios y Precios Medios Ponderados Semanales en mercados representativos" xr:uid="{A0EA85F4-2D1E-4D84-8DFC-7F841A4B9B05}"/>
    <hyperlink ref="A20:E20" location="'Pág. 15'!A1" display="3.1.2.         Precios de Producción de Frutas en el Mercado Interior: Precios diarios y Precios Medios Ponderados Semanales en mercados representativos" xr:uid="{6FA522BF-B4B6-4E5D-A1AC-D458DAF2F22A}"/>
    <hyperlink ref="A22:E22" location="'Pág. 16'!A1" display="3.2.1.         Precios de Producción de Productos Hortícolas en el Mercado Interior: Precios diarios y Precios Medios Ponderados Semanales en mercados" xr:uid="{61681916-542E-4404-B447-96BBE4EA4A6B}"/>
    <hyperlink ref="A23:E23" location="'Pág. 17'!A1" display="3.2.2.         Precios de Producción de Productos Hortícolas en el Mercado Interior: Precios Medios Ponderados Semanales Nacionales" xr:uid="{35F5E3B9-8DB9-4885-970E-3B73DE4235AF}"/>
    <hyperlink ref="A26:E26" location="'Pág. 18'!A1" display="4.1.1.         Precios Medios Nacionales de Canales de Bovino Pesado" xr:uid="{6A573E13-283D-457A-9FEE-82D6AF98DB49}"/>
    <hyperlink ref="A27:E27" location="'Pág. 19'!A1" display="4.1.2.         Precios Medios Nacionales del Bovino Vivo" xr:uid="{8B60B5A9-3F73-4970-8194-7DA64A317A7D}"/>
    <hyperlink ref="A28:E28" location="'Pág. 19'!A1" display="4.1.3.         Precios Medios Nacionales de Otros Animales de la Especie Bovina" xr:uid="{E330AFDC-1788-41E0-87D8-F9FC33F7F6E5}"/>
    <hyperlink ref="A30:E30" location="'Pág. 19'!A1" display="4.2.1.         Precios Medios Nacionales de Canales de Ovino Frescas o Refrigeradas" xr:uid="{FB975581-D02F-4ECC-A252-594B3D625EF2}"/>
    <hyperlink ref="A32:E32" location="'Pág. 20'!A1" display="4.3.1.         Precios Medios de Canales de Porcino de Capa Blanca" xr:uid="{A6834433-6A2C-4583-A863-EBC4B1F224C5}"/>
    <hyperlink ref="A33:E33" location="'Pág. 20'!A1" display="4.3.2.         Precios Medios en Mercados Representativos Provinciales de Porcino Cebado" xr:uid="{FBE0D52D-5DAE-434D-BCD3-D52CB380DE4E}"/>
    <hyperlink ref="A34:E34" location="'Pág. 21'!A1" display="4.3.3.         Precios Medios de Porcino Precoz, Lechones y Otras Calidades" xr:uid="{B069A3A1-6180-430B-B9E8-C5A8BF7F57E3}"/>
    <hyperlink ref="A35:E35" location="'Pág. 21'!A1" display="4.3.4.         Precios Medios de Porcino: Tronco Ibérico" xr:uid="{9C823981-814F-4E3E-8BFC-EED11151A266}"/>
  </hyperlinks>
  <pageMargins left="0.7" right="0.7" top="0.75" bottom="0.75" header="0.3" footer="0.3"/>
  <pageSetup paperSize="9" scale="66" orientation="portrait" r:id="rId1"/>
  <colBreaks count="1" manualBreakCount="1">
    <brk id="1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CDC6C-1870-41C9-823A-B285CD2846AA}">
  <sheetPr>
    <pageSetUpPr fitToPage="1"/>
  </sheetPr>
  <dimension ref="A1:U87"/>
  <sheetViews>
    <sheetView showGridLines="0" zoomScaleNormal="100" zoomScaleSheetLayoutView="100" workbookViewId="0"/>
  </sheetViews>
  <sheetFormatPr baseColWidth="10" defaultColWidth="12.54296875" defaultRowHeight="14"/>
  <cols>
    <col min="1" max="1" width="2.6328125" style="342" customWidth="1"/>
    <col min="2" max="2" width="20.54296875" style="343" customWidth="1"/>
    <col min="3" max="3" width="12" style="343" customWidth="1"/>
    <col min="4" max="4" width="35.453125" style="343" customWidth="1"/>
    <col min="5" max="5" width="8.08984375" style="343" customWidth="1"/>
    <col min="6" max="6" width="27" style="343" customWidth="1"/>
    <col min="7" max="13" width="10.6328125" style="343" customWidth="1"/>
    <col min="14" max="14" width="14.6328125" style="343" customWidth="1"/>
    <col min="15" max="15" width="2.08984375" style="344" customWidth="1"/>
    <col min="16" max="16" width="8.08984375" style="344" customWidth="1"/>
    <col min="17" max="17" width="12.54296875" style="344"/>
    <col min="18" max="19" width="14.6328125" style="344" customWidth="1"/>
    <col min="20" max="20" width="12.90625" style="344" customWidth="1"/>
    <col min="21" max="16384" width="12.54296875" style="344"/>
  </cols>
  <sheetData>
    <row r="1" spans="1:21" ht="11.25" customHeight="1"/>
    <row r="2" spans="1:21">
      <c r="J2" s="345"/>
      <c r="K2" s="345"/>
      <c r="L2" s="346"/>
      <c r="M2" s="346"/>
      <c r="N2" s="347"/>
      <c r="O2" s="348"/>
    </row>
    <row r="3" spans="1:21" ht="0.75" customHeight="1">
      <c r="J3" s="345"/>
      <c r="K3" s="345"/>
      <c r="L3" s="346"/>
      <c r="M3" s="346"/>
      <c r="N3" s="346"/>
      <c r="O3" s="348"/>
    </row>
    <row r="4" spans="1:21" ht="27" customHeight="1">
      <c r="B4" s="706" t="s">
        <v>282</v>
      </c>
      <c r="C4" s="706"/>
      <c r="D4" s="706"/>
      <c r="E4" s="706"/>
      <c r="F4" s="706"/>
      <c r="G4" s="706"/>
      <c r="H4" s="706"/>
      <c r="I4" s="706"/>
      <c r="J4" s="706"/>
      <c r="K4" s="706"/>
      <c r="L4" s="706"/>
      <c r="M4" s="706"/>
      <c r="N4" s="706"/>
      <c r="O4" s="349"/>
    </row>
    <row r="5" spans="1:21" ht="26.25" customHeight="1" thickBot="1">
      <c r="B5" s="707" t="s">
        <v>283</v>
      </c>
      <c r="C5" s="707"/>
      <c r="D5" s="707"/>
      <c r="E5" s="707"/>
      <c r="F5" s="707"/>
      <c r="G5" s="707"/>
      <c r="H5" s="707"/>
      <c r="I5" s="707"/>
      <c r="J5" s="707"/>
      <c r="K5" s="707"/>
      <c r="L5" s="707"/>
      <c r="M5" s="707"/>
      <c r="N5" s="707"/>
      <c r="O5" s="351"/>
    </row>
    <row r="6" spans="1:21" ht="24.75" customHeight="1">
      <c r="B6" s="708" t="s">
        <v>284</v>
      </c>
      <c r="C6" s="709"/>
      <c r="D6" s="709"/>
      <c r="E6" s="709"/>
      <c r="F6" s="709"/>
      <c r="G6" s="709"/>
      <c r="H6" s="709"/>
      <c r="I6" s="709"/>
      <c r="J6" s="709"/>
      <c r="K6" s="709"/>
      <c r="L6" s="709"/>
      <c r="M6" s="709"/>
      <c r="N6" s="710"/>
      <c r="O6" s="351"/>
    </row>
    <row r="7" spans="1:21" ht="19.5" customHeight="1" thickBot="1">
      <c r="B7" s="711" t="s">
        <v>285</v>
      </c>
      <c r="C7" s="712"/>
      <c r="D7" s="712"/>
      <c r="E7" s="712"/>
      <c r="F7" s="712"/>
      <c r="G7" s="712"/>
      <c r="H7" s="712"/>
      <c r="I7" s="712"/>
      <c r="J7" s="712"/>
      <c r="K7" s="712"/>
      <c r="L7" s="712"/>
      <c r="M7" s="712"/>
      <c r="N7" s="713"/>
      <c r="O7" s="351"/>
      <c r="Q7" s="343"/>
    </row>
    <row r="8" spans="1:21" ht="16.5" customHeight="1">
      <c r="B8" s="714" t="s">
        <v>286</v>
      </c>
      <c r="C8" s="714"/>
      <c r="D8" s="714"/>
      <c r="E8" s="714"/>
      <c r="F8" s="714"/>
      <c r="G8" s="714"/>
      <c r="H8" s="714"/>
      <c r="I8" s="714"/>
      <c r="J8" s="714"/>
      <c r="K8" s="714"/>
      <c r="L8" s="714"/>
      <c r="M8" s="714"/>
      <c r="N8" s="714"/>
      <c r="O8" s="351"/>
    </row>
    <row r="9" spans="1:21" ht="12" customHeight="1">
      <c r="B9" s="352"/>
      <c r="C9" s="352"/>
      <c r="D9" s="352"/>
      <c r="E9" s="352"/>
      <c r="F9" s="352"/>
      <c r="G9" s="352"/>
      <c r="H9" s="352"/>
      <c r="I9" s="352"/>
      <c r="J9" s="352"/>
      <c r="K9" s="352"/>
      <c r="L9" s="352"/>
      <c r="M9" s="352"/>
      <c r="N9" s="352"/>
      <c r="O9" s="351"/>
    </row>
    <row r="10" spans="1:21" ht="24.75" customHeight="1">
      <c r="B10" s="353" t="s">
        <v>287</v>
      </c>
      <c r="C10" s="353"/>
      <c r="D10" s="353"/>
      <c r="E10" s="353"/>
      <c r="F10" s="353"/>
      <c r="G10" s="353"/>
      <c r="H10" s="353"/>
      <c r="I10" s="353"/>
      <c r="J10" s="353"/>
      <c r="K10" s="353"/>
      <c r="L10" s="353"/>
      <c r="M10" s="353"/>
      <c r="N10" s="353"/>
      <c r="O10" s="351"/>
    </row>
    <row r="11" spans="1:21" ht="6" customHeight="1" thickBot="1">
      <c r="B11" s="354"/>
      <c r="C11" s="354"/>
      <c r="D11" s="354"/>
      <c r="E11" s="354"/>
      <c r="F11" s="354"/>
      <c r="G11" s="354"/>
      <c r="H11" s="354"/>
      <c r="I11" s="354"/>
      <c r="J11" s="354"/>
      <c r="K11" s="354"/>
      <c r="L11" s="354"/>
      <c r="M11" s="354"/>
      <c r="N11" s="354"/>
      <c r="O11" s="355"/>
    </row>
    <row r="12" spans="1:21" ht="26" customHeight="1">
      <c r="B12" s="356" t="s">
        <v>240</v>
      </c>
      <c r="C12" s="357" t="s">
        <v>288</v>
      </c>
      <c r="D12" s="358" t="s">
        <v>289</v>
      </c>
      <c r="E12" s="357" t="s">
        <v>290</v>
      </c>
      <c r="F12" s="358" t="s">
        <v>291</v>
      </c>
      <c r="G12" s="359" t="s">
        <v>292</v>
      </c>
      <c r="H12" s="360"/>
      <c r="I12" s="361"/>
      <c r="J12" s="360" t="s">
        <v>293</v>
      </c>
      <c r="K12" s="360"/>
      <c r="L12" s="362"/>
      <c r="M12" s="362"/>
      <c r="N12" s="363"/>
      <c r="O12" s="364"/>
      <c r="U12" s="343"/>
    </row>
    <row r="13" spans="1:21" ht="19.649999999999999" customHeight="1">
      <c r="B13" s="365"/>
      <c r="C13" s="366"/>
      <c r="D13" s="367" t="s">
        <v>294</v>
      </c>
      <c r="E13" s="366"/>
      <c r="F13" s="367"/>
      <c r="G13" s="368">
        <v>45418</v>
      </c>
      <c r="H13" s="368">
        <f t="shared" ref="H13:M13" si="0">G13+1</f>
        <v>45419</v>
      </c>
      <c r="I13" s="368">
        <f t="shared" si="0"/>
        <v>45420</v>
      </c>
      <c r="J13" s="368">
        <f t="shared" si="0"/>
        <v>45421</v>
      </c>
      <c r="K13" s="368">
        <f t="shared" si="0"/>
        <v>45422</v>
      </c>
      <c r="L13" s="368">
        <f t="shared" si="0"/>
        <v>45423</v>
      </c>
      <c r="M13" s="369">
        <f t="shared" si="0"/>
        <v>45424</v>
      </c>
      <c r="N13" s="370" t="s">
        <v>295</v>
      </c>
      <c r="O13" s="371"/>
    </row>
    <row r="14" spans="1:21" s="381" customFormat="1" ht="20.149999999999999" customHeight="1">
      <c r="A14" s="342"/>
      <c r="B14" s="372" t="s">
        <v>296</v>
      </c>
      <c r="C14" s="373" t="s">
        <v>297</v>
      </c>
      <c r="D14" s="373" t="s">
        <v>298</v>
      </c>
      <c r="E14" s="373" t="s">
        <v>299</v>
      </c>
      <c r="F14" s="373" t="s">
        <v>94</v>
      </c>
      <c r="G14" s="374">
        <v>25</v>
      </c>
      <c r="H14" s="374">
        <v>25</v>
      </c>
      <c r="I14" s="374">
        <v>25</v>
      </c>
      <c r="J14" s="374">
        <v>25</v>
      </c>
      <c r="K14" s="375">
        <v>25</v>
      </c>
      <c r="L14" s="375" t="s">
        <v>300</v>
      </c>
      <c r="M14" s="376" t="s">
        <v>300</v>
      </c>
      <c r="N14" s="377">
        <v>25</v>
      </c>
      <c r="O14" s="378"/>
      <c r="P14" s="379"/>
      <c r="Q14" s="380"/>
    </row>
    <row r="15" spans="1:21" s="381" customFormat="1" ht="20.149999999999999" customHeight="1">
      <c r="A15" s="342"/>
      <c r="B15" s="372"/>
      <c r="C15" s="373" t="s">
        <v>301</v>
      </c>
      <c r="D15" s="373" t="s">
        <v>302</v>
      </c>
      <c r="E15" s="373" t="s">
        <v>299</v>
      </c>
      <c r="F15" s="373" t="s">
        <v>94</v>
      </c>
      <c r="G15" s="374">
        <v>130.68</v>
      </c>
      <c r="H15" s="374">
        <v>129.65</v>
      </c>
      <c r="I15" s="374">
        <v>129.66</v>
      </c>
      <c r="J15" s="374">
        <v>128.69</v>
      </c>
      <c r="K15" s="375">
        <v>128.66</v>
      </c>
      <c r="L15" s="375">
        <v>61.22</v>
      </c>
      <c r="M15" s="376" t="s">
        <v>300</v>
      </c>
      <c r="N15" s="377">
        <v>129.25</v>
      </c>
      <c r="O15" s="378"/>
      <c r="P15" s="379"/>
      <c r="Q15" s="380"/>
    </row>
    <row r="16" spans="1:21" s="381" customFormat="1" ht="20.149999999999999" customHeight="1">
      <c r="A16" s="342"/>
      <c r="B16" s="372"/>
      <c r="C16" s="373" t="s">
        <v>297</v>
      </c>
      <c r="D16" s="373" t="s">
        <v>302</v>
      </c>
      <c r="E16" s="373" t="s">
        <v>299</v>
      </c>
      <c r="F16" s="373" t="s">
        <v>94</v>
      </c>
      <c r="G16" s="374">
        <v>122</v>
      </c>
      <c r="H16" s="374">
        <v>120</v>
      </c>
      <c r="I16" s="374">
        <v>121</v>
      </c>
      <c r="J16" s="374">
        <v>120</v>
      </c>
      <c r="K16" s="374">
        <v>121</v>
      </c>
      <c r="L16" s="375" t="s">
        <v>300</v>
      </c>
      <c r="M16" s="376" t="s">
        <v>300</v>
      </c>
      <c r="N16" s="377">
        <v>120.78</v>
      </c>
      <c r="O16" s="378"/>
      <c r="P16" s="379"/>
      <c r="Q16" s="380"/>
    </row>
    <row r="17" spans="1:17" s="381" customFormat="1" ht="20.149999999999999" customHeight="1">
      <c r="A17" s="342"/>
      <c r="B17" s="382"/>
      <c r="C17" s="373" t="s">
        <v>303</v>
      </c>
      <c r="D17" s="373" t="s">
        <v>302</v>
      </c>
      <c r="E17" s="373" t="s">
        <v>299</v>
      </c>
      <c r="F17" s="373" t="s">
        <v>94</v>
      </c>
      <c r="G17" s="374">
        <v>139</v>
      </c>
      <c r="H17" s="374">
        <v>140</v>
      </c>
      <c r="I17" s="374">
        <v>140</v>
      </c>
      <c r="J17" s="374">
        <v>138</v>
      </c>
      <c r="K17" s="374">
        <v>139</v>
      </c>
      <c r="L17" s="375" t="s">
        <v>300</v>
      </c>
      <c r="M17" s="376" t="s">
        <v>300</v>
      </c>
      <c r="N17" s="377">
        <v>139.19999999999999</v>
      </c>
      <c r="O17" s="378"/>
      <c r="P17" s="379"/>
      <c r="Q17" s="380"/>
    </row>
    <row r="18" spans="1:17" s="381" customFormat="1" ht="20.149999999999999" customHeight="1">
      <c r="A18" s="342"/>
      <c r="B18" s="372" t="s">
        <v>304</v>
      </c>
      <c r="C18" s="373" t="s">
        <v>305</v>
      </c>
      <c r="D18" s="373" t="s">
        <v>306</v>
      </c>
      <c r="E18" s="373" t="s">
        <v>299</v>
      </c>
      <c r="F18" s="373" t="s">
        <v>307</v>
      </c>
      <c r="G18" s="374">
        <v>131.43</v>
      </c>
      <c r="H18" s="374">
        <v>131.43</v>
      </c>
      <c r="I18" s="374">
        <v>131.43</v>
      </c>
      <c r="J18" s="374">
        <v>131.43</v>
      </c>
      <c r="K18" s="374">
        <v>131.43</v>
      </c>
      <c r="L18" s="375" t="s">
        <v>300</v>
      </c>
      <c r="M18" s="376" t="s">
        <v>300</v>
      </c>
      <c r="N18" s="377">
        <v>131.43</v>
      </c>
      <c r="O18" s="378"/>
      <c r="P18" s="379"/>
      <c r="Q18" s="380"/>
    </row>
    <row r="19" spans="1:17" s="381" customFormat="1" ht="20.149999999999999" customHeight="1">
      <c r="A19" s="342"/>
      <c r="B19" s="372"/>
      <c r="C19" s="373" t="s">
        <v>308</v>
      </c>
      <c r="D19" s="373" t="s">
        <v>309</v>
      </c>
      <c r="E19" s="373" t="s">
        <v>299</v>
      </c>
      <c r="F19" s="373" t="s">
        <v>307</v>
      </c>
      <c r="G19" s="374">
        <v>115</v>
      </c>
      <c r="H19" s="374">
        <v>103.22</v>
      </c>
      <c r="I19" s="374">
        <v>111.23</v>
      </c>
      <c r="J19" s="374">
        <v>103.84</v>
      </c>
      <c r="K19" s="374">
        <v>115</v>
      </c>
      <c r="L19" s="375" t="s">
        <v>300</v>
      </c>
      <c r="M19" s="376" t="s">
        <v>300</v>
      </c>
      <c r="N19" s="377">
        <v>105.32</v>
      </c>
      <c r="O19" s="378"/>
      <c r="P19" s="379"/>
      <c r="Q19" s="380"/>
    </row>
    <row r="20" spans="1:17" s="381" customFormat="1" ht="20.149999999999999" customHeight="1">
      <c r="A20" s="342"/>
      <c r="B20" s="372"/>
      <c r="C20" s="373" t="s">
        <v>305</v>
      </c>
      <c r="D20" s="373" t="s">
        <v>309</v>
      </c>
      <c r="E20" s="373" t="s">
        <v>299</v>
      </c>
      <c r="F20" s="373" t="s">
        <v>307</v>
      </c>
      <c r="G20" s="374">
        <v>136.84</v>
      </c>
      <c r="H20" s="374">
        <v>135.4</v>
      </c>
      <c r="I20" s="374">
        <v>136.28</v>
      </c>
      <c r="J20" s="374">
        <v>136.47999999999999</v>
      </c>
      <c r="K20" s="374">
        <v>142.16999999999999</v>
      </c>
      <c r="L20" s="375" t="s">
        <v>300</v>
      </c>
      <c r="M20" s="376" t="s">
        <v>300</v>
      </c>
      <c r="N20" s="377">
        <v>137.94999999999999</v>
      </c>
      <c r="O20" s="378"/>
      <c r="P20" s="379"/>
      <c r="Q20" s="380"/>
    </row>
    <row r="21" spans="1:17" s="381" customFormat="1" ht="20.149999999999999" customHeight="1">
      <c r="A21" s="342"/>
      <c r="B21" s="372"/>
      <c r="C21" s="373" t="s">
        <v>308</v>
      </c>
      <c r="D21" s="373" t="s">
        <v>310</v>
      </c>
      <c r="E21" s="373" t="s">
        <v>299</v>
      </c>
      <c r="F21" s="373" t="s">
        <v>307</v>
      </c>
      <c r="G21" s="374">
        <v>146.44999999999999</v>
      </c>
      <c r="H21" s="374">
        <v>140.9</v>
      </c>
      <c r="I21" s="374">
        <v>146.44999999999999</v>
      </c>
      <c r="J21" s="374">
        <v>139.35</v>
      </c>
      <c r="K21" s="374">
        <v>139.6</v>
      </c>
      <c r="L21" s="375">
        <v>123.67</v>
      </c>
      <c r="M21" s="376" t="s">
        <v>300</v>
      </c>
      <c r="N21" s="377">
        <v>139.53</v>
      </c>
      <c r="O21" s="378"/>
      <c r="P21" s="379"/>
      <c r="Q21" s="380"/>
    </row>
    <row r="22" spans="1:17" s="381" customFormat="1" ht="20.149999999999999" customHeight="1">
      <c r="A22" s="342"/>
      <c r="B22" s="372"/>
      <c r="C22" s="373" t="s">
        <v>305</v>
      </c>
      <c r="D22" s="373" t="s">
        <v>310</v>
      </c>
      <c r="E22" s="373" t="s">
        <v>299</v>
      </c>
      <c r="F22" s="373" t="s">
        <v>307</v>
      </c>
      <c r="G22" s="374">
        <v>131.86000000000001</v>
      </c>
      <c r="H22" s="374">
        <v>130.91</v>
      </c>
      <c r="I22" s="374">
        <v>144.13</v>
      </c>
      <c r="J22" s="374">
        <v>137.84</v>
      </c>
      <c r="K22" s="374">
        <v>125.17</v>
      </c>
      <c r="L22" s="375">
        <v>147</v>
      </c>
      <c r="M22" s="376">
        <v>152.28</v>
      </c>
      <c r="N22" s="377">
        <v>129.57</v>
      </c>
      <c r="O22" s="378"/>
      <c r="P22" s="379"/>
      <c r="Q22" s="380"/>
    </row>
    <row r="23" spans="1:17" s="381" customFormat="1" ht="20.149999999999999" customHeight="1">
      <c r="A23" s="342"/>
      <c r="B23" s="372"/>
      <c r="C23" s="373" t="s">
        <v>308</v>
      </c>
      <c r="D23" s="373" t="s">
        <v>311</v>
      </c>
      <c r="E23" s="373" t="s">
        <v>299</v>
      </c>
      <c r="F23" s="373" t="s">
        <v>307</v>
      </c>
      <c r="G23" s="374">
        <v>83.98</v>
      </c>
      <c r="H23" s="374">
        <v>83.98</v>
      </c>
      <c r="I23" s="374">
        <v>83.98</v>
      </c>
      <c r="J23" s="374">
        <v>83.98</v>
      </c>
      <c r="K23" s="374">
        <v>83.98</v>
      </c>
      <c r="L23" s="375" t="s">
        <v>300</v>
      </c>
      <c r="M23" s="376" t="s">
        <v>300</v>
      </c>
      <c r="N23" s="377">
        <v>83.98</v>
      </c>
      <c r="O23" s="378"/>
      <c r="P23" s="379"/>
      <c r="Q23" s="380"/>
    </row>
    <row r="24" spans="1:17" s="381" customFormat="1" ht="20.149999999999999" customHeight="1">
      <c r="A24" s="342"/>
      <c r="B24" s="372"/>
      <c r="C24" s="373" t="s">
        <v>305</v>
      </c>
      <c r="D24" s="373" t="s">
        <v>311</v>
      </c>
      <c r="E24" s="373" t="s">
        <v>299</v>
      </c>
      <c r="F24" s="373" t="s">
        <v>307</v>
      </c>
      <c r="G24" s="374">
        <v>102.59</v>
      </c>
      <c r="H24" s="374">
        <v>94.06</v>
      </c>
      <c r="I24" s="374">
        <v>99.14</v>
      </c>
      <c r="J24" s="374">
        <v>103.4</v>
      </c>
      <c r="K24" s="374">
        <v>87.52</v>
      </c>
      <c r="L24" s="375">
        <v>101.86</v>
      </c>
      <c r="M24" s="376">
        <v>110.86</v>
      </c>
      <c r="N24" s="377">
        <v>98.04</v>
      </c>
      <c r="O24" s="378"/>
      <c r="P24" s="379"/>
      <c r="Q24" s="380"/>
    </row>
    <row r="25" spans="1:17" s="381" customFormat="1" ht="20.149999999999999" customHeight="1">
      <c r="A25" s="342"/>
      <c r="B25" s="383" t="s">
        <v>312</v>
      </c>
      <c r="C25" s="373" t="s">
        <v>308</v>
      </c>
      <c r="D25" s="373" t="s">
        <v>313</v>
      </c>
      <c r="E25" s="373" t="s">
        <v>299</v>
      </c>
      <c r="F25" s="373" t="s">
        <v>314</v>
      </c>
      <c r="G25" s="374">
        <v>93.85</v>
      </c>
      <c r="H25" s="374">
        <v>93.85</v>
      </c>
      <c r="I25" s="374">
        <v>93.85</v>
      </c>
      <c r="J25" s="374">
        <v>93.85</v>
      </c>
      <c r="K25" s="374">
        <v>93.85</v>
      </c>
      <c r="L25" s="375" t="s">
        <v>300</v>
      </c>
      <c r="M25" s="376" t="s">
        <v>300</v>
      </c>
      <c r="N25" s="377">
        <v>93.85</v>
      </c>
      <c r="O25" s="378"/>
      <c r="P25" s="379"/>
      <c r="Q25" s="380"/>
    </row>
    <row r="26" spans="1:17" s="381" customFormat="1" ht="20.149999999999999" customHeight="1">
      <c r="A26" s="342"/>
      <c r="B26" s="372"/>
      <c r="C26" s="373" t="s">
        <v>305</v>
      </c>
      <c r="D26" s="373" t="s">
        <v>313</v>
      </c>
      <c r="E26" s="373" t="s">
        <v>299</v>
      </c>
      <c r="F26" s="373" t="s">
        <v>314</v>
      </c>
      <c r="G26" s="374">
        <v>85.87</v>
      </c>
      <c r="H26" s="374">
        <v>85.87</v>
      </c>
      <c r="I26" s="374">
        <v>85.87</v>
      </c>
      <c r="J26" s="374">
        <v>85.87</v>
      </c>
      <c r="K26" s="374">
        <v>85.87</v>
      </c>
      <c r="L26" s="375" t="s">
        <v>300</v>
      </c>
      <c r="M26" s="376" t="s">
        <v>300</v>
      </c>
      <c r="N26" s="377">
        <v>85.87</v>
      </c>
      <c r="O26" s="378"/>
      <c r="P26" s="379"/>
      <c r="Q26" s="380"/>
    </row>
    <row r="27" spans="1:17" s="381" customFormat="1" ht="20.149999999999999" customHeight="1">
      <c r="A27" s="342"/>
      <c r="B27" s="372"/>
      <c r="C27" s="373" t="s">
        <v>315</v>
      </c>
      <c r="D27" s="373" t="s">
        <v>316</v>
      </c>
      <c r="E27" s="373" t="s">
        <v>299</v>
      </c>
      <c r="F27" s="373" t="s">
        <v>314</v>
      </c>
      <c r="G27" s="374">
        <v>54</v>
      </c>
      <c r="H27" s="374">
        <v>54</v>
      </c>
      <c r="I27" s="374">
        <v>54</v>
      </c>
      <c r="J27" s="374">
        <v>54</v>
      </c>
      <c r="K27" s="374">
        <v>54</v>
      </c>
      <c r="L27" s="375" t="s">
        <v>300</v>
      </c>
      <c r="M27" s="376" t="s">
        <v>300</v>
      </c>
      <c r="N27" s="377">
        <v>54</v>
      </c>
      <c r="O27" s="378"/>
      <c r="P27" s="379"/>
      <c r="Q27" s="380"/>
    </row>
    <row r="28" spans="1:17" s="381" customFormat="1" ht="20.149999999999999" customHeight="1">
      <c r="A28" s="342"/>
      <c r="B28" s="372"/>
      <c r="C28" s="373" t="s">
        <v>317</v>
      </c>
      <c r="D28" s="373" t="s">
        <v>316</v>
      </c>
      <c r="E28" s="373" t="s">
        <v>299</v>
      </c>
      <c r="F28" s="373" t="s">
        <v>314</v>
      </c>
      <c r="G28" s="374">
        <v>65</v>
      </c>
      <c r="H28" s="374">
        <v>65</v>
      </c>
      <c r="I28" s="374">
        <v>65</v>
      </c>
      <c r="J28" s="374">
        <v>65</v>
      </c>
      <c r="K28" s="374">
        <v>65</v>
      </c>
      <c r="L28" s="375" t="s">
        <v>300</v>
      </c>
      <c r="M28" s="376" t="s">
        <v>300</v>
      </c>
      <c r="N28" s="377">
        <v>65</v>
      </c>
      <c r="O28" s="378"/>
      <c r="P28" s="379"/>
      <c r="Q28" s="380"/>
    </row>
    <row r="29" spans="1:17" s="381" customFormat="1" ht="20.149999999999999" customHeight="1">
      <c r="A29" s="342"/>
      <c r="B29" s="372"/>
      <c r="C29" s="373" t="s">
        <v>318</v>
      </c>
      <c r="D29" s="373" t="s">
        <v>316</v>
      </c>
      <c r="E29" s="373" t="s">
        <v>299</v>
      </c>
      <c r="F29" s="373" t="s">
        <v>314</v>
      </c>
      <c r="G29" s="374">
        <v>60</v>
      </c>
      <c r="H29" s="374">
        <v>60</v>
      </c>
      <c r="I29" s="374">
        <v>60</v>
      </c>
      <c r="J29" s="374">
        <v>60</v>
      </c>
      <c r="K29" s="374">
        <v>60</v>
      </c>
      <c r="L29" s="375" t="s">
        <v>300</v>
      </c>
      <c r="M29" s="376" t="s">
        <v>300</v>
      </c>
      <c r="N29" s="377">
        <v>60</v>
      </c>
      <c r="O29" s="378"/>
      <c r="P29" s="379"/>
      <c r="Q29" s="380"/>
    </row>
    <row r="30" spans="1:17" s="381" customFormat="1" ht="20.149999999999999" customHeight="1">
      <c r="A30" s="342"/>
      <c r="B30" s="372"/>
      <c r="C30" s="373" t="s">
        <v>308</v>
      </c>
      <c r="D30" s="373" t="s">
        <v>319</v>
      </c>
      <c r="E30" s="373" t="s">
        <v>299</v>
      </c>
      <c r="F30" s="373" t="s">
        <v>314</v>
      </c>
      <c r="G30" s="374">
        <v>77.14</v>
      </c>
      <c r="H30" s="374">
        <v>80.41</v>
      </c>
      <c r="I30" s="374">
        <v>78.349999999999994</v>
      </c>
      <c r="J30" s="374">
        <v>77.88</v>
      </c>
      <c r="K30" s="374">
        <v>78.53</v>
      </c>
      <c r="L30" s="375">
        <v>82.7</v>
      </c>
      <c r="M30" s="376" t="s">
        <v>300</v>
      </c>
      <c r="N30" s="377">
        <v>79.2</v>
      </c>
      <c r="O30" s="378"/>
      <c r="P30" s="379"/>
      <c r="Q30" s="380"/>
    </row>
    <row r="31" spans="1:17" s="381" customFormat="1" ht="20.149999999999999" customHeight="1">
      <c r="A31" s="342"/>
      <c r="B31" s="372"/>
      <c r="C31" s="373" t="s">
        <v>305</v>
      </c>
      <c r="D31" s="373" t="s">
        <v>319</v>
      </c>
      <c r="E31" s="373" t="s">
        <v>299</v>
      </c>
      <c r="F31" s="373" t="s">
        <v>314</v>
      </c>
      <c r="G31" s="374">
        <v>88.34</v>
      </c>
      <c r="H31" s="374">
        <v>90.88</v>
      </c>
      <c r="I31" s="374">
        <v>90.31</v>
      </c>
      <c r="J31" s="374">
        <v>90.38</v>
      </c>
      <c r="K31" s="374">
        <v>86.84</v>
      </c>
      <c r="L31" s="375">
        <v>87.53</v>
      </c>
      <c r="M31" s="376">
        <v>128.56</v>
      </c>
      <c r="N31" s="377">
        <v>88.62</v>
      </c>
      <c r="O31" s="378"/>
      <c r="P31" s="379"/>
      <c r="Q31" s="380"/>
    </row>
    <row r="32" spans="1:17" s="381" customFormat="1" ht="20.149999999999999" customHeight="1">
      <c r="A32" s="342"/>
      <c r="B32" s="372"/>
      <c r="C32" s="373" t="s">
        <v>308</v>
      </c>
      <c r="D32" s="373" t="s">
        <v>320</v>
      </c>
      <c r="E32" s="373" t="s">
        <v>299</v>
      </c>
      <c r="F32" s="373" t="s">
        <v>314</v>
      </c>
      <c r="G32" s="374">
        <v>85.29</v>
      </c>
      <c r="H32" s="374">
        <v>86.57</v>
      </c>
      <c r="I32" s="374">
        <v>87.02</v>
      </c>
      <c r="J32" s="374">
        <v>85.86</v>
      </c>
      <c r="K32" s="374">
        <v>89.41</v>
      </c>
      <c r="L32" s="375">
        <v>89.91</v>
      </c>
      <c r="M32" s="376" t="s">
        <v>300</v>
      </c>
      <c r="N32" s="377">
        <v>87.18</v>
      </c>
      <c r="O32" s="378"/>
      <c r="P32" s="379"/>
      <c r="Q32" s="380"/>
    </row>
    <row r="33" spans="1:17" s="381" customFormat="1" ht="20.149999999999999" customHeight="1">
      <c r="A33" s="342"/>
      <c r="B33" s="372"/>
      <c r="C33" s="373" t="s">
        <v>305</v>
      </c>
      <c r="D33" s="373" t="s">
        <v>320</v>
      </c>
      <c r="E33" s="373" t="s">
        <v>299</v>
      </c>
      <c r="F33" s="373" t="s">
        <v>321</v>
      </c>
      <c r="G33" s="374">
        <v>86.29</v>
      </c>
      <c r="H33" s="374">
        <v>88.9</v>
      </c>
      <c r="I33" s="374">
        <v>88.57</v>
      </c>
      <c r="J33" s="374">
        <v>87.36</v>
      </c>
      <c r="K33" s="374">
        <v>87.63</v>
      </c>
      <c r="L33" s="375">
        <v>110.06</v>
      </c>
      <c r="M33" s="376">
        <v>87.8</v>
      </c>
      <c r="N33" s="377">
        <v>88.2</v>
      </c>
      <c r="O33" s="378"/>
      <c r="P33" s="379"/>
      <c r="Q33" s="380"/>
    </row>
    <row r="34" spans="1:17" s="381" customFormat="1" ht="20.149999999999999" customHeight="1">
      <c r="A34" s="342"/>
      <c r="B34" s="372"/>
      <c r="C34" s="373" t="s">
        <v>308</v>
      </c>
      <c r="D34" s="373" t="s">
        <v>322</v>
      </c>
      <c r="E34" s="373" t="s">
        <v>299</v>
      </c>
      <c r="F34" s="373" t="s">
        <v>314</v>
      </c>
      <c r="G34" s="374">
        <v>118.68</v>
      </c>
      <c r="H34" s="374">
        <v>118.68</v>
      </c>
      <c r="I34" s="374">
        <v>104.89</v>
      </c>
      <c r="J34" s="374">
        <v>118.68</v>
      </c>
      <c r="K34" s="374">
        <v>101.14</v>
      </c>
      <c r="L34" s="375" t="s">
        <v>300</v>
      </c>
      <c r="M34" s="376" t="s">
        <v>300</v>
      </c>
      <c r="N34" s="377">
        <v>110.27</v>
      </c>
      <c r="O34" s="378"/>
      <c r="P34" s="379"/>
      <c r="Q34" s="380"/>
    </row>
    <row r="35" spans="1:17" s="381" customFormat="1" ht="20.149999999999999" customHeight="1">
      <c r="A35" s="342"/>
      <c r="B35" s="372"/>
      <c r="C35" s="373" t="s">
        <v>305</v>
      </c>
      <c r="D35" s="373" t="s">
        <v>322</v>
      </c>
      <c r="E35" s="373" t="s">
        <v>299</v>
      </c>
      <c r="F35" s="373" t="s">
        <v>314</v>
      </c>
      <c r="G35" s="374">
        <v>83.39</v>
      </c>
      <c r="H35" s="374">
        <v>83.39</v>
      </c>
      <c r="I35" s="374">
        <v>83.39</v>
      </c>
      <c r="J35" s="374">
        <v>83.39</v>
      </c>
      <c r="K35" s="374">
        <v>98.36</v>
      </c>
      <c r="L35" s="375" t="s">
        <v>300</v>
      </c>
      <c r="M35" s="376" t="s">
        <v>300</v>
      </c>
      <c r="N35" s="377">
        <v>96.23</v>
      </c>
      <c r="O35" s="378"/>
      <c r="P35" s="379"/>
      <c r="Q35" s="380"/>
    </row>
    <row r="36" spans="1:17" s="381" customFormat="1" ht="20.149999999999999" customHeight="1">
      <c r="A36" s="342"/>
      <c r="B36" s="372"/>
      <c r="C36" s="373" t="s">
        <v>305</v>
      </c>
      <c r="D36" s="373" t="s">
        <v>323</v>
      </c>
      <c r="E36" s="373" t="s">
        <v>299</v>
      </c>
      <c r="F36" s="373" t="s">
        <v>314</v>
      </c>
      <c r="G36" s="374" t="s">
        <v>300</v>
      </c>
      <c r="H36" s="374">
        <v>64.819999999999993</v>
      </c>
      <c r="I36" s="374">
        <v>64.819999999999993</v>
      </c>
      <c r="J36" s="374">
        <v>64.819999999999993</v>
      </c>
      <c r="K36" s="374">
        <v>64.819999999999993</v>
      </c>
      <c r="L36" s="375">
        <v>64.819999999999993</v>
      </c>
      <c r="M36" s="376" t="s">
        <v>300</v>
      </c>
      <c r="N36" s="377">
        <v>64.819999999999993</v>
      </c>
      <c r="O36" s="378"/>
      <c r="P36" s="379"/>
      <c r="Q36" s="380"/>
    </row>
    <row r="37" spans="1:17" s="381" customFormat="1" ht="20.149999999999999" customHeight="1">
      <c r="A37" s="342"/>
      <c r="B37" s="372"/>
      <c r="C37" s="373" t="s">
        <v>308</v>
      </c>
      <c r="D37" s="373" t="s">
        <v>324</v>
      </c>
      <c r="E37" s="373" t="s">
        <v>299</v>
      </c>
      <c r="F37" s="373" t="s">
        <v>314</v>
      </c>
      <c r="G37" s="374">
        <v>83.1</v>
      </c>
      <c r="H37" s="374">
        <v>89.39</v>
      </c>
      <c r="I37" s="374">
        <v>90.39</v>
      </c>
      <c r="J37" s="374">
        <v>85.02</v>
      </c>
      <c r="K37" s="374">
        <v>87.97</v>
      </c>
      <c r="L37" s="375">
        <v>86.88</v>
      </c>
      <c r="M37" s="376" t="s">
        <v>300</v>
      </c>
      <c r="N37" s="377">
        <v>88.06</v>
      </c>
      <c r="O37" s="378"/>
      <c r="P37" s="379"/>
      <c r="Q37" s="380"/>
    </row>
    <row r="38" spans="1:17" s="381" customFormat="1" ht="20.149999999999999" customHeight="1">
      <c r="A38" s="342"/>
      <c r="B38" s="372"/>
      <c r="C38" s="373" t="s">
        <v>315</v>
      </c>
      <c r="D38" s="373" t="s">
        <v>324</v>
      </c>
      <c r="E38" s="373" t="s">
        <v>299</v>
      </c>
      <c r="F38" s="373" t="s">
        <v>314</v>
      </c>
      <c r="G38" s="374">
        <v>58</v>
      </c>
      <c r="H38" s="374">
        <v>58</v>
      </c>
      <c r="I38" s="374">
        <v>58</v>
      </c>
      <c r="J38" s="374">
        <v>58</v>
      </c>
      <c r="K38" s="374">
        <v>58</v>
      </c>
      <c r="L38" s="375" t="s">
        <v>300</v>
      </c>
      <c r="M38" s="376" t="s">
        <v>300</v>
      </c>
      <c r="N38" s="377">
        <v>58</v>
      </c>
      <c r="O38" s="378"/>
      <c r="P38" s="379"/>
      <c r="Q38" s="380"/>
    </row>
    <row r="39" spans="1:17" s="381" customFormat="1" ht="20.149999999999999" customHeight="1">
      <c r="A39" s="342"/>
      <c r="B39" s="372"/>
      <c r="C39" s="373" t="s">
        <v>317</v>
      </c>
      <c r="D39" s="373" t="s">
        <v>324</v>
      </c>
      <c r="E39" s="373" t="s">
        <v>299</v>
      </c>
      <c r="F39" s="373" t="s">
        <v>314</v>
      </c>
      <c r="G39" s="374">
        <v>68</v>
      </c>
      <c r="H39" s="374">
        <v>68</v>
      </c>
      <c r="I39" s="374">
        <v>68</v>
      </c>
      <c r="J39" s="374">
        <v>68</v>
      </c>
      <c r="K39" s="374">
        <v>68</v>
      </c>
      <c r="L39" s="375" t="s">
        <v>300</v>
      </c>
      <c r="M39" s="376" t="s">
        <v>300</v>
      </c>
      <c r="N39" s="377">
        <v>68</v>
      </c>
      <c r="O39" s="378"/>
      <c r="P39" s="379"/>
      <c r="Q39" s="380"/>
    </row>
    <row r="40" spans="1:17" s="381" customFormat="1" ht="20.149999999999999" customHeight="1">
      <c r="A40" s="342"/>
      <c r="B40" s="372"/>
      <c r="C40" s="373" t="s">
        <v>318</v>
      </c>
      <c r="D40" s="373" t="s">
        <v>324</v>
      </c>
      <c r="E40" s="373" t="s">
        <v>299</v>
      </c>
      <c r="F40" s="373" t="s">
        <v>314</v>
      </c>
      <c r="G40" s="374">
        <v>68.97</v>
      </c>
      <c r="H40" s="374">
        <v>68.97</v>
      </c>
      <c r="I40" s="374">
        <v>68.97</v>
      </c>
      <c r="J40" s="374">
        <v>68.97</v>
      </c>
      <c r="K40" s="374">
        <v>68.97</v>
      </c>
      <c r="L40" s="375" t="s">
        <v>300</v>
      </c>
      <c r="M40" s="376" t="s">
        <v>300</v>
      </c>
      <c r="N40" s="377">
        <v>68.97</v>
      </c>
      <c r="O40" s="378"/>
      <c r="P40" s="379"/>
      <c r="Q40" s="380"/>
    </row>
    <row r="41" spans="1:17" s="381" customFormat="1" ht="20.149999999999999" customHeight="1">
      <c r="A41" s="342"/>
      <c r="B41" s="372"/>
      <c r="C41" s="373" t="s">
        <v>305</v>
      </c>
      <c r="D41" s="373" t="s">
        <v>324</v>
      </c>
      <c r="E41" s="373" t="s">
        <v>299</v>
      </c>
      <c r="F41" s="373" t="s">
        <v>314</v>
      </c>
      <c r="G41" s="374">
        <v>77.56</v>
      </c>
      <c r="H41" s="374">
        <v>74.7</v>
      </c>
      <c r="I41" s="374">
        <v>78.239999999999995</v>
      </c>
      <c r="J41" s="374">
        <v>74.06</v>
      </c>
      <c r="K41" s="374">
        <v>79.55</v>
      </c>
      <c r="L41" s="375">
        <v>85.62</v>
      </c>
      <c r="M41" s="376">
        <v>71.95</v>
      </c>
      <c r="N41" s="377">
        <v>77.27</v>
      </c>
      <c r="O41" s="378"/>
      <c r="P41" s="379"/>
      <c r="Q41" s="380"/>
    </row>
    <row r="42" spans="1:17" s="381" customFormat="1" ht="20.149999999999999" customHeight="1">
      <c r="A42" s="342"/>
      <c r="B42" s="372"/>
      <c r="C42" s="373" t="s">
        <v>308</v>
      </c>
      <c r="D42" s="373" t="s">
        <v>325</v>
      </c>
      <c r="E42" s="373" t="s">
        <v>299</v>
      </c>
      <c r="F42" s="373" t="s">
        <v>314</v>
      </c>
      <c r="G42" s="374" t="s">
        <v>300</v>
      </c>
      <c r="H42" s="374" t="s">
        <v>300</v>
      </c>
      <c r="I42" s="374">
        <v>112.8</v>
      </c>
      <c r="J42" s="374" t="s">
        <v>300</v>
      </c>
      <c r="K42" s="374">
        <v>112.8</v>
      </c>
      <c r="L42" s="375" t="s">
        <v>300</v>
      </c>
      <c r="M42" s="376" t="s">
        <v>300</v>
      </c>
      <c r="N42" s="377">
        <v>112.8</v>
      </c>
      <c r="O42" s="378"/>
      <c r="P42" s="379"/>
      <c r="Q42" s="380"/>
    </row>
    <row r="43" spans="1:17" s="381" customFormat="1" ht="20.149999999999999" customHeight="1" thickBot="1">
      <c r="A43" s="342"/>
      <c r="B43" s="384"/>
      <c r="C43" s="385" t="s">
        <v>305</v>
      </c>
      <c r="D43" s="385" t="s">
        <v>325</v>
      </c>
      <c r="E43" s="385" t="s">
        <v>299</v>
      </c>
      <c r="F43" s="385" t="s">
        <v>314</v>
      </c>
      <c r="G43" s="386">
        <v>73.13</v>
      </c>
      <c r="H43" s="386">
        <v>73.13</v>
      </c>
      <c r="I43" s="386">
        <v>73.13</v>
      </c>
      <c r="J43" s="386">
        <v>73.13</v>
      </c>
      <c r="K43" s="384">
        <v>73.13</v>
      </c>
      <c r="L43" s="386" t="s">
        <v>300</v>
      </c>
      <c r="M43" s="387" t="s">
        <v>300</v>
      </c>
      <c r="N43" s="388">
        <v>73.13</v>
      </c>
      <c r="O43" s="378"/>
      <c r="P43" s="379"/>
      <c r="Q43" s="380"/>
    </row>
    <row r="44" spans="1:17" s="381" customFormat="1" ht="20.149999999999999" customHeight="1">
      <c r="A44" s="342"/>
      <c r="B44" s="389"/>
      <c r="C44" s="390"/>
      <c r="D44" s="390"/>
      <c r="E44" s="390"/>
      <c r="F44" s="391"/>
      <c r="G44" s="392"/>
      <c r="H44" s="392"/>
      <c r="I44" s="392"/>
      <c r="J44" s="392"/>
      <c r="K44" s="392"/>
      <c r="L44" s="392"/>
      <c r="M44" s="392"/>
      <c r="N44" s="393"/>
      <c r="O44" s="379"/>
      <c r="P44" s="379"/>
      <c r="Q44" s="380"/>
    </row>
    <row r="45" spans="1:17" ht="15" customHeight="1">
      <c r="B45" s="353" t="s">
        <v>326</v>
      </c>
      <c r="C45" s="353"/>
      <c r="D45" s="353"/>
      <c r="E45" s="353"/>
      <c r="F45" s="353"/>
      <c r="G45" s="353"/>
      <c r="H45" s="353"/>
      <c r="I45" s="353"/>
      <c r="J45" s="353"/>
      <c r="K45" s="353"/>
      <c r="L45" s="353"/>
      <c r="M45" s="353"/>
      <c r="N45" s="353"/>
      <c r="O45" s="355"/>
      <c r="Q45" s="394"/>
    </row>
    <row r="46" spans="1:17" ht="4.5" customHeight="1" thickBot="1">
      <c r="B46" s="352"/>
      <c r="Q46" s="394"/>
    </row>
    <row r="47" spans="1:17" ht="27" customHeight="1">
      <c r="B47" s="356" t="s">
        <v>240</v>
      </c>
      <c r="C47" s="357" t="s">
        <v>288</v>
      </c>
      <c r="D47" s="358" t="s">
        <v>289</v>
      </c>
      <c r="E47" s="357" t="s">
        <v>290</v>
      </c>
      <c r="F47" s="358" t="s">
        <v>291</v>
      </c>
      <c r="G47" s="359" t="s">
        <v>292</v>
      </c>
      <c r="H47" s="360"/>
      <c r="I47" s="361"/>
      <c r="J47" s="360" t="s">
        <v>293</v>
      </c>
      <c r="K47" s="360"/>
      <c r="L47" s="362"/>
      <c r="M47" s="362"/>
      <c r="N47" s="363"/>
      <c r="O47" s="364"/>
      <c r="Q47" s="394"/>
    </row>
    <row r="48" spans="1:17" s="381" customFormat="1" ht="20.149999999999999" customHeight="1">
      <c r="A48" s="342"/>
      <c r="B48" s="365"/>
      <c r="C48" s="366"/>
      <c r="D48" s="367" t="s">
        <v>294</v>
      </c>
      <c r="E48" s="366"/>
      <c r="F48" s="367"/>
      <c r="G48" s="368">
        <f t="shared" ref="G48:N48" si="1">G13</f>
        <v>45418</v>
      </c>
      <c r="H48" s="368">
        <f t="shared" si="1"/>
        <v>45419</v>
      </c>
      <c r="I48" s="368">
        <f t="shared" si="1"/>
        <v>45420</v>
      </c>
      <c r="J48" s="368">
        <f t="shared" si="1"/>
        <v>45421</v>
      </c>
      <c r="K48" s="368">
        <f t="shared" si="1"/>
        <v>45422</v>
      </c>
      <c r="L48" s="368">
        <f t="shared" si="1"/>
        <v>45423</v>
      </c>
      <c r="M48" s="368">
        <f t="shared" si="1"/>
        <v>45424</v>
      </c>
      <c r="N48" s="370" t="str">
        <f t="shared" si="1"/>
        <v>PMPS</v>
      </c>
      <c r="O48" s="378"/>
      <c r="P48" s="379"/>
      <c r="Q48" s="380"/>
    </row>
    <row r="49" spans="1:17" s="381" customFormat="1" ht="20.149999999999999" customHeight="1">
      <c r="A49" s="342"/>
      <c r="B49" s="372" t="s">
        <v>327</v>
      </c>
      <c r="C49" s="373" t="s">
        <v>328</v>
      </c>
      <c r="D49" s="373" t="s">
        <v>329</v>
      </c>
      <c r="E49" s="373" t="s">
        <v>299</v>
      </c>
      <c r="F49" s="373" t="s">
        <v>330</v>
      </c>
      <c r="G49" s="374">
        <v>149.46</v>
      </c>
      <c r="H49" s="374">
        <v>149.46</v>
      </c>
      <c r="I49" s="374">
        <v>149.46</v>
      </c>
      <c r="J49" s="374">
        <v>149.46</v>
      </c>
      <c r="K49" s="374">
        <v>149.46</v>
      </c>
      <c r="L49" s="375" t="s">
        <v>300</v>
      </c>
      <c r="M49" s="376" t="s">
        <v>300</v>
      </c>
      <c r="N49" s="377">
        <v>149.46</v>
      </c>
      <c r="O49" s="378"/>
      <c r="P49" s="379"/>
      <c r="Q49" s="380"/>
    </row>
    <row r="50" spans="1:17" s="381" customFormat="1" ht="20.149999999999999" customHeight="1">
      <c r="A50" s="342"/>
      <c r="B50" s="372"/>
      <c r="C50" s="373" t="s">
        <v>331</v>
      </c>
      <c r="D50" s="373" t="s">
        <v>329</v>
      </c>
      <c r="E50" s="373" t="s">
        <v>299</v>
      </c>
      <c r="F50" s="373" t="s">
        <v>330</v>
      </c>
      <c r="G50" s="374" t="s">
        <v>300</v>
      </c>
      <c r="H50" s="374">
        <v>89.5</v>
      </c>
      <c r="I50" s="374">
        <v>89.5</v>
      </c>
      <c r="J50" s="374">
        <v>89.5</v>
      </c>
      <c r="K50" s="374">
        <v>89.5</v>
      </c>
      <c r="L50" s="375" t="s">
        <v>300</v>
      </c>
      <c r="M50" s="376" t="s">
        <v>300</v>
      </c>
      <c r="N50" s="377">
        <v>89.5</v>
      </c>
      <c r="O50" s="378"/>
      <c r="P50" s="379"/>
      <c r="Q50" s="380"/>
    </row>
    <row r="51" spans="1:17" s="381" customFormat="1" ht="20.149999999999999" customHeight="1">
      <c r="A51" s="342"/>
      <c r="B51" s="372"/>
      <c r="C51" s="373" t="s">
        <v>332</v>
      </c>
      <c r="D51" s="373" t="s">
        <v>329</v>
      </c>
      <c r="E51" s="373" t="s">
        <v>299</v>
      </c>
      <c r="F51" s="373" t="s">
        <v>330</v>
      </c>
      <c r="G51" s="374">
        <v>86.76</v>
      </c>
      <c r="H51" s="374">
        <v>86.76</v>
      </c>
      <c r="I51" s="374">
        <v>86.76</v>
      </c>
      <c r="J51" s="374">
        <v>86.76</v>
      </c>
      <c r="K51" s="374">
        <v>86.76</v>
      </c>
      <c r="L51" s="375" t="s">
        <v>300</v>
      </c>
      <c r="M51" s="376" t="s">
        <v>300</v>
      </c>
      <c r="N51" s="377">
        <v>86.76</v>
      </c>
      <c r="O51" s="378"/>
      <c r="P51" s="379"/>
      <c r="Q51" s="380"/>
    </row>
    <row r="52" spans="1:17" s="381" customFormat="1" ht="20.149999999999999" customHeight="1">
      <c r="A52" s="342"/>
      <c r="B52" s="372"/>
      <c r="C52" s="373" t="s">
        <v>328</v>
      </c>
      <c r="D52" s="373" t="s">
        <v>333</v>
      </c>
      <c r="E52" s="373" t="s">
        <v>299</v>
      </c>
      <c r="F52" s="373" t="s">
        <v>334</v>
      </c>
      <c r="G52" s="374">
        <v>67</v>
      </c>
      <c r="H52" s="374">
        <v>67</v>
      </c>
      <c r="I52" s="374">
        <v>67</v>
      </c>
      <c r="J52" s="374">
        <v>67</v>
      </c>
      <c r="K52" s="374">
        <v>67</v>
      </c>
      <c r="L52" s="375" t="s">
        <v>300</v>
      </c>
      <c r="M52" s="376" t="s">
        <v>300</v>
      </c>
      <c r="N52" s="377">
        <v>67</v>
      </c>
      <c r="O52" s="378"/>
      <c r="P52" s="379"/>
      <c r="Q52" s="380"/>
    </row>
    <row r="53" spans="1:17" s="381" customFormat="1" ht="20.149999999999999" customHeight="1">
      <c r="A53" s="342"/>
      <c r="B53" s="372"/>
      <c r="C53" s="373" t="s">
        <v>332</v>
      </c>
      <c r="D53" s="373" t="s">
        <v>333</v>
      </c>
      <c r="E53" s="373" t="s">
        <v>299</v>
      </c>
      <c r="F53" s="373" t="s">
        <v>330</v>
      </c>
      <c r="G53" s="374">
        <v>109.05</v>
      </c>
      <c r="H53" s="374">
        <v>109.05</v>
      </c>
      <c r="I53" s="374">
        <v>109.05</v>
      </c>
      <c r="J53" s="374">
        <v>109.05</v>
      </c>
      <c r="K53" s="374">
        <v>109.05</v>
      </c>
      <c r="L53" s="375" t="s">
        <v>300</v>
      </c>
      <c r="M53" s="376" t="s">
        <v>300</v>
      </c>
      <c r="N53" s="377">
        <v>109.05</v>
      </c>
      <c r="O53" s="378"/>
      <c r="P53" s="379"/>
      <c r="Q53" s="380"/>
    </row>
    <row r="54" spans="1:17" s="381" customFormat="1" ht="20.149999999999999" customHeight="1">
      <c r="A54" s="342"/>
      <c r="B54" s="372"/>
      <c r="C54" s="373" t="s">
        <v>328</v>
      </c>
      <c r="D54" s="373" t="s">
        <v>335</v>
      </c>
      <c r="E54" s="373" t="s">
        <v>299</v>
      </c>
      <c r="F54" s="373" t="s">
        <v>330</v>
      </c>
      <c r="G54" s="374">
        <v>123.51</v>
      </c>
      <c r="H54" s="374">
        <v>123.51</v>
      </c>
      <c r="I54" s="374">
        <v>123.51</v>
      </c>
      <c r="J54" s="374">
        <v>123.51</v>
      </c>
      <c r="K54" s="375">
        <v>123.51</v>
      </c>
      <c r="L54" s="375" t="s">
        <v>300</v>
      </c>
      <c r="M54" s="376" t="s">
        <v>300</v>
      </c>
      <c r="N54" s="377">
        <v>123.51</v>
      </c>
      <c r="O54" s="378"/>
      <c r="P54" s="379"/>
      <c r="Q54" s="380"/>
    </row>
    <row r="55" spans="1:17" s="381" customFormat="1" ht="20.149999999999999" customHeight="1">
      <c r="A55" s="342"/>
      <c r="B55" s="372"/>
      <c r="C55" s="373" t="s">
        <v>331</v>
      </c>
      <c r="D55" s="373" t="s">
        <v>335</v>
      </c>
      <c r="E55" s="373" t="s">
        <v>299</v>
      </c>
      <c r="F55" s="373" t="s">
        <v>330</v>
      </c>
      <c r="G55" s="374">
        <v>93.61</v>
      </c>
      <c r="H55" s="374">
        <v>91.54</v>
      </c>
      <c r="I55" s="374">
        <v>93.47</v>
      </c>
      <c r="J55" s="374">
        <v>95.15</v>
      </c>
      <c r="K55" s="375">
        <v>90.03</v>
      </c>
      <c r="L55" s="375" t="s">
        <v>300</v>
      </c>
      <c r="M55" s="376" t="s">
        <v>300</v>
      </c>
      <c r="N55" s="377">
        <v>92.82</v>
      </c>
      <c r="O55" s="378"/>
      <c r="P55" s="379"/>
      <c r="Q55" s="380"/>
    </row>
    <row r="56" spans="1:17" s="381" customFormat="1" ht="20.149999999999999" customHeight="1">
      <c r="A56" s="342"/>
      <c r="B56" s="372"/>
      <c r="C56" s="373" t="s">
        <v>332</v>
      </c>
      <c r="D56" s="373" t="s">
        <v>335</v>
      </c>
      <c r="E56" s="373" t="s">
        <v>299</v>
      </c>
      <c r="F56" s="373" t="s">
        <v>330</v>
      </c>
      <c r="G56" s="374">
        <v>86.09</v>
      </c>
      <c r="H56" s="374">
        <v>86.09</v>
      </c>
      <c r="I56" s="374">
        <v>86.09</v>
      </c>
      <c r="J56" s="374">
        <v>86.09</v>
      </c>
      <c r="K56" s="375">
        <v>86.09</v>
      </c>
      <c r="L56" s="375" t="s">
        <v>300</v>
      </c>
      <c r="M56" s="376" t="s">
        <v>300</v>
      </c>
      <c r="N56" s="377">
        <v>86.09</v>
      </c>
      <c r="O56" s="378"/>
      <c r="P56" s="379"/>
      <c r="Q56" s="380"/>
    </row>
    <row r="57" spans="1:17" s="381" customFormat="1" ht="20.149999999999999" customHeight="1">
      <c r="A57" s="342"/>
      <c r="B57" s="372"/>
      <c r="C57" s="373" t="s">
        <v>328</v>
      </c>
      <c r="D57" s="373" t="s">
        <v>336</v>
      </c>
      <c r="E57" s="373" t="s">
        <v>299</v>
      </c>
      <c r="F57" s="373" t="s">
        <v>330</v>
      </c>
      <c r="G57" s="374">
        <v>116.68</v>
      </c>
      <c r="H57" s="374">
        <v>116.68</v>
      </c>
      <c r="I57" s="374">
        <v>116.68</v>
      </c>
      <c r="J57" s="374">
        <v>116.68</v>
      </c>
      <c r="K57" s="375">
        <v>116.68</v>
      </c>
      <c r="L57" s="375" t="s">
        <v>300</v>
      </c>
      <c r="M57" s="376" t="s">
        <v>300</v>
      </c>
      <c r="N57" s="377">
        <v>116.68</v>
      </c>
      <c r="O57" s="378"/>
      <c r="P57" s="379"/>
      <c r="Q57" s="380"/>
    </row>
    <row r="58" spans="1:17" s="381" customFormat="1" ht="20.149999999999999" customHeight="1">
      <c r="A58" s="342"/>
      <c r="B58" s="372"/>
      <c r="C58" s="373" t="s">
        <v>331</v>
      </c>
      <c r="D58" s="373" t="s">
        <v>336</v>
      </c>
      <c r="E58" s="373" t="s">
        <v>299</v>
      </c>
      <c r="F58" s="373" t="s">
        <v>330</v>
      </c>
      <c r="G58" s="374">
        <v>84.5</v>
      </c>
      <c r="H58" s="374">
        <v>84.5</v>
      </c>
      <c r="I58" s="374">
        <v>84.5</v>
      </c>
      <c r="J58" s="374">
        <v>85.35</v>
      </c>
      <c r="K58" s="375">
        <v>84.5</v>
      </c>
      <c r="L58" s="375" t="s">
        <v>300</v>
      </c>
      <c r="M58" s="376" t="s">
        <v>300</v>
      </c>
      <c r="N58" s="377">
        <v>84.78</v>
      </c>
      <c r="O58" s="378"/>
      <c r="P58" s="379"/>
      <c r="Q58" s="380"/>
    </row>
    <row r="59" spans="1:17" s="381" customFormat="1" ht="20.149999999999999" customHeight="1">
      <c r="A59" s="342"/>
      <c r="B59" s="372"/>
      <c r="C59" s="373" t="s">
        <v>328</v>
      </c>
      <c r="D59" s="373" t="s">
        <v>337</v>
      </c>
      <c r="E59" s="373" t="s">
        <v>299</v>
      </c>
      <c r="F59" s="373" t="s">
        <v>330</v>
      </c>
      <c r="G59" s="374">
        <v>123.82</v>
      </c>
      <c r="H59" s="374">
        <v>123.82</v>
      </c>
      <c r="I59" s="374">
        <v>123.82</v>
      </c>
      <c r="J59" s="374">
        <v>123.82</v>
      </c>
      <c r="K59" s="375">
        <v>123.82</v>
      </c>
      <c r="L59" s="375" t="s">
        <v>300</v>
      </c>
      <c r="M59" s="376" t="s">
        <v>300</v>
      </c>
      <c r="N59" s="377">
        <v>123.82</v>
      </c>
      <c r="O59" s="378"/>
      <c r="P59" s="379"/>
      <c r="Q59" s="380"/>
    </row>
    <row r="60" spans="1:17" s="381" customFormat="1" ht="20.149999999999999" customHeight="1">
      <c r="A60" s="342"/>
      <c r="B60" s="382"/>
      <c r="C60" s="373" t="s">
        <v>332</v>
      </c>
      <c r="D60" s="373" t="s">
        <v>338</v>
      </c>
      <c r="E60" s="373" t="s">
        <v>299</v>
      </c>
      <c r="F60" s="373" t="s">
        <v>330</v>
      </c>
      <c r="G60" s="374">
        <v>76</v>
      </c>
      <c r="H60" s="374">
        <v>76</v>
      </c>
      <c r="I60" s="374">
        <v>76</v>
      </c>
      <c r="J60" s="374">
        <v>76</v>
      </c>
      <c r="K60" s="375">
        <v>76</v>
      </c>
      <c r="L60" s="375" t="s">
        <v>300</v>
      </c>
      <c r="M60" s="376" t="s">
        <v>300</v>
      </c>
      <c r="N60" s="377">
        <v>76</v>
      </c>
      <c r="O60" s="378"/>
      <c r="P60" s="379"/>
      <c r="Q60" s="380"/>
    </row>
    <row r="61" spans="1:17" s="381" customFormat="1" ht="20.149999999999999" customHeight="1">
      <c r="A61" s="342"/>
      <c r="B61" s="372" t="s">
        <v>339</v>
      </c>
      <c r="C61" s="373" t="s">
        <v>332</v>
      </c>
      <c r="D61" s="373" t="s">
        <v>340</v>
      </c>
      <c r="E61" s="373" t="s">
        <v>299</v>
      </c>
      <c r="F61" s="373" t="s">
        <v>341</v>
      </c>
      <c r="G61" s="374">
        <v>130.9</v>
      </c>
      <c r="H61" s="374">
        <v>130.9</v>
      </c>
      <c r="I61" s="374">
        <v>130.9</v>
      </c>
      <c r="J61" s="374">
        <v>130.9</v>
      </c>
      <c r="K61" s="375">
        <v>130.9</v>
      </c>
      <c r="L61" s="375" t="s">
        <v>300</v>
      </c>
      <c r="M61" s="376" t="s">
        <v>300</v>
      </c>
      <c r="N61" s="377">
        <v>130.9</v>
      </c>
      <c r="O61" s="378"/>
      <c r="P61" s="379"/>
      <c r="Q61" s="380"/>
    </row>
    <row r="62" spans="1:17" s="381" customFormat="1" ht="20.149999999999999" customHeight="1">
      <c r="A62" s="342"/>
      <c r="B62" s="372"/>
      <c r="C62" s="373" t="s">
        <v>342</v>
      </c>
      <c r="D62" s="373" t="s">
        <v>343</v>
      </c>
      <c r="E62" s="373" t="s">
        <v>299</v>
      </c>
      <c r="F62" s="373" t="s">
        <v>344</v>
      </c>
      <c r="G62" s="374">
        <v>180</v>
      </c>
      <c r="H62" s="374">
        <v>180</v>
      </c>
      <c r="I62" s="374">
        <v>180</v>
      </c>
      <c r="J62" s="374">
        <v>180</v>
      </c>
      <c r="K62" s="375">
        <v>180</v>
      </c>
      <c r="L62" s="375" t="s">
        <v>300</v>
      </c>
      <c r="M62" s="376" t="s">
        <v>300</v>
      </c>
      <c r="N62" s="377">
        <v>180</v>
      </c>
      <c r="O62" s="378"/>
      <c r="P62" s="379"/>
      <c r="Q62" s="380"/>
    </row>
    <row r="63" spans="1:17" s="381" customFormat="1" ht="20.149999999999999" customHeight="1">
      <c r="A63" s="342"/>
      <c r="B63" s="372"/>
      <c r="C63" s="373" t="s">
        <v>331</v>
      </c>
      <c r="D63" s="373" t="s">
        <v>343</v>
      </c>
      <c r="E63" s="373" t="s">
        <v>299</v>
      </c>
      <c r="F63" s="373" t="s">
        <v>344</v>
      </c>
      <c r="G63" s="374">
        <v>112.32</v>
      </c>
      <c r="H63" s="374">
        <v>113.53</v>
      </c>
      <c r="I63" s="374">
        <v>114.41</v>
      </c>
      <c r="J63" s="374">
        <v>115.22</v>
      </c>
      <c r="K63" s="375">
        <v>109</v>
      </c>
      <c r="L63" s="375" t="s">
        <v>300</v>
      </c>
      <c r="M63" s="376" t="s">
        <v>300</v>
      </c>
      <c r="N63" s="377">
        <v>113.38</v>
      </c>
      <c r="O63" s="378"/>
      <c r="P63" s="379"/>
      <c r="Q63" s="380"/>
    </row>
    <row r="64" spans="1:17" s="381" customFormat="1" ht="20.149999999999999" customHeight="1" thickBot="1">
      <c r="A64" s="342"/>
      <c r="B64" s="384"/>
      <c r="C64" s="385" t="s">
        <v>332</v>
      </c>
      <c r="D64" s="385" t="s">
        <v>343</v>
      </c>
      <c r="E64" s="385" t="s">
        <v>299</v>
      </c>
      <c r="F64" s="385" t="s">
        <v>344</v>
      </c>
      <c r="G64" s="386">
        <v>113.92</v>
      </c>
      <c r="H64" s="386">
        <v>113.92</v>
      </c>
      <c r="I64" s="386">
        <v>113.92</v>
      </c>
      <c r="J64" s="386">
        <v>113.92</v>
      </c>
      <c r="K64" s="386">
        <v>113.92</v>
      </c>
      <c r="L64" s="386" t="s">
        <v>300</v>
      </c>
      <c r="M64" s="387" t="s">
        <v>300</v>
      </c>
      <c r="N64" s="388">
        <v>113.92</v>
      </c>
      <c r="O64" s="379"/>
      <c r="P64" s="379"/>
      <c r="Q64" s="380"/>
    </row>
    <row r="65" spans="2:17" ht="20.149999999999999" customHeight="1">
      <c r="N65" s="124"/>
      <c r="Q65" s="380"/>
    </row>
    <row r="66" spans="2:17" ht="20">
      <c r="B66" s="395" t="s">
        <v>345</v>
      </c>
      <c r="C66" s="395"/>
      <c r="D66" s="395"/>
      <c r="E66" s="395"/>
      <c r="F66" s="395"/>
      <c r="G66" s="395"/>
      <c r="H66" s="395"/>
      <c r="I66" s="395"/>
      <c r="J66" s="395"/>
      <c r="K66" s="395"/>
      <c r="L66" s="395"/>
      <c r="M66" s="395"/>
      <c r="N66" s="395"/>
      <c r="O66" s="396"/>
      <c r="P66" s="397"/>
      <c r="Q66" s="380"/>
    </row>
    <row r="67" spans="2:17" ht="16" thickBot="1">
      <c r="B67" s="398"/>
      <c r="C67" s="399"/>
      <c r="D67" s="399"/>
      <c r="E67" s="399"/>
      <c r="F67" s="399"/>
      <c r="G67" s="399"/>
      <c r="H67" s="399"/>
      <c r="I67" s="399"/>
      <c r="J67" s="399"/>
      <c r="K67" s="399"/>
      <c r="L67" s="399"/>
      <c r="M67" s="399"/>
      <c r="N67" s="399"/>
      <c r="O67" s="397"/>
      <c r="P67" s="397"/>
      <c r="Q67" s="380"/>
    </row>
    <row r="68" spans="2:17" ht="15.5">
      <c r="B68" s="356" t="s">
        <v>240</v>
      </c>
      <c r="C68" s="357" t="s">
        <v>288</v>
      </c>
      <c r="D68" s="358" t="s">
        <v>289</v>
      </c>
      <c r="E68" s="357" t="s">
        <v>290</v>
      </c>
      <c r="F68" s="358" t="s">
        <v>291</v>
      </c>
      <c r="G68" s="400" t="s">
        <v>292</v>
      </c>
      <c r="H68" s="362"/>
      <c r="I68" s="401"/>
      <c r="J68" s="362" t="s">
        <v>293</v>
      </c>
      <c r="K68" s="362"/>
      <c r="L68" s="362"/>
      <c r="M68" s="362"/>
      <c r="N68" s="363"/>
      <c r="O68" s="402"/>
      <c r="P68" s="397"/>
      <c r="Q68" s="380"/>
    </row>
    <row r="69" spans="2:17" ht="15.5">
      <c r="B69" s="365"/>
      <c r="C69" s="366"/>
      <c r="D69" s="367" t="s">
        <v>294</v>
      </c>
      <c r="E69" s="366"/>
      <c r="F69" s="367"/>
      <c r="G69" s="368">
        <f t="shared" ref="G69:N69" si="2">G13</f>
        <v>45418</v>
      </c>
      <c r="H69" s="368">
        <f t="shared" si="2"/>
        <v>45419</v>
      </c>
      <c r="I69" s="368">
        <f t="shared" si="2"/>
        <v>45420</v>
      </c>
      <c r="J69" s="368">
        <f t="shared" si="2"/>
        <v>45421</v>
      </c>
      <c r="K69" s="368">
        <f t="shared" si="2"/>
        <v>45422</v>
      </c>
      <c r="L69" s="368">
        <f t="shared" si="2"/>
        <v>45423</v>
      </c>
      <c r="M69" s="403">
        <f t="shared" si="2"/>
        <v>45424</v>
      </c>
      <c r="N69" s="404" t="str">
        <f t="shared" si="2"/>
        <v>PMPS</v>
      </c>
      <c r="O69" s="405"/>
      <c r="P69" s="397"/>
      <c r="Q69" s="380"/>
    </row>
    <row r="70" spans="2:17" ht="20.149999999999999" customHeight="1">
      <c r="B70" s="383" t="s">
        <v>346</v>
      </c>
      <c r="C70" s="373" t="s">
        <v>303</v>
      </c>
      <c r="D70" s="373" t="s">
        <v>347</v>
      </c>
      <c r="E70" s="373" t="s">
        <v>94</v>
      </c>
      <c r="F70" s="373" t="s">
        <v>348</v>
      </c>
      <c r="G70" s="374">
        <v>220</v>
      </c>
      <c r="H70" s="374">
        <v>220</v>
      </c>
      <c r="I70" s="374">
        <v>200</v>
      </c>
      <c r="J70" s="374">
        <v>200</v>
      </c>
      <c r="K70" s="375">
        <v>140</v>
      </c>
      <c r="L70" s="375" t="s">
        <v>300</v>
      </c>
      <c r="M70" s="376" t="s">
        <v>300</v>
      </c>
      <c r="N70" s="377">
        <v>193.85</v>
      </c>
      <c r="O70" s="405"/>
      <c r="P70" s="397"/>
      <c r="Q70" s="380"/>
    </row>
    <row r="71" spans="2:17" ht="20.149999999999999" customHeight="1">
      <c r="B71" s="383" t="s">
        <v>349</v>
      </c>
      <c r="C71" s="373" t="s">
        <v>350</v>
      </c>
      <c r="D71" s="373" t="s">
        <v>351</v>
      </c>
      <c r="E71" s="373" t="s">
        <v>94</v>
      </c>
      <c r="F71" s="373" t="s">
        <v>352</v>
      </c>
      <c r="G71" s="374">
        <v>470</v>
      </c>
      <c r="H71" s="374">
        <v>470</v>
      </c>
      <c r="I71" s="374">
        <v>470</v>
      </c>
      <c r="J71" s="374">
        <v>470</v>
      </c>
      <c r="K71" s="375">
        <v>470</v>
      </c>
      <c r="L71" s="375" t="s">
        <v>300</v>
      </c>
      <c r="M71" s="376" t="s">
        <v>300</v>
      </c>
      <c r="N71" s="377">
        <v>470</v>
      </c>
      <c r="O71" s="405"/>
      <c r="P71" s="406"/>
      <c r="Q71" s="380"/>
    </row>
    <row r="72" spans="2:17" ht="20.149999999999999" customHeight="1">
      <c r="B72" s="372"/>
      <c r="C72" s="373" t="s">
        <v>303</v>
      </c>
      <c r="D72" s="373" t="s">
        <v>351</v>
      </c>
      <c r="E72" s="373"/>
      <c r="F72" s="373" t="s">
        <v>352</v>
      </c>
      <c r="G72" s="374">
        <v>500</v>
      </c>
      <c r="H72" s="374">
        <v>600</v>
      </c>
      <c r="I72" s="374">
        <v>750</v>
      </c>
      <c r="J72" s="374">
        <v>900</v>
      </c>
      <c r="K72" s="375">
        <v>1200</v>
      </c>
      <c r="L72" s="375" t="s">
        <v>300</v>
      </c>
      <c r="M72" s="376" t="s">
        <v>300</v>
      </c>
      <c r="N72" s="377">
        <v>781.73</v>
      </c>
      <c r="O72" s="405"/>
      <c r="P72" s="406"/>
      <c r="Q72" s="380"/>
    </row>
    <row r="73" spans="2:17" ht="20.149999999999999" customHeight="1">
      <c r="B73" s="372"/>
      <c r="C73" s="373" t="s">
        <v>353</v>
      </c>
      <c r="D73" s="373" t="s">
        <v>351</v>
      </c>
      <c r="E73" s="373" t="s">
        <v>94</v>
      </c>
      <c r="F73" s="373" t="s">
        <v>352</v>
      </c>
      <c r="G73" s="374">
        <v>498.54</v>
      </c>
      <c r="H73" s="374">
        <v>498.54</v>
      </c>
      <c r="I73" s="374">
        <v>498.54</v>
      </c>
      <c r="J73" s="374">
        <v>498.54</v>
      </c>
      <c r="K73" s="375">
        <v>498.54</v>
      </c>
      <c r="L73" s="375" t="s">
        <v>300</v>
      </c>
      <c r="M73" s="376" t="s">
        <v>300</v>
      </c>
      <c r="N73" s="377">
        <v>498.54</v>
      </c>
      <c r="O73" s="405"/>
      <c r="P73" s="397"/>
      <c r="Q73" s="380"/>
    </row>
    <row r="74" spans="2:17" ht="20.149999999999999" customHeight="1">
      <c r="B74" s="372"/>
      <c r="C74" s="373" t="s">
        <v>332</v>
      </c>
      <c r="D74" s="373" t="s">
        <v>351</v>
      </c>
      <c r="E74" s="373"/>
      <c r="F74" s="373" t="s">
        <v>352</v>
      </c>
      <c r="G74" s="374">
        <v>540</v>
      </c>
      <c r="H74" s="374">
        <v>540</v>
      </c>
      <c r="I74" s="374">
        <v>540</v>
      </c>
      <c r="J74" s="374">
        <v>540</v>
      </c>
      <c r="K74" s="375">
        <v>540</v>
      </c>
      <c r="L74" s="375" t="s">
        <v>300</v>
      </c>
      <c r="M74" s="376" t="s">
        <v>300</v>
      </c>
      <c r="N74" s="377">
        <v>540</v>
      </c>
      <c r="O74" s="405"/>
      <c r="P74" s="397"/>
      <c r="Q74" s="380"/>
    </row>
    <row r="75" spans="2:17" ht="20.149999999999999" customHeight="1">
      <c r="B75" s="383" t="s">
        <v>354</v>
      </c>
      <c r="C75" s="407" t="s">
        <v>303</v>
      </c>
      <c r="D75" s="408" t="s">
        <v>355</v>
      </c>
      <c r="E75" s="373" t="s">
        <v>299</v>
      </c>
      <c r="F75" s="373" t="s">
        <v>356</v>
      </c>
      <c r="G75" s="374">
        <v>223.79</v>
      </c>
      <c r="H75" s="374">
        <v>225.53</v>
      </c>
      <c r="I75" s="374">
        <v>209.33</v>
      </c>
      <c r="J75" s="374">
        <v>184.4</v>
      </c>
      <c r="K75" s="375">
        <v>183.77</v>
      </c>
      <c r="L75" s="375" t="s">
        <v>300</v>
      </c>
      <c r="M75" s="376" t="s">
        <v>300</v>
      </c>
      <c r="N75" s="377">
        <v>204.31</v>
      </c>
      <c r="O75" s="405"/>
      <c r="P75" s="397"/>
      <c r="Q75" s="380"/>
    </row>
    <row r="76" spans="2:17" ht="20.149999999999999" customHeight="1">
      <c r="B76" s="372"/>
      <c r="C76" s="373" t="s">
        <v>318</v>
      </c>
      <c r="D76" s="373" t="s">
        <v>355</v>
      </c>
      <c r="E76" s="373" t="s">
        <v>299</v>
      </c>
      <c r="F76" s="373" t="s">
        <v>356</v>
      </c>
      <c r="G76" s="374">
        <v>208</v>
      </c>
      <c r="H76" s="374">
        <v>208</v>
      </c>
      <c r="I76" s="374">
        <v>208</v>
      </c>
      <c r="J76" s="374">
        <v>208</v>
      </c>
      <c r="K76" s="375">
        <v>208</v>
      </c>
      <c r="L76" s="375" t="s">
        <v>300</v>
      </c>
      <c r="M76" s="376" t="s">
        <v>300</v>
      </c>
      <c r="N76" s="377">
        <v>208</v>
      </c>
      <c r="O76" s="405"/>
      <c r="P76" s="397"/>
      <c r="Q76" s="380"/>
    </row>
    <row r="77" spans="2:17" ht="20.149999999999999" customHeight="1">
      <c r="B77" s="372"/>
      <c r="C77" s="407" t="s">
        <v>318</v>
      </c>
      <c r="D77" s="373" t="s">
        <v>357</v>
      </c>
      <c r="E77" s="373" t="s">
        <v>299</v>
      </c>
      <c r="F77" s="373" t="s">
        <v>356</v>
      </c>
      <c r="G77" s="374">
        <v>202</v>
      </c>
      <c r="H77" s="374">
        <v>202</v>
      </c>
      <c r="I77" s="374">
        <v>202</v>
      </c>
      <c r="J77" s="374">
        <v>202</v>
      </c>
      <c r="K77" s="375">
        <v>202</v>
      </c>
      <c r="L77" s="375" t="s">
        <v>300</v>
      </c>
      <c r="M77" s="376" t="s">
        <v>300</v>
      </c>
      <c r="N77" s="377">
        <v>202</v>
      </c>
      <c r="O77" s="405"/>
      <c r="P77" s="397"/>
      <c r="Q77" s="380"/>
    </row>
    <row r="78" spans="2:17" ht="20.149999999999999" customHeight="1">
      <c r="B78" s="383" t="s">
        <v>358</v>
      </c>
      <c r="C78" s="407" t="s">
        <v>317</v>
      </c>
      <c r="D78" s="373" t="s">
        <v>355</v>
      </c>
      <c r="E78" s="373" t="s">
        <v>299</v>
      </c>
      <c r="F78" s="373" t="s">
        <v>356</v>
      </c>
      <c r="G78" s="374">
        <v>225</v>
      </c>
      <c r="H78" s="374">
        <v>225</v>
      </c>
      <c r="I78" s="374">
        <v>225</v>
      </c>
      <c r="J78" s="374">
        <v>225</v>
      </c>
      <c r="K78" s="375">
        <v>225</v>
      </c>
      <c r="L78" s="375" t="s">
        <v>300</v>
      </c>
      <c r="M78" s="376" t="s">
        <v>300</v>
      </c>
      <c r="N78" s="377">
        <v>225</v>
      </c>
      <c r="O78" s="405"/>
      <c r="P78" s="397"/>
      <c r="Q78" s="380"/>
    </row>
    <row r="79" spans="2:17" ht="20.149999999999999" customHeight="1">
      <c r="B79" s="372"/>
      <c r="C79" s="409" t="s">
        <v>303</v>
      </c>
      <c r="D79" s="410" t="s">
        <v>355</v>
      </c>
      <c r="E79" s="410" t="s">
        <v>299</v>
      </c>
      <c r="F79" s="410" t="s">
        <v>356</v>
      </c>
      <c r="G79" s="374">
        <v>250</v>
      </c>
      <c r="H79" s="374">
        <v>230</v>
      </c>
      <c r="I79" s="374">
        <v>230</v>
      </c>
      <c r="J79" s="374">
        <v>190</v>
      </c>
      <c r="K79" s="375">
        <v>190</v>
      </c>
      <c r="L79" s="375" t="s">
        <v>300</v>
      </c>
      <c r="M79" s="376" t="s">
        <v>300</v>
      </c>
      <c r="N79" s="377">
        <v>219.82</v>
      </c>
      <c r="O79" s="405"/>
      <c r="P79" s="397"/>
      <c r="Q79" s="380"/>
    </row>
    <row r="80" spans="2:17" ht="20.149999999999999" customHeight="1">
      <c r="B80" s="372"/>
      <c r="C80" s="407" t="s">
        <v>318</v>
      </c>
      <c r="D80" s="410" t="s">
        <v>355</v>
      </c>
      <c r="E80" s="410" t="s">
        <v>299</v>
      </c>
      <c r="F80" s="410" t="s">
        <v>356</v>
      </c>
      <c r="G80" s="374">
        <v>220</v>
      </c>
      <c r="H80" s="374">
        <v>220</v>
      </c>
      <c r="I80" s="374">
        <v>220</v>
      </c>
      <c r="J80" s="374">
        <v>220</v>
      </c>
      <c r="K80" s="375">
        <v>220</v>
      </c>
      <c r="L80" s="375" t="s">
        <v>300</v>
      </c>
      <c r="M80" s="376" t="s">
        <v>300</v>
      </c>
      <c r="N80" s="377">
        <v>220</v>
      </c>
      <c r="O80" s="405"/>
      <c r="P80" s="397"/>
      <c r="Q80" s="380"/>
    </row>
    <row r="81" spans="1:14" ht="21" customHeight="1" thickBot="1">
      <c r="B81" s="411" t="s">
        <v>359</v>
      </c>
      <c r="C81" s="412" t="s">
        <v>303</v>
      </c>
      <c r="D81" s="412" t="s">
        <v>347</v>
      </c>
      <c r="E81" s="412" t="s">
        <v>299</v>
      </c>
      <c r="F81" s="412" t="s">
        <v>356</v>
      </c>
      <c r="G81" s="386">
        <v>350</v>
      </c>
      <c r="H81" s="386">
        <v>330</v>
      </c>
      <c r="I81" s="386">
        <v>330</v>
      </c>
      <c r="J81" s="386">
        <v>300</v>
      </c>
      <c r="K81" s="386">
        <v>300</v>
      </c>
      <c r="L81" s="386" t="s">
        <v>300</v>
      </c>
      <c r="M81" s="387" t="s">
        <v>300</v>
      </c>
      <c r="N81" s="388">
        <v>322.74</v>
      </c>
    </row>
    <row r="82" spans="1:14">
      <c r="N82" s="124" t="s">
        <v>70</v>
      </c>
    </row>
    <row r="83" spans="1:14" ht="15" customHeight="1"/>
    <row r="84" spans="1:14" s="397" customFormat="1" ht="25.25" customHeight="1">
      <c r="A84" s="413"/>
      <c r="E84" s="343"/>
    </row>
    <row r="85" spans="1:14" ht="27" customHeight="1"/>
    <row r="86" spans="1:14" ht="19.649999999999999" customHeight="1"/>
    <row r="87" spans="1:14" s="381" customFormat="1" ht="20.149999999999999" customHeight="1">
      <c r="A87" s="342"/>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4" orientation="portrait" r:id="rId1"/>
  <headerFooter scaleWithDoc="0" alignWithMargins="0">
    <oddHeader>&amp;R&amp;"Verdana,Normal"&amp;8 14</oddHeader>
    <oddFooter>&amp;R&amp;"Verdana,Cursiva"&amp;8Subdirección General de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D2813-55F8-4CDC-82A2-CC2E71333AB4}">
  <sheetPr>
    <pageSetUpPr fitToPage="1"/>
  </sheetPr>
  <dimension ref="A1:J48"/>
  <sheetViews>
    <sheetView showGridLines="0" zoomScaleNormal="100" zoomScaleSheetLayoutView="100" workbookViewId="0"/>
  </sheetViews>
  <sheetFormatPr baseColWidth="10" defaultColWidth="12.54296875" defaultRowHeight="15"/>
  <cols>
    <col min="1" max="1" width="2.6328125" style="414" customWidth="1"/>
    <col min="2" max="2" width="19.54296875" style="415" customWidth="1"/>
    <col min="3" max="3" width="15.6328125" style="415" customWidth="1"/>
    <col min="4" max="4" width="42" style="415" customWidth="1"/>
    <col min="5" max="5" width="7.6328125" style="415" customWidth="1"/>
    <col min="6" max="6" width="21.6328125" style="415" customWidth="1"/>
    <col min="7" max="7" width="60.6328125" style="415" customWidth="1"/>
    <col min="8" max="8" width="3.08984375" style="344" customWidth="1"/>
    <col min="9" max="9" width="8.36328125" style="344" customWidth="1"/>
    <col min="10" max="10" width="10.90625" style="344" bestFit="1" customWidth="1"/>
    <col min="11" max="11" width="12.54296875" style="344"/>
    <col min="12" max="13" width="14.6328125" style="344" bestFit="1" customWidth="1"/>
    <col min="14" max="14" width="12.90625" style="344" bestFit="1" customWidth="1"/>
    <col min="15" max="16384" width="12.54296875" style="344"/>
  </cols>
  <sheetData>
    <row r="1" spans="1:10" ht="11.25" customHeight="1">
      <c r="B1" s="414"/>
      <c r="C1" s="414"/>
      <c r="D1" s="414"/>
      <c r="E1" s="414"/>
      <c r="F1" s="414"/>
      <c r="G1" s="414"/>
      <c r="H1" s="414"/>
      <c r="I1" s="414"/>
    </row>
    <row r="2" spans="1:10">
      <c r="G2" s="347"/>
      <c r="H2" s="348"/>
    </row>
    <row r="3" spans="1:10" ht="8.25" customHeight="1">
      <c r="H3" s="348"/>
    </row>
    <row r="4" spans="1:10" ht="1.5" customHeight="1" thickBot="1">
      <c r="H4" s="348"/>
    </row>
    <row r="5" spans="1:10" ht="26.25" customHeight="1" thickBot="1">
      <c r="B5" s="716" t="s">
        <v>360</v>
      </c>
      <c r="C5" s="717"/>
      <c r="D5" s="717"/>
      <c r="E5" s="717"/>
      <c r="F5" s="717"/>
      <c r="G5" s="718"/>
      <c r="H5" s="349"/>
    </row>
    <row r="6" spans="1:10" ht="15" customHeight="1">
      <c r="B6" s="719"/>
      <c r="C6" s="719"/>
      <c r="D6" s="719"/>
      <c r="E6" s="719"/>
      <c r="F6" s="719"/>
      <c r="G6" s="719"/>
      <c r="H6" s="351"/>
    </row>
    <row r="7" spans="1:10" ht="33.65" customHeight="1">
      <c r="B7" s="720" t="s">
        <v>361</v>
      </c>
      <c r="C7" s="720"/>
      <c r="D7" s="720"/>
      <c r="E7" s="720"/>
      <c r="F7" s="720"/>
      <c r="G7" s="720"/>
      <c r="H7" s="351"/>
    </row>
    <row r="8" spans="1:10" ht="27" customHeight="1">
      <c r="B8" s="721" t="s">
        <v>362</v>
      </c>
      <c r="C8" s="722"/>
      <c r="D8" s="722"/>
      <c r="E8" s="722"/>
      <c r="F8" s="722"/>
      <c r="G8" s="722"/>
      <c r="H8" s="351"/>
    </row>
    <row r="9" spans="1:10" ht="17.25" customHeight="1">
      <c r="A9" s="418"/>
      <c r="B9" s="715" t="s">
        <v>287</v>
      </c>
      <c r="C9" s="715"/>
      <c r="D9" s="715"/>
      <c r="E9" s="715"/>
      <c r="F9" s="715"/>
      <c r="G9" s="715"/>
      <c r="H9" s="420"/>
      <c r="J9" s="421"/>
    </row>
    <row r="10" spans="1:10" ht="3.75" customHeight="1" thickBot="1">
      <c r="B10" s="416"/>
    </row>
    <row r="11" spans="1:10" ht="30" customHeight="1">
      <c r="B11" s="356" t="s">
        <v>240</v>
      </c>
      <c r="C11" s="357" t="s">
        <v>288</v>
      </c>
      <c r="D11" s="358" t="s">
        <v>289</v>
      </c>
      <c r="E11" s="357" t="s">
        <v>290</v>
      </c>
      <c r="F11" s="358" t="s">
        <v>291</v>
      </c>
      <c r="G11" s="422" t="s">
        <v>363</v>
      </c>
      <c r="H11" s="364"/>
    </row>
    <row r="12" spans="1:10" ht="30" customHeight="1">
      <c r="B12" s="365"/>
      <c r="C12" s="366"/>
      <c r="D12" s="423" t="s">
        <v>294</v>
      </c>
      <c r="E12" s="366"/>
      <c r="F12" s="367"/>
      <c r="G12" s="424" t="s">
        <v>364</v>
      </c>
      <c r="H12" s="371"/>
    </row>
    <row r="13" spans="1:10" s="431" customFormat="1" ht="30" customHeight="1">
      <c r="A13" s="425"/>
      <c r="B13" s="426" t="s">
        <v>296</v>
      </c>
      <c r="C13" s="410" t="s">
        <v>365</v>
      </c>
      <c r="D13" s="410" t="s">
        <v>366</v>
      </c>
      <c r="E13" s="410" t="s">
        <v>299</v>
      </c>
      <c r="F13" s="427" t="s">
        <v>94</v>
      </c>
      <c r="G13" s="428">
        <v>131.46</v>
      </c>
      <c r="H13" s="379"/>
      <c r="I13" s="429"/>
      <c r="J13" s="430"/>
    </row>
    <row r="14" spans="1:10" s="431" customFormat="1" ht="30" customHeight="1">
      <c r="A14" s="425"/>
      <c r="B14" s="426" t="s">
        <v>304</v>
      </c>
      <c r="C14" s="410" t="s">
        <v>365</v>
      </c>
      <c r="D14" s="410" t="s">
        <v>366</v>
      </c>
      <c r="E14" s="410" t="s">
        <v>299</v>
      </c>
      <c r="F14" s="427" t="s">
        <v>307</v>
      </c>
      <c r="G14" s="428">
        <v>129.36000000000001</v>
      </c>
      <c r="H14" s="379"/>
      <c r="I14" s="429"/>
      <c r="J14" s="430"/>
    </row>
    <row r="15" spans="1:10" s="381" customFormat="1" ht="30" customHeight="1">
      <c r="A15" s="414"/>
      <c r="B15" s="432" t="s">
        <v>312</v>
      </c>
      <c r="C15" s="433" t="s">
        <v>365</v>
      </c>
      <c r="D15" s="433" t="s">
        <v>367</v>
      </c>
      <c r="E15" s="433" t="s">
        <v>299</v>
      </c>
      <c r="F15" s="434" t="s">
        <v>314</v>
      </c>
      <c r="G15" s="435">
        <v>87.56</v>
      </c>
      <c r="H15" s="379"/>
      <c r="I15" s="429"/>
      <c r="J15" s="430"/>
    </row>
    <row r="16" spans="1:10" s="381" customFormat="1" ht="30" customHeight="1">
      <c r="A16" s="414"/>
      <c r="B16" s="436"/>
      <c r="C16" s="433" t="s">
        <v>365</v>
      </c>
      <c r="D16" s="433" t="s">
        <v>316</v>
      </c>
      <c r="E16" s="433" t="s">
        <v>299</v>
      </c>
      <c r="F16" s="434" t="s">
        <v>314</v>
      </c>
      <c r="G16" s="435">
        <v>59.74</v>
      </c>
      <c r="H16" s="379"/>
      <c r="I16" s="429"/>
      <c r="J16" s="430"/>
    </row>
    <row r="17" spans="1:10" s="381" customFormat="1" ht="30" customHeight="1">
      <c r="A17" s="414"/>
      <c r="B17" s="436"/>
      <c r="C17" s="433" t="s">
        <v>365</v>
      </c>
      <c r="D17" s="433" t="s">
        <v>322</v>
      </c>
      <c r="E17" s="433" t="s">
        <v>299</v>
      </c>
      <c r="F17" s="434" t="s">
        <v>314</v>
      </c>
      <c r="G17" s="435">
        <v>97.99</v>
      </c>
      <c r="H17" s="379"/>
      <c r="I17" s="429"/>
      <c r="J17" s="430"/>
    </row>
    <row r="18" spans="1:10" s="381" customFormat="1" ht="30" customHeight="1">
      <c r="A18" s="414"/>
      <c r="B18" s="437"/>
      <c r="C18" s="410" t="s">
        <v>365</v>
      </c>
      <c r="D18" s="410" t="s">
        <v>323</v>
      </c>
      <c r="E18" s="410" t="s">
        <v>299</v>
      </c>
      <c r="F18" s="427" t="s">
        <v>314</v>
      </c>
      <c r="G18" s="435">
        <v>64.819999999999993</v>
      </c>
      <c r="H18" s="379"/>
      <c r="I18" s="429"/>
      <c r="J18" s="430"/>
    </row>
    <row r="19" spans="1:10" s="431" customFormat="1" ht="30" customHeight="1" thickBot="1">
      <c r="A19" s="425"/>
      <c r="B19" s="438"/>
      <c r="C19" s="385" t="s">
        <v>365</v>
      </c>
      <c r="D19" s="385" t="s">
        <v>324</v>
      </c>
      <c r="E19" s="385" t="s">
        <v>299</v>
      </c>
      <c r="F19" s="439" t="s">
        <v>314</v>
      </c>
      <c r="G19" s="440">
        <v>72.83</v>
      </c>
      <c r="H19" s="379"/>
      <c r="I19" s="429"/>
      <c r="J19" s="430"/>
    </row>
    <row r="20" spans="1:10" ht="21" customHeight="1">
      <c r="B20" s="441"/>
      <c r="C20" s="345"/>
      <c r="D20" s="441"/>
      <c r="E20" s="345"/>
      <c r="F20" s="345"/>
      <c r="G20" s="345"/>
      <c r="H20" s="442"/>
    </row>
    <row r="21" spans="1:10" ht="17.25" customHeight="1">
      <c r="A21" s="418"/>
      <c r="B21" s="715" t="s">
        <v>326</v>
      </c>
      <c r="C21" s="715"/>
      <c r="D21" s="715"/>
      <c r="E21" s="715"/>
      <c r="F21" s="715"/>
      <c r="G21" s="715"/>
      <c r="H21" s="420"/>
      <c r="J21" s="421"/>
    </row>
    <row r="22" spans="1:10" s="381" customFormat="1" ht="4.5" customHeight="1" thickBot="1">
      <c r="A22" s="414"/>
      <c r="B22" s="443"/>
      <c r="C22" s="444"/>
      <c r="D22" s="444"/>
      <c r="E22" s="444"/>
      <c r="F22" s="444"/>
      <c r="G22" s="444"/>
    </row>
    <row r="23" spans="1:10" s="381" customFormat="1" ht="30" customHeight="1">
      <c r="A23" s="414"/>
      <c r="B23" s="445" t="s">
        <v>240</v>
      </c>
      <c r="C23" s="446" t="s">
        <v>288</v>
      </c>
      <c r="D23" s="447" t="s">
        <v>289</v>
      </c>
      <c r="E23" s="446" t="s">
        <v>290</v>
      </c>
      <c r="F23" s="447" t="s">
        <v>291</v>
      </c>
      <c r="G23" s="448" t="s">
        <v>363</v>
      </c>
      <c r="H23" s="449"/>
    </row>
    <row r="24" spans="1:10" s="381" customFormat="1" ht="30" customHeight="1">
      <c r="A24" s="414"/>
      <c r="B24" s="450"/>
      <c r="C24" s="451"/>
      <c r="D24" s="423" t="s">
        <v>294</v>
      </c>
      <c r="E24" s="451"/>
      <c r="F24" s="423" t="s">
        <v>368</v>
      </c>
      <c r="G24" s="424" t="str">
        <f>$G$12</f>
        <v>Semana 19- 2024: 06/05 -12/06</v>
      </c>
      <c r="H24" s="452"/>
    </row>
    <row r="25" spans="1:10" s="381" customFormat="1" ht="30" customHeight="1">
      <c r="A25" s="414"/>
      <c r="B25" s="432" t="s">
        <v>327</v>
      </c>
      <c r="C25" s="433" t="s">
        <v>365</v>
      </c>
      <c r="D25" s="433" t="s">
        <v>329</v>
      </c>
      <c r="E25" s="433" t="s">
        <v>299</v>
      </c>
      <c r="F25" s="434" t="s">
        <v>330</v>
      </c>
      <c r="G25" s="435">
        <v>119.43</v>
      </c>
      <c r="H25" s="379"/>
      <c r="I25" s="429"/>
      <c r="J25" s="430"/>
    </row>
    <row r="26" spans="1:10" s="381" customFormat="1" ht="30" customHeight="1">
      <c r="A26" s="414"/>
      <c r="B26" s="436"/>
      <c r="C26" s="433" t="s">
        <v>365</v>
      </c>
      <c r="D26" s="433" t="s">
        <v>333</v>
      </c>
      <c r="E26" s="433" t="s">
        <v>299</v>
      </c>
      <c r="F26" s="434" t="s">
        <v>330</v>
      </c>
      <c r="G26" s="435">
        <v>89.22</v>
      </c>
      <c r="H26" s="379"/>
      <c r="I26" s="429"/>
      <c r="J26" s="430"/>
    </row>
    <row r="27" spans="1:10" s="381" customFormat="1" ht="30" customHeight="1">
      <c r="A27" s="414"/>
      <c r="B27" s="436"/>
      <c r="C27" s="433" t="s">
        <v>365</v>
      </c>
      <c r="D27" s="433" t="s">
        <v>335</v>
      </c>
      <c r="E27" s="433" t="s">
        <v>299</v>
      </c>
      <c r="F27" s="434" t="s">
        <v>330</v>
      </c>
      <c r="G27" s="435">
        <v>101.3</v>
      </c>
      <c r="H27" s="379"/>
      <c r="I27" s="429"/>
      <c r="J27" s="430"/>
    </row>
    <row r="28" spans="1:10" s="381" customFormat="1" ht="30" customHeight="1">
      <c r="A28" s="414"/>
      <c r="B28" s="436"/>
      <c r="C28" s="433" t="s">
        <v>365</v>
      </c>
      <c r="D28" s="433" t="s">
        <v>336</v>
      </c>
      <c r="E28" s="433" t="s">
        <v>299</v>
      </c>
      <c r="F28" s="434" t="s">
        <v>330</v>
      </c>
      <c r="G28" s="435">
        <v>98.97</v>
      </c>
      <c r="H28" s="379"/>
      <c r="I28" s="429"/>
      <c r="J28" s="430"/>
    </row>
    <row r="29" spans="1:10" s="381" customFormat="1" ht="30" customHeight="1">
      <c r="A29" s="414"/>
      <c r="B29" s="453"/>
      <c r="C29" s="433" t="s">
        <v>365</v>
      </c>
      <c r="D29" s="433" t="s">
        <v>369</v>
      </c>
      <c r="E29" s="433" t="s">
        <v>299</v>
      </c>
      <c r="F29" s="434" t="s">
        <v>330</v>
      </c>
      <c r="G29" s="435">
        <v>123.82</v>
      </c>
      <c r="H29" s="379"/>
      <c r="I29" s="429"/>
      <c r="J29" s="430"/>
    </row>
    <row r="30" spans="1:10" s="431" customFormat="1" ht="30" customHeight="1" thickBot="1">
      <c r="A30" s="425"/>
      <c r="B30" s="454" t="s">
        <v>339</v>
      </c>
      <c r="C30" s="385" t="s">
        <v>365</v>
      </c>
      <c r="D30" s="385" t="s">
        <v>343</v>
      </c>
      <c r="E30" s="385" t="s">
        <v>299</v>
      </c>
      <c r="F30" s="439" t="s">
        <v>344</v>
      </c>
      <c r="G30" s="440">
        <v>154.43</v>
      </c>
      <c r="H30" s="379"/>
      <c r="I30" s="429"/>
      <c r="J30" s="430"/>
    </row>
    <row r="31" spans="1:10" ht="21" customHeight="1">
      <c r="J31" s="430"/>
    </row>
    <row r="32" spans="1:10" ht="21" customHeight="1">
      <c r="B32" s="715" t="s">
        <v>345</v>
      </c>
      <c r="C32" s="715"/>
      <c r="D32" s="715"/>
      <c r="E32" s="715"/>
      <c r="F32" s="715"/>
      <c r="G32" s="715"/>
      <c r="H32" s="442"/>
      <c r="J32" s="430"/>
    </row>
    <row r="33" spans="1:10" ht="21" customHeight="1" thickBot="1">
      <c r="B33" s="443"/>
      <c r="C33" s="444"/>
      <c r="D33" s="444"/>
      <c r="E33" s="444"/>
      <c r="F33" s="444"/>
      <c r="G33" s="444"/>
      <c r="H33" s="442"/>
      <c r="J33" s="430"/>
    </row>
    <row r="34" spans="1:10" ht="16.5">
      <c r="B34" s="445" t="s">
        <v>240</v>
      </c>
      <c r="C34" s="446" t="s">
        <v>288</v>
      </c>
      <c r="D34" s="447" t="s">
        <v>289</v>
      </c>
      <c r="E34" s="446" t="s">
        <v>290</v>
      </c>
      <c r="F34" s="447" t="s">
        <v>291</v>
      </c>
      <c r="G34" s="448" t="s">
        <v>363</v>
      </c>
      <c r="J34" s="430"/>
    </row>
    <row r="35" spans="1:10" ht="16.5">
      <c r="B35" s="450"/>
      <c r="C35" s="451"/>
      <c r="D35" s="423" t="s">
        <v>294</v>
      </c>
      <c r="E35" s="451"/>
      <c r="F35" s="423"/>
      <c r="G35" s="424" t="str">
        <f>$G$12</f>
        <v>Semana 19- 2024: 06/05 -12/06</v>
      </c>
      <c r="J35" s="430"/>
    </row>
    <row r="36" spans="1:10" ht="30" customHeight="1">
      <c r="B36" s="426" t="s">
        <v>346</v>
      </c>
      <c r="C36" s="410" t="s">
        <v>365</v>
      </c>
      <c r="D36" s="410" t="s">
        <v>347</v>
      </c>
      <c r="E36" s="410" t="s">
        <v>94</v>
      </c>
      <c r="F36" s="427" t="s">
        <v>348</v>
      </c>
      <c r="G36" s="428">
        <v>193.85</v>
      </c>
      <c r="J36" s="430"/>
    </row>
    <row r="37" spans="1:10" ht="30" customHeight="1">
      <c r="B37" s="426" t="s">
        <v>349</v>
      </c>
      <c r="C37" s="410" t="s">
        <v>365</v>
      </c>
      <c r="D37" s="410" t="s">
        <v>351</v>
      </c>
      <c r="E37" s="410" t="s">
        <v>94</v>
      </c>
      <c r="F37" s="427" t="s">
        <v>352</v>
      </c>
      <c r="G37" s="428">
        <v>504.24</v>
      </c>
      <c r="J37" s="430"/>
    </row>
    <row r="38" spans="1:10" ht="30" customHeight="1">
      <c r="B38" s="436" t="s">
        <v>354</v>
      </c>
      <c r="C38" s="410" t="s">
        <v>365</v>
      </c>
      <c r="D38" s="410" t="s">
        <v>355</v>
      </c>
      <c r="E38" s="410" t="s">
        <v>299</v>
      </c>
      <c r="F38" s="427" t="s">
        <v>356</v>
      </c>
      <c r="G38" s="428">
        <v>205.69</v>
      </c>
      <c r="J38" s="430"/>
    </row>
    <row r="39" spans="1:10" ht="30" customHeight="1">
      <c r="B39" s="453"/>
      <c r="C39" s="410" t="s">
        <v>365</v>
      </c>
      <c r="D39" s="410" t="s">
        <v>357</v>
      </c>
      <c r="E39" s="410" t="s">
        <v>299</v>
      </c>
      <c r="F39" s="427" t="s">
        <v>356</v>
      </c>
      <c r="G39" s="428">
        <v>202</v>
      </c>
      <c r="J39" s="430"/>
    </row>
    <row r="40" spans="1:10" ht="30" customHeight="1" thickBot="1">
      <c r="B40" s="454" t="s">
        <v>358</v>
      </c>
      <c r="C40" s="385" t="s">
        <v>365</v>
      </c>
      <c r="D40" s="385" t="s">
        <v>355</v>
      </c>
      <c r="E40" s="385" t="s">
        <v>299</v>
      </c>
      <c r="F40" s="439" t="s">
        <v>356</v>
      </c>
      <c r="G40" s="440">
        <v>220.4</v>
      </c>
      <c r="J40" s="430"/>
    </row>
    <row r="41" spans="1:10">
      <c r="G41" s="124" t="s">
        <v>70</v>
      </c>
    </row>
    <row r="45" spans="1:10" ht="17.25" customHeight="1">
      <c r="A45" s="418"/>
      <c r="H45" s="420"/>
      <c r="J45" s="421"/>
    </row>
    <row r="46" spans="1:10" s="381" customFormat="1" ht="4.5" customHeight="1">
      <c r="A46" s="414"/>
    </row>
    <row r="47" spans="1:10" s="381" customFormat="1" ht="30" customHeight="1">
      <c r="A47" s="455"/>
      <c r="H47" s="456"/>
      <c r="I47" s="457"/>
      <c r="J47" s="457"/>
    </row>
    <row r="48" spans="1:10" s="381" customFormat="1" ht="30" customHeight="1">
      <c r="A48" s="455"/>
      <c r="H48" s="458"/>
      <c r="I48" s="457"/>
      <c r="J48" s="457"/>
    </row>
  </sheetData>
  <mergeCells count="7">
    <mergeCell ref="B32:G32"/>
    <mergeCell ref="B5:G5"/>
    <mergeCell ref="B6:G6"/>
    <mergeCell ref="B7:G7"/>
    <mergeCell ref="B8:G8"/>
    <mergeCell ref="B9:G9"/>
    <mergeCell ref="B21:G21"/>
  </mergeCells>
  <printOptions horizontalCentered="1" verticalCentered="1"/>
  <pageMargins left="0.70866141732283472" right="0.70866141732283472" top="0.74803149606299213" bottom="0.74803149606299213" header="0.31496062992125984" footer="0.31496062992125984"/>
  <pageSetup paperSize="9" scale="51" orientation="portrait" r:id="rId1"/>
  <headerFooter scaleWithDoc="0" alignWithMargins="0">
    <oddHeader>&amp;R&amp;"Verdana,Normal"&amp;8 15</oddHeader>
    <oddFooter>&amp;R&amp;"Verdana,Cursiva"&amp;8Subdirección General de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579E1-C02E-4927-B7E6-9990F2744BC8}">
  <sheetPr>
    <pageSetUpPr fitToPage="1"/>
  </sheetPr>
  <dimension ref="A1:R105"/>
  <sheetViews>
    <sheetView zoomScaleNormal="100" zoomScaleSheetLayoutView="100" workbookViewId="0"/>
  </sheetViews>
  <sheetFormatPr baseColWidth="10" defaultColWidth="12.54296875" defaultRowHeight="16.399999999999999" customHeight="1"/>
  <cols>
    <col min="1" max="1" width="0.90625" style="459" customWidth="1"/>
    <col min="2" max="2" width="19.36328125" style="460" customWidth="1"/>
    <col min="3" max="3" width="13.54296875" style="460" bestFit="1" customWidth="1"/>
    <col min="4" max="4" width="35.54296875" style="460" bestFit="1" customWidth="1"/>
    <col min="5" max="5" width="11.6328125" style="460" customWidth="1"/>
    <col min="6" max="6" width="14.453125" style="460" customWidth="1"/>
    <col min="7" max="14" width="15.6328125" style="460" customWidth="1"/>
    <col min="15" max="15" width="1.08984375" style="344" customWidth="1"/>
    <col min="16" max="16" width="9.36328125" style="344" customWidth="1"/>
    <col min="17" max="17" width="12.54296875" style="344"/>
    <col min="18" max="18" width="10.90625" style="344" bestFit="1" customWidth="1"/>
    <col min="19" max="16384" width="12.54296875" style="344"/>
  </cols>
  <sheetData>
    <row r="1" spans="1:18" ht="9.75" customHeight="1"/>
    <row r="2" spans="1:18" ht="6.75" customHeight="1">
      <c r="B2" s="461"/>
      <c r="C2" s="461"/>
      <c r="D2" s="461"/>
      <c r="E2" s="461"/>
      <c r="F2" s="461"/>
      <c r="G2" s="461"/>
      <c r="K2" s="347"/>
      <c r="L2" s="347"/>
      <c r="M2" s="347"/>
      <c r="N2" s="347"/>
    </row>
    <row r="3" spans="1:18" ht="3.75" customHeight="1">
      <c r="B3" s="461"/>
      <c r="C3" s="461"/>
      <c r="D3" s="461"/>
      <c r="E3" s="461"/>
      <c r="F3" s="461"/>
      <c r="G3" s="461"/>
    </row>
    <row r="4" spans="1:18" ht="29.25" customHeight="1" thickBot="1">
      <c r="B4" s="707" t="s">
        <v>370</v>
      </c>
      <c r="C4" s="707"/>
      <c r="D4" s="707"/>
      <c r="E4" s="707"/>
      <c r="F4" s="707"/>
      <c r="G4" s="707"/>
      <c r="H4" s="707"/>
      <c r="I4" s="707"/>
      <c r="J4" s="707"/>
      <c r="K4" s="707"/>
      <c r="L4" s="707"/>
      <c r="M4" s="707"/>
      <c r="N4" s="707"/>
    </row>
    <row r="5" spans="1:18" ht="16.399999999999999" customHeight="1">
      <c r="B5" s="708" t="s">
        <v>371</v>
      </c>
      <c r="C5" s="709"/>
      <c r="D5" s="709"/>
      <c r="E5" s="709"/>
      <c r="F5" s="709"/>
      <c r="G5" s="709"/>
      <c r="H5" s="709"/>
      <c r="I5" s="709"/>
      <c r="J5" s="709"/>
      <c r="K5" s="709"/>
      <c r="L5" s="709"/>
      <c r="M5" s="709"/>
      <c r="N5" s="710"/>
    </row>
    <row r="6" spans="1:18" ht="16.399999999999999" customHeight="1" thickBot="1">
      <c r="B6" s="711" t="s">
        <v>285</v>
      </c>
      <c r="C6" s="712"/>
      <c r="D6" s="712"/>
      <c r="E6" s="712"/>
      <c r="F6" s="712"/>
      <c r="G6" s="712"/>
      <c r="H6" s="712"/>
      <c r="I6" s="712"/>
      <c r="J6" s="712"/>
      <c r="K6" s="712"/>
      <c r="L6" s="712"/>
      <c r="M6" s="712"/>
      <c r="N6" s="713"/>
    </row>
    <row r="7" spans="1:18" ht="16.399999999999999" customHeight="1">
      <c r="B7" s="719"/>
      <c r="C7" s="719"/>
      <c r="D7" s="719"/>
      <c r="E7" s="719"/>
      <c r="F7" s="719"/>
      <c r="G7" s="719"/>
      <c r="H7" s="719"/>
      <c r="I7" s="719"/>
      <c r="J7" s="719"/>
      <c r="K7" s="719"/>
      <c r="L7" s="719"/>
      <c r="M7" s="719"/>
      <c r="N7" s="719"/>
      <c r="Q7" s="343"/>
    </row>
    <row r="8" spans="1:18" ht="16.399999999999999" customHeight="1">
      <c r="B8" s="714" t="s">
        <v>286</v>
      </c>
      <c r="C8" s="714"/>
      <c r="D8" s="714"/>
      <c r="E8" s="714"/>
      <c r="F8" s="714"/>
      <c r="G8" s="714"/>
      <c r="H8" s="714"/>
      <c r="I8" s="714"/>
      <c r="J8" s="714"/>
      <c r="K8" s="714"/>
      <c r="L8" s="714"/>
      <c r="M8" s="714"/>
      <c r="N8" s="714"/>
    </row>
    <row r="9" spans="1:18" ht="24.75" customHeight="1">
      <c r="A9" s="342"/>
      <c r="B9" s="462" t="s">
        <v>99</v>
      </c>
      <c r="C9" s="462"/>
      <c r="D9" s="462"/>
      <c r="E9" s="462"/>
      <c r="F9" s="462"/>
      <c r="G9" s="462"/>
      <c r="H9" s="462"/>
      <c r="I9" s="462"/>
      <c r="J9" s="462"/>
      <c r="K9" s="462"/>
      <c r="L9" s="462"/>
      <c r="M9" s="462"/>
      <c r="N9" s="462"/>
      <c r="O9" s="351"/>
    </row>
    <row r="10" spans="1:18" ht="3" customHeight="1" thickBot="1"/>
    <row r="11" spans="1:18" ht="22.25" customHeight="1">
      <c r="B11" s="356" t="s">
        <v>240</v>
      </c>
      <c r="C11" s="357" t="s">
        <v>288</v>
      </c>
      <c r="D11" s="358" t="s">
        <v>289</v>
      </c>
      <c r="E11" s="357" t="s">
        <v>290</v>
      </c>
      <c r="F11" s="358" t="s">
        <v>291</v>
      </c>
      <c r="G11" s="463" t="s">
        <v>292</v>
      </c>
      <c r="H11" s="464"/>
      <c r="I11" s="465"/>
      <c r="J11" s="464" t="s">
        <v>293</v>
      </c>
      <c r="K11" s="464"/>
      <c r="L11" s="466"/>
      <c r="M11" s="466"/>
      <c r="N11" s="467"/>
    </row>
    <row r="12" spans="1:18" ht="16.399999999999999" customHeight="1">
      <c r="B12" s="365"/>
      <c r="C12" s="366"/>
      <c r="D12" s="367" t="s">
        <v>294</v>
      </c>
      <c r="E12" s="366"/>
      <c r="F12" s="367"/>
      <c r="G12" s="468">
        <f>'[6]Pág. 14'!G13</f>
        <v>45418</v>
      </c>
      <c r="H12" s="468">
        <f>'[6]Pág. 14'!H13</f>
        <v>45419</v>
      </c>
      <c r="I12" s="468">
        <f>'[6]Pág. 14'!I13</f>
        <v>45420</v>
      </c>
      <c r="J12" s="468">
        <f>'[6]Pág. 14'!J13</f>
        <v>45421</v>
      </c>
      <c r="K12" s="468">
        <f>'[6]Pág. 14'!K13</f>
        <v>45422</v>
      </c>
      <c r="L12" s="468">
        <f>'[6]Pág. 14'!L13</f>
        <v>45423</v>
      </c>
      <c r="M12" s="469">
        <f>'[6]Pág. 14'!M13</f>
        <v>45424</v>
      </c>
      <c r="N12" s="470" t="str">
        <f>'[6]Pág. 14'!N13</f>
        <v>PMPS</v>
      </c>
    </row>
    <row r="13" spans="1:18" ht="20.149999999999999" customHeight="1">
      <c r="B13" s="471" t="s">
        <v>372</v>
      </c>
      <c r="C13" s="472" t="s">
        <v>373</v>
      </c>
      <c r="D13" s="472" t="s">
        <v>347</v>
      </c>
      <c r="E13" s="472" t="s">
        <v>94</v>
      </c>
      <c r="F13" s="472" t="s">
        <v>94</v>
      </c>
      <c r="G13" s="473">
        <v>100</v>
      </c>
      <c r="H13" s="473">
        <v>100</v>
      </c>
      <c r="I13" s="473">
        <v>100</v>
      </c>
      <c r="J13" s="473">
        <v>100</v>
      </c>
      <c r="K13" s="473">
        <v>100</v>
      </c>
      <c r="L13" s="473" t="s">
        <v>300</v>
      </c>
      <c r="M13" s="474" t="s">
        <v>300</v>
      </c>
      <c r="N13" s="475">
        <v>100</v>
      </c>
      <c r="P13" s="379"/>
      <c r="Q13" s="380"/>
      <c r="R13" s="394"/>
    </row>
    <row r="14" spans="1:18" ht="20.149999999999999" customHeight="1">
      <c r="B14" s="471"/>
      <c r="C14" s="472" t="s">
        <v>374</v>
      </c>
      <c r="D14" s="472" t="s">
        <v>347</v>
      </c>
      <c r="E14" s="472" t="s">
        <v>94</v>
      </c>
      <c r="F14" s="472" t="s">
        <v>94</v>
      </c>
      <c r="G14" s="473">
        <v>149.16999999999999</v>
      </c>
      <c r="H14" s="473">
        <v>149.16999999999999</v>
      </c>
      <c r="I14" s="473">
        <v>149.16999999999999</v>
      </c>
      <c r="J14" s="473">
        <v>149.16999999999999</v>
      </c>
      <c r="K14" s="473">
        <v>149.16999999999999</v>
      </c>
      <c r="L14" s="473" t="s">
        <v>300</v>
      </c>
      <c r="M14" s="474" t="s">
        <v>300</v>
      </c>
      <c r="N14" s="475">
        <v>149.16999999999999</v>
      </c>
      <c r="P14" s="379"/>
      <c r="Q14" s="380"/>
      <c r="R14" s="394"/>
    </row>
    <row r="15" spans="1:18" ht="20.149999999999999" customHeight="1">
      <c r="B15" s="471"/>
      <c r="C15" s="472" t="s">
        <v>375</v>
      </c>
      <c r="D15" s="472" t="s">
        <v>376</v>
      </c>
      <c r="E15" s="472" t="s">
        <v>94</v>
      </c>
      <c r="F15" s="472" t="s">
        <v>94</v>
      </c>
      <c r="G15" s="473">
        <v>87</v>
      </c>
      <c r="H15" s="473">
        <v>87</v>
      </c>
      <c r="I15" s="473">
        <v>87</v>
      </c>
      <c r="J15" s="473">
        <v>87</v>
      </c>
      <c r="K15" s="473">
        <v>87</v>
      </c>
      <c r="L15" s="473" t="s">
        <v>300</v>
      </c>
      <c r="M15" s="474" t="s">
        <v>300</v>
      </c>
      <c r="N15" s="475">
        <v>87</v>
      </c>
      <c r="P15" s="379"/>
      <c r="Q15" s="380"/>
      <c r="R15" s="394"/>
    </row>
    <row r="16" spans="1:18" ht="20.149999999999999" customHeight="1">
      <c r="B16" s="476" t="s">
        <v>377</v>
      </c>
      <c r="C16" s="410" t="s">
        <v>378</v>
      </c>
      <c r="D16" s="410" t="s">
        <v>379</v>
      </c>
      <c r="E16" s="410" t="s">
        <v>94</v>
      </c>
      <c r="F16" s="410" t="s">
        <v>380</v>
      </c>
      <c r="G16" s="374">
        <v>230.97</v>
      </c>
      <c r="H16" s="374">
        <v>231.54</v>
      </c>
      <c r="I16" s="374">
        <v>232</v>
      </c>
      <c r="J16" s="374">
        <v>232.55</v>
      </c>
      <c r="K16" s="374">
        <v>232.41</v>
      </c>
      <c r="L16" s="374" t="s">
        <v>300</v>
      </c>
      <c r="M16" s="477" t="s">
        <v>300</v>
      </c>
      <c r="N16" s="478">
        <v>231.89</v>
      </c>
      <c r="P16" s="379"/>
      <c r="Q16" s="380"/>
      <c r="R16" s="394"/>
    </row>
    <row r="17" spans="1:18" ht="20.149999999999999" customHeight="1">
      <c r="B17" s="471"/>
      <c r="C17" s="410" t="s">
        <v>381</v>
      </c>
      <c r="D17" s="410" t="s">
        <v>379</v>
      </c>
      <c r="E17" s="410" t="s">
        <v>94</v>
      </c>
      <c r="F17" s="410" t="s">
        <v>380</v>
      </c>
      <c r="G17" s="374">
        <v>170</v>
      </c>
      <c r="H17" s="374">
        <v>170</v>
      </c>
      <c r="I17" s="374">
        <v>170</v>
      </c>
      <c r="J17" s="374">
        <v>170</v>
      </c>
      <c r="K17" s="374">
        <v>170</v>
      </c>
      <c r="L17" s="374" t="s">
        <v>300</v>
      </c>
      <c r="M17" s="477" t="s">
        <v>300</v>
      </c>
      <c r="N17" s="478">
        <v>170</v>
      </c>
      <c r="P17" s="379"/>
      <c r="Q17" s="380"/>
      <c r="R17" s="394"/>
    </row>
    <row r="18" spans="1:18" ht="20.149999999999999" customHeight="1">
      <c r="B18" s="471"/>
      <c r="C18" s="410" t="s">
        <v>378</v>
      </c>
      <c r="D18" s="410" t="s">
        <v>382</v>
      </c>
      <c r="E18" s="410" t="s">
        <v>94</v>
      </c>
      <c r="F18" s="410" t="s">
        <v>383</v>
      </c>
      <c r="G18" s="374">
        <v>252.16</v>
      </c>
      <c r="H18" s="374">
        <v>251.39</v>
      </c>
      <c r="I18" s="374">
        <v>252.41</v>
      </c>
      <c r="J18" s="374">
        <v>252.47</v>
      </c>
      <c r="K18" s="374">
        <v>252.68</v>
      </c>
      <c r="L18" s="374" t="s">
        <v>300</v>
      </c>
      <c r="M18" s="477" t="s">
        <v>300</v>
      </c>
      <c r="N18" s="478">
        <v>252.22</v>
      </c>
      <c r="P18" s="379"/>
      <c r="Q18" s="380"/>
      <c r="R18" s="394"/>
    </row>
    <row r="19" spans="1:18" ht="20.149999999999999" customHeight="1">
      <c r="B19" s="471"/>
      <c r="C19" s="410" t="s">
        <v>315</v>
      </c>
      <c r="D19" s="410" t="s">
        <v>382</v>
      </c>
      <c r="E19" s="410" t="s">
        <v>94</v>
      </c>
      <c r="F19" s="410" t="s">
        <v>383</v>
      </c>
      <c r="G19" s="374">
        <v>250</v>
      </c>
      <c r="H19" s="374">
        <v>250</v>
      </c>
      <c r="I19" s="374">
        <v>250</v>
      </c>
      <c r="J19" s="374">
        <v>250</v>
      </c>
      <c r="K19" s="374">
        <v>250</v>
      </c>
      <c r="L19" s="374" t="s">
        <v>300</v>
      </c>
      <c r="M19" s="477" t="s">
        <v>300</v>
      </c>
      <c r="N19" s="478">
        <v>250</v>
      </c>
      <c r="P19" s="379"/>
      <c r="Q19" s="380"/>
      <c r="R19" s="394"/>
    </row>
    <row r="20" spans="1:18" ht="20.149999999999999" customHeight="1">
      <c r="B20" s="471"/>
      <c r="C20" s="410" t="s">
        <v>381</v>
      </c>
      <c r="D20" s="410" t="s">
        <v>382</v>
      </c>
      <c r="E20" s="410" t="s">
        <v>94</v>
      </c>
      <c r="F20" s="410" t="s">
        <v>383</v>
      </c>
      <c r="G20" s="374">
        <v>302.25</v>
      </c>
      <c r="H20" s="374">
        <v>302.25</v>
      </c>
      <c r="I20" s="374">
        <v>302.25</v>
      </c>
      <c r="J20" s="374">
        <v>302.25</v>
      </c>
      <c r="K20" s="374">
        <v>302.25</v>
      </c>
      <c r="L20" s="374" t="s">
        <v>300</v>
      </c>
      <c r="M20" s="477" t="s">
        <v>300</v>
      </c>
      <c r="N20" s="478">
        <v>302.25</v>
      </c>
      <c r="P20" s="379"/>
      <c r="Q20" s="380"/>
      <c r="R20" s="394"/>
    </row>
    <row r="21" spans="1:18" ht="20.149999999999999" customHeight="1">
      <c r="B21" s="471"/>
      <c r="C21" s="410" t="s">
        <v>375</v>
      </c>
      <c r="D21" s="410" t="s">
        <v>382</v>
      </c>
      <c r="E21" s="410" t="s">
        <v>94</v>
      </c>
      <c r="F21" s="410" t="s">
        <v>383</v>
      </c>
      <c r="G21" s="374">
        <v>390</v>
      </c>
      <c r="H21" s="374">
        <v>390</v>
      </c>
      <c r="I21" s="374">
        <v>390</v>
      </c>
      <c r="J21" s="374">
        <v>390</v>
      </c>
      <c r="K21" s="374">
        <v>390</v>
      </c>
      <c r="L21" s="374" t="s">
        <v>300</v>
      </c>
      <c r="M21" s="477" t="s">
        <v>300</v>
      </c>
      <c r="N21" s="478">
        <v>390</v>
      </c>
      <c r="P21" s="379"/>
      <c r="Q21" s="380"/>
      <c r="R21" s="394"/>
    </row>
    <row r="22" spans="1:18" ht="20.149999999999999" customHeight="1">
      <c r="B22" s="471"/>
      <c r="C22" s="410" t="s">
        <v>378</v>
      </c>
      <c r="D22" s="410" t="s">
        <v>384</v>
      </c>
      <c r="E22" s="410" t="s">
        <v>94</v>
      </c>
      <c r="F22" s="410" t="s">
        <v>380</v>
      </c>
      <c r="G22" s="374">
        <v>227.12</v>
      </c>
      <c r="H22" s="374">
        <v>227.15</v>
      </c>
      <c r="I22" s="374">
        <v>227.06</v>
      </c>
      <c r="J22" s="374">
        <v>227.52</v>
      </c>
      <c r="K22" s="374">
        <v>226.84</v>
      </c>
      <c r="L22" s="374" t="s">
        <v>300</v>
      </c>
      <c r="M22" s="477" t="s">
        <v>300</v>
      </c>
      <c r="N22" s="478">
        <v>227.14</v>
      </c>
      <c r="P22" s="379"/>
      <c r="Q22" s="380"/>
      <c r="R22" s="394"/>
    </row>
    <row r="23" spans="1:18" ht="20.149999999999999" customHeight="1">
      <c r="B23" s="471"/>
      <c r="C23" s="410" t="s">
        <v>315</v>
      </c>
      <c r="D23" s="410" t="s">
        <v>384</v>
      </c>
      <c r="E23" s="410" t="s">
        <v>94</v>
      </c>
      <c r="F23" s="410" t="s">
        <v>380</v>
      </c>
      <c r="G23" s="374">
        <v>266.26</v>
      </c>
      <c r="H23" s="374">
        <v>266.26</v>
      </c>
      <c r="I23" s="374">
        <v>266.26</v>
      </c>
      <c r="J23" s="374">
        <v>266.26</v>
      </c>
      <c r="K23" s="374">
        <v>266.26</v>
      </c>
      <c r="L23" s="374" t="s">
        <v>300</v>
      </c>
      <c r="M23" s="477" t="s">
        <v>300</v>
      </c>
      <c r="N23" s="478">
        <v>266.26</v>
      </c>
      <c r="P23" s="379"/>
      <c r="Q23" s="380"/>
      <c r="R23" s="394"/>
    </row>
    <row r="24" spans="1:18" s="484" customFormat="1" ht="20.149999999999999" customHeight="1">
      <c r="A24" s="479"/>
      <c r="B24" s="480"/>
      <c r="C24" s="410" t="s">
        <v>381</v>
      </c>
      <c r="D24" s="410" t="s">
        <v>384</v>
      </c>
      <c r="E24" s="410" t="s">
        <v>94</v>
      </c>
      <c r="F24" s="410" t="s">
        <v>380</v>
      </c>
      <c r="G24" s="481">
        <v>150</v>
      </c>
      <c r="H24" s="481">
        <v>150</v>
      </c>
      <c r="I24" s="481">
        <v>150</v>
      </c>
      <c r="J24" s="481">
        <v>150</v>
      </c>
      <c r="K24" s="481">
        <v>150</v>
      </c>
      <c r="L24" s="481" t="s">
        <v>300</v>
      </c>
      <c r="M24" s="482" t="s">
        <v>300</v>
      </c>
      <c r="N24" s="483">
        <v>150</v>
      </c>
      <c r="P24" s="379"/>
      <c r="Q24" s="380"/>
      <c r="R24" s="485"/>
    </row>
    <row r="25" spans="1:18" s="484" customFormat="1" ht="20.149999999999999" customHeight="1">
      <c r="A25" s="479"/>
      <c r="B25" s="476" t="s">
        <v>385</v>
      </c>
      <c r="C25" s="410" t="s">
        <v>386</v>
      </c>
      <c r="D25" s="410" t="s">
        <v>347</v>
      </c>
      <c r="E25" s="410" t="s">
        <v>94</v>
      </c>
      <c r="F25" s="410" t="s">
        <v>94</v>
      </c>
      <c r="G25" s="481">
        <v>93</v>
      </c>
      <c r="H25" s="481" t="s">
        <v>300</v>
      </c>
      <c r="I25" s="481">
        <v>93</v>
      </c>
      <c r="J25" s="481" t="s">
        <v>300</v>
      </c>
      <c r="K25" s="481">
        <v>93</v>
      </c>
      <c r="L25" s="481" t="s">
        <v>300</v>
      </c>
      <c r="M25" s="482" t="s">
        <v>300</v>
      </c>
      <c r="N25" s="483">
        <v>93</v>
      </c>
      <c r="P25" s="379"/>
      <c r="Q25" s="380"/>
      <c r="R25" s="485"/>
    </row>
    <row r="26" spans="1:18" ht="20.149999999999999" customHeight="1">
      <c r="B26" s="471"/>
      <c r="C26" s="410" t="s">
        <v>303</v>
      </c>
      <c r="D26" s="410" t="s">
        <v>347</v>
      </c>
      <c r="E26" s="410" t="s">
        <v>94</v>
      </c>
      <c r="F26" s="410" t="s">
        <v>94</v>
      </c>
      <c r="G26" s="374">
        <v>80</v>
      </c>
      <c r="H26" s="374">
        <v>80</v>
      </c>
      <c r="I26" s="374">
        <v>86</v>
      </c>
      <c r="J26" s="374">
        <v>90</v>
      </c>
      <c r="K26" s="374">
        <v>90</v>
      </c>
      <c r="L26" s="374" t="s">
        <v>300</v>
      </c>
      <c r="M26" s="477" t="s">
        <v>300</v>
      </c>
      <c r="N26" s="478">
        <v>85.29</v>
      </c>
      <c r="P26" s="379"/>
      <c r="Q26" s="380"/>
      <c r="R26" s="394"/>
    </row>
    <row r="27" spans="1:18" s="484" customFormat="1" ht="20.149999999999999" customHeight="1">
      <c r="A27" s="479"/>
      <c r="B27" s="480"/>
      <c r="C27" s="410" t="s">
        <v>373</v>
      </c>
      <c r="D27" s="410" t="s">
        <v>347</v>
      </c>
      <c r="E27" s="410" t="s">
        <v>94</v>
      </c>
      <c r="F27" s="410" t="s">
        <v>94</v>
      </c>
      <c r="G27" s="481">
        <v>159</v>
      </c>
      <c r="H27" s="481">
        <v>159</v>
      </c>
      <c r="I27" s="481">
        <v>159</v>
      </c>
      <c r="J27" s="481">
        <v>159</v>
      </c>
      <c r="K27" s="481">
        <v>159</v>
      </c>
      <c r="L27" s="481" t="s">
        <v>300</v>
      </c>
      <c r="M27" s="482" t="s">
        <v>300</v>
      </c>
      <c r="N27" s="483">
        <v>159</v>
      </c>
      <c r="P27" s="379"/>
      <c r="Q27" s="380"/>
      <c r="R27" s="485"/>
    </row>
    <row r="28" spans="1:18" ht="20.149999999999999" customHeight="1">
      <c r="B28" s="476" t="s">
        <v>387</v>
      </c>
      <c r="C28" s="410" t="s">
        <v>303</v>
      </c>
      <c r="D28" s="410" t="s">
        <v>376</v>
      </c>
      <c r="E28" s="410" t="s">
        <v>94</v>
      </c>
      <c r="F28" s="410" t="s">
        <v>94</v>
      </c>
      <c r="G28" s="374">
        <v>66</v>
      </c>
      <c r="H28" s="374">
        <v>54</v>
      </c>
      <c r="I28" s="374">
        <v>54</v>
      </c>
      <c r="J28" s="374">
        <v>52</v>
      </c>
      <c r="K28" s="374">
        <v>52</v>
      </c>
      <c r="L28" s="374" t="s">
        <v>300</v>
      </c>
      <c r="M28" s="477" t="s">
        <v>300</v>
      </c>
      <c r="N28" s="478">
        <v>54.97</v>
      </c>
      <c r="P28" s="379"/>
      <c r="Q28" s="380"/>
      <c r="R28" s="394"/>
    </row>
    <row r="29" spans="1:18" ht="20.149999999999999" customHeight="1">
      <c r="B29" s="476" t="s">
        <v>388</v>
      </c>
      <c r="C29" s="410" t="s">
        <v>389</v>
      </c>
      <c r="D29" s="410" t="s">
        <v>347</v>
      </c>
      <c r="E29" s="410" t="s">
        <v>94</v>
      </c>
      <c r="F29" s="410" t="s">
        <v>94</v>
      </c>
      <c r="G29" s="374">
        <v>85.86</v>
      </c>
      <c r="H29" s="374">
        <v>86.99</v>
      </c>
      <c r="I29" s="374">
        <v>67.88</v>
      </c>
      <c r="J29" s="374">
        <v>52.39</v>
      </c>
      <c r="K29" s="374">
        <v>45.65</v>
      </c>
      <c r="L29" s="374">
        <v>74</v>
      </c>
      <c r="M29" s="477" t="s">
        <v>300</v>
      </c>
      <c r="N29" s="478">
        <v>68.03</v>
      </c>
      <c r="P29" s="379"/>
      <c r="Q29" s="380"/>
      <c r="R29" s="394"/>
    </row>
    <row r="30" spans="1:18" ht="20.149999999999999" customHeight="1">
      <c r="B30" s="476" t="s">
        <v>390</v>
      </c>
      <c r="C30" s="410" t="s">
        <v>303</v>
      </c>
      <c r="D30" s="410" t="s">
        <v>347</v>
      </c>
      <c r="E30" s="410" t="s">
        <v>94</v>
      </c>
      <c r="F30" s="410" t="s">
        <v>94</v>
      </c>
      <c r="G30" s="374">
        <v>80</v>
      </c>
      <c r="H30" s="374">
        <v>70</v>
      </c>
      <c r="I30" s="374">
        <v>56</v>
      </c>
      <c r="J30" s="374">
        <v>80</v>
      </c>
      <c r="K30" s="374">
        <v>90</v>
      </c>
      <c r="L30" s="374" t="s">
        <v>300</v>
      </c>
      <c r="M30" s="477" t="s">
        <v>300</v>
      </c>
      <c r="N30" s="478">
        <v>76.94</v>
      </c>
      <c r="P30" s="379"/>
      <c r="Q30" s="380"/>
      <c r="R30" s="394"/>
    </row>
    <row r="31" spans="1:18" ht="20.149999999999999" customHeight="1">
      <c r="B31" s="476" t="s">
        <v>391</v>
      </c>
      <c r="C31" s="410" t="s">
        <v>389</v>
      </c>
      <c r="D31" s="410" t="s">
        <v>366</v>
      </c>
      <c r="E31" s="410" t="s">
        <v>94</v>
      </c>
      <c r="F31" s="410" t="s">
        <v>392</v>
      </c>
      <c r="G31" s="374">
        <v>85.5</v>
      </c>
      <c r="H31" s="374">
        <v>86</v>
      </c>
      <c r="I31" s="374">
        <v>82.5</v>
      </c>
      <c r="J31" s="374">
        <v>76.5</v>
      </c>
      <c r="K31" s="374">
        <v>77.5</v>
      </c>
      <c r="L31" s="374">
        <v>74</v>
      </c>
      <c r="M31" s="477" t="s">
        <v>300</v>
      </c>
      <c r="N31" s="478">
        <v>81.41</v>
      </c>
      <c r="P31" s="379"/>
      <c r="Q31" s="380"/>
      <c r="R31" s="394"/>
    </row>
    <row r="32" spans="1:18" ht="20.149999999999999" customHeight="1">
      <c r="B32" s="471"/>
      <c r="C32" s="410" t="s">
        <v>297</v>
      </c>
      <c r="D32" s="410" t="s">
        <v>366</v>
      </c>
      <c r="E32" s="410" t="s">
        <v>94</v>
      </c>
      <c r="F32" s="410" t="s">
        <v>392</v>
      </c>
      <c r="G32" s="374">
        <v>78</v>
      </c>
      <c r="H32" s="374">
        <v>78</v>
      </c>
      <c r="I32" s="374">
        <v>78</v>
      </c>
      <c r="J32" s="374">
        <v>78</v>
      </c>
      <c r="K32" s="374">
        <v>78</v>
      </c>
      <c r="L32" s="374" t="s">
        <v>300</v>
      </c>
      <c r="M32" s="477" t="s">
        <v>300</v>
      </c>
      <c r="N32" s="478">
        <v>78</v>
      </c>
      <c r="P32" s="379"/>
      <c r="Q32" s="380"/>
      <c r="R32" s="394"/>
    </row>
    <row r="33" spans="1:18" ht="20.149999999999999" customHeight="1">
      <c r="B33" s="471"/>
      <c r="C33" s="410" t="s">
        <v>303</v>
      </c>
      <c r="D33" s="410" t="s">
        <v>366</v>
      </c>
      <c r="E33" s="410" t="s">
        <v>94</v>
      </c>
      <c r="F33" s="410" t="s">
        <v>392</v>
      </c>
      <c r="G33" s="374">
        <v>56</v>
      </c>
      <c r="H33" s="374">
        <v>70</v>
      </c>
      <c r="I33" s="374">
        <v>70</v>
      </c>
      <c r="J33" s="374">
        <v>84</v>
      </c>
      <c r="K33" s="374">
        <v>84</v>
      </c>
      <c r="L33" s="374" t="s">
        <v>300</v>
      </c>
      <c r="M33" s="477" t="s">
        <v>300</v>
      </c>
      <c r="N33" s="478">
        <v>72.63</v>
      </c>
      <c r="P33" s="379"/>
      <c r="Q33" s="380"/>
      <c r="R33" s="394"/>
    </row>
    <row r="34" spans="1:18" ht="20.149999999999999" customHeight="1">
      <c r="B34" s="476" t="s">
        <v>393</v>
      </c>
      <c r="C34" s="410" t="s">
        <v>394</v>
      </c>
      <c r="D34" s="410" t="s">
        <v>347</v>
      </c>
      <c r="E34" s="410" t="s">
        <v>94</v>
      </c>
      <c r="F34" s="410" t="s">
        <v>94</v>
      </c>
      <c r="G34" s="374">
        <v>29.5</v>
      </c>
      <c r="H34" s="374">
        <v>29.5</v>
      </c>
      <c r="I34" s="374">
        <v>29.5</v>
      </c>
      <c r="J34" s="374">
        <v>29.5</v>
      </c>
      <c r="K34" s="374">
        <v>29.5</v>
      </c>
      <c r="L34" s="374" t="s">
        <v>300</v>
      </c>
      <c r="M34" s="477" t="s">
        <v>300</v>
      </c>
      <c r="N34" s="478">
        <v>29.5</v>
      </c>
      <c r="P34" s="379"/>
      <c r="Q34" s="380"/>
      <c r="R34" s="394"/>
    </row>
    <row r="35" spans="1:18" ht="20.149999999999999" customHeight="1">
      <c r="B35" s="471"/>
      <c r="C35" s="410" t="s">
        <v>378</v>
      </c>
      <c r="D35" s="410" t="s">
        <v>347</v>
      </c>
      <c r="E35" s="410" t="s">
        <v>94</v>
      </c>
      <c r="F35" s="410" t="s">
        <v>94</v>
      </c>
      <c r="G35" s="481">
        <v>61.27</v>
      </c>
      <c r="H35" s="481">
        <v>60.79</v>
      </c>
      <c r="I35" s="481">
        <v>60.93</v>
      </c>
      <c r="J35" s="481">
        <v>60.72</v>
      </c>
      <c r="K35" s="481">
        <v>60.75</v>
      </c>
      <c r="L35" s="486" t="s">
        <v>300</v>
      </c>
      <c r="M35" s="487" t="s">
        <v>300</v>
      </c>
      <c r="N35" s="483">
        <v>60.89</v>
      </c>
      <c r="P35" s="379"/>
      <c r="Q35" s="380"/>
      <c r="R35" s="394"/>
    </row>
    <row r="36" spans="1:18" ht="20.149999999999999" customHeight="1">
      <c r="B36" s="471"/>
      <c r="C36" s="410" t="s">
        <v>381</v>
      </c>
      <c r="D36" s="410" t="s">
        <v>347</v>
      </c>
      <c r="E36" s="410" t="s">
        <v>94</v>
      </c>
      <c r="F36" s="410" t="s">
        <v>94</v>
      </c>
      <c r="G36" s="481">
        <v>81</v>
      </c>
      <c r="H36" s="481">
        <v>81</v>
      </c>
      <c r="I36" s="481">
        <v>81</v>
      </c>
      <c r="J36" s="481">
        <v>81</v>
      </c>
      <c r="K36" s="481">
        <v>81</v>
      </c>
      <c r="L36" s="486" t="s">
        <v>300</v>
      </c>
      <c r="M36" s="487" t="s">
        <v>300</v>
      </c>
      <c r="N36" s="483">
        <v>81</v>
      </c>
      <c r="P36" s="379"/>
      <c r="Q36" s="380"/>
      <c r="R36" s="394"/>
    </row>
    <row r="37" spans="1:18" ht="20.149999999999999" customHeight="1">
      <c r="B37" s="471"/>
      <c r="C37" s="410" t="s">
        <v>331</v>
      </c>
      <c r="D37" s="410" t="s">
        <v>347</v>
      </c>
      <c r="E37" s="410" t="s">
        <v>94</v>
      </c>
      <c r="F37" s="410" t="s">
        <v>94</v>
      </c>
      <c r="G37" s="481">
        <v>29.4</v>
      </c>
      <c r="H37" s="481">
        <v>29.4</v>
      </c>
      <c r="I37" s="481">
        <v>29.4</v>
      </c>
      <c r="J37" s="481">
        <v>29.4</v>
      </c>
      <c r="K37" s="481">
        <v>29.4</v>
      </c>
      <c r="L37" s="486" t="s">
        <v>300</v>
      </c>
      <c r="M37" s="487" t="s">
        <v>300</v>
      </c>
      <c r="N37" s="483">
        <v>29.4</v>
      </c>
      <c r="P37" s="379"/>
      <c r="Q37" s="380"/>
      <c r="R37" s="394"/>
    </row>
    <row r="38" spans="1:18" ht="20.149999999999999" customHeight="1">
      <c r="B38" s="471"/>
      <c r="C38" s="410" t="s">
        <v>375</v>
      </c>
      <c r="D38" s="410" t="s">
        <v>347</v>
      </c>
      <c r="E38" s="410" t="s">
        <v>94</v>
      </c>
      <c r="F38" s="410" t="s">
        <v>94</v>
      </c>
      <c r="G38" s="481">
        <v>80</v>
      </c>
      <c r="H38" s="481">
        <v>80</v>
      </c>
      <c r="I38" s="481">
        <v>80</v>
      </c>
      <c r="J38" s="481">
        <v>80</v>
      </c>
      <c r="K38" s="481">
        <v>80</v>
      </c>
      <c r="L38" s="486" t="s">
        <v>300</v>
      </c>
      <c r="M38" s="487" t="s">
        <v>300</v>
      </c>
      <c r="N38" s="483">
        <v>80</v>
      </c>
      <c r="P38" s="379"/>
      <c r="Q38" s="380"/>
      <c r="R38" s="394"/>
    </row>
    <row r="39" spans="1:18" s="484" customFormat="1" ht="20.149999999999999" customHeight="1">
      <c r="A39" s="479"/>
      <c r="B39" s="471"/>
      <c r="C39" s="410" t="s">
        <v>303</v>
      </c>
      <c r="D39" s="410" t="s">
        <v>347</v>
      </c>
      <c r="E39" s="410" t="s">
        <v>94</v>
      </c>
      <c r="F39" s="410" t="s">
        <v>94</v>
      </c>
      <c r="G39" s="481">
        <v>50</v>
      </c>
      <c r="H39" s="481">
        <v>50</v>
      </c>
      <c r="I39" s="481">
        <v>52</v>
      </c>
      <c r="J39" s="481">
        <v>55</v>
      </c>
      <c r="K39" s="481">
        <v>55</v>
      </c>
      <c r="L39" s="481" t="s">
        <v>300</v>
      </c>
      <c r="M39" s="482" t="s">
        <v>300</v>
      </c>
      <c r="N39" s="483">
        <v>52.85</v>
      </c>
      <c r="P39" s="379"/>
      <c r="Q39" s="380"/>
      <c r="R39" s="485"/>
    </row>
    <row r="40" spans="1:18" s="484" customFormat="1" ht="20.149999999999999" customHeight="1">
      <c r="A40" s="479"/>
      <c r="B40" s="471"/>
      <c r="C40" s="409" t="s">
        <v>318</v>
      </c>
      <c r="D40" s="410" t="s">
        <v>347</v>
      </c>
      <c r="E40" s="410" t="s">
        <v>94</v>
      </c>
      <c r="F40" s="410" t="s">
        <v>94</v>
      </c>
      <c r="G40" s="481">
        <v>58</v>
      </c>
      <c r="H40" s="481">
        <v>58</v>
      </c>
      <c r="I40" s="481">
        <v>58</v>
      </c>
      <c r="J40" s="481">
        <v>58</v>
      </c>
      <c r="K40" s="481">
        <v>58</v>
      </c>
      <c r="L40" s="481" t="s">
        <v>300</v>
      </c>
      <c r="M40" s="482" t="s">
        <v>300</v>
      </c>
      <c r="N40" s="483">
        <v>58</v>
      </c>
      <c r="P40" s="379"/>
      <c r="Q40" s="380"/>
      <c r="R40" s="485"/>
    </row>
    <row r="41" spans="1:18" s="484" customFormat="1" ht="20.149999999999999" customHeight="1">
      <c r="A41" s="479"/>
      <c r="B41" s="471"/>
      <c r="C41" s="409" t="s">
        <v>395</v>
      </c>
      <c r="D41" s="410" t="s">
        <v>347</v>
      </c>
      <c r="E41" s="410" t="s">
        <v>94</v>
      </c>
      <c r="F41" s="410" t="s">
        <v>94</v>
      </c>
      <c r="G41" s="481">
        <v>88.9</v>
      </c>
      <c r="H41" s="481">
        <v>88.9</v>
      </c>
      <c r="I41" s="481">
        <v>88.9</v>
      </c>
      <c r="J41" s="481">
        <v>88.9</v>
      </c>
      <c r="K41" s="481">
        <v>88.9</v>
      </c>
      <c r="L41" s="481" t="s">
        <v>300</v>
      </c>
      <c r="M41" s="482" t="s">
        <v>300</v>
      </c>
      <c r="N41" s="483">
        <v>88.9</v>
      </c>
      <c r="P41" s="379"/>
      <c r="Q41" s="380"/>
      <c r="R41" s="485"/>
    </row>
    <row r="42" spans="1:18" ht="20.149999999999999" customHeight="1">
      <c r="B42" s="476" t="s">
        <v>396</v>
      </c>
      <c r="C42" s="410" t="s">
        <v>394</v>
      </c>
      <c r="D42" s="410" t="s">
        <v>397</v>
      </c>
      <c r="E42" s="410" t="s">
        <v>94</v>
      </c>
      <c r="F42" s="410" t="s">
        <v>398</v>
      </c>
      <c r="G42" s="481">
        <v>189.75</v>
      </c>
      <c r="H42" s="481">
        <v>189.75</v>
      </c>
      <c r="I42" s="481">
        <v>189.75</v>
      </c>
      <c r="J42" s="481">
        <v>189.75</v>
      </c>
      <c r="K42" s="481">
        <v>189.75</v>
      </c>
      <c r="L42" s="486" t="s">
        <v>300</v>
      </c>
      <c r="M42" s="487" t="s">
        <v>300</v>
      </c>
      <c r="N42" s="483">
        <v>189.75</v>
      </c>
      <c r="P42" s="379"/>
      <c r="Q42" s="380"/>
      <c r="R42" s="394"/>
    </row>
    <row r="43" spans="1:18" ht="20.149999999999999" customHeight="1">
      <c r="B43" s="471"/>
      <c r="C43" s="410" t="s">
        <v>381</v>
      </c>
      <c r="D43" s="410" t="s">
        <v>397</v>
      </c>
      <c r="E43" s="410" t="s">
        <v>94</v>
      </c>
      <c r="F43" s="410" t="s">
        <v>398</v>
      </c>
      <c r="G43" s="481">
        <v>188.29</v>
      </c>
      <c r="H43" s="481">
        <v>188.29</v>
      </c>
      <c r="I43" s="481">
        <v>188.29</v>
      </c>
      <c r="J43" s="481">
        <v>188.29</v>
      </c>
      <c r="K43" s="481">
        <v>188.29</v>
      </c>
      <c r="L43" s="486" t="s">
        <v>300</v>
      </c>
      <c r="M43" s="487" t="s">
        <v>300</v>
      </c>
      <c r="N43" s="483">
        <v>188.29</v>
      </c>
      <c r="P43" s="379"/>
      <c r="Q43" s="380"/>
      <c r="R43" s="394"/>
    </row>
    <row r="44" spans="1:18" ht="20.149999999999999" customHeight="1">
      <c r="B44" s="471"/>
      <c r="C44" s="410" t="s">
        <v>342</v>
      </c>
      <c r="D44" s="410" t="s">
        <v>397</v>
      </c>
      <c r="E44" s="410" t="s">
        <v>94</v>
      </c>
      <c r="F44" s="410" t="s">
        <v>398</v>
      </c>
      <c r="G44" s="481">
        <v>250</v>
      </c>
      <c r="H44" s="481">
        <v>250</v>
      </c>
      <c r="I44" s="481">
        <v>250</v>
      </c>
      <c r="J44" s="481">
        <v>250</v>
      </c>
      <c r="K44" s="481">
        <v>250</v>
      </c>
      <c r="L44" s="486" t="s">
        <v>300</v>
      </c>
      <c r="M44" s="487" t="s">
        <v>300</v>
      </c>
      <c r="N44" s="483">
        <v>250</v>
      </c>
      <c r="P44" s="379"/>
      <c r="Q44" s="380"/>
      <c r="R44" s="394"/>
    </row>
    <row r="45" spans="1:18" s="484" customFormat="1" ht="20.149999999999999" customHeight="1">
      <c r="A45" s="479"/>
      <c r="B45" s="480"/>
      <c r="C45" s="410" t="s">
        <v>373</v>
      </c>
      <c r="D45" s="410" t="s">
        <v>397</v>
      </c>
      <c r="E45" s="410" t="s">
        <v>94</v>
      </c>
      <c r="F45" s="410" t="s">
        <v>398</v>
      </c>
      <c r="G45" s="481">
        <v>280</v>
      </c>
      <c r="H45" s="481">
        <v>280</v>
      </c>
      <c r="I45" s="481">
        <v>280</v>
      </c>
      <c r="J45" s="481">
        <v>280</v>
      </c>
      <c r="K45" s="481">
        <v>280</v>
      </c>
      <c r="L45" s="481" t="s">
        <v>300</v>
      </c>
      <c r="M45" s="482" t="s">
        <v>300</v>
      </c>
      <c r="N45" s="483">
        <v>280</v>
      </c>
      <c r="P45" s="379"/>
      <c r="Q45" s="380"/>
      <c r="R45" s="485"/>
    </row>
    <row r="46" spans="1:18" ht="20.149999999999999" customHeight="1">
      <c r="B46" s="476" t="s">
        <v>399</v>
      </c>
      <c r="C46" s="410" t="s">
        <v>400</v>
      </c>
      <c r="D46" s="410" t="s">
        <v>347</v>
      </c>
      <c r="E46" s="410" t="s">
        <v>94</v>
      </c>
      <c r="F46" s="410" t="s">
        <v>94</v>
      </c>
      <c r="G46" s="481">
        <v>120</v>
      </c>
      <c r="H46" s="481">
        <v>120</v>
      </c>
      <c r="I46" s="481">
        <v>120</v>
      </c>
      <c r="J46" s="481">
        <v>120</v>
      </c>
      <c r="K46" s="481">
        <v>120</v>
      </c>
      <c r="L46" s="486" t="s">
        <v>300</v>
      </c>
      <c r="M46" s="487" t="s">
        <v>300</v>
      </c>
      <c r="N46" s="483">
        <v>120</v>
      </c>
      <c r="P46" s="379"/>
      <c r="Q46" s="380"/>
      <c r="R46" s="394"/>
    </row>
    <row r="47" spans="1:18" ht="20.149999999999999" customHeight="1">
      <c r="B47" s="471"/>
      <c r="C47" s="410" t="s">
        <v>386</v>
      </c>
      <c r="D47" s="410" t="s">
        <v>347</v>
      </c>
      <c r="E47" s="410" t="s">
        <v>94</v>
      </c>
      <c r="F47" s="410" t="s">
        <v>94</v>
      </c>
      <c r="G47" s="481">
        <v>163.97</v>
      </c>
      <c r="H47" s="481">
        <v>163.97</v>
      </c>
      <c r="I47" s="481">
        <v>163.97</v>
      </c>
      <c r="J47" s="481">
        <v>163.97</v>
      </c>
      <c r="K47" s="481">
        <v>163.97</v>
      </c>
      <c r="L47" s="486" t="s">
        <v>300</v>
      </c>
      <c r="M47" s="487" t="s">
        <v>300</v>
      </c>
      <c r="N47" s="483">
        <v>163.97</v>
      </c>
      <c r="P47" s="379"/>
      <c r="Q47" s="380"/>
      <c r="R47" s="394"/>
    </row>
    <row r="48" spans="1:18" ht="20.149999999999999" customHeight="1">
      <c r="B48" s="471"/>
      <c r="C48" s="410" t="s">
        <v>342</v>
      </c>
      <c r="D48" s="410" t="s">
        <v>347</v>
      </c>
      <c r="E48" s="410" t="s">
        <v>94</v>
      </c>
      <c r="F48" s="410" t="s">
        <v>94</v>
      </c>
      <c r="G48" s="481">
        <v>87.9</v>
      </c>
      <c r="H48" s="481">
        <v>87.9</v>
      </c>
      <c r="I48" s="481">
        <v>87.9</v>
      </c>
      <c r="J48" s="481">
        <v>87.9</v>
      </c>
      <c r="K48" s="481">
        <v>87.9</v>
      </c>
      <c r="L48" s="486" t="s">
        <v>300</v>
      </c>
      <c r="M48" s="487" t="s">
        <v>300</v>
      </c>
      <c r="N48" s="483">
        <v>87.9</v>
      </c>
      <c r="P48" s="379"/>
      <c r="Q48" s="380"/>
      <c r="R48" s="394"/>
    </row>
    <row r="49" spans="1:18" ht="20.149999999999999" customHeight="1">
      <c r="B49" s="471"/>
      <c r="C49" s="410" t="s">
        <v>373</v>
      </c>
      <c r="D49" s="410" t="s">
        <v>347</v>
      </c>
      <c r="E49" s="410" t="s">
        <v>94</v>
      </c>
      <c r="F49" s="410" t="s">
        <v>94</v>
      </c>
      <c r="G49" s="481">
        <v>120</v>
      </c>
      <c r="H49" s="481">
        <v>120</v>
      </c>
      <c r="I49" s="481">
        <v>120</v>
      </c>
      <c r="J49" s="481">
        <v>120</v>
      </c>
      <c r="K49" s="481">
        <v>120</v>
      </c>
      <c r="L49" s="486" t="s">
        <v>300</v>
      </c>
      <c r="M49" s="487" t="s">
        <v>300</v>
      </c>
      <c r="N49" s="483">
        <v>120</v>
      </c>
      <c r="P49" s="379"/>
      <c r="Q49" s="380"/>
      <c r="R49" s="394"/>
    </row>
    <row r="50" spans="1:18" s="484" customFormat="1" ht="20.149999999999999" customHeight="1">
      <c r="A50" s="479"/>
      <c r="B50" s="480"/>
      <c r="C50" s="410" t="s">
        <v>353</v>
      </c>
      <c r="D50" s="410" t="s">
        <v>347</v>
      </c>
      <c r="E50" s="410" t="s">
        <v>94</v>
      </c>
      <c r="F50" s="410" t="s">
        <v>94</v>
      </c>
      <c r="G50" s="481">
        <v>161</v>
      </c>
      <c r="H50" s="481">
        <v>161</v>
      </c>
      <c r="I50" s="481">
        <v>161</v>
      </c>
      <c r="J50" s="481">
        <v>161</v>
      </c>
      <c r="K50" s="481">
        <v>161</v>
      </c>
      <c r="L50" s="481" t="s">
        <v>300</v>
      </c>
      <c r="M50" s="482" t="s">
        <v>300</v>
      </c>
      <c r="N50" s="483">
        <v>161</v>
      </c>
      <c r="P50" s="379"/>
      <c r="Q50" s="380"/>
      <c r="R50" s="485"/>
    </row>
    <row r="51" spans="1:18" ht="20.149999999999999" customHeight="1">
      <c r="B51" s="476" t="s">
        <v>401</v>
      </c>
      <c r="C51" s="410" t="s">
        <v>375</v>
      </c>
      <c r="D51" s="410" t="s">
        <v>402</v>
      </c>
      <c r="E51" s="410" t="s">
        <v>94</v>
      </c>
      <c r="F51" s="410" t="s">
        <v>94</v>
      </c>
      <c r="G51" s="481">
        <v>65</v>
      </c>
      <c r="H51" s="481">
        <v>65</v>
      </c>
      <c r="I51" s="481">
        <v>65</v>
      </c>
      <c r="J51" s="481">
        <v>65</v>
      </c>
      <c r="K51" s="481">
        <v>65</v>
      </c>
      <c r="L51" s="486" t="s">
        <v>300</v>
      </c>
      <c r="M51" s="487" t="s">
        <v>300</v>
      </c>
      <c r="N51" s="483">
        <v>65</v>
      </c>
      <c r="P51" s="379"/>
      <c r="Q51" s="380"/>
      <c r="R51" s="394"/>
    </row>
    <row r="52" spans="1:18" ht="20.149999999999999" customHeight="1">
      <c r="B52" s="471"/>
      <c r="C52" s="410" t="s">
        <v>297</v>
      </c>
      <c r="D52" s="410" t="s">
        <v>402</v>
      </c>
      <c r="E52" s="410" t="s">
        <v>94</v>
      </c>
      <c r="F52" s="410" t="s">
        <v>94</v>
      </c>
      <c r="G52" s="481">
        <v>40</v>
      </c>
      <c r="H52" s="481">
        <v>40</v>
      </c>
      <c r="I52" s="481">
        <v>40</v>
      </c>
      <c r="J52" s="481">
        <v>40</v>
      </c>
      <c r="K52" s="481">
        <v>40</v>
      </c>
      <c r="L52" s="486" t="s">
        <v>300</v>
      </c>
      <c r="M52" s="487" t="s">
        <v>300</v>
      </c>
      <c r="N52" s="483">
        <v>40</v>
      </c>
      <c r="P52" s="379"/>
      <c r="Q52" s="380"/>
      <c r="R52" s="394"/>
    </row>
    <row r="53" spans="1:18" ht="20.149999999999999" customHeight="1">
      <c r="B53" s="471"/>
      <c r="C53" s="410" t="s">
        <v>303</v>
      </c>
      <c r="D53" s="410" t="s">
        <v>402</v>
      </c>
      <c r="E53" s="410" t="s">
        <v>94</v>
      </c>
      <c r="F53" s="410" t="s">
        <v>94</v>
      </c>
      <c r="G53" s="481">
        <v>65</v>
      </c>
      <c r="H53" s="481">
        <v>65</v>
      </c>
      <c r="I53" s="481">
        <v>80</v>
      </c>
      <c r="J53" s="481">
        <v>80</v>
      </c>
      <c r="K53" s="481">
        <v>85</v>
      </c>
      <c r="L53" s="486" t="s">
        <v>300</v>
      </c>
      <c r="M53" s="487" t="s">
        <v>300</v>
      </c>
      <c r="N53" s="483">
        <v>75.7</v>
      </c>
      <c r="P53" s="379"/>
      <c r="Q53" s="380"/>
      <c r="R53" s="394"/>
    </row>
    <row r="54" spans="1:18" ht="20.149999999999999" customHeight="1">
      <c r="B54" s="471"/>
      <c r="C54" s="410" t="s">
        <v>373</v>
      </c>
      <c r="D54" s="410" t="s">
        <v>347</v>
      </c>
      <c r="E54" s="410" t="s">
        <v>94</v>
      </c>
      <c r="F54" s="410" t="s">
        <v>94</v>
      </c>
      <c r="G54" s="481">
        <v>75</v>
      </c>
      <c r="H54" s="481">
        <v>75</v>
      </c>
      <c r="I54" s="481">
        <v>75</v>
      </c>
      <c r="J54" s="481">
        <v>75</v>
      </c>
      <c r="K54" s="481">
        <v>75</v>
      </c>
      <c r="L54" s="486" t="s">
        <v>300</v>
      </c>
      <c r="M54" s="487" t="s">
        <v>300</v>
      </c>
      <c r="N54" s="483">
        <v>75</v>
      </c>
      <c r="P54" s="379"/>
      <c r="Q54" s="380"/>
      <c r="R54" s="394"/>
    </row>
    <row r="55" spans="1:18" s="484" customFormat="1" ht="20.149999999999999" customHeight="1">
      <c r="A55" s="479"/>
      <c r="B55" s="476" t="s">
        <v>403</v>
      </c>
      <c r="C55" s="410" t="s">
        <v>373</v>
      </c>
      <c r="D55" s="410" t="s">
        <v>347</v>
      </c>
      <c r="E55" s="410" t="s">
        <v>94</v>
      </c>
      <c r="F55" s="410" t="s">
        <v>94</v>
      </c>
      <c r="G55" s="481">
        <v>365</v>
      </c>
      <c r="H55" s="481">
        <v>365</v>
      </c>
      <c r="I55" s="481">
        <v>365</v>
      </c>
      <c r="J55" s="481">
        <v>365</v>
      </c>
      <c r="K55" s="481">
        <v>365</v>
      </c>
      <c r="L55" s="481" t="s">
        <v>300</v>
      </c>
      <c r="M55" s="482" t="s">
        <v>300</v>
      </c>
      <c r="N55" s="483">
        <v>365</v>
      </c>
      <c r="P55" s="379"/>
      <c r="Q55" s="380"/>
      <c r="R55" s="485"/>
    </row>
    <row r="56" spans="1:18" s="484" customFormat="1" ht="20.149999999999999" customHeight="1">
      <c r="A56" s="479"/>
      <c r="B56" s="471"/>
      <c r="C56" s="410" t="s">
        <v>386</v>
      </c>
      <c r="D56" s="410" t="s">
        <v>376</v>
      </c>
      <c r="E56" s="410" t="s">
        <v>94</v>
      </c>
      <c r="F56" s="410" t="s">
        <v>94</v>
      </c>
      <c r="G56" s="481">
        <v>395.12</v>
      </c>
      <c r="H56" s="481">
        <v>396.49</v>
      </c>
      <c r="I56" s="481">
        <v>395.85</v>
      </c>
      <c r="J56" s="481">
        <v>398.11</v>
      </c>
      <c r="K56" s="481">
        <v>397.3</v>
      </c>
      <c r="L56" s="481">
        <v>395.58</v>
      </c>
      <c r="M56" s="482">
        <v>395.37</v>
      </c>
      <c r="N56" s="483">
        <v>396.29</v>
      </c>
      <c r="P56" s="379"/>
      <c r="Q56" s="380"/>
      <c r="R56" s="485"/>
    </row>
    <row r="57" spans="1:18" s="484" customFormat="1" ht="20.149999999999999" customHeight="1">
      <c r="A57" s="479"/>
      <c r="B57" s="471"/>
      <c r="C57" s="410" t="s">
        <v>375</v>
      </c>
      <c r="D57" s="410" t="s">
        <v>376</v>
      </c>
      <c r="E57" s="410" t="s">
        <v>94</v>
      </c>
      <c r="F57" s="410" t="s">
        <v>94</v>
      </c>
      <c r="G57" s="481">
        <v>645</v>
      </c>
      <c r="H57" s="481">
        <v>645</v>
      </c>
      <c r="I57" s="481">
        <v>645</v>
      </c>
      <c r="J57" s="481">
        <v>645</v>
      </c>
      <c r="K57" s="481">
        <v>645</v>
      </c>
      <c r="L57" s="481" t="s">
        <v>300</v>
      </c>
      <c r="M57" s="482" t="s">
        <v>300</v>
      </c>
      <c r="N57" s="483">
        <v>645</v>
      </c>
      <c r="P57" s="379"/>
      <c r="Q57" s="380"/>
      <c r="R57" s="485"/>
    </row>
    <row r="58" spans="1:18" s="484" customFormat="1" ht="20.149999999999999" customHeight="1">
      <c r="A58" s="479"/>
      <c r="B58" s="488" t="s">
        <v>404</v>
      </c>
      <c r="C58" s="410" t="s">
        <v>303</v>
      </c>
      <c r="D58" s="410" t="s">
        <v>347</v>
      </c>
      <c r="E58" s="410" t="s">
        <v>94</v>
      </c>
      <c r="F58" s="410" t="s">
        <v>94</v>
      </c>
      <c r="G58" s="481">
        <v>152</v>
      </c>
      <c r="H58" s="481">
        <v>152</v>
      </c>
      <c r="I58" s="481">
        <v>148</v>
      </c>
      <c r="J58" s="481">
        <v>143</v>
      </c>
      <c r="K58" s="481">
        <v>143</v>
      </c>
      <c r="L58" s="481" t="s">
        <v>300</v>
      </c>
      <c r="M58" s="482" t="s">
        <v>300</v>
      </c>
      <c r="N58" s="483">
        <v>147.96</v>
      </c>
      <c r="P58" s="379"/>
      <c r="Q58" s="380"/>
      <c r="R58" s="485"/>
    </row>
    <row r="59" spans="1:18" s="484" customFormat="1" ht="20.149999999999999" customHeight="1">
      <c r="A59" s="479"/>
      <c r="B59" s="471" t="s">
        <v>405</v>
      </c>
      <c r="C59" s="410" t="s">
        <v>400</v>
      </c>
      <c r="D59" s="410" t="s">
        <v>366</v>
      </c>
      <c r="E59" s="410" t="s">
        <v>94</v>
      </c>
      <c r="F59" s="410" t="s">
        <v>94</v>
      </c>
      <c r="G59" s="481">
        <v>387.52</v>
      </c>
      <c r="H59" s="481">
        <v>387.52</v>
      </c>
      <c r="I59" s="481">
        <v>387.52</v>
      </c>
      <c r="J59" s="481">
        <v>387.52</v>
      </c>
      <c r="K59" s="481">
        <v>387.52</v>
      </c>
      <c r="L59" s="481" t="s">
        <v>300</v>
      </c>
      <c r="M59" s="482" t="s">
        <v>300</v>
      </c>
      <c r="N59" s="483">
        <v>387.52</v>
      </c>
      <c r="P59" s="379"/>
      <c r="Q59" s="380"/>
      <c r="R59" s="485"/>
    </row>
    <row r="60" spans="1:18" s="484" customFormat="1" ht="20.149999999999999" customHeight="1">
      <c r="A60" s="479"/>
      <c r="B60" s="480"/>
      <c r="C60" s="410" t="s">
        <v>317</v>
      </c>
      <c r="D60" s="410" t="s">
        <v>366</v>
      </c>
      <c r="E60" s="410" t="s">
        <v>94</v>
      </c>
      <c r="F60" s="410" t="s">
        <v>94</v>
      </c>
      <c r="G60" s="481">
        <v>190.62</v>
      </c>
      <c r="H60" s="481">
        <v>190.62</v>
      </c>
      <c r="I60" s="481">
        <v>190.62</v>
      </c>
      <c r="J60" s="481">
        <v>190.62</v>
      </c>
      <c r="K60" s="481">
        <v>190.62</v>
      </c>
      <c r="L60" s="481" t="s">
        <v>300</v>
      </c>
      <c r="M60" s="482" t="s">
        <v>300</v>
      </c>
      <c r="N60" s="483">
        <v>190.62</v>
      </c>
      <c r="P60" s="379"/>
      <c r="Q60" s="380"/>
      <c r="R60" s="485"/>
    </row>
    <row r="61" spans="1:18" ht="20.149999999999999" customHeight="1">
      <c r="B61" s="476" t="s">
        <v>406</v>
      </c>
      <c r="C61" s="410" t="s">
        <v>389</v>
      </c>
      <c r="D61" s="410" t="s">
        <v>407</v>
      </c>
      <c r="E61" s="410" t="s">
        <v>94</v>
      </c>
      <c r="F61" s="410" t="s">
        <v>94</v>
      </c>
      <c r="G61" s="374">
        <v>377.25</v>
      </c>
      <c r="H61" s="374">
        <v>354.25</v>
      </c>
      <c r="I61" s="374">
        <v>298</v>
      </c>
      <c r="J61" s="374">
        <v>238</v>
      </c>
      <c r="K61" s="374">
        <v>272</v>
      </c>
      <c r="L61" s="375">
        <v>294</v>
      </c>
      <c r="M61" s="489" t="s">
        <v>300</v>
      </c>
      <c r="N61" s="478">
        <v>317.10000000000002</v>
      </c>
      <c r="P61" s="379"/>
      <c r="Q61" s="380"/>
      <c r="R61" s="394"/>
    </row>
    <row r="62" spans="1:18" ht="20.149999999999999" customHeight="1">
      <c r="B62" s="471"/>
      <c r="C62" s="410" t="s">
        <v>386</v>
      </c>
      <c r="D62" s="410" t="s">
        <v>407</v>
      </c>
      <c r="E62" s="410" t="s">
        <v>94</v>
      </c>
      <c r="F62" s="410" t="s">
        <v>94</v>
      </c>
      <c r="G62" s="374">
        <v>408</v>
      </c>
      <c r="H62" s="374">
        <v>410</v>
      </c>
      <c r="I62" s="374">
        <v>345</v>
      </c>
      <c r="J62" s="374">
        <v>425</v>
      </c>
      <c r="K62" s="374">
        <v>373</v>
      </c>
      <c r="L62" s="375">
        <v>374</v>
      </c>
      <c r="M62" s="489" t="s">
        <v>300</v>
      </c>
      <c r="N62" s="478">
        <v>390.35</v>
      </c>
      <c r="P62" s="379"/>
      <c r="Q62" s="380"/>
      <c r="R62" s="394"/>
    </row>
    <row r="63" spans="1:18" s="484" customFormat="1" ht="20.149999999999999" customHeight="1">
      <c r="A63" s="479"/>
      <c r="B63" s="471"/>
      <c r="C63" s="410" t="s">
        <v>297</v>
      </c>
      <c r="D63" s="410" t="s">
        <v>407</v>
      </c>
      <c r="E63" s="410" t="s">
        <v>94</v>
      </c>
      <c r="F63" s="410" t="s">
        <v>94</v>
      </c>
      <c r="G63" s="481">
        <v>360</v>
      </c>
      <c r="H63" s="481">
        <v>360</v>
      </c>
      <c r="I63" s="481">
        <v>360</v>
      </c>
      <c r="J63" s="481">
        <v>360</v>
      </c>
      <c r="K63" s="481">
        <v>360</v>
      </c>
      <c r="L63" s="481" t="s">
        <v>300</v>
      </c>
      <c r="M63" s="482" t="s">
        <v>300</v>
      </c>
      <c r="N63" s="483">
        <v>360</v>
      </c>
      <c r="P63" s="379"/>
      <c r="Q63" s="380"/>
      <c r="R63" s="485"/>
    </row>
    <row r="64" spans="1:18" s="484" customFormat="1" ht="20.149999999999999" customHeight="1">
      <c r="A64" s="479"/>
      <c r="B64" s="471"/>
      <c r="C64" s="410" t="s">
        <v>331</v>
      </c>
      <c r="D64" s="410" t="s">
        <v>347</v>
      </c>
      <c r="E64" s="410" t="s">
        <v>94</v>
      </c>
      <c r="F64" s="410" t="s">
        <v>94</v>
      </c>
      <c r="G64" s="481">
        <v>605</v>
      </c>
      <c r="H64" s="481">
        <v>605</v>
      </c>
      <c r="I64" s="481">
        <v>605</v>
      </c>
      <c r="J64" s="481">
        <v>605</v>
      </c>
      <c r="K64" s="481">
        <v>605</v>
      </c>
      <c r="L64" s="481" t="s">
        <v>300</v>
      </c>
      <c r="M64" s="482" t="s">
        <v>300</v>
      </c>
      <c r="N64" s="483">
        <v>605</v>
      </c>
      <c r="P64" s="379"/>
      <c r="Q64" s="380"/>
      <c r="R64" s="485"/>
    </row>
    <row r="65" spans="1:18" ht="20.149999999999999" customHeight="1">
      <c r="B65" s="476" t="s">
        <v>408</v>
      </c>
      <c r="C65" s="410" t="s">
        <v>303</v>
      </c>
      <c r="D65" s="410" t="s">
        <v>409</v>
      </c>
      <c r="E65" s="410" t="s">
        <v>299</v>
      </c>
      <c r="F65" s="410" t="s">
        <v>94</v>
      </c>
      <c r="G65" s="374">
        <v>104</v>
      </c>
      <c r="H65" s="374">
        <v>104</v>
      </c>
      <c r="I65" s="374">
        <v>106</v>
      </c>
      <c r="J65" s="374">
        <v>106</v>
      </c>
      <c r="K65" s="374">
        <v>110</v>
      </c>
      <c r="L65" s="375" t="s">
        <v>300</v>
      </c>
      <c r="M65" s="489" t="s">
        <v>300</v>
      </c>
      <c r="N65" s="478">
        <v>106.22</v>
      </c>
      <c r="P65" s="379"/>
      <c r="Q65" s="380"/>
      <c r="R65" s="394"/>
    </row>
    <row r="66" spans="1:18" ht="20.149999999999999" customHeight="1">
      <c r="B66" s="471"/>
      <c r="C66" s="410" t="s">
        <v>303</v>
      </c>
      <c r="D66" s="410" t="s">
        <v>410</v>
      </c>
      <c r="E66" s="410" t="s">
        <v>299</v>
      </c>
      <c r="F66" s="410" t="s">
        <v>411</v>
      </c>
      <c r="G66" s="374">
        <v>105</v>
      </c>
      <c r="H66" s="374">
        <v>125</v>
      </c>
      <c r="I66" s="374">
        <v>125</v>
      </c>
      <c r="J66" s="374">
        <v>130</v>
      </c>
      <c r="K66" s="374">
        <v>140</v>
      </c>
      <c r="L66" s="375" t="s">
        <v>300</v>
      </c>
      <c r="M66" s="489" t="s">
        <v>300</v>
      </c>
      <c r="N66" s="478">
        <v>123.45</v>
      </c>
      <c r="P66" s="379"/>
      <c r="Q66" s="380"/>
      <c r="R66" s="394"/>
    </row>
    <row r="67" spans="1:18" ht="20.149999999999999" customHeight="1">
      <c r="B67" s="471"/>
      <c r="C67" s="410" t="s">
        <v>400</v>
      </c>
      <c r="D67" s="410" t="s">
        <v>412</v>
      </c>
      <c r="E67" s="410" t="s">
        <v>299</v>
      </c>
      <c r="F67" s="410" t="s">
        <v>94</v>
      </c>
      <c r="G67" s="374">
        <v>150</v>
      </c>
      <c r="H67" s="374">
        <v>150</v>
      </c>
      <c r="I67" s="374">
        <v>150</v>
      </c>
      <c r="J67" s="374">
        <v>150</v>
      </c>
      <c r="K67" s="374">
        <v>150</v>
      </c>
      <c r="L67" s="375" t="s">
        <v>300</v>
      </c>
      <c r="M67" s="489" t="s">
        <v>300</v>
      </c>
      <c r="N67" s="478">
        <v>150</v>
      </c>
      <c r="P67" s="379"/>
      <c r="Q67" s="380"/>
      <c r="R67" s="394"/>
    </row>
    <row r="68" spans="1:18" ht="20.149999999999999" customHeight="1">
      <c r="B68" s="471"/>
      <c r="C68" s="410" t="s">
        <v>303</v>
      </c>
      <c r="D68" s="410" t="s">
        <v>412</v>
      </c>
      <c r="E68" s="410" t="s">
        <v>299</v>
      </c>
      <c r="F68" s="410" t="s">
        <v>94</v>
      </c>
      <c r="G68" s="374">
        <v>82</v>
      </c>
      <c r="H68" s="374">
        <v>82</v>
      </c>
      <c r="I68" s="374">
        <v>72</v>
      </c>
      <c r="J68" s="374">
        <v>72</v>
      </c>
      <c r="K68" s="374">
        <v>90</v>
      </c>
      <c r="L68" s="375" t="s">
        <v>300</v>
      </c>
      <c r="M68" s="489" t="s">
        <v>300</v>
      </c>
      <c r="N68" s="478">
        <v>79.38</v>
      </c>
      <c r="P68" s="379"/>
      <c r="Q68" s="380"/>
      <c r="R68" s="394"/>
    </row>
    <row r="69" spans="1:18" ht="20.149999999999999" customHeight="1">
      <c r="B69" s="471"/>
      <c r="C69" s="410" t="s">
        <v>413</v>
      </c>
      <c r="D69" s="410" t="s">
        <v>347</v>
      </c>
      <c r="E69" s="410" t="s">
        <v>299</v>
      </c>
      <c r="F69" s="410" t="s">
        <v>94</v>
      </c>
      <c r="G69" s="374">
        <v>189.42</v>
      </c>
      <c r="H69" s="374">
        <v>189.42</v>
      </c>
      <c r="I69" s="374">
        <v>189.42</v>
      </c>
      <c r="J69" s="374">
        <v>189.42</v>
      </c>
      <c r="K69" s="374">
        <v>189.42</v>
      </c>
      <c r="L69" s="375" t="s">
        <v>300</v>
      </c>
      <c r="M69" s="489" t="s">
        <v>300</v>
      </c>
      <c r="N69" s="478">
        <v>189.42</v>
      </c>
      <c r="P69" s="379"/>
      <c r="Q69" s="380"/>
      <c r="R69" s="394"/>
    </row>
    <row r="70" spans="1:18" s="484" customFormat="1" ht="20.149999999999999" customHeight="1">
      <c r="A70" s="479"/>
      <c r="B70" s="471"/>
      <c r="C70" s="410" t="s">
        <v>331</v>
      </c>
      <c r="D70" s="410" t="s">
        <v>347</v>
      </c>
      <c r="E70" s="410" t="s">
        <v>299</v>
      </c>
      <c r="F70" s="410" t="s">
        <v>94</v>
      </c>
      <c r="G70" s="374">
        <v>97.83</v>
      </c>
      <c r="H70" s="374">
        <v>97.83</v>
      </c>
      <c r="I70" s="374">
        <v>97.83</v>
      </c>
      <c r="J70" s="374">
        <v>97.83</v>
      </c>
      <c r="K70" s="374">
        <v>97.83</v>
      </c>
      <c r="L70" s="374" t="s">
        <v>300</v>
      </c>
      <c r="M70" s="477" t="s">
        <v>300</v>
      </c>
      <c r="N70" s="478">
        <v>97.83</v>
      </c>
      <c r="P70" s="379"/>
      <c r="Q70" s="380"/>
      <c r="R70" s="485"/>
    </row>
    <row r="71" spans="1:18" s="484" customFormat="1" ht="20.149999999999999" customHeight="1">
      <c r="A71" s="479"/>
      <c r="B71" s="471"/>
      <c r="C71" s="410" t="s">
        <v>373</v>
      </c>
      <c r="D71" s="410" t="s">
        <v>347</v>
      </c>
      <c r="E71" s="410" t="s">
        <v>299</v>
      </c>
      <c r="F71" s="410" t="s">
        <v>94</v>
      </c>
      <c r="G71" s="374">
        <v>125</v>
      </c>
      <c r="H71" s="374">
        <v>125</v>
      </c>
      <c r="I71" s="374">
        <v>125</v>
      </c>
      <c r="J71" s="374">
        <v>125</v>
      </c>
      <c r="K71" s="374">
        <v>125</v>
      </c>
      <c r="L71" s="374" t="s">
        <v>300</v>
      </c>
      <c r="M71" s="477" t="s">
        <v>300</v>
      </c>
      <c r="N71" s="478">
        <v>125</v>
      </c>
      <c r="P71" s="379"/>
      <c r="Q71" s="380"/>
      <c r="R71" s="485"/>
    </row>
    <row r="72" spans="1:18" s="484" customFormat="1" ht="20.149999999999999" customHeight="1">
      <c r="A72" s="479"/>
      <c r="B72" s="471"/>
      <c r="C72" s="410" t="s">
        <v>374</v>
      </c>
      <c r="D72" s="410" t="s">
        <v>347</v>
      </c>
      <c r="E72" s="410" t="s">
        <v>299</v>
      </c>
      <c r="F72" s="410" t="s">
        <v>94</v>
      </c>
      <c r="G72" s="374">
        <v>105.23</v>
      </c>
      <c r="H72" s="374">
        <v>105.23</v>
      </c>
      <c r="I72" s="374">
        <v>105.23</v>
      </c>
      <c r="J72" s="374">
        <v>105.23</v>
      </c>
      <c r="K72" s="374">
        <v>105.23</v>
      </c>
      <c r="L72" s="374" t="s">
        <v>300</v>
      </c>
      <c r="M72" s="477" t="s">
        <v>300</v>
      </c>
      <c r="N72" s="478">
        <v>105.23</v>
      </c>
      <c r="P72" s="379"/>
      <c r="Q72" s="380"/>
      <c r="R72" s="485"/>
    </row>
    <row r="73" spans="1:18" s="484" customFormat="1" ht="20.149999999999999" customHeight="1">
      <c r="A73" s="479"/>
      <c r="B73" s="471"/>
      <c r="C73" s="410" t="s">
        <v>395</v>
      </c>
      <c r="D73" s="410" t="s">
        <v>347</v>
      </c>
      <c r="E73" s="410" t="s">
        <v>299</v>
      </c>
      <c r="F73" s="410" t="s">
        <v>94</v>
      </c>
      <c r="G73" s="374">
        <v>52.3</v>
      </c>
      <c r="H73" s="374">
        <v>52.3</v>
      </c>
      <c r="I73" s="374">
        <v>52.3</v>
      </c>
      <c r="J73" s="374">
        <v>54</v>
      </c>
      <c r="K73" s="374">
        <v>54</v>
      </c>
      <c r="L73" s="374" t="s">
        <v>300</v>
      </c>
      <c r="M73" s="477" t="s">
        <v>300</v>
      </c>
      <c r="N73" s="478">
        <v>52.98</v>
      </c>
      <c r="P73" s="379"/>
      <c r="Q73" s="380"/>
      <c r="R73" s="485"/>
    </row>
    <row r="74" spans="1:18" ht="20.149999999999999" customHeight="1">
      <c r="B74" s="476" t="s">
        <v>414</v>
      </c>
      <c r="C74" s="410" t="s">
        <v>389</v>
      </c>
      <c r="D74" s="410" t="s">
        <v>415</v>
      </c>
      <c r="E74" s="410" t="s">
        <v>94</v>
      </c>
      <c r="F74" s="410" t="s">
        <v>416</v>
      </c>
      <c r="G74" s="374">
        <v>102</v>
      </c>
      <c r="H74" s="374">
        <v>96</v>
      </c>
      <c r="I74" s="374">
        <v>93</v>
      </c>
      <c r="J74" s="374">
        <v>93</v>
      </c>
      <c r="K74" s="374">
        <v>99</v>
      </c>
      <c r="L74" s="375" t="s">
        <v>300</v>
      </c>
      <c r="M74" s="489" t="s">
        <v>300</v>
      </c>
      <c r="N74" s="478">
        <v>96</v>
      </c>
      <c r="P74" s="379"/>
      <c r="Q74" s="380"/>
      <c r="R74" s="394"/>
    </row>
    <row r="75" spans="1:18" ht="20.149999999999999" customHeight="1">
      <c r="B75" s="471"/>
      <c r="C75" s="410" t="s">
        <v>386</v>
      </c>
      <c r="D75" s="410" t="s">
        <v>415</v>
      </c>
      <c r="E75" s="410" t="s">
        <v>94</v>
      </c>
      <c r="F75" s="410" t="s">
        <v>416</v>
      </c>
      <c r="G75" s="374">
        <v>126</v>
      </c>
      <c r="H75" s="374">
        <v>123</v>
      </c>
      <c r="I75" s="374">
        <v>125</v>
      </c>
      <c r="J75" s="374">
        <v>124</v>
      </c>
      <c r="K75" s="374">
        <v>126</v>
      </c>
      <c r="L75" s="375">
        <v>124</v>
      </c>
      <c r="M75" s="489" t="s">
        <v>300</v>
      </c>
      <c r="N75" s="478">
        <v>124.96</v>
      </c>
      <c r="P75" s="379"/>
      <c r="Q75" s="380"/>
      <c r="R75" s="394"/>
    </row>
    <row r="76" spans="1:18" ht="20.149999999999999" customHeight="1">
      <c r="B76" s="471"/>
      <c r="C76" s="410" t="s">
        <v>389</v>
      </c>
      <c r="D76" s="410" t="s">
        <v>417</v>
      </c>
      <c r="E76" s="410" t="s">
        <v>94</v>
      </c>
      <c r="F76" s="410" t="s">
        <v>94</v>
      </c>
      <c r="G76" s="374">
        <v>45</v>
      </c>
      <c r="H76" s="374">
        <v>44</v>
      </c>
      <c r="I76" s="374">
        <v>37</v>
      </c>
      <c r="J76" s="374">
        <v>38</v>
      </c>
      <c r="K76" s="374">
        <v>35</v>
      </c>
      <c r="L76" s="375" t="s">
        <v>300</v>
      </c>
      <c r="M76" s="489" t="s">
        <v>300</v>
      </c>
      <c r="N76" s="478">
        <v>39.909999999999997</v>
      </c>
      <c r="P76" s="379"/>
      <c r="Q76" s="380"/>
      <c r="R76" s="394"/>
    </row>
    <row r="77" spans="1:18" ht="20.149999999999999" customHeight="1">
      <c r="B77" s="471"/>
      <c r="C77" s="410" t="s">
        <v>375</v>
      </c>
      <c r="D77" s="410" t="s">
        <v>417</v>
      </c>
      <c r="E77" s="410" t="s">
        <v>94</v>
      </c>
      <c r="F77" s="410" t="s">
        <v>94</v>
      </c>
      <c r="G77" s="374">
        <v>135</v>
      </c>
      <c r="H77" s="374">
        <v>135</v>
      </c>
      <c r="I77" s="374">
        <v>135</v>
      </c>
      <c r="J77" s="374">
        <v>135</v>
      </c>
      <c r="K77" s="374">
        <v>135</v>
      </c>
      <c r="L77" s="375" t="s">
        <v>300</v>
      </c>
      <c r="M77" s="489" t="s">
        <v>300</v>
      </c>
      <c r="N77" s="478">
        <v>135</v>
      </c>
      <c r="P77" s="379"/>
      <c r="Q77" s="380"/>
      <c r="R77" s="394"/>
    </row>
    <row r="78" spans="1:18" s="484" customFormat="1" ht="20.149999999999999" customHeight="1">
      <c r="A78" s="479"/>
      <c r="B78" s="480"/>
      <c r="C78" s="410" t="s">
        <v>303</v>
      </c>
      <c r="D78" s="410" t="s">
        <v>417</v>
      </c>
      <c r="E78" s="410" t="s">
        <v>94</v>
      </c>
      <c r="F78" s="410" t="s">
        <v>94</v>
      </c>
      <c r="G78" s="481">
        <v>65</v>
      </c>
      <c r="H78" s="481">
        <v>75</v>
      </c>
      <c r="I78" s="481">
        <v>80</v>
      </c>
      <c r="J78" s="481">
        <v>85</v>
      </c>
      <c r="K78" s="481">
        <v>85</v>
      </c>
      <c r="L78" s="481" t="s">
        <v>300</v>
      </c>
      <c r="M78" s="482" t="s">
        <v>300</v>
      </c>
      <c r="N78" s="483">
        <v>79.010000000000005</v>
      </c>
      <c r="P78" s="379"/>
      <c r="Q78" s="380"/>
      <c r="R78" s="485"/>
    </row>
    <row r="79" spans="1:18" ht="20.149999999999999" customHeight="1">
      <c r="B79" s="476" t="s">
        <v>418</v>
      </c>
      <c r="C79" s="410" t="s">
        <v>389</v>
      </c>
      <c r="D79" s="410" t="s">
        <v>419</v>
      </c>
      <c r="E79" s="410" t="s">
        <v>299</v>
      </c>
      <c r="F79" s="410" t="s">
        <v>420</v>
      </c>
      <c r="G79" s="374">
        <v>123.57</v>
      </c>
      <c r="H79" s="374">
        <v>125.7</v>
      </c>
      <c r="I79" s="374">
        <v>117.15</v>
      </c>
      <c r="J79" s="374">
        <v>121.96</v>
      </c>
      <c r="K79" s="374">
        <v>114.56</v>
      </c>
      <c r="L79" s="375">
        <v>141.34</v>
      </c>
      <c r="M79" s="489" t="s">
        <v>300</v>
      </c>
      <c r="N79" s="478">
        <v>121.35</v>
      </c>
      <c r="P79" s="379"/>
      <c r="Q79" s="380"/>
      <c r="R79" s="394"/>
    </row>
    <row r="80" spans="1:18" ht="20.149999999999999" customHeight="1">
      <c r="B80" s="471"/>
      <c r="C80" s="410" t="s">
        <v>386</v>
      </c>
      <c r="D80" s="410" t="s">
        <v>419</v>
      </c>
      <c r="E80" s="410" t="s">
        <v>299</v>
      </c>
      <c r="F80" s="410" t="s">
        <v>420</v>
      </c>
      <c r="G80" s="374">
        <v>179</v>
      </c>
      <c r="H80" s="374" t="s">
        <v>300</v>
      </c>
      <c r="I80" s="374" t="s">
        <v>300</v>
      </c>
      <c r="J80" s="374" t="s">
        <v>300</v>
      </c>
      <c r="K80" s="374">
        <v>189</v>
      </c>
      <c r="L80" s="375" t="s">
        <v>300</v>
      </c>
      <c r="M80" s="489" t="s">
        <v>300</v>
      </c>
      <c r="N80" s="478">
        <v>186.93</v>
      </c>
      <c r="P80" s="379"/>
      <c r="Q80" s="380"/>
      <c r="R80" s="394"/>
    </row>
    <row r="81" spans="1:18" ht="20.149999999999999" customHeight="1">
      <c r="B81" s="471"/>
      <c r="C81" s="410" t="s">
        <v>303</v>
      </c>
      <c r="D81" s="410" t="s">
        <v>419</v>
      </c>
      <c r="E81" s="410" t="s">
        <v>299</v>
      </c>
      <c r="F81" s="410" t="s">
        <v>421</v>
      </c>
      <c r="G81" s="374">
        <v>156.19999999999999</v>
      </c>
      <c r="H81" s="374">
        <v>145.57</v>
      </c>
      <c r="I81" s="374">
        <v>149.16999999999999</v>
      </c>
      <c r="J81" s="374">
        <v>147.61000000000001</v>
      </c>
      <c r="K81" s="374">
        <v>151.47</v>
      </c>
      <c r="L81" s="375" t="s">
        <v>300</v>
      </c>
      <c r="M81" s="489" t="s">
        <v>300</v>
      </c>
      <c r="N81" s="478">
        <v>150.34</v>
      </c>
      <c r="P81" s="379"/>
      <c r="Q81" s="380"/>
      <c r="R81" s="394"/>
    </row>
    <row r="82" spans="1:18" ht="20.149999999999999" customHeight="1">
      <c r="B82" s="471"/>
      <c r="C82" s="409" t="s">
        <v>303</v>
      </c>
      <c r="D82" s="410" t="s">
        <v>422</v>
      </c>
      <c r="E82" s="410" t="s">
        <v>299</v>
      </c>
      <c r="F82" s="410" t="s">
        <v>420</v>
      </c>
      <c r="G82" s="374">
        <v>131.13</v>
      </c>
      <c r="H82" s="374">
        <v>134.34</v>
      </c>
      <c r="I82" s="374">
        <v>161.44</v>
      </c>
      <c r="J82" s="374">
        <v>182.89</v>
      </c>
      <c r="K82" s="374">
        <v>190.02</v>
      </c>
      <c r="L82" s="375" t="s">
        <v>300</v>
      </c>
      <c r="M82" s="489" t="s">
        <v>300</v>
      </c>
      <c r="N82" s="478">
        <v>157.83000000000001</v>
      </c>
      <c r="P82" s="379"/>
      <c r="Q82" s="380"/>
      <c r="R82" s="394"/>
    </row>
    <row r="83" spans="1:18" ht="20.149999999999999" customHeight="1">
      <c r="B83" s="471"/>
      <c r="C83" s="409" t="s">
        <v>389</v>
      </c>
      <c r="D83" s="410" t="s">
        <v>423</v>
      </c>
      <c r="E83" s="410" t="s">
        <v>299</v>
      </c>
      <c r="F83" s="410" t="s">
        <v>424</v>
      </c>
      <c r="G83" s="374">
        <v>107</v>
      </c>
      <c r="H83" s="374">
        <v>124</v>
      </c>
      <c r="I83" s="374">
        <v>84</v>
      </c>
      <c r="J83" s="374">
        <v>70</v>
      </c>
      <c r="K83" s="374">
        <v>76</v>
      </c>
      <c r="L83" s="375">
        <v>78</v>
      </c>
      <c r="M83" s="489" t="s">
        <v>300</v>
      </c>
      <c r="N83" s="478">
        <v>85.89</v>
      </c>
      <c r="P83" s="379"/>
      <c r="Q83" s="380"/>
      <c r="R83" s="394"/>
    </row>
    <row r="84" spans="1:18" s="484" customFormat="1" ht="20.149999999999999" customHeight="1">
      <c r="A84" s="479"/>
      <c r="B84" s="471"/>
      <c r="C84" s="409" t="s">
        <v>297</v>
      </c>
      <c r="D84" s="410" t="s">
        <v>423</v>
      </c>
      <c r="E84" s="410" t="s">
        <v>299</v>
      </c>
      <c r="F84" s="410" t="s">
        <v>424</v>
      </c>
      <c r="G84" s="481">
        <v>100</v>
      </c>
      <c r="H84" s="481">
        <v>100</v>
      </c>
      <c r="I84" s="481">
        <v>100</v>
      </c>
      <c r="J84" s="481">
        <v>100</v>
      </c>
      <c r="K84" s="481">
        <v>100</v>
      </c>
      <c r="L84" s="481" t="s">
        <v>300</v>
      </c>
      <c r="M84" s="482" t="s">
        <v>300</v>
      </c>
      <c r="N84" s="483">
        <v>100</v>
      </c>
      <c r="P84" s="379"/>
      <c r="Q84" s="380"/>
      <c r="R84" s="485"/>
    </row>
    <row r="85" spans="1:18" s="484" customFormat="1" ht="20.149999999999999" customHeight="1">
      <c r="A85" s="479"/>
      <c r="B85" s="471"/>
      <c r="C85" s="409" t="s">
        <v>303</v>
      </c>
      <c r="D85" s="410" t="s">
        <v>423</v>
      </c>
      <c r="E85" s="410" t="s">
        <v>299</v>
      </c>
      <c r="F85" s="410" t="s">
        <v>424</v>
      </c>
      <c r="G85" s="481">
        <v>115</v>
      </c>
      <c r="H85" s="481">
        <v>115</v>
      </c>
      <c r="I85" s="481">
        <v>110</v>
      </c>
      <c r="J85" s="481">
        <v>105</v>
      </c>
      <c r="K85" s="481">
        <v>105</v>
      </c>
      <c r="L85" s="481" t="s">
        <v>300</v>
      </c>
      <c r="M85" s="482" t="s">
        <v>300</v>
      </c>
      <c r="N85" s="483">
        <v>110.15</v>
      </c>
      <c r="P85" s="379"/>
      <c r="Q85" s="380"/>
      <c r="R85" s="485"/>
    </row>
    <row r="86" spans="1:18" ht="20.149999999999999" customHeight="1">
      <c r="B86" s="488" t="s">
        <v>425</v>
      </c>
      <c r="C86" s="410" t="s">
        <v>353</v>
      </c>
      <c r="D86" s="410" t="s">
        <v>347</v>
      </c>
      <c r="E86" s="410" t="s">
        <v>94</v>
      </c>
      <c r="F86" s="410" t="s">
        <v>94</v>
      </c>
      <c r="G86" s="374">
        <v>148.4</v>
      </c>
      <c r="H86" s="374">
        <v>148.4</v>
      </c>
      <c r="I86" s="374">
        <v>148.4</v>
      </c>
      <c r="J86" s="374">
        <v>148.4</v>
      </c>
      <c r="K86" s="374">
        <v>148.4</v>
      </c>
      <c r="L86" s="374" t="s">
        <v>300</v>
      </c>
      <c r="M86" s="477" t="s">
        <v>300</v>
      </c>
      <c r="N86" s="478">
        <v>148.4</v>
      </c>
      <c r="P86" s="379"/>
      <c r="Q86" s="380"/>
      <c r="R86" s="394"/>
    </row>
    <row r="87" spans="1:18" ht="20.149999999999999" customHeight="1">
      <c r="B87" s="480" t="s">
        <v>426</v>
      </c>
      <c r="C87" s="410" t="s">
        <v>389</v>
      </c>
      <c r="D87" s="410" t="s">
        <v>427</v>
      </c>
      <c r="E87" s="410" t="s">
        <v>94</v>
      </c>
      <c r="F87" s="410" t="s">
        <v>94</v>
      </c>
      <c r="G87" s="374" t="s">
        <v>300</v>
      </c>
      <c r="H87" s="374">
        <v>95</v>
      </c>
      <c r="I87" s="374">
        <v>86</v>
      </c>
      <c r="J87" s="374">
        <v>86</v>
      </c>
      <c r="K87" s="374">
        <v>91.32</v>
      </c>
      <c r="L87" s="374">
        <v>95.1</v>
      </c>
      <c r="M87" s="477" t="s">
        <v>300</v>
      </c>
      <c r="N87" s="478">
        <v>92.27</v>
      </c>
      <c r="P87" s="379"/>
      <c r="Q87" s="380"/>
      <c r="R87" s="394"/>
    </row>
    <row r="88" spans="1:18" ht="20.149999999999999" customHeight="1">
      <c r="B88" s="476" t="s">
        <v>428</v>
      </c>
      <c r="C88" s="410" t="s">
        <v>389</v>
      </c>
      <c r="D88" s="410" t="s">
        <v>429</v>
      </c>
      <c r="E88" s="410" t="s">
        <v>299</v>
      </c>
      <c r="F88" s="410" t="s">
        <v>94</v>
      </c>
      <c r="G88" s="374" t="s">
        <v>300</v>
      </c>
      <c r="H88" s="374">
        <v>72</v>
      </c>
      <c r="I88" s="374">
        <v>67</v>
      </c>
      <c r="J88" s="374">
        <v>64</v>
      </c>
      <c r="K88" s="374">
        <v>60</v>
      </c>
      <c r="L88" s="374">
        <v>66</v>
      </c>
      <c r="M88" s="477" t="s">
        <v>300</v>
      </c>
      <c r="N88" s="478">
        <v>66.459999999999994</v>
      </c>
      <c r="P88" s="379"/>
      <c r="Q88" s="380"/>
      <c r="R88" s="394"/>
    </row>
    <row r="89" spans="1:18" ht="20.149999999999999" customHeight="1">
      <c r="B89" s="471"/>
      <c r="C89" s="410" t="s">
        <v>386</v>
      </c>
      <c r="D89" s="410" t="s">
        <v>429</v>
      </c>
      <c r="E89" s="410" t="s">
        <v>299</v>
      </c>
      <c r="F89" s="410" t="s">
        <v>94</v>
      </c>
      <c r="G89" s="374">
        <v>120.85</v>
      </c>
      <c r="H89" s="374">
        <v>120.85</v>
      </c>
      <c r="I89" s="374">
        <v>120.85</v>
      </c>
      <c r="J89" s="374">
        <v>120.85</v>
      </c>
      <c r="K89" s="374">
        <v>120.85</v>
      </c>
      <c r="L89" s="374" t="s">
        <v>300</v>
      </c>
      <c r="M89" s="477" t="s">
        <v>300</v>
      </c>
      <c r="N89" s="478">
        <v>120.85</v>
      </c>
      <c r="P89" s="379"/>
      <c r="Q89" s="380"/>
      <c r="R89" s="394"/>
    </row>
    <row r="90" spans="1:18" ht="20.149999999999999" customHeight="1">
      <c r="B90" s="471"/>
      <c r="C90" s="410" t="s">
        <v>297</v>
      </c>
      <c r="D90" s="410" t="s">
        <v>429</v>
      </c>
      <c r="E90" s="410" t="s">
        <v>299</v>
      </c>
      <c r="F90" s="410" t="s">
        <v>94</v>
      </c>
      <c r="G90" s="374">
        <v>100</v>
      </c>
      <c r="H90" s="374">
        <v>100</v>
      </c>
      <c r="I90" s="374">
        <v>100</v>
      </c>
      <c r="J90" s="374">
        <v>100</v>
      </c>
      <c r="K90" s="374">
        <v>100</v>
      </c>
      <c r="L90" s="374" t="s">
        <v>300</v>
      </c>
      <c r="M90" s="477" t="s">
        <v>300</v>
      </c>
      <c r="N90" s="478">
        <v>100</v>
      </c>
      <c r="P90" s="379"/>
      <c r="Q90" s="380"/>
      <c r="R90" s="394"/>
    </row>
    <row r="91" spans="1:18" ht="20.149999999999999" customHeight="1">
      <c r="B91" s="471"/>
      <c r="C91" s="410" t="s">
        <v>303</v>
      </c>
      <c r="D91" s="410" t="s">
        <v>429</v>
      </c>
      <c r="E91" s="410" t="s">
        <v>299</v>
      </c>
      <c r="F91" s="410" t="s">
        <v>94</v>
      </c>
      <c r="G91" s="374">
        <v>95</v>
      </c>
      <c r="H91" s="374">
        <v>95</v>
      </c>
      <c r="I91" s="374">
        <v>133</v>
      </c>
      <c r="J91" s="374">
        <v>170</v>
      </c>
      <c r="K91" s="374">
        <v>170</v>
      </c>
      <c r="L91" s="374" t="s">
        <v>300</v>
      </c>
      <c r="M91" s="477" t="s">
        <v>300</v>
      </c>
      <c r="N91" s="478">
        <v>134.19</v>
      </c>
      <c r="P91" s="379"/>
      <c r="Q91" s="380"/>
      <c r="R91" s="394"/>
    </row>
    <row r="92" spans="1:18" ht="20.149999999999999" customHeight="1">
      <c r="B92" s="471"/>
      <c r="C92" s="410" t="s">
        <v>389</v>
      </c>
      <c r="D92" s="410" t="s">
        <v>430</v>
      </c>
      <c r="E92" s="410" t="s">
        <v>299</v>
      </c>
      <c r="F92" s="410" t="s">
        <v>94</v>
      </c>
      <c r="G92" s="374" t="s">
        <v>300</v>
      </c>
      <c r="H92" s="374">
        <v>43</v>
      </c>
      <c r="I92" s="374">
        <v>45</v>
      </c>
      <c r="J92" s="374">
        <v>41</v>
      </c>
      <c r="K92" s="374">
        <v>38</v>
      </c>
      <c r="L92" s="374">
        <v>44</v>
      </c>
      <c r="M92" s="477" t="s">
        <v>300</v>
      </c>
      <c r="N92" s="478">
        <v>42.19</v>
      </c>
      <c r="P92" s="379"/>
      <c r="Q92" s="380"/>
      <c r="R92" s="394"/>
    </row>
    <row r="93" spans="1:18" ht="20.149999999999999" customHeight="1">
      <c r="B93" s="471"/>
      <c r="C93" s="410" t="s">
        <v>389</v>
      </c>
      <c r="D93" s="410" t="s">
        <v>431</v>
      </c>
      <c r="E93" s="410" t="s">
        <v>299</v>
      </c>
      <c r="F93" s="410" t="s">
        <v>432</v>
      </c>
      <c r="G93" s="374">
        <v>54</v>
      </c>
      <c r="H93" s="374">
        <v>49.5</v>
      </c>
      <c r="I93" s="374">
        <v>40.5</v>
      </c>
      <c r="J93" s="374">
        <v>47.5</v>
      </c>
      <c r="K93" s="374">
        <v>55.5</v>
      </c>
      <c r="L93" s="374">
        <v>56</v>
      </c>
      <c r="M93" s="477" t="s">
        <v>300</v>
      </c>
      <c r="N93" s="478">
        <v>48.53</v>
      </c>
      <c r="P93" s="379"/>
      <c r="Q93" s="380"/>
      <c r="R93" s="394"/>
    </row>
    <row r="94" spans="1:18" ht="20.149999999999999" customHeight="1">
      <c r="B94" s="471"/>
      <c r="C94" s="410" t="s">
        <v>386</v>
      </c>
      <c r="D94" s="410" t="s">
        <v>431</v>
      </c>
      <c r="E94" s="410" t="s">
        <v>299</v>
      </c>
      <c r="F94" s="410" t="s">
        <v>432</v>
      </c>
      <c r="G94" s="374">
        <v>44</v>
      </c>
      <c r="H94" s="374">
        <v>44</v>
      </c>
      <c r="I94" s="374">
        <v>44</v>
      </c>
      <c r="J94" s="374">
        <v>44</v>
      </c>
      <c r="K94" s="374">
        <v>44</v>
      </c>
      <c r="L94" s="374" t="s">
        <v>300</v>
      </c>
      <c r="M94" s="477" t="s">
        <v>300</v>
      </c>
      <c r="N94" s="478">
        <v>44</v>
      </c>
      <c r="P94" s="379"/>
      <c r="Q94" s="380"/>
      <c r="R94" s="394"/>
    </row>
    <row r="95" spans="1:18" ht="20.149999999999999" customHeight="1">
      <c r="B95" s="471"/>
      <c r="C95" s="410" t="s">
        <v>297</v>
      </c>
      <c r="D95" s="410" t="s">
        <v>431</v>
      </c>
      <c r="E95" s="410" t="s">
        <v>299</v>
      </c>
      <c r="F95" s="410" t="s">
        <v>432</v>
      </c>
      <c r="G95" s="374">
        <v>90</v>
      </c>
      <c r="H95" s="374">
        <v>90</v>
      </c>
      <c r="I95" s="374">
        <v>90</v>
      </c>
      <c r="J95" s="374">
        <v>90</v>
      </c>
      <c r="K95" s="374">
        <v>90</v>
      </c>
      <c r="L95" s="374" t="s">
        <v>300</v>
      </c>
      <c r="M95" s="477" t="s">
        <v>300</v>
      </c>
      <c r="N95" s="478">
        <v>90</v>
      </c>
      <c r="P95" s="379"/>
      <c r="Q95" s="380"/>
      <c r="R95" s="394"/>
    </row>
    <row r="96" spans="1:18" s="484" customFormat="1" ht="20.149999999999999" customHeight="1">
      <c r="A96" s="479"/>
      <c r="B96" s="480"/>
      <c r="C96" s="410" t="s">
        <v>303</v>
      </c>
      <c r="D96" s="410" t="s">
        <v>431</v>
      </c>
      <c r="E96" s="410" t="s">
        <v>299</v>
      </c>
      <c r="F96" s="410" t="s">
        <v>432</v>
      </c>
      <c r="G96" s="374">
        <v>40</v>
      </c>
      <c r="H96" s="374">
        <v>40</v>
      </c>
      <c r="I96" s="374">
        <v>32</v>
      </c>
      <c r="J96" s="374">
        <v>24</v>
      </c>
      <c r="K96" s="374">
        <v>24</v>
      </c>
      <c r="L96" s="374" t="s">
        <v>300</v>
      </c>
      <c r="M96" s="477" t="s">
        <v>300</v>
      </c>
      <c r="N96" s="478">
        <v>31.62</v>
      </c>
      <c r="P96" s="379"/>
      <c r="Q96" s="380"/>
      <c r="R96" s="485"/>
    </row>
    <row r="97" spans="2:18" ht="20.149999999999999" customHeight="1">
      <c r="B97" s="476" t="s">
        <v>433</v>
      </c>
      <c r="C97" s="410" t="s">
        <v>318</v>
      </c>
      <c r="D97" s="410" t="s">
        <v>347</v>
      </c>
      <c r="E97" s="410" t="s">
        <v>94</v>
      </c>
      <c r="F97" s="410" t="s">
        <v>94</v>
      </c>
      <c r="G97" s="374">
        <v>86.8</v>
      </c>
      <c r="H97" s="374">
        <v>86.8</v>
      </c>
      <c r="I97" s="374">
        <v>86.8</v>
      </c>
      <c r="J97" s="374">
        <v>86.8</v>
      </c>
      <c r="K97" s="374">
        <v>86.8</v>
      </c>
      <c r="L97" s="374" t="s">
        <v>300</v>
      </c>
      <c r="M97" s="477" t="s">
        <v>300</v>
      </c>
      <c r="N97" s="478">
        <v>86.8</v>
      </c>
      <c r="P97" s="379"/>
      <c r="Q97" s="380"/>
      <c r="R97" s="394"/>
    </row>
    <row r="98" spans="2:18" ht="20.149999999999999" customHeight="1" thickBot="1">
      <c r="B98" s="384"/>
      <c r="C98" s="385" t="s">
        <v>395</v>
      </c>
      <c r="D98" s="385" t="s">
        <v>347</v>
      </c>
      <c r="E98" s="385" t="s">
        <v>94</v>
      </c>
      <c r="F98" s="385" t="s">
        <v>94</v>
      </c>
      <c r="G98" s="490">
        <v>55</v>
      </c>
      <c r="H98" s="490">
        <v>55</v>
      </c>
      <c r="I98" s="490">
        <v>55</v>
      </c>
      <c r="J98" s="490">
        <v>55</v>
      </c>
      <c r="K98" s="490">
        <v>55</v>
      </c>
      <c r="L98" s="490" t="s">
        <v>300</v>
      </c>
      <c r="M98" s="491" t="s">
        <v>300</v>
      </c>
      <c r="N98" s="492">
        <v>55</v>
      </c>
      <c r="P98" s="379"/>
      <c r="Q98" s="380"/>
      <c r="R98" s="394"/>
    </row>
    <row r="99" spans="2:18" ht="16.399999999999999" customHeight="1">
      <c r="N99" s="124" t="s">
        <v>70</v>
      </c>
      <c r="P99" s="379"/>
      <c r="Q99" s="380"/>
    </row>
    <row r="100" spans="2:18" ht="16.399999999999999" customHeight="1">
      <c r="M100" s="493"/>
      <c r="N100" s="308"/>
      <c r="P100" s="379"/>
      <c r="Q100" s="380"/>
    </row>
    <row r="101" spans="2:18" ht="16.399999999999999" customHeight="1">
      <c r="P101" s="379"/>
      <c r="Q101" s="380"/>
    </row>
    <row r="102" spans="2:18" ht="16.399999999999999" customHeight="1">
      <c r="P102" s="379"/>
      <c r="Q102" s="380"/>
    </row>
    <row r="103" spans="2:18" ht="16.399999999999999" customHeight="1">
      <c r="Q103" s="394"/>
    </row>
    <row r="104" spans="2:18" ht="16.399999999999999" customHeight="1">
      <c r="Q104" s="394"/>
    </row>
    <row r="105" spans="2:18" ht="16.399999999999999" customHeight="1">
      <c r="Q105" s="394"/>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38" orientation="portrait" r:id="rId1"/>
  <headerFooter scaleWithDoc="0" alignWithMargins="0">
    <oddHeader>&amp;R&amp;"Verdana,Normal"&amp;8 16</oddHeader>
    <oddFooter>&amp;R&amp;"Verdana,Cursiva"&amp;8Subdirección General de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701BB-7C0C-4612-B7B5-E65E86F7B4C2}">
  <sheetPr>
    <pageSetUpPr fitToPage="1"/>
  </sheetPr>
  <dimension ref="A2:K41"/>
  <sheetViews>
    <sheetView showGridLines="0" zoomScaleNormal="100" zoomScaleSheetLayoutView="100" workbookViewId="0"/>
  </sheetViews>
  <sheetFormatPr baseColWidth="10" defaultColWidth="12.54296875" defaultRowHeight="14"/>
  <cols>
    <col min="1" max="1" width="2.6328125" style="494" customWidth="1"/>
    <col min="2" max="2" width="36.36328125" style="460" bestFit="1" customWidth="1"/>
    <col min="3" max="3" width="12.6328125" style="460" customWidth="1"/>
    <col min="4" max="4" width="31.36328125" style="460" bestFit="1" customWidth="1"/>
    <col min="5" max="5" width="7.6328125" style="460" customWidth="1"/>
    <col min="6" max="6" width="21.6328125" style="460" customWidth="1"/>
    <col min="7" max="7" width="52.54296875" style="460" customWidth="1"/>
    <col min="8" max="8" width="3.6328125" style="344" customWidth="1"/>
    <col min="9" max="9" width="8.36328125" style="344" bestFit="1" customWidth="1"/>
    <col min="10" max="10" width="10.90625" style="421" bestFit="1" customWidth="1"/>
    <col min="11" max="11" width="9.36328125" style="344" customWidth="1"/>
    <col min="12" max="12" width="12.54296875" style="344"/>
    <col min="13" max="14" width="14.6328125" style="344" bestFit="1" customWidth="1"/>
    <col min="15" max="15" width="12.90625" style="344" bestFit="1" customWidth="1"/>
    <col min="16" max="16384" width="12.54296875" style="344"/>
  </cols>
  <sheetData>
    <row r="2" spans="1:11">
      <c r="G2" s="347"/>
      <c r="H2" s="348"/>
    </row>
    <row r="3" spans="1:11" ht="8.25" customHeight="1">
      <c r="H3" s="348"/>
    </row>
    <row r="4" spans="1:11" ht="0.75" customHeight="1" thickBot="1">
      <c r="H4" s="348"/>
    </row>
    <row r="5" spans="1:11" ht="26.25" customHeight="1" thickBot="1">
      <c r="B5" s="716" t="s">
        <v>434</v>
      </c>
      <c r="C5" s="717"/>
      <c r="D5" s="717"/>
      <c r="E5" s="717"/>
      <c r="F5" s="717"/>
      <c r="G5" s="718"/>
      <c r="H5" s="349"/>
    </row>
    <row r="6" spans="1:11" ht="15" customHeight="1">
      <c r="B6" s="720"/>
      <c r="C6" s="720"/>
      <c r="D6" s="720"/>
      <c r="E6" s="720"/>
      <c r="F6" s="720"/>
      <c r="G6" s="720"/>
      <c r="H6" s="351"/>
    </row>
    <row r="7" spans="1:11" ht="15" customHeight="1">
      <c r="B7" s="720" t="s">
        <v>361</v>
      </c>
      <c r="C7" s="720"/>
      <c r="D7" s="720"/>
      <c r="E7" s="720"/>
      <c r="F7" s="720"/>
      <c r="G7" s="720"/>
      <c r="H7" s="351"/>
    </row>
    <row r="8" spans="1:11" ht="15" customHeight="1">
      <c r="B8" s="417"/>
      <c r="C8" s="417"/>
      <c r="D8" s="417"/>
      <c r="E8" s="417"/>
      <c r="F8" s="417"/>
      <c r="G8" s="417"/>
      <c r="H8" s="351"/>
    </row>
    <row r="9" spans="1:11" ht="16.5" customHeight="1">
      <c r="B9" s="714" t="s">
        <v>362</v>
      </c>
      <c r="C9" s="714"/>
      <c r="D9" s="714"/>
      <c r="E9" s="714"/>
      <c r="F9" s="714"/>
      <c r="G9" s="714"/>
      <c r="H9" s="351"/>
    </row>
    <row r="10" spans="1:11" ht="12" customHeight="1">
      <c r="B10" s="419"/>
      <c r="C10" s="419"/>
      <c r="D10" s="419"/>
      <c r="E10" s="419"/>
      <c r="F10" s="419"/>
      <c r="G10" s="419"/>
      <c r="H10" s="351"/>
      <c r="J10" s="495"/>
    </row>
    <row r="11" spans="1:11" ht="17.25" customHeight="1">
      <c r="A11" s="418"/>
      <c r="B11" s="715" t="s">
        <v>99</v>
      </c>
      <c r="C11" s="715"/>
      <c r="D11" s="715"/>
      <c r="E11" s="715"/>
      <c r="F11" s="715"/>
      <c r="G11" s="715"/>
      <c r="H11" s="420"/>
    </row>
    <row r="12" spans="1:11" ht="6.75" customHeight="1" thickBot="1">
      <c r="A12" s="418"/>
      <c r="B12" s="419"/>
      <c r="C12" s="419"/>
      <c r="D12" s="419"/>
      <c r="E12" s="419"/>
      <c r="F12" s="419"/>
      <c r="G12" s="419"/>
      <c r="H12" s="420"/>
    </row>
    <row r="13" spans="1:11" ht="16.399999999999999" customHeight="1">
      <c r="A13" s="418"/>
      <c r="B13" s="356" t="s">
        <v>240</v>
      </c>
      <c r="C13" s="357" t="s">
        <v>288</v>
      </c>
      <c r="D13" s="358" t="s">
        <v>289</v>
      </c>
      <c r="E13" s="357" t="s">
        <v>290</v>
      </c>
      <c r="F13" s="358" t="s">
        <v>291</v>
      </c>
      <c r="G13" s="422" t="str">
        <f>'[6]Pág. 15'!$G$11</f>
        <v>PRECIO MEDIO PONDERADO SEMANAL NACIONAL</v>
      </c>
      <c r="H13" s="496"/>
    </row>
    <row r="14" spans="1:11" ht="16.399999999999999" customHeight="1">
      <c r="A14" s="418"/>
      <c r="B14" s="365"/>
      <c r="C14" s="366"/>
      <c r="D14" s="423" t="s">
        <v>294</v>
      </c>
      <c r="E14" s="366"/>
      <c r="F14" s="367"/>
      <c r="G14" s="424" t="str">
        <f>'[6]Pág. 15'!$G$12</f>
        <v>Semana 19- 2024: 06/05 -12/06</v>
      </c>
      <c r="H14" s="497"/>
    </row>
    <row r="15" spans="1:11" ht="30" customHeight="1">
      <c r="A15" s="418"/>
      <c r="B15" s="498" t="s">
        <v>377</v>
      </c>
      <c r="C15" s="408" t="s">
        <v>365</v>
      </c>
      <c r="D15" s="408" t="s">
        <v>379</v>
      </c>
      <c r="E15" s="408" t="s">
        <v>94</v>
      </c>
      <c r="F15" s="408" t="s">
        <v>380</v>
      </c>
      <c r="G15" s="499">
        <v>200.95</v>
      </c>
      <c r="H15" s="442"/>
      <c r="I15" s="500"/>
      <c r="J15" s="380"/>
      <c r="K15" s="501"/>
    </row>
    <row r="16" spans="1:11" ht="30" customHeight="1">
      <c r="A16" s="418"/>
      <c r="B16" s="498"/>
      <c r="C16" s="408" t="s">
        <v>365</v>
      </c>
      <c r="D16" s="408" t="s">
        <v>382</v>
      </c>
      <c r="E16" s="408" t="s">
        <v>94</v>
      </c>
      <c r="F16" s="408" t="s">
        <v>383</v>
      </c>
      <c r="G16" s="499">
        <v>283.19</v>
      </c>
      <c r="H16" s="442"/>
      <c r="I16" s="500"/>
      <c r="J16" s="380"/>
      <c r="K16" s="501"/>
    </row>
    <row r="17" spans="1:11" s="484" customFormat="1" ht="30" customHeight="1">
      <c r="A17" s="502"/>
      <c r="B17" s="503"/>
      <c r="C17" s="408" t="s">
        <v>365</v>
      </c>
      <c r="D17" s="408" t="s">
        <v>384</v>
      </c>
      <c r="E17" s="408" t="s">
        <v>94</v>
      </c>
      <c r="F17" s="408" t="s">
        <v>380</v>
      </c>
      <c r="G17" s="499">
        <v>234.29</v>
      </c>
      <c r="H17" s="504"/>
      <c r="I17" s="500"/>
      <c r="J17" s="380"/>
      <c r="K17" s="505"/>
    </row>
    <row r="18" spans="1:11" s="381" customFormat="1" ht="30" customHeight="1">
      <c r="A18" s="494"/>
      <c r="B18" s="426" t="s">
        <v>388</v>
      </c>
      <c r="C18" s="408" t="s">
        <v>365</v>
      </c>
      <c r="D18" s="408" t="s">
        <v>347</v>
      </c>
      <c r="E18" s="408" t="s">
        <v>94</v>
      </c>
      <c r="F18" s="408"/>
      <c r="G18" s="499">
        <v>68.03</v>
      </c>
      <c r="H18" s="506"/>
      <c r="I18" s="500"/>
      <c r="J18" s="380"/>
      <c r="K18" s="429"/>
    </row>
    <row r="19" spans="1:11" s="381" customFormat="1" ht="30" customHeight="1">
      <c r="A19" s="494"/>
      <c r="B19" s="426" t="s">
        <v>391</v>
      </c>
      <c r="C19" s="408" t="s">
        <v>365</v>
      </c>
      <c r="D19" s="408" t="s">
        <v>347</v>
      </c>
      <c r="E19" s="408" t="s">
        <v>94</v>
      </c>
      <c r="F19" s="408" t="s">
        <v>435</v>
      </c>
      <c r="G19" s="499">
        <v>81.09</v>
      </c>
      <c r="H19" s="506"/>
      <c r="I19" s="500"/>
      <c r="J19" s="380"/>
      <c r="K19" s="429"/>
    </row>
    <row r="20" spans="1:11" s="381" customFormat="1" ht="30" customHeight="1">
      <c r="A20" s="494"/>
      <c r="B20" s="426" t="s">
        <v>393</v>
      </c>
      <c r="C20" s="408" t="s">
        <v>365</v>
      </c>
      <c r="D20" s="408" t="s">
        <v>347</v>
      </c>
      <c r="E20" s="408" t="s">
        <v>94</v>
      </c>
      <c r="F20" s="408" t="s">
        <v>94</v>
      </c>
      <c r="G20" s="499">
        <v>52.41</v>
      </c>
      <c r="H20" s="506"/>
      <c r="I20" s="500"/>
      <c r="J20" s="380"/>
      <c r="K20" s="429"/>
    </row>
    <row r="21" spans="1:11" s="381" customFormat="1" ht="30" customHeight="1">
      <c r="A21" s="494"/>
      <c r="B21" s="507" t="s">
        <v>396</v>
      </c>
      <c r="C21" s="408" t="s">
        <v>365</v>
      </c>
      <c r="D21" s="408" t="s">
        <v>397</v>
      </c>
      <c r="E21" s="408" t="s">
        <v>94</v>
      </c>
      <c r="F21" s="408" t="s">
        <v>436</v>
      </c>
      <c r="G21" s="508">
        <v>210.81</v>
      </c>
      <c r="H21" s="506"/>
      <c r="I21" s="500"/>
      <c r="J21" s="380"/>
      <c r="K21" s="429"/>
    </row>
    <row r="22" spans="1:11" s="381" customFormat="1" ht="30" customHeight="1">
      <c r="A22" s="494"/>
      <c r="B22" s="426" t="s">
        <v>399</v>
      </c>
      <c r="C22" s="408" t="s">
        <v>365</v>
      </c>
      <c r="D22" s="408" t="s">
        <v>347</v>
      </c>
      <c r="E22" s="408" t="s">
        <v>94</v>
      </c>
      <c r="F22" s="408" t="s">
        <v>94</v>
      </c>
      <c r="G22" s="499">
        <v>148.53</v>
      </c>
      <c r="H22" s="506"/>
      <c r="I22" s="500"/>
      <c r="J22" s="380"/>
      <c r="K22" s="429"/>
    </row>
    <row r="23" spans="1:11" s="381" customFormat="1" ht="30" customHeight="1">
      <c r="A23" s="494"/>
      <c r="B23" s="426" t="s">
        <v>401</v>
      </c>
      <c r="C23" s="408" t="s">
        <v>365</v>
      </c>
      <c r="D23" s="408" t="s">
        <v>347</v>
      </c>
      <c r="E23" s="408" t="s">
        <v>94</v>
      </c>
      <c r="F23" s="408" t="s">
        <v>94</v>
      </c>
      <c r="G23" s="499">
        <v>73.23</v>
      </c>
      <c r="H23" s="506"/>
      <c r="I23" s="500"/>
      <c r="J23" s="380"/>
      <c r="K23" s="429"/>
    </row>
    <row r="24" spans="1:11" s="381" customFormat="1" ht="30" customHeight="1">
      <c r="A24" s="494"/>
      <c r="B24" s="426" t="s">
        <v>403</v>
      </c>
      <c r="C24" s="408" t="s">
        <v>365</v>
      </c>
      <c r="D24" s="408" t="s">
        <v>347</v>
      </c>
      <c r="E24" s="408" t="s">
        <v>94</v>
      </c>
      <c r="F24" s="408" t="s">
        <v>94</v>
      </c>
      <c r="G24" s="499">
        <v>399.32</v>
      </c>
      <c r="H24" s="506"/>
      <c r="I24" s="500"/>
      <c r="J24" s="380"/>
      <c r="K24" s="429"/>
    </row>
    <row r="25" spans="1:11" s="381" customFormat="1" ht="30" customHeight="1">
      <c r="A25" s="494"/>
      <c r="B25" s="426" t="s">
        <v>405</v>
      </c>
      <c r="C25" s="408" t="s">
        <v>365</v>
      </c>
      <c r="D25" s="408" t="s">
        <v>366</v>
      </c>
      <c r="E25" s="408" t="s">
        <v>94</v>
      </c>
      <c r="F25" s="408" t="s">
        <v>94</v>
      </c>
      <c r="G25" s="499">
        <v>191.53</v>
      </c>
      <c r="H25" s="506"/>
      <c r="I25" s="500"/>
      <c r="J25" s="380"/>
      <c r="K25" s="429"/>
    </row>
    <row r="26" spans="1:11" s="381" customFormat="1" ht="30" customHeight="1">
      <c r="A26" s="494"/>
      <c r="B26" s="426" t="s">
        <v>406</v>
      </c>
      <c r="C26" s="408" t="s">
        <v>365</v>
      </c>
      <c r="D26" s="408" t="s">
        <v>347</v>
      </c>
      <c r="E26" s="408" t="s">
        <v>94</v>
      </c>
      <c r="F26" s="408" t="s">
        <v>94</v>
      </c>
      <c r="G26" s="499">
        <v>357.07</v>
      </c>
      <c r="H26" s="506"/>
      <c r="I26" s="500"/>
      <c r="J26" s="380"/>
      <c r="K26" s="429"/>
    </row>
    <row r="27" spans="1:11" s="381" customFormat="1" ht="30" customHeight="1">
      <c r="A27" s="494"/>
      <c r="B27" s="426" t="s">
        <v>408</v>
      </c>
      <c r="C27" s="408" t="s">
        <v>365</v>
      </c>
      <c r="D27" s="408" t="s">
        <v>347</v>
      </c>
      <c r="E27" s="408" t="s">
        <v>299</v>
      </c>
      <c r="F27" s="408" t="s">
        <v>437</v>
      </c>
      <c r="G27" s="499">
        <v>112.75</v>
      </c>
      <c r="H27" s="506"/>
      <c r="I27" s="500"/>
      <c r="J27" s="380"/>
      <c r="K27" s="429"/>
    </row>
    <row r="28" spans="1:11" s="381" customFormat="1" ht="30" customHeight="1">
      <c r="A28" s="494"/>
      <c r="B28" s="426" t="s">
        <v>414</v>
      </c>
      <c r="C28" s="408" t="s">
        <v>365</v>
      </c>
      <c r="D28" s="408" t="s">
        <v>438</v>
      </c>
      <c r="E28" s="408" t="s">
        <v>94</v>
      </c>
      <c r="F28" s="408" t="s">
        <v>416</v>
      </c>
      <c r="G28" s="499">
        <v>103.56</v>
      </c>
      <c r="H28" s="506"/>
      <c r="I28" s="500"/>
      <c r="J28" s="380"/>
      <c r="K28" s="429"/>
    </row>
    <row r="29" spans="1:11" s="381" customFormat="1" ht="30" customHeight="1">
      <c r="A29" s="494"/>
      <c r="B29" s="426" t="s">
        <v>418</v>
      </c>
      <c r="C29" s="408" t="s">
        <v>365</v>
      </c>
      <c r="D29" s="408" t="s">
        <v>347</v>
      </c>
      <c r="E29" s="408" t="s">
        <v>299</v>
      </c>
      <c r="F29" s="408"/>
      <c r="G29" s="499">
        <v>131.35</v>
      </c>
      <c r="H29" s="506"/>
      <c r="I29" s="500"/>
      <c r="J29" s="380"/>
      <c r="K29" s="429"/>
    </row>
    <row r="30" spans="1:11" ht="30" customHeight="1">
      <c r="A30" s="418"/>
      <c r="B30" s="509" t="s">
        <v>425</v>
      </c>
      <c r="C30" s="408" t="s">
        <v>365</v>
      </c>
      <c r="D30" s="408" t="s">
        <v>347</v>
      </c>
      <c r="E30" s="408" t="s">
        <v>94</v>
      </c>
      <c r="F30" s="408" t="s">
        <v>94</v>
      </c>
      <c r="G30" s="499">
        <v>151.61000000000001</v>
      </c>
      <c r="I30" s="500"/>
      <c r="J30" s="380"/>
      <c r="K30" s="501"/>
    </row>
    <row r="31" spans="1:11" ht="30" customHeight="1">
      <c r="A31" s="418"/>
      <c r="B31" s="509" t="s">
        <v>426</v>
      </c>
      <c r="C31" s="408" t="s">
        <v>365</v>
      </c>
      <c r="D31" s="408" t="s">
        <v>347</v>
      </c>
      <c r="E31" s="408" t="s">
        <v>94</v>
      </c>
      <c r="F31" s="408" t="s">
        <v>94</v>
      </c>
      <c r="G31" s="499">
        <v>92.27</v>
      </c>
      <c r="I31" s="500"/>
      <c r="J31" s="380"/>
      <c r="K31" s="501"/>
    </row>
    <row r="32" spans="1:11" ht="30" customHeight="1">
      <c r="A32" s="418"/>
      <c r="B32" s="509" t="s">
        <v>428</v>
      </c>
      <c r="C32" s="408" t="s">
        <v>365</v>
      </c>
      <c r="D32" s="408" t="s">
        <v>429</v>
      </c>
      <c r="E32" s="408" t="s">
        <v>299</v>
      </c>
      <c r="F32" s="408" t="s">
        <v>94</v>
      </c>
      <c r="G32" s="499">
        <v>108.7</v>
      </c>
      <c r="I32" s="500"/>
      <c r="J32" s="380"/>
      <c r="K32" s="501"/>
    </row>
    <row r="33" spans="1:11" ht="30" customHeight="1">
      <c r="B33" s="498"/>
      <c r="C33" s="408" t="s">
        <v>365</v>
      </c>
      <c r="D33" s="408" t="s">
        <v>430</v>
      </c>
      <c r="E33" s="408" t="s">
        <v>299</v>
      </c>
      <c r="F33" s="408" t="s">
        <v>94</v>
      </c>
      <c r="G33" s="499">
        <v>42.19</v>
      </c>
      <c r="H33" s="442"/>
      <c r="I33" s="500"/>
      <c r="J33" s="380"/>
      <c r="K33" s="505"/>
    </row>
    <row r="34" spans="1:11" ht="30" customHeight="1">
      <c r="B34" s="503"/>
      <c r="C34" s="408" t="s">
        <v>365</v>
      </c>
      <c r="D34" s="408" t="s">
        <v>431</v>
      </c>
      <c r="E34" s="408" t="s">
        <v>299</v>
      </c>
      <c r="F34" s="408" t="s">
        <v>432</v>
      </c>
      <c r="G34" s="499">
        <v>46.23</v>
      </c>
      <c r="H34" s="442"/>
      <c r="I34" s="500"/>
      <c r="J34" s="380"/>
      <c r="K34" s="505"/>
    </row>
    <row r="35" spans="1:11" s="381" customFormat="1" ht="30" customHeight="1" thickBot="1">
      <c r="A35" s="494"/>
      <c r="B35" s="510" t="s">
        <v>433</v>
      </c>
      <c r="C35" s="511" t="s">
        <v>365</v>
      </c>
      <c r="D35" s="511" t="s">
        <v>347</v>
      </c>
      <c r="E35" s="511" t="s">
        <v>94</v>
      </c>
      <c r="F35" s="511" t="s">
        <v>94</v>
      </c>
      <c r="G35" s="512">
        <v>82.2</v>
      </c>
      <c r="H35" s="506"/>
      <c r="I35" s="500"/>
      <c r="J35" s="380"/>
      <c r="K35" s="429"/>
    </row>
    <row r="36" spans="1:11" ht="12.75" customHeight="1">
      <c r="A36" s="344"/>
      <c r="G36" s="175" t="s">
        <v>70</v>
      </c>
      <c r="J36" s="495"/>
    </row>
    <row r="37" spans="1:11" ht="14.25" customHeight="1">
      <c r="A37" s="344"/>
      <c r="G37" s="308"/>
    </row>
    <row r="40" spans="1:11" ht="21" customHeight="1">
      <c r="A40" s="344"/>
    </row>
    <row r="41" spans="1:11" ht="18" customHeight="1">
      <c r="A41" s="344"/>
    </row>
  </sheetData>
  <mergeCells count="5">
    <mergeCell ref="B5:G5"/>
    <mergeCell ref="B6:G6"/>
    <mergeCell ref="B7:G7"/>
    <mergeCell ref="B9:G9"/>
    <mergeCell ref="B11:G11"/>
  </mergeCells>
  <printOptions horizontalCentered="1" verticalCentered="1"/>
  <pageMargins left="0.70866141732283472" right="0.70866141732283472" top="0.74803149606299213" bottom="0.74803149606299213" header="0.31496062992125984" footer="0.31496062992125984"/>
  <pageSetup paperSize="9" scale="52" orientation="portrait" r:id="rId1"/>
  <headerFooter scaleWithDoc="0" alignWithMargins="0">
    <oddHeader>&amp;R&amp;"Verdana,Normal"&amp;8 17</oddHeader>
    <oddFooter>&amp;R&amp;"Verdana,Cursiva"&amp;8Subdirección General de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186F2-5EF2-49E9-9031-5343C7D42F22}">
  <sheetPr>
    <pageSetUpPr fitToPage="1"/>
  </sheetPr>
  <dimension ref="B3:H54"/>
  <sheetViews>
    <sheetView showGridLines="0" zoomScaleNormal="100" zoomScaleSheetLayoutView="90" workbookViewId="0"/>
  </sheetViews>
  <sheetFormatPr baseColWidth="10" defaultColWidth="11.453125" defaultRowHeight="12.5"/>
  <cols>
    <col min="1" max="1" width="2.6328125" style="513" customWidth="1"/>
    <col min="2" max="2" width="25" style="513" customWidth="1"/>
    <col min="3" max="3" width="11.54296875" style="513" customWidth="1"/>
    <col min="4" max="4" width="11.453125" style="513"/>
    <col min="5" max="5" width="19" style="513" customWidth="1"/>
    <col min="6" max="7" width="16.54296875" style="513" customWidth="1"/>
    <col min="8" max="8" width="15.90625" style="513" customWidth="1"/>
    <col min="9" max="9" width="2.6328125" style="513" customWidth="1"/>
    <col min="10" max="16384" width="11.453125" style="513"/>
  </cols>
  <sheetData>
    <row r="3" spans="2:8" ht="17.5">
      <c r="B3" s="706" t="s">
        <v>439</v>
      </c>
      <c r="C3" s="706"/>
      <c r="D3" s="706"/>
      <c r="E3" s="706"/>
      <c r="F3" s="706"/>
      <c r="G3" s="706"/>
      <c r="H3" s="706"/>
    </row>
    <row r="4" spans="2:8" ht="15">
      <c r="B4" s="725" t="s">
        <v>440</v>
      </c>
      <c r="C4" s="725"/>
      <c r="D4" s="725"/>
      <c r="E4" s="725"/>
      <c r="F4" s="725"/>
      <c r="G4" s="725"/>
      <c r="H4" s="725"/>
    </row>
    <row r="5" spans="2:8" ht="15.5" thickBot="1">
      <c r="B5" s="350"/>
      <c r="C5" s="350"/>
      <c r="D5" s="350"/>
      <c r="E5" s="350"/>
      <c r="F5" s="350"/>
      <c r="G5" s="350"/>
      <c r="H5" s="350"/>
    </row>
    <row r="6" spans="2:8" ht="14" thickBot="1">
      <c r="B6" s="716" t="s">
        <v>441</v>
      </c>
      <c r="C6" s="717"/>
      <c r="D6" s="717"/>
      <c r="E6" s="717"/>
      <c r="F6" s="717"/>
      <c r="G6" s="717"/>
      <c r="H6" s="718"/>
    </row>
    <row r="7" spans="2:8" ht="9" customHeight="1">
      <c r="B7" s="514"/>
      <c r="C7" s="514"/>
      <c r="D7" s="514"/>
      <c r="E7" s="514"/>
      <c r="F7" s="514"/>
      <c r="G7" s="514"/>
      <c r="H7" s="514"/>
    </row>
    <row r="8" spans="2:8">
      <c r="B8" s="726" t="s">
        <v>442</v>
      </c>
      <c r="C8" s="726"/>
      <c r="D8" s="726"/>
      <c r="E8" s="726"/>
      <c r="F8" s="726"/>
      <c r="G8" s="726"/>
      <c r="H8" s="726"/>
    </row>
    <row r="9" spans="2:8">
      <c r="B9" s="257" t="s">
        <v>443</v>
      </c>
      <c r="C9" s="257" t="s">
        <v>444</v>
      </c>
      <c r="D9" s="257"/>
      <c r="E9" s="257"/>
      <c r="F9" s="257"/>
      <c r="G9" s="257"/>
      <c r="H9" s="257"/>
    </row>
    <row r="10" spans="2:8" ht="13" thickBot="1">
      <c r="B10" s="515"/>
      <c r="C10" s="515"/>
      <c r="D10" s="515"/>
      <c r="E10" s="515"/>
      <c r="F10" s="515"/>
      <c r="G10" s="515"/>
      <c r="H10" s="515"/>
    </row>
    <row r="11" spans="2:8" ht="12.75" customHeight="1">
      <c r="B11" s="516"/>
      <c r="C11" s="517" t="s">
        <v>445</v>
      </c>
      <c r="D11" s="518"/>
      <c r="E11" s="519"/>
      <c r="F11" s="727" t="s">
        <v>446</v>
      </c>
      <c r="G11" s="727" t="s">
        <v>447</v>
      </c>
      <c r="H11" s="520"/>
    </row>
    <row r="12" spans="2:8">
      <c r="B12" s="521" t="s">
        <v>448</v>
      </c>
      <c r="C12" s="522" t="s">
        <v>449</v>
      </c>
      <c r="D12" s="523"/>
      <c r="E12" s="524"/>
      <c r="F12" s="728"/>
      <c r="G12" s="728"/>
      <c r="H12" s="525" t="s">
        <v>450</v>
      </c>
    </row>
    <row r="13" spans="2:8" ht="13" thickBot="1">
      <c r="B13" s="521"/>
      <c r="C13" s="522" t="s">
        <v>451</v>
      </c>
      <c r="D13" s="523"/>
      <c r="E13" s="524"/>
      <c r="F13" s="729"/>
      <c r="G13" s="729"/>
      <c r="H13" s="525"/>
    </row>
    <row r="14" spans="2:8" ht="15.9" customHeight="1">
      <c r="B14" s="723" t="s">
        <v>452</v>
      </c>
      <c r="C14" s="526" t="s">
        <v>453</v>
      </c>
      <c r="D14" s="527"/>
      <c r="E14" s="528"/>
      <c r="F14" s="529">
        <v>553.84</v>
      </c>
      <c r="G14" s="529">
        <v>554.96</v>
      </c>
      <c r="H14" s="530">
        <v>1.1200000000000045</v>
      </c>
    </row>
    <row r="15" spans="2:8" ht="15.9" customHeight="1">
      <c r="B15" s="724"/>
      <c r="C15" s="531" t="s">
        <v>454</v>
      </c>
      <c r="D15" s="532"/>
      <c r="E15" s="533"/>
      <c r="F15" s="534">
        <v>551.46</v>
      </c>
      <c r="G15" s="534">
        <v>542.13</v>
      </c>
      <c r="H15" s="278">
        <v>-9.3300000000000409</v>
      </c>
    </row>
    <row r="16" spans="2:8" ht="15.9" customHeight="1">
      <c r="B16" s="724"/>
      <c r="C16" s="535" t="s">
        <v>455</v>
      </c>
      <c r="D16" s="532"/>
      <c r="E16" s="533"/>
      <c r="F16" s="536">
        <v>553.13</v>
      </c>
      <c r="G16" s="536">
        <v>551.12</v>
      </c>
      <c r="H16" s="537">
        <v>-2.0099999999999909</v>
      </c>
    </row>
    <row r="17" spans="2:8" ht="15.9" customHeight="1">
      <c r="B17" s="724"/>
      <c r="C17" s="538" t="s">
        <v>456</v>
      </c>
      <c r="D17" s="254"/>
      <c r="E17" s="539"/>
      <c r="F17" s="534">
        <v>536.34</v>
      </c>
      <c r="G17" s="534">
        <v>541.48</v>
      </c>
      <c r="H17" s="278">
        <v>5.1399999999999864</v>
      </c>
    </row>
    <row r="18" spans="2:8" ht="15.9" customHeight="1">
      <c r="B18" s="724"/>
      <c r="C18" s="531" t="s">
        <v>457</v>
      </c>
      <c r="D18" s="532"/>
      <c r="E18" s="533"/>
      <c r="F18" s="534">
        <v>535.08000000000004</v>
      </c>
      <c r="G18" s="534">
        <v>528.39</v>
      </c>
      <c r="H18" s="278">
        <v>-6.6900000000000546</v>
      </c>
    </row>
    <row r="19" spans="2:8" ht="15.9" customHeight="1">
      <c r="B19" s="724"/>
      <c r="C19" s="535" t="s">
        <v>458</v>
      </c>
      <c r="D19" s="532"/>
      <c r="E19" s="533"/>
      <c r="F19" s="536">
        <v>535.85</v>
      </c>
      <c r="G19" s="536">
        <v>536.41999999999996</v>
      </c>
      <c r="H19" s="537">
        <v>0.56999999999993634</v>
      </c>
    </row>
    <row r="20" spans="2:8" ht="15.9" customHeight="1">
      <c r="B20" s="540"/>
      <c r="C20" s="538" t="s">
        <v>459</v>
      </c>
      <c r="D20" s="254"/>
      <c r="E20" s="539"/>
      <c r="F20" s="534">
        <v>485.44</v>
      </c>
      <c r="G20" s="534">
        <v>492.77</v>
      </c>
      <c r="H20" s="278">
        <v>7.3299999999999841</v>
      </c>
    </row>
    <row r="21" spans="2:8" ht="15.9" customHeight="1">
      <c r="B21" s="540"/>
      <c r="C21" s="531" t="s">
        <v>460</v>
      </c>
      <c r="D21" s="532"/>
      <c r="E21" s="533"/>
      <c r="F21" s="534">
        <v>509.01</v>
      </c>
      <c r="G21" s="534">
        <v>502.44</v>
      </c>
      <c r="H21" s="278">
        <v>-6.5699999999999932</v>
      </c>
    </row>
    <row r="22" spans="2:8" ht="15.9" customHeight="1" thickBot="1">
      <c r="B22" s="541"/>
      <c r="C22" s="542" t="s">
        <v>461</v>
      </c>
      <c r="D22" s="543"/>
      <c r="E22" s="544"/>
      <c r="F22" s="545">
        <v>494.2</v>
      </c>
      <c r="G22" s="545">
        <v>496.36</v>
      </c>
      <c r="H22" s="546">
        <v>2.160000000000025</v>
      </c>
    </row>
    <row r="23" spans="2:8" ht="15.9" customHeight="1">
      <c r="B23" s="723" t="s">
        <v>462</v>
      </c>
      <c r="C23" s="526" t="s">
        <v>463</v>
      </c>
      <c r="D23" s="527"/>
      <c r="E23" s="528"/>
      <c r="F23" s="529">
        <v>330.96</v>
      </c>
      <c r="G23" s="529">
        <v>317.32</v>
      </c>
      <c r="H23" s="530">
        <v>-13.639999999999986</v>
      </c>
    </row>
    <row r="24" spans="2:8" ht="15.9" customHeight="1">
      <c r="B24" s="724"/>
      <c r="C24" s="531" t="s">
        <v>464</v>
      </c>
      <c r="D24" s="532"/>
      <c r="E24" s="533"/>
      <c r="F24" s="534">
        <v>325.06</v>
      </c>
      <c r="G24" s="534">
        <v>348.85</v>
      </c>
      <c r="H24" s="278">
        <v>23.79000000000002</v>
      </c>
    </row>
    <row r="25" spans="2:8" ht="15.9" customHeight="1">
      <c r="B25" s="724"/>
      <c r="C25" s="535" t="s">
        <v>465</v>
      </c>
      <c r="D25" s="532"/>
      <c r="E25" s="533"/>
      <c r="F25" s="536">
        <v>329.41</v>
      </c>
      <c r="G25" s="536">
        <v>322.91000000000003</v>
      </c>
      <c r="H25" s="537">
        <v>-6.5</v>
      </c>
    </row>
    <row r="26" spans="2:8" ht="15.9" customHeight="1">
      <c r="B26" s="724"/>
      <c r="C26" s="538" t="s">
        <v>457</v>
      </c>
      <c r="D26" s="254"/>
      <c r="E26" s="539"/>
      <c r="F26" s="534">
        <v>382.4</v>
      </c>
      <c r="G26" s="534">
        <v>377.67</v>
      </c>
      <c r="H26" s="278">
        <v>-4.7299999999999613</v>
      </c>
    </row>
    <row r="27" spans="2:8" ht="15.9" customHeight="1">
      <c r="B27" s="724"/>
      <c r="C27" s="531" t="s">
        <v>466</v>
      </c>
      <c r="D27" s="532"/>
      <c r="E27" s="533"/>
      <c r="F27" s="534">
        <v>478.47</v>
      </c>
      <c r="G27" s="534">
        <v>448.75</v>
      </c>
      <c r="H27" s="278">
        <v>-29.720000000000027</v>
      </c>
    </row>
    <row r="28" spans="2:8" ht="15.9" customHeight="1">
      <c r="B28" s="724"/>
      <c r="C28" s="535" t="s">
        <v>458</v>
      </c>
      <c r="D28" s="532"/>
      <c r="E28" s="533"/>
      <c r="F28" s="536">
        <v>401.05</v>
      </c>
      <c r="G28" s="536">
        <v>391.47</v>
      </c>
      <c r="H28" s="537">
        <v>-9.5799999999999841</v>
      </c>
    </row>
    <row r="29" spans="2:8" ht="15.9" customHeight="1">
      <c r="B29" s="540"/>
      <c r="C29" s="547" t="s">
        <v>459</v>
      </c>
      <c r="D29" s="548"/>
      <c r="E29" s="539"/>
      <c r="F29" s="534">
        <v>373.5</v>
      </c>
      <c r="G29" s="534">
        <v>361.82</v>
      </c>
      <c r="H29" s="278">
        <v>-11.680000000000007</v>
      </c>
    </row>
    <row r="30" spans="2:8" ht="15.9" customHeight="1">
      <c r="B30" s="540"/>
      <c r="C30" s="547" t="s">
        <v>467</v>
      </c>
      <c r="D30" s="548"/>
      <c r="E30" s="539"/>
      <c r="F30" s="534">
        <v>362.16</v>
      </c>
      <c r="G30" s="534">
        <v>371.41</v>
      </c>
      <c r="H30" s="278">
        <v>9.25</v>
      </c>
    </row>
    <row r="31" spans="2:8" ht="15.9" customHeight="1">
      <c r="B31" s="540"/>
      <c r="C31" s="549" t="s">
        <v>468</v>
      </c>
      <c r="D31" s="550"/>
      <c r="E31" s="533"/>
      <c r="F31" s="534">
        <v>454.66</v>
      </c>
      <c r="G31" s="534">
        <v>433.61</v>
      </c>
      <c r="H31" s="278">
        <v>-21.050000000000011</v>
      </c>
    </row>
    <row r="32" spans="2:8" ht="15.9" customHeight="1" thickBot="1">
      <c r="B32" s="541"/>
      <c r="C32" s="542" t="s">
        <v>461</v>
      </c>
      <c r="D32" s="543"/>
      <c r="E32" s="544"/>
      <c r="F32" s="545">
        <v>376.62</v>
      </c>
      <c r="G32" s="545">
        <v>374.98</v>
      </c>
      <c r="H32" s="546">
        <v>-1.6399999999999864</v>
      </c>
    </row>
    <row r="33" spans="2:8" ht="15.9" customHeight="1">
      <c r="B33" s="723" t="s">
        <v>469</v>
      </c>
      <c r="C33" s="526" t="s">
        <v>453</v>
      </c>
      <c r="D33" s="527"/>
      <c r="E33" s="528"/>
      <c r="F33" s="529">
        <v>555.85</v>
      </c>
      <c r="G33" s="529">
        <v>556.47</v>
      </c>
      <c r="H33" s="530">
        <v>0.62000000000000455</v>
      </c>
    </row>
    <row r="34" spans="2:8" ht="15.9" customHeight="1">
      <c r="B34" s="724"/>
      <c r="C34" s="531" t="s">
        <v>454</v>
      </c>
      <c r="D34" s="532"/>
      <c r="E34" s="533"/>
      <c r="F34" s="534">
        <v>553.07000000000005</v>
      </c>
      <c r="G34" s="534">
        <v>552.48</v>
      </c>
      <c r="H34" s="278">
        <v>-0.59000000000003183</v>
      </c>
    </row>
    <row r="35" spans="2:8" ht="15.9" customHeight="1">
      <c r="B35" s="724"/>
      <c r="C35" s="535" t="s">
        <v>455</v>
      </c>
      <c r="D35" s="532"/>
      <c r="E35" s="533"/>
      <c r="F35" s="536">
        <v>553.97</v>
      </c>
      <c r="G35" s="536">
        <v>553.77</v>
      </c>
      <c r="H35" s="537">
        <v>-0.20000000000004547</v>
      </c>
    </row>
    <row r="36" spans="2:8" ht="15.9" customHeight="1">
      <c r="B36" s="724"/>
      <c r="C36" s="538" t="s">
        <v>456</v>
      </c>
      <c r="D36" s="254"/>
      <c r="E36" s="539"/>
      <c r="F36" s="534">
        <v>523.67999999999995</v>
      </c>
      <c r="G36" s="534">
        <v>501.53</v>
      </c>
      <c r="H36" s="278">
        <v>-22.149999999999977</v>
      </c>
    </row>
    <row r="37" spans="2:8" ht="15.9" customHeight="1">
      <c r="B37" s="724"/>
      <c r="C37" s="547" t="s">
        <v>457</v>
      </c>
      <c r="D37" s="548"/>
      <c r="E37" s="539"/>
      <c r="F37" s="534">
        <v>510.47</v>
      </c>
      <c r="G37" s="534">
        <v>508.48</v>
      </c>
      <c r="H37" s="278">
        <v>-1.9900000000000091</v>
      </c>
    </row>
    <row r="38" spans="2:8" ht="15.9" customHeight="1">
      <c r="B38" s="724"/>
      <c r="C38" s="549" t="s">
        <v>466</v>
      </c>
      <c r="D38" s="550"/>
      <c r="E38" s="533"/>
      <c r="F38" s="534">
        <v>590.20000000000005</v>
      </c>
      <c r="G38" s="534">
        <v>585.98</v>
      </c>
      <c r="H38" s="278">
        <v>-4.2200000000000273</v>
      </c>
    </row>
    <row r="39" spans="2:8" ht="15.9" customHeight="1">
      <c r="B39" s="540"/>
      <c r="C39" s="535" t="s">
        <v>458</v>
      </c>
      <c r="D39" s="532"/>
      <c r="E39" s="533"/>
      <c r="F39" s="536">
        <v>522.29</v>
      </c>
      <c r="G39" s="536">
        <v>514.41999999999996</v>
      </c>
      <c r="H39" s="537">
        <v>-7.8700000000000045</v>
      </c>
    </row>
    <row r="40" spans="2:8" ht="15.9" customHeight="1">
      <c r="B40" s="540"/>
      <c r="C40" s="547" t="s">
        <v>459</v>
      </c>
      <c r="D40" s="551"/>
      <c r="E40" s="552"/>
      <c r="F40" s="534">
        <v>462.33</v>
      </c>
      <c r="G40" s="534">
        <v>466.29</v>
      </c>
      <c r="H40" s="278">
        <v>3.9600000000000364</v>
      </c>
    </row>
    <row r="41" spans="2:8" ht="15.9" customHeight="1">
      <c r="B41" s="540"/>
      <c r="C41" s="547" t="s">
        <v>467</v>
      </c>
      <c r="D41" s="548"/>
      <c r="E41" s="539"/>
      <c r="F41" s="534">
        <v>472.96</v>
      </c>
      <c r="G41" s="534">
        <v>491</v>
      </c>
      <c r="H41" s="278">
        <v>18.04000000000002</v>
      </c>
    </row>
    <row r="42" spans="2:8" ht="15.9" customHeight="1">
      <c r="B42" s="540"/>
      <c r="C42" s="549" t="s">
        <v>470</v>
      </c>
      <c r="D42" s="550"/>
      <c r="E42" s="533"/>
      <c r="F42" s="534">
        <v>530.84</v>
      </c>
      <c r="G42" s="534">
        <v>524.09</v>
      </c>
      <c r="H42" s="278">
        <v>-6.75</v>
      </c>
    </row>
    <row r="43" spans="2:8" ht="15.9" customHeight="1" thickBot="1">
      <c r="B43" s="541"/>
      <c r="C43" s="542" t="s">
        <v>471</v>
      </c>
      <c r="D43" s="543"/>
      <c r="E43" s="544"/>
      <c r="F43" s="545">
        <v>474.57</v>
      </c>
      <c r="G43" s="545">
        <v>486.93</v>
      </c>
      <c r="H43" s="546">
        <v>12.360000000000014</v>
      </c>
    </row>
    <row r="44" spans="2:8" ht="15.9" customHeight="1">
      <c r="B44" s="724" t="s">
        <v>472</v>
      </c>
      <c r="C44" s="538" t="s">
        <v>453</v>
      </c>
      <c r="D44" s="254"/>
      <c r="E44" s="539"/>
      <c r="F44" s="529">
        <v>551.66999999999996</v>
      </c>
      <c r="G44" s="529">
        <v>554.79999999999995</v>
      </c>
      <c r="H44" s="530">
        <v>3.1299999999999955</v>
      </c>
    </row>
    <row r="45" spans="2:8" ht="15.9" customHeight="1">
      <c r="B45" s="724"/>
      <c r="C45" s="531" t="s">
        <v>454</v>
      </c>
      <c r="D45" s="532"/>
      <c r="E45" s="533"/>
      <c r="F45" s="534">
        <v>551.14</v>
      </c>
      <c r="G45" s="534">
        <v>550.09</v>
      </c>
      <c r="H45" s="278">
        <v>-1.0499999999999545</v>
      </c>
    </row>
    <row r="46" spans="2:8" ht="15.9" customHeight="1">
      <c r="B46" s="724"/>
      <c r="C46" s="535" t="s">
        <v>455</v>
      </c>
      <c r="D46" s="532"/>
      <c r="E46" s="533"/>
      <c r="F46" s="536">
        <v>551.38</v>
      </c>
      <c r="G46" s="536">
        <v>552.21</v>
      </c>
      <c r="H46" s="537">
        <v>0.83000000000004093</v>
      </c>
    </row>
    <row r="47" spans="2:8" ht="15.9" customHeight="1">
      <c r="B47" s="724"/>
      <c r="C47" s="538" t="s">
        <v>456</v>
      </c>
      <c r="D47" s="254"/>
      <c r="E47" s="539"/>
      <c r="F47" s="534">
        <v>540.38</v>
      </c>
      <c r="G47" s="534">
        <v>533.98</v>
      </c>
      <c r="H47" s="278">
        <v>-6.3999999999999773</v>
      </c>
    </row>
    <row r="48" spans="2:8" ht="15.9" customHeight="1">
      <c r="B48" s="724"/>
      <c r="C48" s="531" t="s">
        <v>457</v>
      </c>
      <c r="D48" s="532"/>
      <c r="E48" s="533"/>
      <c r="F48" s="534">
        <v>542.15</v>
      </c>
      <c r="G48" s="534">
        <v>540.65</v>
      </c>
      <c r="H48" s="278">
        <v>-1.5</v>
      </c>
    </row>
    <row r="49" spans="2:8" ht="15.9" customHeight="1">
      <c r="B49" s="724"/>
      <c r="C49" s="535" t="s">
        <v>458</v>
      </c>
      <c r="D49" s="532"/>
      <c r="E49" s="533"/>
      <c r="F49" s="536">
        <v>541.82000000000005</v>
      </c>
      <c r="G49" s="536">
        <v>538.94000000000005</v>
      </c>
      <c r="H49" s="537">
        <v>-2.8799999999999955</v>
      </c>
    </row>
    <row r="50" spans="2:8" ht="15.9" customHeight="1">
      <c r="B50" s="540"/>
      <c r="C50" s="538" t="s">
        <v>459</v>
      </c>
      <c r="D50" s="254"/>
      <c r="E50" s="539"/>
      <c r="F50" s="534">
        <v>466.46</v>
      </c>
      <c r="G50" s="534">
        <v>477.37</v>
      </c>
      <c r="H50" s="278">
        <v>10.910000000000025</v>
      </c>
    </row>
    <row r="51" spans="2:8" ht="15.9" customHeight="1">
      <c r="B51" s="540"/>
      <c r="C51" s="531" t="s">
        <v>460</v>
      </c>
      <c r="D51" s="532"/>
      <c r="E51" s="533"/>
      <c r="F51" s="534">
        <v>506.73</v>
      </c>
      <c r="G51" s="534">
        <v>497.26</v>
      </c>
      <c r="H51" s="278">
        <v>-9.4700000000000273</v>
      </c>
    </row>
    <row r="52" spans="2:8" ht="15.9" customHeight="1" thickBot="1">
      <c r="B52" s="553"/>
      <c r="C52" s="542" t="s">
        <v>461</v>
      </c>
      <c r="D52" s="543"/>
      <c r="E52" s="544"/>
      <c r="F52" s="545">
        <v>477.93</v>
      </c>
      <c r="G52" s="545">
        <v>482.99</v>
      </c>
      <c r="H52" s="546">
        <v>5.0600000000000023</v>
      </c>
    </row>
    <row r="53" spans="2:8">
      <c r="H53" s="175" t="s">
        <v>70</v>
      </c>
    </row>
    <row r="54" spans="2:8">
      <c r="F54" s="175"/>
      <c r="G54" s="175"/>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70866141732283472" right="0.70866141732283472" top="0.74803149606299213" bottom="0.74803149606299213" header="0.31496062992125984" footer="0.31496062992125984"/>
  <pageSetup paperSize="9" scale="74" fitToHeight="0" orientation="portrait" r:id="rId1"/>
  <headerFooter scaleWithDoc="0" alignWithMargins="0">
    <oddHeader>&amp;R&amp;"Verdana,Normal"&amp;8 18</oddHeader>
    <oddFooter>&amp;R&amp;"Verdana,Cursiva"&amp;8Subdirección General de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5889B-1145-4243-9DA2-2A89CF3172C8}">
  <sheetPr>
    <pageSetUpPr fitToPage="1"/>
  </sheetPr>
  <dimension ref="A1:G48"/>
  <sheetViews>
    <sheetView showGridLines="0" zoomScaleNormal="100" zoomScaleSheetLayoutView="90" workbookViewId="0"/>
  </sheetViews>
  <sheetFormatPr baseColWidth="10" defaultColWidth="9.08984375" defaultRowHeight="11.5"/>
  <cols>
    <col min="1" max="1" width="1" style="254" customWidth="1"/>
    <col min="2" max="2" width="48" style="254" customWidth="1"/>
    <col min="3" max="5" width="17.6328125" style="254" customWidth="1"/>
    <col min="6" max="6" width="4.08984375" style="254" customWidth="1"/>
    <col min="7" max="16384" width="9.08984375" style="254"/>
  </cols>
  <sheetData>
    <row r="1" spans="1:7">
      <c r="A1" s="254" t="s">
        <v>292</v>
      </c>
    </row>
    <row r="2" spans="1:7" ht="10.25" customHeight="1" thickBot="1">
      <c r="B2" s="554"/>
      <c r="C2" s="554"/>
      <c r="D2" s="554"/>
      <c r="E2" s="554"/>
    </row>
    <row r="3" spans="1:7" ht="18.649999999999999" customHeight="1" thickBot="1">
      <c r="B3" s="716" t="s">
        <v>473</v>
      </c>
      <c r="C3" s="717"/>
      <c r="D3" s="717"/>
      <c r="E3" s="718"/>
    </row>
    <row r="4" spans="1:7" ht="13.25" customHeight="1" thickBot="1">
      <c r="B4" s="730" t="s">
        <v>474</v>
      </c>
      <c r="C4" s="730"/>
      <c r="D4" s="730"/>
      <c r="E4" s="730"/>
      <c r="F4" s="257"/>
      <c r="G4" s="257"/>
    </row>
    <row r="5" spans="1:7" ht="40.25" customHeight="1">
      <c r="B5" s="555" t="s">
        <v>475</v>
      </c>
      <c r="C5" s="556" t="s">
        <v>476</v>
      </c>
      <c r="D5" s="556" t="s">
        <v>477</v>
      </c>
      <c r="E5" s="557" t="s">
        <v>198</v>
      </c>
      <c r="F5" s="257"/>
      <c r="G5" s="257"/>
    </row>
    <row r="6" spans="1:7" ht="12.9" customHeight="1">
      <c r="B6" s="558" t="s">
        <v>478</v>
      </c>
      <c r="C6" s="559">
        <v>301.62</v>
      </c>
      <c r="D6" s="560">
        <v>301.62</v>
      </c>
      <c r="E6" s="561">
        <v>0</v>
      </c>
    </row>
    <row r="7" spans="1:7" ht="12.9" customHeight="1">
      <c r="B7" s="562" t="s">
        <v>479</v>
      </c>
      <c r="C7" s="563">
        <v>289.56</v>
      </c>
      <c r="D7" s="560">
        <v>289.56</v>
      </c>
      <c r="E7" s="561">
        <v>0</v>
      </c>
    </row>
    <row r="8" spans="1:7" ht="12.9" customHeight="1">
      <c r="B8" s="562" t="s">
        <v>480</v>
      </c>
      <c r="C8" s="563">
        <v>168.68</v>
      </c>
      <c r="D8" s="560">
        <v>169.39</v>
      </c>
      <c r="E8" s="561">
        <v>0.70999999999997954</v>
      </c>
    </row>
    <row r="9" spans="1:7" ht="12.9" customHeight="1">
      <c r="B9" s="562" t="s">
        <v>481</v>
      </c>
      <c r="C9" s="563">
        <v>302.16000000000003</v>
      </c>
      <c r="D9" s="560">
        <v>302.08999999999997</v>
      </c>
      <c r="E9" s="561">
        <v>-7.0000000000050022E-2</v>
      </c>
    </row>
    <row r="10" spans="1:7" ht="12.9" customHeight="1" thickBot="1">
      <c r="B10" s="564" t="s">
        <v>482</v>
      </c>
      <c r="C10" s="565">
        <v>274.33</v>
      </c>
      <c r="D10" s="566">
        <v>274.14999999999998</v>
      </c>
      <c r="E10" s="567">
        <v>-0.18000000000000682</v>
      </c>
    </row>
    <row r="11" spans="1:7" ht="12.9" customHeight="1" thickBot="1">
      <c r="B11" s="568"/>
      <c r="C11" s="569"/>
      <c r="D11" s="569"/>
      <c r="E11" s="570"/>
    </row>
    <row r="12" spans="1:7" ht="15.75" customHeight="1" thickBot="1">
      <c r="B12" s="716" t="s">
        <v>483</v>
      </c>
      <c r="C12" s="717"/>
      <c r="D12" s="717"/>
      <c r="E12" s="718"/>
    </row>
    <row r="13" spans="1:7" ht="12" customHeight="1" thickBot="1">
      <c r="B13" s="734"/>
      <c r="C13" s="734"/>
      <c r="D13" s="734"/>
      <c r="E13" s="734"/>
    </row>
    <row r="14" spans="1:7" ht="40.25" customHeight="1">
      <c r="B14" s="571" t="s">
        <v>484</v>
      </c>
      <c r="C14" s="556" t="s">
        <v>476</v>
      </c>
      <c r="D14" s="556" t="s">
        <v>477</v>
      </c>
      <c r="E14" s="572" t="s">
        <v>198</v>
      </c>
    </row>
    <row r="15" spans="1:7" ht="12.9" customHeight="1">
      <c r="B15" s="573" t="s">
        <v>485</v>
      </c>
      <c r="C15" s="574"/>
      <c r="D15" s="574"/>
      <c r="E15" s="575"/>
    </row>
    <row r="16" spans="1:7" ht="12.9" customHeight="1">
      <c r="B16" s="573" t="s">
        <v>486</v>
      </c>
      <c r="C16" s="576">
        <v>111.43</v>
      </c>
      <c r="D16" s="576">
        <v>111.42</v>
      </c>
      <c r="E16" s="577">
        <v>-1.0000000000005116E-2</v>
      </c>
    </row>
    <row r="17" spans="2:5" ht="12.9" customHeight="1">
      <c r="B17" s="573" t="s">
        <v>487</v>
      </c>
      <c r="C17" s="576">
        <v>217.94</v>
      </c>
      <c r="D17" s="576">
        <v>217.77</v>
      </c>
      <c r="E17" s="577">
        <v>-0.16999999999998749</v>
      </c>
    </row>
    <row r="18" spans="2:5" ht="12.9" customHeight="1">
      <c r="B18" s="573" t="s">
        <v>488</v>
      </c>
      <c r="C18" s="576">
        <v>101.45</v>
      </c>
      <c r="D18" s="576">
        <v>101.8</v>
      </c>
      <c r="E18" s="577">
        <v>0.34999999999999432</v>
      </c>
    </row>
    <row r="19" spans="2:5" ht="12.9" customHeight="1">
      <c r="B19" s="573" t="s">
        <v>489</v>
      </c>
      <c r="C19" s="576">
        <v>170.8</v>
      </c>
      <c r="D19" s="576">
        <v>170.84</v>
      </c>
      <c r="E19" s="577">
        <v>3.9999999999992042E-2</v>
      </c>
    </row>
    <row r="20" spans="2:5" ht="12.9" customHeight="1">
      <c r="B20" s="578" t="s">
        <v>490</v>
      </c>
      <c r="C20" s="579">
        <v>155.91</v>
      </c>
      <c r="D20" s="579">
        <v>155.88</v>
      </c>
      <c r="E20" s="580">
        <v>-3.0000000000001137E-2</v>
      </c>
    </row>
    <row r="21" spans="2:5" ht="12.9" customHeight="1">
      <c r="B21" s="573" t="s">
        <v>491</v>
      </c>
      <c r="C21" s="581"/>
      <c r="D21" s="581"/>
      <c r="E21" s="582"/>
    </row>
    <row r="22" spans="2:5" ht="12.9" customHeight="1">
      <c r="B22" s="573" t="s">
        <v>492</v>
      </c>
      <c r="C22" s="576">
        <v>221.28</v>
      </c>
      <c r="D22" s="576">
        <v>221.28</v>
      </c>
      <c r="E22" s="582">
        <v>0</v>
      </c>
    </row>
    <row r="23" spans="2:5" ht="12.9" customHeight="1">
      <c r="B23" s="573" t="s">
        <v>493</v>
      </c>
      <c r="C23" s="576">
        <v>415.96</v>
      </c>
      <c r="D23" s="576">
        <v>415.96</v>
      </c>
      <c r="E23" s="582">
        <v>0</v>
      </c>
    </row>
    <row r="24" spans="2:5" ht="12.9" customHeight="1">
      <c r="B24" s="573" t="s">
        <v>494</v>
      </c>
      <c r="C24" s="576">
        <v>300</v>
      </c>
      <c r="D24" s="576">
        <v>300</v>
      </c>
      <c r="E24" s="582">
        <v>0</v>
      </c>
    </row>
    <row r="25" spans="2:5" ht="12.9" customHeight="1">
      <c r="B25" s="573" t="s">
        <v>495</v>
      </c>
      <c r="C25" s="576">
        <v>291.52999999999997</v>
      </c>
      <c r="D25" s="576">
        <v>291.52999999999997</v>
      </c>
      <c r="E25" s="582">
        <v>0</v>
      </c>
    </row>
    <row r="26" spans="2:5" ht="12.9" customHeight="1" thickBot="1">
      <c r="B26" s="583" t="s">
        <v>496</v>
      </c>
      <c r="C26" s="584">
        <v>360.14</v>
      </c>
      <c r="D26" s="584">
        <v>360.14</v>
      </c>
      <c r="E26" s="585">
        <v>0</v>
      </c>
    </row>
    <row r="27" spans="2:5" ht="12.9" customHeight="1">
      <c r="B27" s="586"/>
      <c r="C27" s="587"/>
      <c r="D27" s="587"/>
      <c r="E27" s="588"/>
    </row>
    <row r="28" spans="2:5" ht="18.649999999999999" customHeight="1">
      <c r="B28" s="725" t="s">
        <v>497</v>
      </c>
      <c r="C28" s="725"/>
      <c r="D28" s="725"/>
      <c r="E28" s="725"/>
    </row>
    <row r="29" spans="2:5" ht="10.5" customHeight="1" thickBot="1">
      <c r="B29" s="350"/>
      <c r="C29" s="350"/>
      <c r="D29" s="350"/>
      <c r="E29" s="350"/>
    </row>
    <row r="30" spans="2:5" ht="18.649999999999999" customHeight="1" thickBot="1">
      <c r="B30" s="716" t="s">
        <v>498</v>
      </c>
      <c r="C30" s="717"/>
      <c r="D30" s="717"/>
      <c r="E30" s="718"/>
    </row>
    <row r="31" spans="2:5" ht="14.4" customHeight="1" thickBot="1">
      <c r="B31" s="730" t="s">
        <v>499</v>
      </c>
      <c r="C31" s="730"/>
      <c r="D31" s="730"/>
      <c r="E31" s="730"/>
    </row>
    <row r="32" spans="2:5" ht="40.25" customHeight="1">
      <c r="B32" s="555" t="s">
        <v>500</v>
      </c>
      <c r="C32" s="556" t="s">
        <v>476</v>
      </c>
      <c r="D32" s="556" t="s">
        <v>477</v>
      </c>
      <c r="E32" s="557" t="s">
        <v>198</v>
      </c>
    </row>
    <row r="33" spans="2:5" ht="15" customHeight="1">
      <c r="B33" s="558" t="s">
        <v>501</v>
      </c>
      <c r="C33" s="559">
        <v>866.95</v>
      </c>
      <c r="D33" s="560">
        <v>868.8</v>
      </c>
      <c r="E33" s="589">
        <v>1.8499999999999091</v>
      </c>
    </row>
    <row r="34" spans="2:5" ht="14.25" customHeight="1">
      <c r="B34" s="562" t="s">
        <v>502</v>
      </c>
      <c r="C34" s="563">
        <v>817.86</v>
      </c>
      <c r="D34" s="560">
        <v>827.47</v>
      </c>
      <c r="E34" s="589">
        <v>9.6100000000000136</v>
      </c>
    </row>
    <row r="35" spans="2:5" ht="12" thickBot="1">
      <c r="B35" s="590" t="s">
        <v>503</v>
      </c>
      <c r="C35" s="591">
        <v>842.4</v>
      </c>
      <c r="D35" s="592">
        <v>848.13</v>
      </c>
      <c r="E35" s="593">
        <v>5.7300000000000182</v>
      </c>
    </row>
    <row r="36" spans="2:5">
      <c r="B36" s="594"/>
      <c r="E36" s="595"/>
    </row>
    <row r="37" spans="2:5" ht="12" thickBot="1">
      <c r="B37" s="731" t="s">
        <v>504</v>
      </c>
      <c r="C37" s="732"/>
      <c r="D37" s="732"/>
      <c r="E37" s="733"/>
    </row>
    <row r="38" spans="2:5" ht="40.25" customHeight="1">
      <c r="B38" s="596" t="s">
        <v>505</v>
      </c>
      <c r="C38" s="556" t="s">
        <v>476</v>
      </c>
      <c r="D38" s="556" t="s">
        <v>447</v>
      </c>
      <c r="E38" s="597" t="s">
        <v>198</v>
      </c>
    </row>
    <row r="39" spans="2:5">
      <c r="B39" s="598" t="s">
        <v>400</v>
      </c>
      <c r="C39" s="599">
        <v>896.43</v>
      </c>
      <c r="D39" s="534">
        <v>928.36</v>
      </c>
      <c r="E39" s="281">
        <v>31.930000000000064</v>
      </c>
    </row>
    <row r="40" spans="2:5">
      <c r="B40" s="600" t="s">
        <v>375</v>
      </c>
      <c r="C40" s="576">
        <v>1025.47</v>
      </c>
      <c r="D40" s="534">
        <v>978.42</v>
      </c>
      <c r="E40" s="281">
        <v>-47.050000000000068</v>
      </c>
    </row>
    <row r="41" spans="2:5">
      <c r="B41" s="600" t="s">
        <v>305</v>
      </c>
      <c r="C41" s="576">
        <v>819.8</v>
      </c>
      <c r="D41" s="534">
        <v>819.8</v>
      </c>
      <c r="E41" s="281">
        <v>0</v>
      </c>
    </row>
    <row r="42" spans="2:5">
      <c r="B42" s="600" t="s">
        <v>394</v>
      </c>
      <c r="C42" s="576">
        <v>875.8</v>
      </c>
      <c r="D42" s="534">
        <v>875.8</v>
      </c>
      <c r="E42" s="281">
        <v>0</v>
      </c>
    </row>
    <row r="43" spans="2:5">
      <c r="B43" s="600" t="s">
        <v>506</v>
      </c>
      <c r="C43" s="576">
        <v>885.88</v>
      </c>
      <c r="D43" s="534">
        <v>885.87</v>
      </c>
      <c r="E43" s="281">
        <v>-9.9999999999909051E-3</v>
      </c>
    </row>
    <row r="44" spans="2:5">
      <c r="B44" s="600" t="s">
        <v>507</v>
      </c>
      <c r="C44" s="576">
        <v>895.6</v>
      </c>
      <c r="D44" s="534">
        <v>900.6</v>
      </c>
      <c r="E44" s="281">
        <v>5</v>
      </c>
    </row>
    <row r="45" spans="2:5">
      <c r="B45" s="600" t="s">
        <v>395</v>
      </c>
      <c r="C45" s="576">
        <v>874.21</v>
      </c>
      <c r="D45" s="534">
        <v>874.21</v>
      </c>
      <c r="E45" s="281">
        <v>0</v>
      </c>
    </row>
    <row r="46" spans="2:5">
      <c r="B46" s="601" t="s">
        <v>332</v>
      </c>
      <c r="C46" s="576">
        <v>903.55</v>
      </c>
      <c r="D46" s="534">
        <v>908.21</v>
      </c>
      <c r="E46" s="281">
        <v>4.6600000000000819</v>
      </c>
    </row>
    <row r="47" spans="2:5" ht="12" thickBot="1">
      <c r="B47" s="602" t="s">
        <v>503</v>
      </c>
      <c r="C47" s="584">
        <v>888.62</v>
      </c>
      <c r="D47" s="545">
        <v>891.46</v>
      </c>
      <c r="E47" s="546">
        <v>2.8400000000000318</v>
      </c>
    </row>
    <row r="48" spans="2:5">
      <c r="E48" s="175" t="s">
        <v>70</v>
      </c>
    </row>
  </sheetData>
  <mergeCells count="8">
    <mergeCell ref="B31:E31"/>
    <mergeCell ref="B37:E37"/>
    <mergeCell ref="B3:E3"/>
    <mergeCell ref="B4:E4"/>
    <mergeCell ref="B12:E12"/>
    <mergeCell ref="B13:E13"/>
    <mergeCell ref="B28:E28"/>
    <mergeCell ref="B30:E30"/>
  </mergeCells>
  <printOptions horizontalCentered="1" verticalCentered="1"/>
  <pageMargins left="0.70866141732283472" right="0.70866141732283472" top="0.74803149606299213" bottom="0.74803149606299213" header="0.31496062992125984" footer="0.31496062992125984"/>
  <pageSetup paperSize="9" scale="86" firstPageNumber="0" fitToHeight="0" orientation="portrait" r:id="rId1"/>
  <headerFooter scaleWithDoc="0" alignWithMargins="0">
    <oddHeader>&amp;R&amp;"Verdana,Normal"&amp;8 19</oddHeader>
    <oddFooter>&amp;R&amp;"Verdana,Cursiva"&amp;8Subdirección General de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BE042-AA54-4B57-A848-D92F4B4D2D6E}">
  <sheetPr>
    <pageSetUpPr fitToPage="1"/>
  </sheetPr>
  <dimension ref="B1:T34"/>
  <sheetViews>
    <sheetView showGridLines="0" topLeftCell="A2" zoomScaleNormal="100" zoomScaleSheetLayoutView="90" workbookViewId="0">
      <selection activeCell="A2" sqref="A2"/>
    </sheetView>
  </sheetViews>
  <sheetFormatPr baseColWidth="10" defaultColWidth="11.453125" defaultRowHeight="12.5"/>
  <cols>
    <col min="1" max="1" width="2.08984375" style="513" customWidth="1"/>
    <col min="2" max="2" width="32.90625" style="513" customWidth="1"/>
    <col min="3" max="11" width="16.6328125" style="513" customWidth="1"/>
    <col min="12" max="12" width="3.36328125" style="513" customWidth="1"/>
    <col min="13" max="13" width="11.453125" style="513"/>
    <col min="14" max="14" width="16.08984375" style="513" customWidth="1"/>
    <col min="15" max="16384" width="11.453125" style="513"/>
  </cols>
  <sheetData>
    <row r="1" spans="2:20" hidden="1">
      <c r="B1" s="603"/>
      <c r="C1" s="603"/>
      <c r="D1" s="603"/>
      <c r="E1" s="603"/>
      <c r="F1" s="603"/>
      <c r="G1" s="603"/>
      <c r="H1" s="603"/>
      <c r="I1" s="603"/>
      <c r="J1" s="603"/>
      <c r="K1" s="604"/>
      <c r="L1" s="741" t="s">
        <v>508</v>
      </c>
      <c r="M1" s="742"/>
      <c r="N1" s="742"/>
      <c r="O1" s="742"/>
      <c r="P1" s="742"/>
      <c r="Q1" s="742"/>
      <c r="R1" s="742"/>
      <c r="S1" s="742"/>
      <c r="T1" s="742"/>
    </row>
    <row r="2" spans="2:20" ht="21.65" customHeight="1">
      <c r="B2" s="603"/>
      <c r="C2" s="603"/>
      <c r="D2" s="603"/>
      <c r="E2" s="603"/>
      <c r="F2" s="603"/>
      <c r="G2" s="603"/>
      <c r="H2" s="603"/>
      <c r="I2" s="603"/>
      <c r="J2" s="603"/>
      <c r="K2" s="607"/>
      <c r="L2" s="605"/>
      <c r="M2" s="606"/>
      <c r="N2" s="606"/>
      <c r="O2" s="606"/>
      <c r="P2" s="606"/>
      <c r="Q2" s="606"/>
      <c r="R2" s="606"/>
      <c r="S2" s="606"/>
      <c r="T2" s="606"/>
    </row>
    <row r="3" spans="2:20" ht="9.65" customHeight="1">
      <c r="B3" s="603"/>
      <c r="C3" s="603"/>
      <c r="D3" s="603"/>
      <c r="E3" s="603"/>
      <c r="F3" s="603"/>
      <c r="G3" s="603"/>
      <c r="H3" s="603"/>
      <c r="I3" s="603"/>
      <c r="J3" s="603"/>
      <c r="K3" s="603"/>
      <c r="L3" s="603"/>
      <c r="M3" s="603"/>
      <c r="N3" s="603"/>
      <c r="O3" s="603"/>
      <c r="P3" s="603"/>
      <c r="Q3" s="603"/>
      <c r="R3" s="603"/>
      <c r="S3" s="603"/>
      <c r="T3" s="603"/>
    </row>
    <row r="4" spans="2:20" ht="23.4" customHeight="1" thickBot="1">
      <c r="B4" s="707" t="s">
        <v>509</v>
      </c>
      <c r="C4" s="707"/>
      <c r="D4" s="707"/>
      <c r="E4" s="707"/>
      <c r="F4" s="707"/>
      <c r="G4" s="707"/>
      <c r="H4" s="707"/>
      <c r="I4" s="707"/>
      <c r="J4" s="707"/>
      <c r="K4" s="707"/>
      <c r="L4" s="606"/>
      <c r="M4" s="606"/>
      <c r="N4" s="606"/>
      <c r="O4" s="606"/>
      <c r="P4" s="606"/>
      <c r="Q4" s="606"/>
      <c r="R4" s="606"/>
      <c r="S4" s="603"/>
      <c r="T4" s="603"/>
    </row>
    <row r="5" spans="2:20" ht="21" customHeight="1" thickBot="1">
      <c r="B5" s="716" t="s">
        <v>510</v>
      </c>
      <c r="C5" s="717"/>
      <c r="D5" s="717"/>
      <c r="E5" s="717"/>
      <c r="F5" s="717"/>
      <c r="G5" s="717"/>
      <c r="H5" s="717"/>
      <c r="I5" s="717"/>
      <c r="J5" s="717"/>
      <c r="K5" s="718"/>
      <c r="L5" s="608"/>
      <c r="M5" s="608"/>
      <c r="N5" s="608"/>
      <c r="O5" s="608"/>
      <c r="P5" s="608"/>
      <c r="Q5" s="608"/>
      <c r="R5" s="608"/>
      <c r="S5" s="603"/>
      <c r="T5" s="603"/>
    </row>
    <row r="6" spans="2:20" ht="13.25" customHeight="1">
      <c r="L6" s="606"/>
      <c r="M6" s="606"/>
      <c r="N6" s="606"/>
      <c r="O6" s="606"/>
      <c r="P6" s="606"/>
      <c r="Q6" s="606"/>
      <c r="R6" s="608"/>
      <c r="S6" s="603"/>
      <c r="T6" s="603"/>
    </row>
    <row r="7" spans="2:20" ht="13.25" customHeight="1">
      <c r="B7" s="743" t="s">
        <v>511</v>
      </c>
      <c r="C7" s="743"/>
      <c r="D7" s="743"/>
      <c r="E7" s="743"/>
      <c r="F7" s="743"/>
      <c r="G7" s="743"/>
      <c r="H7" s="743"/>
      <c r="I7" s="743"/>
      <c r="J7" s="743"/>
      <c r="K7" s="743"/>
      <c r="L7" s="606"/>
      <c r="M7" s="606"/>
      <c r="N7" s="606"/>
      <c r="O7" s="606"/>
      <c r="P7" s="606"/>
      <c r="Q7" s="606"/>
      <c r="R7" s="608"/>
      <c r="S7" s="603"/>
      <c r="T7" s="603"/>
    </row>
    <row r="8" spans="2:20" ht="13" thickBot="1">
      <c r="B8" s="254"/>
      <c r="C8" s="254"/>
      <c r="D8" s="254"/>
      <c r="E8" s="254"/>
      <c r="F8" s="254"/>
      <c r="G8" s="254"/>
      <c r="H8" s="254"/>
      <c r="I8" s="254"/>
      <c r="J8" s="254"/>
      <c r="K8" s="254"/>
    </row>
    <row r="9" spans="2:20" ht="20" customHeight="1">
      <c r="B9" s="735" t="s">
        <v>512</v>
      </c>
      <c r="C9" s="737" t="s">
        <v>513</v>
      </c>
      <c r="D9" s="738"/>
      <c r="E9" s="739"/>
      <c r="F9" s="737" t="s">
        <v>514</v>
      </c>
      <c r="G9" s="738"/>
      <c r="H9" s="739"/>
      <c r="I9" s="737" t="s">
        <v>515</v>
      </c>
      <c r="J9" s="738"/>
      <c r="K9" s="740"/>
    </row>
    <row r="10" spans="2:20" ht="37.25" customHeight="1">
      <c r="B10" s="736"/>
      <c r="C10" s="609" t="s">
        <v>446</v>
      </c>
      <c r="D10" s="609" t="s">
        <v>447</v>
      </c>
      <c r="E10" s="610" t="s">
        <v>516</v>
      </c>
      <c r="F10" s="609" t="s">
        <v>446</v>
      </c>
      <c r="G10" s="609" t="s">
        <v>447</v>
      </c>
      <c r="H10" s="610" t="s">
        <v>516</v>
      </c>
      <c r="I10" s="609" t="s">
        <v>446</v>
      </c>
      <c r="J10" s="609" t="s">
        <v>447</v>
      </c>
      <c r="K10" s="611" t="s">
        <v>516</v>
      </c>
    </row>
    <row r="11" spans="2:20" ht="30" customHeight="1" thickBot="1">
      <c r="B11" s="612" t="s">
        <v>517</v>
      </c>
      <c r="C11" s="613">
        <v>229.09</v>
      </c>
      <c r="D11" s="613">
        <v>228.48</v>
      </c>
      <c r="E11" s="614">
        <v>-0.61000000000001364</v>
      </c>
      <c r="F11" s="613">
        <v>219.13</v>
      </c>
      <c r="G11" s="613">
        <v>218.69</v>
      </c>
      <c r="H11" s="614">
        <v>-0.43999999999999773</v>
      </c>
      <c r="I11" s="613">
        <v>228.54</v>
      </c>
      <c r="J11" s="613">
        <v>227.59</v>
      </c>
      <c r="K11" s="615">
        <v>-0.94999999999998863</v>
      </c>
    </row>
    <row r="12" spans="2:20" ht="20" customHeight="1">
      <c r="B12" s="254"/>
      <c r="C12" s="254"/>
      <c r="D12" s="254"/>
      <c r="E12" s="254"/>
      <c r="F12" s="254"/>
      <c r="G12" s="254"/>
      <c r="H12" s="254"/>
      <c r="I12" s="254"/>
      <c r="J12" s="254"/>
      <c r="K12" s="254"/>
    </row>
    <row r="13" spans="2:20" ht="20" customHeight="1" thickBot="1">
      <c r="B13" s="254"/>
      <c r="C13" s="254"/>
      <c r="D13" s="254"/>
      <c r="E13" s="254"/>
      <c r="F13" s="254"/>
      <c r="G13" s="254"/>
      <c r="H13" s="254"/>
      <c r="I13" s="254"/>
      <c r="J13" s="254"/>
      <c r="K13" s="254"/>
    </row>
    <row r="14" spans="2:20" ht="20" customHeight="1">
      <c r="B14" s="735" t="s">
        <v>512</v>
      </c>
      <c r="C14" s="737" t="s">
        <v>518</v>
      </c>
      <c r="D14" s="738"/>
      <c r="E14" s="739"/>
      <c r="F14" s="737" t="s">
        <v>519</v>
      </c>
      <c r="G14" s="738"/>
      <c r="H14" s="739"/>
      <c r="I14" s="737" t="s">
        <v>520</v>
      </c>
      <c r="J14" s="738"/>
      <c r="K14" s="740"/>
    </row>
    <row r="15" spans="2:20" ht="37.25" customHeight="1">
      <c r="B15" s="736"/>
      <c r="C15" s="609" t="s">
        <v>446</v>
      </c>
      <c r="D15" s="609" t="s">
        <v>447</v>
      </c>
      <c r="E15" s="610" t="s">
        <v>198</v>
      </c>
      <c r="F15" s="609" t="s">
        <v>446</v>
      </c>
      <c r="G15" s="609" t="s">
        <v>447</v>
      </c>
      <c r="H15" s="610" t="s">
        <v>198</v>
      </c>
      <c r="I15" s="609" t="s">
        <v>446</v>
      </c>
      <c r="J15" s="609" t="s">
        <v>447</v>
      </c>
      <c r="K15" s="611" t="s">
        <v>198</v>
      </c>
    </row>
    <row r="16" spans="2:20" ht="30" customHeight="1" thickBot="1">
      <c r="B16" s="612" t="s">
        <v>517</v>
      </c>
      <c r="C16" s="613">
        <v>226.5</v>
      </c>
      <c r="D16" s="613">
        <v>225.62</v>
      </c>
      <c r="E16" s="614">
        <v>-0.87999999999999545</v>
      </c>
      <c r="F16" s="613">
        <v>215.99</v>
      </c>
      <c r="G16" s="613">
        <v>217.57</v>
      </c>
      <c r="H16" s="614">
        <v>1.5799999999999841</v>
      </c>
      <c r="I16" s="613">
        <v>207.85</v>
      </c>
      <c r="J16" s="613">
        <v>217.27</v>
      </c>
      <c r="K16" s="615">
        <v>9.4200000000000159</v>
      </c>
    </row>
    <row r="17" spans="2:11" ht="20" customHeight="1"/>
    <row r="18" spans="2:11" ht="20" customHeight="1" thickBot="1"/>
    <row r="19" spans="2:11" ht="20" customHeight="1" thickBot="1">
      <c r="B19" s="716" t="s">
        <v>521</v>
      </c>
      <c r="C19" s="717"/>
      <c r="D19" s="717"/>
      <c r="E19" s="717"/>
      <c r="F19" s="717"/>
      <c r="G19" s="717"/>
      <c r="H19" s="717"/>
      <c r="I19" s="717"/>
      <c r="J19" s="717"/>
      <c r="K19" s="718"/>
    </row>
    <row r="20" spans="2:11" ht="20" customHeight="1">
      <c r="B20" s="272"/>
    </row>
    <row r="21" spans="2:11" ht="20" customHeight="1" thickBot="1"/>
    <row r="22" spans="2:11" ht="20" customHeight="1">
      <c r="B22" s="735" t="s">
        <v>522</v>
      </c>
      <c r="C22" s="737" t="s">
        <v>523</v>
      </c>
      <c r="D22" s="738"/>
      <c r="E22" s="739"/>
      <c r="F22" s="737" t="s">
        <v>524</v>
      </c>
      <c r="G22" s="738"/>
      <c r="H22" s="739"/>
      <c r="I22" s="737" t="s">
        <v>525</v>
      </c>
      <c r="J22" s="738"/>
      <c r="K22" s="740"/>
    </row>
    <row r="23" spans="2:11" ht="37.25" customHeight="1">
      <c r="B23" s="736"/>
      <c r="C23" s="616" t="s">
        <v>446</v>
      </c>
      <c r="D23" s="616" t="s">
        <v>447</v>
      </c>
      <c r="E23" s="617" t="s">
        <v>198</v>
      </c>
      <c r="F23" s="616" t="s">
        <v>446</v>
      </c>
      <c r="G23" s="616" t="s">
        <v>447</v>
      </c>
      <c r="H23" s="617" t="s">
        <v>198</v>
      </c>
      <c r="I23" s="616" t="s">
        <v>446</v>
      </c>
      <c r="J23" s="616" t="s">
        <v>447</v>
      </c>
      <c r="K23" s="618" t="s">
        <v>198</v>
      </c>
    </row>
    <row r="24" spans="2:11" ht="30" customHeight="1">
      <c r="B24" s="619" t="s">
        <v>526</v>
      </c>
      <c r="C24" s="620" t="s">
        <v>94</v>
      </c>
      <c r="D24" s="620" t="s">
        <v>94</v>
      </c>
      <c r="E24" s="621" t="s">
        <v>94</v>
      </c>
      <c r="F24" s="620">
        <v>1.87</v>
      </c>
      <c r="G24" s="620">
        <v>1.87</v>
      </c>
      <c r="H24" s="621">
        <v>0</v>
      </c>
      <c r="I24" s="620">
        <v>1.84</v>
      </c>
      <c r="J24" s="620">
        <v>1.84</v>
      </c>
      <c r="K24" s="622">
        <v>0</v>
      </c>
    </row>
    <row r="25" spans="2:11" ht="30" customHeight="1">
      <c r="B25" s="619" t="s">
        <v>527</v>
      </c>
      <c r="C25" s="620">
        <v>1.82</v>
      </c>
      <c r="D25" s="620">
        <v>1.82</v>
      </c>
      <c r="E25" s="621">
        <v>0</v>
      </c>
      <c r="F25" s="620">
        <v>1.8</v>
      </c>
      <c r="G25" s="620">
        <v>1.8</v>
      </c>
      <c r="H25" s="621">
        <v>0</v>
      </c>
      <c r="I25" s="620">
        <v>1.78</v>
      </c>
      <c r="J25" s="620">
        <v>1.78</v>
      </c>
      <c r="K25" s="622">
        <v>0</v>
      </c>
    </row>
    <row r="26" spans="2:11" ht="30" customHeight="1">
      <c r="B26" s="619" t="s">
        <v>528</v>
      </c>
      <c r="C26" s="620">
        <v>1.81</v>
      </c>
      <c r="D26" s="620">
        <v>1.81</v>
      </c>
      <c r="E26" s="621">
        <v>0</v>
      </c>
      <c r="F26" s="620">
        <v>1.8</v>
      </c>
      <c r="G26" s="620">
        <v>1.8</v>
      </c>
      <c r="H26" s="621">
        <v>0</v>
      </c>
      <c r="I26" s="620">
        <v>1.79</v>
      </c>
      <c r="J26" s="620">
        <v>1.79</v>
      </c>
      <c r="K26" s="622">
        <v>0</v>
      </c>
    </row>
    <row r="27" spans="2:11" ht="30" customHeight="1">
      <c r="B27" s="619" t="s">
        <v>529</v>
      </c>
      <c r="C27" s="620">
        <v>1.85</v>
      </c>
      <c r="D27" s="620">
        <v>1.85</v>
      </c>
      <c r="E27" s="621">
        <v>0</v>
      </c>
      <c r="F27" s="620">
        <v>1.84</v>
      </c>
      <c r="G27" s="620">
        <v>1.84</v>
      </c>
      <c r="H27" s="621">
        <v>0</v>
      </c>
      <c r="I27" s="620">
        <v>1.83</v>
      </c>
      <c r="J27" s="620">
        <v>1.83</v>
      </c>
      <c r="K27" s="622">
        <v>0</v>
      </c>
    </row>
    <row r="28" spans="2:11" ht="30" customHeight="1">
      <c r="B28" s="619" t="s">
        <v>530</v>
      </c>
      <c r="C28" s="620">
        <v>1.84</v>
      </c>
      <c r="D28" s="620">
        <v>1.84</v>
      </c>
      <c r="E28" s="621">
        <v>0</v>
      </c>
      <c r="F28" s="620">
        <v>1.81</v>
      </c>
      <c r="G28" s="620">
        <v>1.81</v>
      </c>
      <c r="H28" s="621">
        <v>0</v>
      </c>
      <c r="I28" s="620">
        <v>2.35</v>
      </c>
      <c r="J28" s="620">
        <v>2.35</v>
      </c>
      <c r="K28" s="622">
        <v>0</v>
      </c>
    </row>
    <row r="29" spans="2:11" ht="30" customHeight="1">
      <c r="B29" s="619" t="s">
        <v>531</v>
      </c>
      <c r="C29" s="620">
        <v>1.82</v>
      </c>
      <c r="D29" s="620">
        <v>1.82</v>
      </c>
      <c r="E29" s="621">
        <v>0</v>
      </c>
      <c r="F29" s="620">
        <v>1.8</v>
      </c>
      <c r="G29" s="620">
        <v>1.8</v>
      </c>
      <c r="H29" s="621">
        <v>0</v>
      </c>
      <c r="I29" s="620">
        <v>1.8</v>
      </c>
      <c r="J29" s="620">
        <v>1.8</v>
      </c>
      <c r="K29" s="622">
        <v>0</v>
      </c>
    </row>
    <row r="30" spans="2:11" ht="30" customHeight="1">
      <c r="B30" s="619" t="s">
        <v>532</v>
      </c>
      <c r="C30" s="620">
        <v>1.81</v>
      </c>
      <c r="D30" s="620">
        <v>1.81</v>
      </c>
      <c r="E30" s="621">
        <v>0</v>
      </c>
      <c r="F30" s="620">
        <v>1.8</v>
      </c>
      <c r="G30" s="620">
        <v>1.8</v>
      </c>
      <c r="H30" s="621">
        <v>0</v>
      </c>
      <c r="I30" s="620">
        <v>2.0099999999999998</v>
      </c>
      <c r="J30" s="620">
        <v>2.0099999999999998</v>
      </c>
      <c r="K30" s="622">
        <v>0</v>
      </c>
    </row>
    <row r="31" spans="2:11" ht="30" customHeight="1" thickBot="1">
      <c r="B31" s="623" t="s">
        <v>533</v>
      </c>
      <c r="C31" s="624">
        <v>1.84</v>
      </c>
      <c r="D31" s="624">
        <v>1.84</v>
      </c>
      <c r="E31" s="625">
        <v>0</v>
      </c>
      <c r="F31" s="624">
        <v>1.8</v>
      </c>
      <c r="G31" s="624">
        <v>1.8</v>
      </c>
      <c r="H31" s="625">
        <v>0</v>
      </c>
      <c r="I31" s="624">
        <v>1.79</v>
      </c>
      <c r="J31" s="624">
        <v>1.79</v>
      </c>
      <c r="K31" s="626">
        <v>0</v>
      </c>
    </row>
    <row r="32" spans="2:11" ht="16.5" customHeight="1">
      <c r="B32" s="627" t="s">
        <v>534</v>
      </c>
    </row>
    <row r="33" spans="11:11">
      <c r="K33" s="175" t="s">
        <v>70</v>
      </c>
    </row>
    <row r="34" spans="11:11">
      <c r="K34" s="308"/>
    </row>
  </sheetData>
  <mergeCells count="18">
    <mergeCell ref="B22:B23"/>
    <mergeCell ref="C22:E22"/>
    <mergeCell ref="F22:H22"/>
    <mergeCell ref="I22:K22"/>
    <mergeCell ref="L1:T1"/>
    <mergeCell ref="B4:I4"/>
    <mergeCell ref="J4:K4"/>
    <mergeCell ref="B5:K5"/>
    <mergeCell ref="B7:K7"/>
    <mergeCell ref="B9:B10"/>
    <mergeCell ref="C9:E9"/>
    <mergeCell ref="F9:H9"/>
    <mergeCell ref="I9:K9"/>
    <mergeCell ref="B14:B15"/>
    <mergeCell ref="C14:E14"/>
    <mergeCell ref="F14:H14"/>
    <mergeCell ref="I14:K14"/>
    <mergeCell ref="B19:K19"/>
  </mergeCells>
  <printOptions horizontalCentered="1" verticalCentered="1"/>
  <pageMargins left="0.70866141732283472" right="0.70866141732283472" top="0.74803149606299213" bottom="0.74803149606299213" header="0.31496062992125984" footer="0.31496062992125984"/>
  <pageSetup paperSize="9" scale="47" fitToHeight="0" orientation="portrait" r:id="rId1"/>
  <headerFooter scaleWithDoc="0" alignWithMargins="0">
    <oddHeader>&amp;R&amp;"Verdana,Normal"&amp;8 20</oddHeader>
    <oddFooter>&amp;R&amp;"Verdana,Cursiva"&amp;8Subdirección General de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4355C-FE94-4824-9F74-D00A887E589B}">
  <sheetPr>
    <pageSetUpPr fitToPage="1"/>
  </sheetPr>
  <dimension ref="B2:H54"/>
  <sheetViews>
    <sheetView showGridLines="0" zoomScaleNormal="100" zoomScaleSheetLayoutView="90" workbookViewId="0"/>
  </sheetViews>
  <sheetFormatPr baseColWidth="10" defaultColWidth="9.08984375" defaultRowHeight="11.5"/>
  <cols>
    <col min="1" max="1" width="4.36328125" style="254" customWidth="1"/>
    <col min="2" max="2" width="40.90625" style="254" customWidth="1"/>
    <col min="3" max="5" width="20.6328125" style="254" customWidth="1"/>
    <col min="6" max="6" width="4.08984375" style="254" customWidth="1"/>
    <col min="7" max="8" width="10.6328125" style="254" customWidth="1"/>
    <col min="9" max="16384" width="9.08984375" style="254"/>
  </cols>
  <sheetData>
    <row r="2" spans="2:8" ht="13.5">
      <c r="E2" s="255"/>
    </row>
    <row r="3" spans="2:8" ht="14" customHeight="1" thickBot="1">
      <c r="B3" s="554"/>
      <c r="C3" s="554"/>
      <c r="D3" s="554"/>
      <c r="E3" s="554"/>
      <c r="F3" s="554"/>
      <c r="G3" s="554"/>
      <c r="H3" s="554"/>
    </row>
    <row r="4" spans="2:8" ht="20" customHeight="1" thickBot="1">
      <c r="B4" s="716" t="s">
        <v>535</v>
      </c>
      <c r="C4" s="717"/>
      <c r="D4" s="717"/>
      <c r="E4" s="718"/>
      <c r="F4" s="628"/>
      <c r="G4" s="628"/>
      <c r="H4" s="554"/>
    </row>
    <row r="5" spans="2:8" ht="23" customHeight="1">
      <c r="B5" s="751" t="s">
        <v>536</v>
      </c>
      <c r="C5" s="751"/>
      <c r="D5" s="751"/>
      <c r="E5" s="751"/>
      <c r="G5" s="554"/>
      <c r="H5" s="554"/>
    </row>
    <row r="6" spans="2:8" ht="15" customHeight="1">
      <c r="B6" s="752"/>
      <c r="C6" s="752"/>
      <c r="D6" s="752"/>
      <c r="E6" s="752"/>
      <c r="F6" s="257"/>
      <c r="G6" s="629"/>
      <c r="H6" s="554"/>
    </row>
    <row r="7" spans="2:8" ht="0.9" customHeight="1" thickBot="1">
      <c r="B7" s="629"/>
      <c r="C7" s="629"/>
      <c r="D7" s="629"/>
      <c r="E7" s="629"/>
      <c r="F7" s="629"/>
      <c r="G7" s="629"/>
      <c r="H7" s="554"/>
    </row>
    <row r="8" spans="2:8" ht="40.25" customHeight="1">
      <c r="B8" s="630" t="s">
        <v>537</v>
      </c>
      <c r="C8" s="556" t="s">
        <v>476</v>
      </c>
      <c r="D8" s="556" t="s">
        <v>477</v>
      </c>
      <c r="E8" s="631" t="s">
        <v>450</v>
      </c>
      <c r="F8" s="554"/>
      <c r="G8" s="554"/>
      <c r="H8" s="554"/>
    </row>
    <row r="9" spans="2:8" ht="12.9" customHeight="1">
      <c r="B9" s="632" t="s">
        <v>538</v>
      </c>
      <c r="C9" s="633">
        <v>88.4</v>
      </c>
      <c r="D9" s="633">
        <v>88.4</v>
      </c>
      <c r="E9" s="634">
        <v>0</v>
      </c>
      <c r="F9" s="554"/>
      <c r="G9" s="554"/>
      <c r="H9" s="554"/>
    </row>
    <row r="10" spans="2:8" ht="32.15" customHeight="1">
      <c r="B10" s="635" t="s">
        <v>539</v>
      </c>
      <c r="C10" s="636"/>
      <c r="D10" s="636"/>
      <c r="E10" s="637"/>
      <c r="F10" s="554"/>
      <c r="G10" s="554"/>
      <c r="H10" s="554"/>
    </row>
    <row r="11" spans="2:8" ht="12.9" customHeight="1">
      <c r="B11" s="632" t="s">
        <v>540</v>
      </c>
      <c r="C11" s="638">
        <v>175.98</v>
      </c>
      <c r="D11" s="638">
        <v>175.24</v>
      </c>
      <c r="E11" s="634">
        <v>-0.73999999999998067</v>
      </c>
      <c r="F11" s="554"/>
      <c r="G11" s="554"/>
      <c r="H11" s="554"/>
    </row>
    <row r="12" spans="2:8" ht="11.25" hidden="1" customHeight="1">
      <c r="B12" s="639"/>
      <c r="C12" s="640"/>
      <c r="D12" s="640"/>
      <c r="E12" s="641"/>
      <c r="F12" s="554"/>
      <c r="G12" s="554"/>
      <c r="H12" s="554"/>
    </row>
    <row r="13" spans="2:8" ht="32.15" customHeight="1">
      <c r="B13" s="635" t="s">
        <v>541</v>
      </c>
      <c r="C13" s="636"/>
      <c r="D13" s="636"/>
      <c r="E13" s="637"/>
      <c r="F13" s="554"/>
      <c r="G13" s="554"/>
      <c r="H13" s="554"/>
    </row>
    <row r="14" spans="2:8" ht="12.9" customHeight="1">
      <c r="B14" s="632" t="s">
        <v>542</v>
      </c>
      <c r="C14" s="638">
        <v>425</v>
      </c>
      <c r="D14" s="638">
        <v>405</v>
      </c>
      <c r="E14" s="634">
        <v>-20</v>
      </c>
      <c r="F14" s="554"/>
      <c r="G14" s="554"/>
      <c r="H14" s="554"/>
    </row>
    <row r="15" spans="2:8" ht="12.9" customHeight="1">
      <c r="B15" s="632" t="s">
        <v>543</v>
      </c>
      <c r="C15" s="638">
        <v>550</v>
      </c>
      <c r="D15" s="638">
        <v>505</v>
      </c>
      <c r="E15" s="634">
        <v>-45</v>
      </c>
      <c r="F15" s="554"/>
      <c r="G15" s="554"/>
      <c r="H15" s="554"/>
    </row>
    <row r="16" spans="2:8" ht="12.9" customHeight="1" thickBot="1">
      <c r="B16" s="642" t="s">
        <v>544</v>
      </c>
      <c r="C16" s="643">
        <v>476.74</v>
      </c>
      <c r="D16" s="643">
        <v>453.99</v>
      </c>
      <c r="E16" s="644">
        <v>-22.75</v>
      </c>
      <c r="F16" s="554"/>
      <c r="G16" s="554"/>
      <c r="H16" s="554"/>
    </row>
    <row r="17" spans="2:8" ht="0.9" customHeight="1">
      <c r="B17" s="753">
        <v>5</v>
      </c>
      <c r="C17" s="753"/>
      <c r="D17" s="753"/>
      <c r="E17" s="753"/>
      <c r="F17" s="554"/>
      <c r="G17" s="554"/>
      <c r="H17" s="554"/>
    </row>
    <row r="18" spans="2:8" ht="21.9" customHeight="1" thickBot="1">
      <c r="B18" s="645"/>
      <c r="C18" s="645"/>
      <c r="D18" s="645"/>
      <c r="E18" s="645"/>
      <c r="F18" s="554"/>
      <c r="G18" s="554"/>
      <c r="H18" s="554"/>
    </row>
    <row r="19" spans="2:8" ht="14.4" customHeight="1" thickBot="1">
      <c r="B19" s="716" t="s">
        <v>545</v>
      </c>
      <c r="C19" s="717"/>
      <c r="D19" s="717"/>
      <c r="E19" s="718"/>
      <c r="F19" s="554"/>
      <c r="G19" s="554"/>
      <c r="H19" s="554"/>
    </row>
    <row r="20" spans="2:8" ht="21.75" customHeight="1">
      <c r="B20" s="751" t="s">
        <v>536</v>
      </c>
      <c r="C20" s="751"/>
      <c r="D20" s="751"/>
      <c r="E20" s="751"/>
      <c r="F20" s="554"/>
      <c r="G20" s="554"/>
      <c r="H20" s="554"/>
    </row>
    <row r="21" spans="2:8" ht="12" customHeight="1" thickBot="1">
      <c r="B21" s="744"/>
      <c r="C21" s="744"/>
      <c r="D21" s="744"/>
      <c r="E21" s="744"/>
      <c r="F21" s="554"/>
      <c r="G21" s="554"/>
      <c r="H21" s="554"/>
    </row>
    <row r="22" spans="2:8" ht="40.25" customHeight="1">
      <c r="B22" s="630" t="s">
        <v>546</v>
      </c>
      <c r="C22" s="556" t="s">
        <v>476</v>
      </c>
      <c r="D22" s="556" t="s">
        <v>477</v>
      </c>
      <c r="E22" s="631" t="s">
        <v>450</v>
      </c>
      <c r="F22" s="554"/>
      <c r="G22" s="554"/>
      <c r="H22" s="554"/>
    </row>
    <row r="23" spans="2:8" ht="12.75" customHeight="1">
      <c r="B23" s="632" t="s">
        <v>547</v>
      </c>
      <c r="C23" s="646">
        <v>687.14</v>
      </c>
      <c r="D23" s="646">
        <v>682.86</v>
      </c>
      <c r="E23" s="634">
        <v>-4.2799999999999727</v>
      </c>
      <c r="F23" s="554"/>
      <c r="G23" s="554"/>
      <c r="H23" s="554"/>
    </row>
    <row r="24" spans="2:8">
      <c r="B24" s="632" t="s">
        <v>548</v>
      </c>
      <c r="C24" s="646">
        <v>894.29</v>
      </c>
      <c r="D24" s="646">
        <v>890</v>
      </c>
      <c r="E24" s="634">
        <v>-4.2899999999999636</v>
      </c>
    </row>
    <row r="25" spans="2:8" ht="32.15" customHeight="1">
      <c r="B25" s="635" t="s">
        <v>541</v>
      </c>
      <c r="C25" s="647"/>
      <c r="D25" s="647"/>
      <c r="E25" s="648"/>
    </row>
    <row r="26" spans="2:8" ht="14.25" customHeight="1">
      <c r="B26" s="632" t="s">
        <v>549</v>
      </c>
      <c r="C26" s="646">
        <v>586.98</v>
      </c>
      <c r="D26" s="646">
        <v>580.55999999999995</v>
      </c>
      <c r="E26" s="634">
        <v>-6.4200000000000728</v>
      </c>
    </row>
    <row r="27" spans="2:8" ht="32.15" customHeight="1">
      <c r="B27" s="635" t="s">
        <v>550</v>
      </c>
      <c r="C27" s="647"/>
      <c r="D27" s="647"/>
      <c r="E27" s="649"/>
    </row>
    <row r="28" spans="2:8" ht="14.25" customHeight="1">
      <c r="B28" s="632" t="s">
        <v>551</v>
      </c>
      <c r="C28" s="646">
        <v>398.65</v>
      </c>
      <c r="D28" s="646">
        <v>398.65</v>
      </c>
      <c r="E28" s="634">
        <v>0</v>
      </c>
    </row>
    <row r="29" spans="2:8" ht="32.15" customHeight="1">
      <c r="B29" s="635" t="s">
        <v>552</v>
      </c>
      <c r="C29" s="647"/>
      <c r="D29" s="647"/>
      <c r="E29" s="650"/>
    </row>
    <row r="30" spans="2:8">
      <c r="B30" s="632" t="s">
        <v>553</v>
      </c>
      <c r="C30" s="651" t="s">
        <v>300</v>
      </c>
      <c r="D30" s="651" t="s">
        <v>300</v>
      </c>
      <c r="E30" s="634" t="s">
        <v>300</v>
      </c>
    </row>
    <row r="31" spans="2:8" ht="27.75" customHeight="1">
      <c r="B31" s="635" t="s">
        <v>554</v>
      </c>
      <c r="C31" s="647"/>
      <c r="D31" s="647"/>
      <c r="E31" s="650"/>
    </row>
    <row r="32" spans="2:8">
      <c r="B32" s="632" t="s">
        <v>555</v>
      </c>
      <c r="C32" s="646">
        <v>238.03</v>
      </c>
      <c r="D32" s="646">
        <v>239.36</v>
      </c>
      <c r="E32" s="634">
        <v>1.3300000000000125</v>
      </c>
    </row>
    <row r="33" spans="2:5">
      <c r="B33" s="632" t="s">
        <v>556</v>
      </c>
      <c r="C33" s="646">
        <v>267.11</v>
      </c>
      <c r="D33" s="646">
        <v>269.05</v>
      </c>
      <c r="E33" s="634">
        <v>1.9399999999999977</v>
      </c>
    </row>
    <row r="34" spans="2:5">
      <c r="B34" s="632" t="s">
        <v>557</v>
      </c>
      <c r="C34" s="652" t="s">
        <v>300</v>
      </c>
      <c r="D34" s="652" t="s">
        <v>300</v>
      </c>
      <c r="E34" s="646" t="s">
        <v>300</v>
      </c>
    </row>
    <row r="35" spans="2:5" ht="32.15" customHeight="1">
      <c r="B35" s="635" t="s">
        <v>558</v>
      </c>
      <c r="C35" s="647"/>
      <c r="D35" s="647"/>
      <c r="E35" s="649"/>
    </row>
    <row r="36" spans="2:5" ht="16.5" customHeight="1">
      <c r="B36" s="632" t="s">
        <v>559</v>
      </c>
      <c r="C36" s="646">
        <v>165.22</v>
      </c>
      <c r="D36" s="646">
        <v>165.22</v>
      </c>
      <c r="E36" s="634">
        <v>0</v>
      </c>
    </row>
    <row r="37" spans="2:5" ht="23.25" customHeight="1">
      <c r="B37" s="635" t="s">
        <v>560</v>
      </c>
      <c r="C37" s="647"/>
      <c r="D37" s="647"/>
      <c r="E37" s="649"/>
    </row>
    <row r="38" spans="2:5" ht="13.5" customHeight="1">
      <c r="B38" s="632" t="s">
        <v>561</v>
      </c>
      <c r="C38" s="646">
        <v>418</v>
      </c>
      <c r="D38" s="646">
        <v>418</v>
      </c>
      <c r="E38" s="634">
        <v>0</v>
      </c>
    </row>
    <row r="39" spans="2:5" ht="32.15" customHeight="1">
      <c r="B39" s="635" t="s">
        <v>562</v>
      </c>
      <c r="C39" s="647"/>
      <c r="D39" s="647"/>
      <c r="E39" s="650"/>
    </row>
    <row r="40" spans="2:5" ht="16.5" customHeight="1" thickBot="1">
      <c r="B40" s="642" t="s">
        <v>563</v>
      </c>
      <c r="C40" s="653">
        <v>126.09</v>
      </c>
      <c r="D40" s="653">
        <v>126.09</v>
      </c>
      <c r="E40" s="644">
        <v>0</v>
      </c>
    </row>
    <row r="41" spans="2:5">
      <c r="B41" s="254" t="s">
        <v>564</v>
      </c>
    </row>
    <row r="42" spans="2:5">
      <c r="C42" s="308"/>
      <c r="D42" s="308"/>
      <c r="E42" s="308"/>
    </row>
    <row r="43" spans="2:5" ht="13.25" customHeight="1" thickBot="1">
      <c r="B43" s="308"/>
      <c r="C43" s="308"/>
      <c r="D43" s="308"/>
      <c r="E43" s="308"/>
    </row>
    <row r="44" spans="2:5">
      <c r="B44" s="654"/>
      <c r="C44" s="527"/>
      <c r="D44" s="527"/>
      <c r="E44" s="655"/>
    </row>
    <row r="45" spans="2:5">
      <c r="B45" s="548"/>
      <c r="E45" s="656"/>
    </row>
    <row r="46" spans="2:5" ht="12.75" customHeight="1">
      <c r="B46" s="745" t="s">
        <v>565</v>
      </c>
      <c r="C46" s="746"/>
      <c r="D46" s="746"/>
      <c r="E46" s="747"/>
    </row>
    <row r="47" spans="2:5" ht="18" customHeight="1">
      <c r="B47" s="745"/>
      <c r="C47" s="746"/>
      <c r="D47" s="746"/>
      <c r="E47" s="747"/>
    </row>
    <row r="48" spans="2:5">
      <c r="B48" s="548"/>
      <c r="E48" s="656"/>
    </row>
    <row r="49" spans="2:5" ht="13.5">
      <c r="B49" s="748" t="s">
        <v>566</v>
      </c>
      <c r="C49" s="749"/>
      <c r="D49" s="749"/>
      <c r="E49" s="750"/>
    </row>
    <row r="50" spans="2:5">
      <c r="B50" s="548"/>
      <c r="E50" s="656"/>
    </row>
    <row r="51" spans="2:5">
      <c r="B51" s="548"/>
      <c r="E51" s="656"/>
    </row>
    <row r="52" spans="2:5" ht="12" thickBot="1">
      <c r="B52" s="657"/>
      <c r="C52" s="543"/>
      <c r="D52" s="543"/>
      <c r="E52" s="658"/>
    </row>
    <row r="54" spans="2:5">
      <c r="E54" s="175" t="s">
        <v>70</v>
      </c>
    </row>
  </sheetData>
  <mergeCells count="9">
    <mergeCell ref="B21:E21"/>
    <mergeCell ref="B46:E47"/>
    <mergeCell ref="B49:E49"/>
    <mergeCell ref="B4:E4"/>
    <mergeCell ref="B5:E5"/>
    <mergeCell ref="B6:E6"/>
    <mergeCell ref="B17:E17"/>
    <mergeCell ref="B19:E19"/>
    <mergeCell ref="B20:E20"/>
  </mergeCells>
  <hyperlinks>
    <hyperlink ref="B49" r:id="rId1" xr:uid="{633DF61E-B9E4-497A-BDDE-1F43D3825D3C}"/>
  </hyperlinks>
  <printOptions horizontalCentered="1" verticalCentered="1"/>
  <pageMargins left="0.70866141732283472" right="0.70866141732283472" top="0.74803149606299213" bottom="0.74803149606299213" header="0.31496062992125984" footer="0.31496062992125984"/>
  <pageSetup paperSize="9" scale="81" firstPageNumber="0" fitToHeight="0" orientation="portrait" r:id="rId2"/>
  <headerFooter scaleWithDoc="0" alignWithMargins="0">
    <oddHeader>&amp;R&amp;"Verdana,Normal"&amp;8 21</oddHeader>
    <oddFooter>&amp;R&amp;"Verdana,Cursiva"&amp;8Subdirección General de Análisis, Coordinación y Estadística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8199-0186-4724-A6AD-F20FDB02D36F}">
  <sheetPr>
    <pageSetUpPr fitToPage="1"/>
  </sheetPr>
  <dimension ref="B1:Q90"/>
  <sheetViews>
    <sheetView showGridLines="0" zoomScaleNormal="100" zoomScaleSheetLayoutView="80" workbookViewId="0"/>
  </sheetViews>
  <sheetFormatPr baseColWidth="10" defaultColWidth="11.54296875" defaultRowHeight="13.5"/>
  <cols>
    <col min="1" max="1" width="3.08984375" style="1" customWidth="1"/>
    <col min="2" max="2" width="9.36328125" style="1" customWidth="1"/>
    <col min="3" max="3" width="58.90625" style="1" customWidth="1"/>
    <col min="4" max="4" width="20.453125" style="1" customWidth="1"/>
    <col min="5" max="5" width="19.54296875" style="1" customWidth="1"/>
    <col min="6" max="7" width="23.6328125" style="1" customWidth="1"/>
    <col min="8" max="8" width="0.90625" style="1" customWidth="1"/>
    <col min="9" max="9" width="11.6328125" style="1" customWidth="1"/>
    <col min="10" max="16384" width="11.54296875" style="1"/>
  </cols>
  <sheetData>
    <row r="1" spans="2:7" ht="10.25" customHeight="1"/>
    <row r="2" spans="2:7" ht="15" customHeight="1">
      <c r="B2" s="667" t="s">
        <v>0</v>
      </c>
      <c r="C2" s="667"/>
      <c r="D2" s="667"/>
      <c r="E2" s="667"/>
      <c r="F2" s="667"/>
      <c r="G2" s="3"/>
    </row>
    <row r="3" spans="2:7" ht="3" customHeight="1">
      <c r="B3" s="2"/>
      <c r="C3" s="2"/>
      <c r="D3" s="2"/>
      <c r="E3" s="2"/>
      <c r="F3" s="2"/>
      <c r="G3" s="3"/>
    </row>
    <row r="4" spans="2:7" ht="15" customHeight="1">
      <c r="B4" s="668" t="s">
        <v>1</v>
      </c>
      <c r="C4" s="668"/>
      <c r="D4" s="668"/>
      <c r="E4" s="668"/>
      <c r="F4" s="668"/>
      <c r="G4" s="668"/>
    </row>
    <row r="5" spans="2:7" ht="5.25" customHeight="1" thickBot="1">
      <c r="B5" s="4"/>
      <c r="C5" s="4"/>
      <c r="D5" s="4"/>
      <c r="E5" s="4"/>
      <c r="F5" s="4"/>
      <c r="G5" s="4"/>
    </row>
    <row r="6" spans="2:7" ht="18.649999999999999" customHeight="1" thickBot="1">
      <c r="B6" s="669" t="s">
        <v>2</v>
      </c>
      <c r="C6" s="670"/>
      <c r="D6" s="670"/>
      <c r="E6" s="670"/>
      <c r="F6" s="670"/>
      <c r="G6" s="671"/>
    </row>
    <row r="7" spans="2:7" ht="20.149999999999999" customHeight="1">
      <c r="B7" s="5"/>
      <c r="C7" s="6" t="s">
        <v>3</v>
      </c>
      <c r="D7" s="7" t="s">
        <v>4</v>
      </c>
      <c r="E7" s="7" t="s">
        <v>5</v>
      </c>
      <c r="F7" s="8" t="s">
        <v>6</v>
      </c>
      <c r="G7" s="9" t="s">
        <v>6</v>
      </c>
    </row>
    <row r="8" spans="2:7" ht="20.149999999999999" customHeight="1">
      <c r="B8" s="10"/>
      <c r="C8" s="11" t="s">
        <v>7</v>
      </c>
      <c r="D8" s="12" t="s">
        <v>8</v>
      </c>
      <c r="E8" s="12" t="s">
        <v>9</v>
      </c>
      <c r="F8" s="13" t="s">
        <v>10</v>
      </c>
      <c r="G8" s="14" t="s">
        <v>10</v>
      </c>
    </row>
    <row r="9" spans="2:7" ht="20.149999999999999" customHeight="1" thickBot="1">
      <c r="B9" s="10"/>
      <c r="C9" s="11"/>
      <c r="D9" s="15">
        <v>2024</v>
      </c>
      <c r="E9" s="15">
        <v>2024</v>
      </c>
      <c r="F9" s="16" t="s">
        <v>11</v>
      </c>
      <c r="G9" s="17" t="s">
        <v>12</v>
      </c>
    </row>
    <row r="10" spans="2:7" ht="20.149999999999999" customHeight="1" thickBot="1">
      <c r="B10" s="18"/>
      <c r="C10" s="19" t="s">
        <v>13</v>
      </c>
      <c r="D10" s="20"/>
      <c r="E10" s="20"/>
      <c r="F10" s="21"/>
      <c r="G10" s="22"/>
    </row>
    <row r="11" spans="2:7" ht="20.149999999999999" customHeight="1">
      <c r="B11" s="23" t="s">
        <v>14</v>
      </c>
      <c r="C11" s="24" t="s">
        <v>15</v>
      </c>
      <c r="D11" s="25">
        <v>218.38</v>
      </c>
      <c r="E11" s="26">
        <v>224.37</v>
      </c>
      <c r="F11" s="27">
        <f>E11-D11</f>
        <v>5.9900000000000091</v>
      </c>
      <c r="G11" s="28">
        <f>((E11*100)/D11)-100</f>
        <v>2.7429251762982005</v>
      </c>
    </row>
    <row r="12" spans="2:7" ht="20.149999999999999" customHeight="1">
      <c r="B12" s="23" t="s">
        <v>14</v>
      </c>
      <c r="C12" s="24" t="s">
        <v>16</v>
      </c>
      <c r="D12" s="25">
        <v>298.48</v>
      </c>
      <c r="E12" s="26">
        <v>297.32</v>
      </c>
      <c r="F12" s="27">
        <f t="shared" ref="F12:F15" si="0">E12-D12</f>
        <v>-1.160000000000025</v>
      </c>
      <c r="G12" s="28">
        <f t="shared" ref="G12:G15" si="1">((E12*100)/D12)-100</f>
        <v>-0.3886357544894139</v>
      </c>
    </row>
    <row r="13" spans="2:7" ht="20.149999999999999" customHeight="1">
      <c r="B13" s="23" t="s">
        <v>14</v>
      </c>
      <c r="C13" s="24" t="s">
        <v>17</v>
      </c>
      <c r="D13" s="25">
        <v>208.67</v>
      </c>
      <c r="E13" s="26">
        <v>212.63</v>
      </c>
      <c r="F13" s="27">
        <f t="shared" si="0"/>
        <v>3.960000000000008</v>
      </c>
      <c r="G13" s="28">
        <f t="shared" si="1"/>
        <v>1.8977332630469164</v>
      </c>
    </row>
    <row r="14" spans="2:7" ht="20.149999999999999" customHeight="1">
      <c r="B14" s="23" t="s">
        <v>14</v>
      </c>
      <c r="C14" s="24" t="s">
        <v>18</v>
      </c>
      <c r="D14" s="25">
        <v>207.48</v>
      </c>
      <c r="E14" s="26">
        <v>208.08</v>
      </c>
      <c r="F14" s="27">
        <f t="shared" si="0"/>
        <v>0.60000000000002274</v>
      </c>
      <c r="G14" s="28">
        <f t="shared" si="1"/>
        <v>0.28918449971081372</v>
      </c>
    </row>
    <row r="15" spans="2:7" ht="20.149999999999999" customHeight="1" thickBot="1">
      <c r="B15" s="23" t="s">
        <v>14</v>
      </c>
      <c r="C15" s="24" t="s">
        <v>19</v>
      </c>
      <c r="D15" s="25">
        <v>217.82</v>
      </c>
      <c r="E15" s="26">
        <v>224.47</v>
      </c>
      <c r="F15" s="27">
        <f t="shared" si="0"/>
        <v>6.6500000000000057</v>
      </c>
      <c r="G15" s="28">
        <f t="shared" si="1"/>
        <v>3.0529795243779319</v>
      </c>
    </row>
    <row r="16" spans="2:7" ht="20.149999999999999" customHeight="1" thickBot="1">
      <c r="B16" s="18"/>
      <c r="C16" s="19" t="s">
        <v>20</v>
      </c>
      <c r="D16" s="29"/>
      <c r="E16" s="29"/>
      <c r="F16" s="30"/>
      <c r="G16" s="31"/>
    </row>
    <row r="17" spans="2:12" ht="20.149999999999999" customHeight="1">
      <c r="B17" s="32" t="s">
        <v>21</v>
      </c>
      <c r="C17" s="24" t="s">
        <v>22</v>
      </c>
      <c r="D17" s="25">
        <v>577.16999999999996</v>
      </c>
      <c r="E17" s="25">
        <v>612.66999999999996</v>
      </c>
      <c r="F17" s="27">
        <f t="shared" ref="F17:F22" si="2">E17-D17</f>
        <v>35.5</v>
      </c>
      <c r="G17" s="33">
        <f t="shared" ref="G17:G22" si="3">((E17*100)/D17)-100</f>
        <v>6.1507008333766464</v>
      </c>
    </row>
    <row r="18" spans="2:12" ht="20.149999999999999" customHeight="1">
      <c r="B18" s="32" t="s">
        <v>21</v>
      </c>
      <c r="C18" s="24" t="s">
        <v>23</v>
      </c>
      <c r="D18" s="25">
        <v>547.07000000000005</v>
      </c>
      <c r="E18" s="26">
        <v>540.45000000000005</v>
      </c>
      <c r="F18" s="27">
        <f t="shared" si="2"/>
        <v>-6.6200000000000045</v>
      </c>
      <c r="G18" s="33">
        <f t="shared" si="3"/>
        <v>-1.2100828047598924</v>
      </c>
    </row>
    <row r="19" spans="2:12" ht="20.149999999999999" customHeight="1">
      <c r="B19" s="32" t="s">
        <v>24</v>
      </c>
      <c r="C19" s="24" t="s">
        <v>25</v>
      </c>
      <c r="D19" s="34">
        <v>1078.45</v>
      </c>
      <c r="E19" s="34">
        <v>1077.49</v>
      </c>
      <c r="F19" s="27">
        <f t="shared" si="2"/>
        <v>-0.96000000000003638</v>
      </c>
      <c r="G19" s="33">
        <f t="shared" si="3"/>
        <v>-8.9016644257966959E-2</v>
      </c>
    </row>
    <row r="20" spans="2:12" ht="20.149999999999999" customHeight="1">
      <c r="B20" s="32" t="s">
        <v>24</v>
      </c>
      <c r="C20" s="24" t="s">
        <v>26</v>
      </c>
      <c r="D20" s="25">
        <v>722.42</v>
      </c>
      <c r="E20" s="26">
        <v>723.09</v>
      </c>
      <c r="F20" s="27">
        <f t="shared" si="2"/>
        <v>0.67000000000007276</v>
      </c>
      <c r="G20" s="33">
        <f t="shared" si="3"/>
        <v>9.2743833227217465E-2</v>
      </c>
    </row>
    <row r="21" spans="2:12" ht="20.149999999999999" customHeight="1">
      <c r="B21" s="32" t="s">
        <v>24</v>
      </c>
      <c r="C21" s="24" t="s">
        <v>27</v>
      </c>
      <c r="D21" s="25">
        <v>743.5</v>
      </c>
      <c r="E21" s="25">
        <v>744.88</v>
      </c>
      <c r="F21" s="27">
        <f t="shared" si="2"/>
        <v>1.3799999999999955</v>
      </c>
      <c r="G21" s="33">
        <f t="shared" si="3"/>
        <v>0.18560860793543554</v>
      </c>
    </row>
    <row r="22" spans="2:12" ht="20.149999999999999" customHeight="1" thickBot="1">
      <c r="B22" s="32" t="s">
        <v>24</v>
      </c>
      <c r="C22" s="24" t="s">
        <v>28</v>
      </c>
      <c r="D22" s="25">
        <v>447.71</v>
      </c>
      <c r="E22" s="25">
        <v>449.65</v>
      </c>
      <c r="F22" s="27">
        <f t="shared" si="2"/>
        <v>1.9399999999999977</v>
      </c>
      <c r="G22" s="35">
        <f t="shared" si="3"/>
        <v>0.4333162091532472</v>
      </c>
    </row>
    <row r="23" spans="2:12" ht="20.149999999999999" customHeight="1" thickBot="1">
      <c r="B23" s="18"/>
      <c r="C23" s="19" t="s">
        <v>29</v>
      </c>
      <c r="D23" s="36"/>
      <c r="E23" s="36"/>
      <c r="F23" s="30"/>
      <c r="G23" s="37"/>
    </row>
    <row r="24" spans="2:12" ht="20.149999999999999" customHeight="1">
      <c r="B24" s="23" t="s">
        <v>30</v>
      </c>
      <c r="C24" s="38" t="s">
        <v>31</v>
      </c>
      <c r="D24" s="39">
        <v>452.32</v>
      </c>
      <c r="E24" s="40">
        <v>455.2</v>
      </c>
      <c r="F24" s="27">
        <f t="shared" ref="F24:F26" si="4">E24-D24</f>
        <v>2.8799999999999955</v>
      </c>
      <c r="G24" s="41">
        <f t="shared" ref="G24:G26" si="5">((E24*100)/D24)-100</f>
        <v>0.63671736823488345</v>
      </c>
    </row>
    <row r="25" spans="2:12" ht="20.149999999999999" customHeight="1">
      <c r="B25" s="23" t="s">
        <v>30</v>
      </c>
      <c r="C25" s="38" t="s">
        <v>32</v>
      </c>
      <c r="D25" s="39">
        <v>378.96</v>
      </c>
      <c r="E25" s="40">
        <v>382.16</v>
      </c>
      <c r="F25" s="27">
        <f t="shared" si="4"/>
        <v>3.2000000000000455</v>
      </c>
      <c r="G25" s="41">
        <f t="shared" si="5"/>
        <v>0.84441629723454525</v>
      </c>
    </row>
    <row r="26" spans="2:12" ht="20.149999999999999" customHeight="1" thickBot="1">
      <c r="B26" s="32" t="s">
        <v>30</v>
      </c>
      <c r="C26" s="38" t="s">
        <v>33</v>
      </c>
      <c r="D26" s="39">
        <v>416.33600000000001</v>
      </c>
      <c r="E26" s="39">
        <v>415.31</v>
      </c>
      <c r="F26" s="27">
        <f t="shared" si="4"/>
        <v>-1.0260000000000105</v>
      </c>
      <c r="G26" s="41">
        <f t="shared" si="5"/>
        <v>-0.24643557126935889</v>
      </c>
      <c r="J26" s="42"/>
    </row>
    <row r="27" spans="2:12" ht="20.149999999999999" customHeight="1" thickBot="1">
      <c r="B27" s="18"/>
      <c r="C27" s="19" t="s">
        <v>34</v>
      </c>
      <c r="D27" s="36"/>
      <c r="E27" s="36"/>
      <c r="F27" s="30"/>
      <c r="G27" s="37"/>
      <c r="K27" s="42"/>
    </row>
    <row r="28" spans="2:12" ht="20.149999999999999" customHeight="1">
      <c r="B28" s="43" t="s">
        <v>35</v>
      </c>
      <c r="C28" s="44" t="s">
        <v>36</v>
      </c>
      <c r="D28" s="45">
        <v>218.60599999999999</v>
      </c>
      <c r="E28" s="45">
        <v>218.07</v>
      </c>
      <c r="F28" s="27">
        <f t="shared" ref="F28:F29" si="6">E28-D28</f>
        <v>-0.53600000000000136</v>
      </c>
      <c r="G28" s="46">
        <f t="shared" ref="G28:G29" si="7">((E28*100)/D28)-100</f>
        <v>-0.2451899764873815</v>
      </c>
      <c r="J28" s="42"/>
    </row>
    <row r="29" spans="2:12" ht="20.149999999999999" customHeight="1" thickBot="1">
      <c r="B29" s="43" t="s">
        <v>35</v>
      </c>
      <c r="C29" s="47" t="s">
        <v>37</v>
      </c>
      <c r="D29" s="48">
        <v>463.20400000000001</v>
      </c>
      <c r="E29" s="48">
        <v>473.53</v>
      </c>
      <c r="F29" s="27">
        <f t="shared" si="6"/>
        <v>10.325999999999965</v>
      </c>
      <c r="G29" s="49">
        <f t="shared" si="7"/>
        <v>2.2292553604891197</v>
      </c>
      <c r="L29" s="42"/>
    </row>
    <row r="30" spans="2:12" ht="20.149999999999999" customHeight="1" thickBot="1">
      <c r="B30" s="18"/>
      <c r="C30" s="19" t="s">
        <v>38</v>
      </c>
      <c r="D30" s="36"/>
      <c r="E30" s="36"/>
      <c r="F30" s="30"/>
      <c r="G30" s="37"/>
      <c r="J30" s="42"/>
    </row>
    <row r="31" spans="2:12" ht="20.149999999999999" customHeight="1">
      <c r="B31" s="23" t="s">
        <v>39</v>
      </c>
      <c r="C31" s="50" t="s">
        <v>40</v>
      </c>
      <c r="D31" s="39">
        <v>221.39</v>
      </c>
      <c r="E31" s="40">
        <v>223.88</v>
      </c>
      <c r="F31" s="27">
        <f t="shared" ref="F31:F36" si="8">E31-D31</f>
        <v>2.4900000000000091</v>
      </c>
      <c r="G31" s="41">
        <f t="shared" ref="G31:G36" si="9">((E31*100)/D31)-100</f>
        <v>1.1247120466145759</v>
      </c>
      <c r="K31" s="42"/>
    </row>
    <row r="32" spans="2:12" ht="20.149999999999999" customHeight="1">
      <c r="B32" s="23" t="s">
        <v>39</v>
      </c>
      <c r="C32" s="38" t="s">
        <v>41</v>
      </c>
      <c r="D32" s="39">
        <v>218.52</v>
      </c>
      <c r="E32" s="40">
        <v>214.74</v>
      </c>
      <c r="F32" s="27">
        <f t="shared" si="8"/>
        <v>-3.7800000000000011</v>
      </c>
      <c r="G32" s="41">
        <f t="shared" si="9"/>
        <v>-1.7298187808896301</v>
      </c>
      <c r="I32" s="42"/>
    </row>
    <row r="33" spans="2:17" ht="20.149999999999999" customHeight="1">
      <c r="B33" s="43" t="s">
        <v>30</v>
      </c>
      <c r="C33" s="51" t="s">
        <v>42</v>
      </c>
      <c r="D33" s="52">
        <v>297.92</v>
      </c>
      <c r="E33" s="52">
        <v>298.7</v>
      </c>
      <c r="F33" s="27">
        <f t="shared" si="8"/>
        <v>0.77999999999997272</v>
      </c>
      <c r="G33" s="41">
        <f t="shared" si="9"/>
        <v>0.26181525241675274</v>
      </c>
      <c r="L33" s="42"/>
      <c r="P33" s="42"/>
    </row>
    <row r="34" spans="2:17" ht="20.149999999999999" customHeight="1">
      <c r="B34" s="43" t="s">
        <v>21</v>
      </c>
      <c r="C34" s="53" t="s">
        <v>43</v>
      </c>
      <c r="D34" s="54">
        <v>655.77</v>
      </c>
      <c r="E34" s="54">
        <v>655.75</v>
      </c>
      <c r="F34" s="27">
        <f t="shared" si="8"/>
        <v>-1.999999999998181E-2</v>
      </c>
      <c r="G34" s="55">
        <f t="shared" si="9"/>
        <v>-3.0498497948912018E-3</v>
      </c>
    </row>
    <row r="35" spans="2:17" ht="20.149999999999999" customHeight="1">
      <c r="B35" s="43" t="s">
        <v>21</v>
      </c>
      <c r="C35" s="51" t="s">
        <v>44</v>
      </c>
      <c r="D35" s="54">
        <v>690.65</v>
      </c>
      <c r="E35" s="54">
        <v>709.86</v>
      </c>
      <c r="F35" s="27">
        <f t="shared" si="8"/>
        <v>19.210000000000036</v>
      </c>
      <c r="G35" s="55">
        <f t="shared" si="9"/>
        <v>2.7814377760081186</v>
      </c>
    </row>
    <row r="36" spans="2:17" ht="20.149999999999999" customHeight="1" thickBot="1">
      <c r="B36" s="43" t="s">
        <v>21</v>
      </c>
      <c r="C36" s="47" t="s">
        <v>45</v>
      </c>
      <c r="D36" s="56">
        <v>357.22</v>
      </c>
      <c r="E36" s="56">
        <v>358.28</v>
      </c>
      <c r="F36" s="27">
        <f t="shared" si="8"/>
        <v>1.0599999999999454</v>
      </c>
      <c r="G36" s="49">
        <f t="shared" si="9"/>
        <v>0.29673590504449976</v>
      </c>
    </row>
    <row r="37" spans="2:17" ht="20.149999999999999" customHeight="1" thickBot="1">
      <c r="B37" s="57"/>
      <c r="C37" s="58" t="s">
        <v>46</v>
      </c>
      <c r="D37" s="59"/>
      <c r="E37" s="59"/>
      <c r="F37" s="59"/>
      <c r="G37" s="60"/>
      <c r="K37" s="42"/>
    </row>
    <row r="38" spans="2:17" ht="20.149999999999999" customHeight="1">
      <c r="B38" s="61" t="s">
        <v>47</v>
      </c>
      <c r="C38" s="62" t="s">
        <v>48</v>
      </c>
      <c r="D38" s="25">
        <v>50.1</v>
      </c>
      <c r="E38" s="26">
        <v>48.98</v>
      </c>
      <c r="F38" s="27">
        <f t="shared" ref="F38:F39" si="10">E38-D38</f>
        <v>-1.1200000000000045</v>
      </c>
      <c r="G38" s="63">
        <f t="shared" ref="G38:G39" si="11">((E38*100)/D38)-100</f>
        <v>-2.2355289421157778</v>
      </c>
      <c r="K38" s="42"/>
    </row>
    <row r="39" spans="2:17" ht="20.149999999999999" customHeight="1" thickBot="1">
      <c r="B39" s="64" t="s">
        <v>47</v>
      </c>
      <c r="C39" s="65" t="s">
        <v>49</v>
      </c>
      <c r="D39" s="66">
        <v>43.04</v>
      </c>
      <c r="E39" s="67">
        <v>43.02</v>
      </c>
      <c r="F39" s="27">
        <f t="shared" si="10"/>
        <v>-1.9999999999996021E-2</v>
      </c>
      <c r="G39" s="41">
        <f t="shared" si="11"/>
        <v>-4.6468401486990274E-2</v>
      </c>
      <c r="P39" s="42"/>
    </row>
    <row r="40" spans="2:17" ht="20.149999999999999" customHeight="1" thickBot="1">
      <c r="B40" s="68"/>
      <c r="C40" s="69" t="s">
        <v>50</v>
      </c>
      <c r="D40" s="70"/>
      <c r="E40" s="70"/>
      <c r="F40" s="59"/>
      <c r="G40" s="71"/>
      <c r="K40" s="42"/>
      <c r="L40" s="42"/>
    </row>
    <row r="41" spans="2:17" ht="20.149999999999999" customHeight="1">
      <c r="B41" s="72" t="s">
        <v>51</v>
      </c>
      <c r="C41" s="62" t="s">
        <v>52</v>
      </c>
      <c r="D41" s="73">
        <v>779.84</v>
      </c>
      <c r="E41" s="74">
        <v>784.7</v>
      </c>
      <c r="F41" s="27">
        <f t="shared" ref="F41:F46" si="12">E41-D41</f>
        <v>4.8600000000000136</v>
      </c>
      <c r="G41" s="63">
        <f t="shared" ref="G41:G46" si="13">((E41*100)/D41)-100</f>
        <v>0.62320475995075242</v>
      </c>
      <c r="K41" s="42"/>
      <c r="L41" s="42"/>
    </row>
    <row r="42" spans="2:17" ht="20.149999999999999" customHeight="1">
      <c r="B42" s="32" t="s">
        <v>51</v>
      </c>
      <c r="C42" s="75" t="s">
        <v>53</v>
      </c>
      <c r="D42" s="76">
        <v>709.89</v>
      </c>
      <c r="E42" s="52">
        <v>722.19</v>
      </c>
      <c r="F42" s="27">
        <f t="shared" si="12"/>
        <v>12.300000000000068</v>
      </c>
      <c r="G42" s="41">
        <f t="shared" si="13"/>
        <v>1.7326628069137513</v>
      </c>
      <c r="J42" s="42"/>
      <c r="K42" s="42"/>
      <c r="L42" s="42"/>
      <c r="M42" s="42"/>
    </row>
    <row r="43" spans="2:17" ht="20.149999999999999" customHeight="1">
      <c r="B43" s="32" t="s">
        <v>51</v>
      </c>
      <c r="C43" s="75" t="s">
        <v>54</v>
      </c>
      <c r="D43" s="76">
        <v>678.17</v>
      </c>
      <c r="E43" s="52">
        <v>688.15</v>
      </c>
      <c r="F43" s="27">
        <f t="shared" si="12"/>
        <v>9.9800000000000182</v>
      </c>
      <c r="G43" s="77">
        <f t="shared" si="13"/>
        <v>1.4716074140702204</v>
      </c>
      <c r="L43" s="42"/>
    </row>
    <row r="44" spans="2:17" ht="20.149999999999999" customHeight="1">
      <c r="B44" s="32" t="s">
        <v>55</v>
      </c>
      <c r="C44" s="75" t="s">
        <v>56</v>
      </c>
      <c r="D44" s="76">
        <v>698.24</v>
      </c>
      <c r="E44" s="52">
        <v>711.99</v>
      </c>
      <c r="F44" s="27">
        <f t="shared" si="12"/>
        <v>13.75</v>
      </c>
      <c r="G44" s="77">
        <f t="shared" si="13"/>
        <v>1.9692369385884518</v>
      </c>
      <c r="J44" s="42"/>
      <c r="K44" s="42"/>
    </row>
    <row r="45" spans="2:17" ht="20.149999999999999" customHeight="1">
      <c r="B45" s="32" t="s">
        <v>57</v>
      </c>
      <c r="C45" s="75" t="s">
        <v>58</v>
      </c>
      <c r="D45" s="76">
        <v>294.7</v>
      </c>
      <c r="E45" s="52">
        <v>295.25</v>
      </c>
      <c r="F45" s="27">
        <f t="shared" si="12"/>
        <v>0.55000000000001137</v>
      </c>
      <c r="G45" s="77">
        <f t="shared" si="13"/>
        <v>0.18663047166610625</v>
      </c>
      <c r="J45" s="42"/>
      <c r="K45" s="42"/>
    </row>
    <row r="46" spans="2:17" ht="20.149999999999999" customHeight="1" thickBot="1">
      <c r="B46" s="78" t="s">
        <v>55</v>
      </c>
      <c r="C46" s="79" t="s">
        <v>59</v>
      </c>
      <c r="D46" s="80">
        <v>407.31</v>
      </c>
      <c r="E46" s="81">
        <v>410.81</v>
      </c>
      <c r="F46" s="82">
        <f t="shared" si="12"/>
        <v>3.5</v>
      </c>
      <c r="G46" s="77">
        <f t="shared" si="13"/>
        <v>0.85929635903856649</v>
      </c>
      <c r="I46" s="42"/>
      <c r="J46" s="42"/>
      <c r="K46" s="42"/>
      <c r="Q46" s="42"/>
    </row>
    <row r="47" spans="2:17" ht="20.149999999999999" customHeight="1" thickBot="1">
      <c r="B47" s="57"/>
      <c r="C47" s="83" t="s">
        <v>60</v>
      </c>
      <c r="D47" s="59"/>
      <c r="E47" s="59"/>
      <c r="F47" s="59"/>
      <c r="G47" s="60"/>
      <c r="J47" s="42"/>
      <c r="K47" s="42"/>
    </row>
    <row r="48" spans="2:17" ht="20.149999999999999" customHeight="1">
      <c r="B48" s="72" t="s">
        <v>55</v>
      </c>
      <c r="C48" s="84" t="s">
        <v>61</v>
      </c>
      <c r="D48" s="73">
        <v>104.72</v>
      </c>
      <c r="E48" s="74">
        <v>104.55</v>
      </c>
      <c r="F48" s="27">
        <f t="shared" ref="F48:F49" si="14">E48-D48</f>
        <v>-0.17000000000000171</v>
      </c>
      <c r="G48" s="85">
        <f t="shared" ref="G48:G49" si="15">((E48*100)/D48)-100</f>
        <v>-0.16233766233766289</v>
      </c>
      <c r="I48" s="42"/>
      <c r="J48" s="42"/>
      <c r="K48" s="42"/>
    </row>
    <row r="49" spans="2:12" ht="20.149999999999999" customHeight="1" thickBot="1">
      <c r="B49" s="86" t="s">
        <v>55</v>
      </c>
      <c r="C49" s="87" t="s">
        <v>62</v>
      </c>
      <c r="D49" s="88">
        <v>115.78</v>
      </c>
      <c r="E49" s="89">
        <v>115.69</v>
      </c>
      <c r="F49" s="27">
        <f t="shared" si="14"/>
        <v>-9.0000000000003411E-2</v>
      </c>
      <c r="G49" s="90">
        <f t="shared" si="15"/>
        <v>-7.773363275177303E-2</v>
      </c>
      <c r="I49" s="42"/>
      <c r="J49" s="42"/>
      <c r="K49" s="42"/>
      <c r="L49" s="42"/>
    </row>
    <row r="50" spans="2:12" ht="20.149999999999999" customHeight="1" thickBot="1">
      <c r="B50" s="18"/>
      <c r="C50" s="19" t="s">
        <v>63</v>
      </c>
      <c r="D50" s="36"/>
      <c r="E50" s="36"/>
      <c r="F50" s="30"/>
      <c r="G50" s="37"/>
      <c r="J50" s="42"/>
      <c r="K50" s="42"/>
    </row>
    <row r="51" spans="2:12" s="96" customFormat="1" ht="20.149999999999999" customHeight="1" thickBot="1">
      <c r="B51" s="91" t="s">
        <v>55</v>
      </c>
      <c r="C51" s="92" t="s">
        <v>64</v>
      </c>
      <c r="D51" s="93">
        <v>107.75699999999999</v>
      </c>
      <c r="E51" s="93">
        <v>109.334</v>
      </c>
      <c r="F51" s="94">
        <f>E51-D51</f>
        <v>1.5770000000000124</v>
      </c>
      <c r="G51" s="95">
        <f>((E51*100)/D51)-100</f>
        <v>1.4634780107092809</v>
      </c>
      <c r="J51" s="97"/>
      <c r="K51" s="97"/>
      <c r="L51" s="97"/>
    </row>
    <row r="52" spans="2:12" s="96" customFormat="1" ht="20.149999999999999" customHeight="1">
      <c r="B52" s="98"/>
      <c r="C52" s="99"/>
      <c r="D52" s="100"/>
      <c r="E52" s="100"/>
      <c r="F52" s="100"/>
      <c r="G52" s="101"/>
      <c r="J52" s="97"/>
    </row>
    <row r="53" spans="2:12" s="96" customFormat="1" ht="20.149999999999999" customHeight="1">
      <c r="B53" s="102" t="s">
        <v>65</v>
      </c>
      <c r="C53" s="103"/>
      <c r="F53" s="103"/>
      <c r="G53" s="103"/>
    </row>
    <row r="54" spans="2:12" s="96" customFormat="1" ht="20.149999999999999" customHeight="1">
      <c r="B54" s="104" t="s">
        <v>66</v>
      </c>
      <c r="C54" s="103"/>
      <c r="D54" s="103"/>
      <c r="E54" s="103"/>
      <c r="F54" s="103"/>
      <c r="G54" s="103"/>
    </row>
    <row r="55" spans="2:12" s="96" customFormat="1" ht="20.149999999999999" customHeight="1">
      <c r="B55" s="104" t="s">
        <v>67</v>
      </c>
      <c r="C55" s="103"/>
      <c r="D55" s="103"/>
      <c r="E55" s="103"/>
      <c r="F55" s="103"/>
      <c r="G55" s="103"/>
    </row>
    <row r="56" spans="2:12" s="96" customFormat="1" ht="20.149999999999999" customHeight="1">
      <c r="B56" s="104" t="s">
        <v>68</v>
      </c>
      <c r="C56" s="103"/>
      <c r="D56" s="103"/>
      <c r="E56" s="103"/>
      <c r="F56" s="103"/>
      <c r="G56" s="103"/>
    </row>
    <row r="57" spans="2:12" s="96" customFormat="1" ht="26.25" customHeight="1">
      <c r="B57" s="104"/>
      <c r="C57" s="103"/>
      <c r="D57" s="103"/>
      <c r="E57" s="103"/>
      <c r="F57" s="103"/>
      <c r="G57" s="103"/>
    </row>
    <row r="58" spans="2:12" s="96" customFormat="1" ht="48.75" customHeight="1">
      <c r="B58" s="672" t="s">
        <v>69</v>
      </c>
      <c r="C58" s="672"/>
      <c r="D58" s="672"/>
      <c r="E58" s="672"/>
      <c r="F58" s="672"/>
      <c r="G58" s="672"/>
    </row>
    <row r="59" spans="2:12" s="96" customFormat="1" ht="12" customHeight="1">
      <c r="B59" s="1"/>
      <c r="C59" s="1"/>
      <c r="D59" s="1"/>
      <c r="E59" s="1"/>
      <c r="F59" s="1"/>
      <c r="G59" s="1"/>
      <c r="H59" s="100"/>
    </row>
    <row r="60" spans="2:12" s="96" customFormat="1" ht="12" customHeight="1">
      <c r="B60" s="1"/>
      <c r="C60" s="1"/>
      <c r="D60" s="1"/>
      <c r="E60" s="1"/>
      <c r="F60" s="1"/>
      <c r="G60" s="1"/>
      <c r="H60" s="100"/>
    </row>
    <row r="61" spans="2:12" ht="11.25" customHeight="1">
      <c r="B61" s="11"/>
      <c r="C61" s="11"/>
      <c r="F61" s="11"/>
      <c r="G61" s="11"/>
    </row>
    <row r="62" spans="2:12" ht="11.25" customHeight="1">
      <c r="B62" s="11"/>
      <c r="C62" s="11"/>
      <c r="D62" s="11"/>
      <c r="E62" s="11"/>
      <c r="F62" s="11"/>
      <c r="G62" s="11"/>
    </row>
    <row r="63" spans="2:12" ht="35" customHeight="1">
      <c r="B63" s="11"/>
      <c r="C63" s="11"/>
      <c r="D63" s="105"/>
      <c r="E63" s="105"/>
      <c r="F63" s="106"/>
      <c r="G63" s="106"/>
      <c r="I63" s="42"/>
    </row>
    <row r="64" spans="2:12" ht="13.5" customHeight="1">
      <c r="B64" s="107"/>
      <c r="C64" s="108"/>
      <c r="D64" s="109"/>
      <c r="E64" s="109"/>
      <c r="F64" s="110"/>
      <c r="G64" s="109"/>
      <c r="I64" s="42"/>
    </row>
    <row r="65" spans="2:9" ht="15" customHeight="1">
      <c r="B65" s="107"/>
      <c r="C65" s="108"/>
      <c r="D65" s="109"/>
      <c r="E65" s="109"/>
      <c r="F65" s="110"/>
      <c r="G65" s="109"/>
    </row>
    <row r="66" spans="2:9" ht="11.25" customHeight="1">
      <c r="B66" s="107"/>
      <c r="C66" s="108"/>
      <c r="D66" s="109"/>
      <c r="E66" s="109"/>
      <c r="F66" s="110"/>
      <c r="G66" s="109"/>
    </row>
    <row r="67" spans="2:9" ht="13.5" customHeight="1">
      <c r="B67" s="107"/>
      <c r="C67" s="108"/>
      <c r="D67" s="109"/>
      <c r="E67" s="109"/>
      <c r="F67" s="110"/>
      <c r="G67" s="111"/>
    </row>
    <row r="68" spans="2:9" ht="15" customHeight="1">
      <c r="B68" s="107"/>
      <c r="C68" s="112"/>
      <c r="D68" s="109"/>
      <c r="E68" s="109"/>
      <c r="F68" s="110"/>
      <c r="G68" s="111"/>
    </row>
    <row r="69" spans="2:9" ht="15" customHeight="1">
      <c r="B69" s="107"/>
      <c r="C69" s="112"/>
      <c r="D69" s="109"/>
      <c r="E69" s="109"/>
      <c r="F69" s="110"/>
      <c r="G69" s="111"/>
    </row>
    <row r="70" spans="2:9" ht="15" customHeight="1">
      <c r="B70" s="113"/>
      <c r="C70" s="112"/>
      <c r="D70" s="109"/>
      <c r="E70" s="109"/>
      <c r="F70" s="110"/>
    </row>
    <row r="71" spans="2:9" ht="15" customHeight="1">
      <c r="B71" s="107"/>
      <c r="C71" s="112"/>
      <c r="D71" s="109"/>
      <c r="E71" s="109"/>
      <c r="F71" s="110"/>
      <c r="G71" s="109"/>
    </row>
    <row r="72" spans="2:9" ht="15" customHeight="1">
      <c r="B72" s="107"/>
      <c r="C72" s="112"/>
      <c r="D72" s="109"/>
      <c r="E72" s="109"/>
      <c r="F72" s="110"/>
      <c r="G72" s="109"/>
      <c r="I72" s="114"/>
    </row>
    <row r="73" spans="2:9" ht="15" customHeight="1">
      <c r="B73" s="107"/>
      <c r="C73" s="112"/>
      <c r="D73" s="109"/>
      <c r="E73" s="109"/>
      <c r="F73" s="110"/>
      <c r="H73" s="114"/>
      <c r="I73" s="114"/>
    </row>
    <row r="74" spans="2:9" ht="15" customHeight="1">
      <c r="B74" s="107"/>
      <c r="C74" s="115"/>
      <c r="D74" s="109"/>
      <c r="E74" s="109"/>
      <c r="F74" s="110"/>
      <c r="H74" s="114"/>
      <c r="I74" s="114"/>
    </row>
    <row r="75" spans="2:9" ht="15" customHeight="1">
      <c r="B75" s="107"/>
      <c r="C75" s="116"/>
      <c r="D75" s="109"/>
      <c r="E75" s="109"/>
      <c r="F75" s="110"/>
      <c r="H75" s="114"/>
    </row>
    <row r="76" spans="2:9" ht="15" customHeight="1">
      <c r="B76" s="107"/>
      <c r="C76" s="116"/>
      <c r="D76" s="109"/>
      <c r="E76" s="109"/>
      <c r="F76" s="110"/>
      <c r="G76" s="109"/>
      <c r="H76" s="114"/>
    </row>
    <row r="77" spans="2:9" ht="15" customHeight="1">
      <c r="B77" s="107"/>
      <c r="C77" s="112"/>
      <c r="D77" s="117"/>
      <c r="E77" s="117"/>
      <c r="F77" s="110"/>
      <c r="H77" s="114"/>
      <c r="I77" s="114"/>
    </row>
    <row r="78" spans="2:9" ht="15" customHeight="1">
      <c r="B78" s="107"/>
      <c r="C78" s="118"/>
      <c r="D78" s="109"/>
      <c r="E78" s="109"/>
      <c r="F78" s="110"/>
      <c r="G78" s="109"/>
      <c r="I78" s="114"/>
    </row>
    <row r="79" spans="2:9" ht="15" customHeight="1">
      <c r="B79" s="119"/>
      <c r="C79" s="118"/>
      <c r="D79" s="120"/>
      <c r="E79" s="120"/>
      <c r="F79" s="110"/>
      <c r="G79" s="121"/>
    </row>
    <row r="80" spans="2:9" ht="15" customHeight="1">
      <c r="B80" s="119"/>
      <c r="C80" s="118"/>
      <c r="D80" s="109"/>
      <c r="E80" s="109"/>
      <c r="F80" s="110"/>
      <c r="G80" s="109"/>
    </row>
    <row r="81" spans="2:8" ht="15" customHeight="1">
      <c r="B81" s="119"/>
      <c r="C81" s="118"/>
      <c r="D81" s="673"/>
      <c r="E81" s="673"/>
      <c r="F81" s="673"/>
      <c r="G81" s="673"/>
    </row>
    <row r="82" spans="2:8" ht="15" customHeight="1">
      <c r="B82" s="118"/>
      <c r="C82" s="122"/>
      <c r="D82" s="122"/>
      <c r="E82" s="122"/>
      <c r="F82" s="122"/>
      <c r="G82" s="122"/>
    </row>
    <row r="83" spans="2:8" ht="15" customHeight="1">
      <c r="B83" s="123"/>
      <c r="C83" s="122"/>
      <c r="D83" s="122"/>
      <c r="E83" s="122"/>
      <c r="F83" s="122"/>
      <c r="G83" s="122"/>
    </row>
    <row r="84" spans="2:8" ht="15" customHeight="1">
      <c r="B84" s="123"/>
    </row>
    <row r="85" spans="2:8" ht="15" customHeight="1">
      <c r="B85" s="123"/>
      <c r="G85" s="124" t="s">
        <v>70</v>
      </c>
    </row>
    <row r="86" spans="2:8" ht="12" customHeight="1"/>
    <row r="87" spans="2:8" ht="15" customHeight="1"/>
    <row r="88" spans="2:8" ht="13.5" customHeight="1">
      <c r="E88" s="125"/>
      <c r="H88" s="114"/>
    </row>
    <row r="90" spans="2:8" ht="11.25" customHeight="1"/>
  </sheetData>
  <mergeCells count="5">
    <mergeCell ref="B2:F2"/>
    <mergeCell ref="B4:G4"/>
    <mergeCell ref="B6:G6"/>
    <mergeCell ref="B58:G58"/>
    <mergeCell ref="D81:G81"/>
  </mergeCells>
  <conditionalFormatting sqref="F31:F36">
    <cfRule type="cellIs" dxfId="47" priority="9" stopIfTrue="1" operator="lessThan">
      <formula>0</formula>
    </cfRule>
    <cfRule type="cellIs" dxfId="46" priority="10" stopIfTrue="1" operator="greaterThanOrEqual">
      <formula>0</formula>
    </cfRule>
  </conditionalFormatting>
  <conditionalFormatting sqref="F38:F39">
    <cfRule type="cellIs" dxfId="45" priority="7" stopIfTrue="1" operator="lessThan">
      <formula>0</formula>
    </cfRule>
    <cfRule type="cellIs" dxfId="44" priority="8" stopIfTrue="1" operator="greaterThanOrEqual">
      <formula>0</formula>
    </cfRule>
  </conditionalFormatting>
  <conditionalFormatting sqref="F41:F46">
    <cfRule type="cellIs" dxfId="43" priority="5" stopIfTrue="1" operator="lessThan">
      <formula>0</formula>
    </cfRule>
    <cfRule type="cellIs" dxfId="42" priority="6" stopIfTrue="1" operator="greaterThanOrEqual">
      <formula>0</formula>
    </cfRule>
  </conditionalFormatting>
  <conditionalFormatting sqref="F48:F49">
    <cfRule type="cellIs" dxfId="41" priority="3" stopIfTrue="1" operator="lessThan">
      <formula>0</formula>
    </cfRule>
    <cfRule type="cellIs" dxfId="40" priority="4" stopIfTrue="1" operator="greaterThanOrEqual">
      <formula>0</formula>
    </cfRule>
  </conditionalFormatting>
  <conditionalFormatting sqref="F51">
    <cfRule type="cellIs" dxfId="39" priority="1" stopIfTrue="1" operator="lessThan">
      <formula>0</formula>
    </cfRule>
    <cfRule type="cellIs" dxfId="38" priority="2" stopIfTrue="1" operator="greaterThanOrEqual">
      <formula>0</formula>
    </cfRule>
  </conditionalFormatting>
  <conditionalFormatting sqref="F11:G15">
    <cfRule type="cellIs" dxfId="37" priority="17" stopIfTrue="1" operator="lessThan">
      <formula>0</formula>
    </cfRule>
    <cfRule type="cellIs" dxfId="36" priority="18" stopIfTrue="1" operator="greaterThanOrEqual">
      <formula>0</formula>
    </cfRule>
  </conditionalFormatting>
  <conditionalFormatting sqref="F17:G22">
    <cfRule type="cellIs" dxfId="35" priority="15" stopIfTrue="1" operator="lessThan">
      <formula>0</formula>
    </cfRule>
    <cfRule type="cellIs" dxfId="34" priority="16" stopIfTrue="1" operator="greaterThanOrEqual">
      <formula>0</formula>
    </cfRule>
  </conditionalFormatting>
  <conditionalFormatting sqref="F24:G26">
    <cfRule type="cellIs" dxfId="33" priority="13" stopIfTrue="1" operator="lessThan">
      <formula>0</formula>
    </cfRule>
    <cfRule type="cellIs" dxfId="32" priority="14" stopIfTrue="1" operator="greaterThanOrEqual">
      <formula>0</formula>
    </cfRule>
  </conditionalFormatting>
  <conditionalFormatting sqref="F28:G29">
    <cfRule type="cellIs" dxfId="31" priority="11" stopIfTrue="1" operator="lessThan">
      <formula>0</formula>
    </cfRule>
    <cfRule type="cellIs" dxfId="30" priority="12" stopIfTrue="1" operator="greaterThanOrEqual">
      <formula>0</formula>
    </cfRule>
  </conditionalFormatting>
  <conditionalFormatting sqref="G31:G49">
    <cfRule type="cellIs" dxfId="29" priority="19" stopIfTrue="1" operator="lessThan">
      <formula>0</formula>
    </cfRule>
    <cfRule type="cellIs" dxfId="28" priority="20" stopIfTrue="1" operator="greaterThanOrEqual">
      <formula>0</formula>
    </cfRule>
  </conditionalFormatting>
  <conditionalFormatting sqref="G51:G52">
    <cfRule type="cellIs" dxfId="27" priority="21" stopIfTrue="1" operator="lessThan">
      <formula>0</formula>
    </cfRule>
    <cfRule type="cellIs" dxfId="26" priority="22" stopIfTrue="1" operator="greaterThanOrEqual">
      <formula>0</formula>
    </cfRule>
  </conditionalFormatting>
  <conditionalFormatting sqref="G64:G69 G71:G72 G76 G78 G80">
    <cfRule type="cellIs" dxfId="25" priority="25" stopIfTrue="1" operator="lessThan">
      <formula>0</formula>
    </cfRule>
    <cfRule type="cellIs" dxfId="24" priority="26" stopIfTrue="1" operator="greaterThanOrEqual">
      <formula>0</formula>
    </cfRule>
  </conditionalFormatting>
  <conditionalFormatting sqref="H59:H60">
    <cfRule type="cellIs" dxfId="23" priority="23" stopIfTrue="1" operator="lessThan">
      <formula>0</formula>
    </cfRule>
    <cfRule type="cellIs" dxfId="22" priority="24" stopIfTrue="1" operator="greaterThanOrEqual">
      <formula>0</formula>
    </cfRule>
  </conditionalFormatting>
  <printOptions horizontalCentered="1" verticalCentered="1"/>
  <pageMargins left="0.7" right="0.7" top="0.75" bottom="0.75" header="0.3" footer="0.3"/>
  <pageSetup paperSize="9" scale="47" orientation="portrait" r:id="rId1"/>
  <headerFooter scaleWithDoc="0" alignWithMargins="0">
    <oddHeader xml:space="preserve">&amp;R&amp;"Verdana,Normal"&amp;8 4
</oddHeader>
    <oddFooter>&amp;R&amp;"Verdana,Cursiva"&amp;8SG. Análisis, Coordinación y Estadística</oddFooter>
  </headerFooter>
  <ignoredErrors>
    <ignoredError sqref="B11:B5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AFFF7-64AA-4A54-8E7B-597015D96875}">
  <sheetPr>
    <pageSetUpPr fitToPage="1"/>
  </sheetPr>
  <dimension ref="B1:K94"/>
  <sheetViews>
    <sheetView showGridLines="0" zoomScaleNormal="100" zoomScaleSheetLayoutView="100" workbookViewId="0"/>
  </sheetViews>
  <sheetFormatPr baseColWidth="10" defaultColWidth="11.54296875" defaultRowHeight="13.5"/>
  <cols>
    <col min="1" max="1" width="3.1796875" style="96" customWidth="1"/>
    <col min="2" max="2" width="9.26953125" style="96" customWidth="1"/>
    <col min="3" max="3" width="62.453125" style="96" customWidth="1"/>
    <col min="4" max="7" width="28.7265625" style="96" customWidth="1"/>
    <col min="8" max="8" width="3.1796875" style="96" customWidth="1"/>
    <col min="9" max="9" width="10.54296875" style="96" customWidth="1"/>
    <col min="10" max="16384" width="11.54296875" style="96"/>
  </cols>
  <sheetData>
    <row r="1" spans="2:7" ht="14.25" customHeight="1"/>
    <row r="2" spans="2:7" ht="7.5" customHeight="1" thickBot="1">
      <c r="B2" s="126"/>
      <c r="C2" s="126"/>
      <c r="D2" s="126"/>
      <c r="E2" s="126"/>
      <c r="F2" s="126"/>
      <c r="G2" s="126"/>
    </row>
    <row r="3" spans="2:7" ht="21" customHeight="1" thickBot="1">
      <c r="B3" s="669" t="s">
        <v>71</v>
      </c>
      <c r="C3" s="670"/>
      <c r="D3" s="670"/>
      <c r="E3" s="670"/>
      <c r="F3" s="670"/>
      <c r="G3" s="671"/>
    </row>
    <row r="4" spans="2:7" ht="14.25" customHeight="1">
      <c r="B4" s="5"/>
      <c r="C4" s="127" t="s">
        <v>3</v>
      </c>
      <c r="D4" s="128" t="s">
        <v>4</v>
      </c>
      <c r="E4" s="128" t="s">
        <v>5</v>
      </c>
      <c r="F4" s="8" t="s">
        <v>6</v>
      </c>
      <c r="G4" s="9" t="s">
        <v>6</v>
      </c>
    </row>
    <row r="5" spans="2:7">
      <c r="B5" s="10"/>
      <c r="C5" s="129" t="s">
        <v>7</v>
      </c>
      <c r="D5" s="130" t="s">
        <v>72</v>
      </c>
      <c r="E5" s="130" t="s">
        <v>73</v>
      </c>
      <c r="F5" s="13" t="s">
        <v>10</v>
      </c>
      <c r="G5" s="14" t="s">
        <v>10</v>
      </c>
    </row>
    <row r="6" spans="2:7" ht="14" thickBot="1">
      <c r="B6" s="131"/>
      <c r="C6" s="132"/>
      <c r="D6" s="15">
        <v>2024</v>
      </c>
      <c r="E6" s="15">
        <v>2024</v>
      </c>
      <c r="F6" s="133" t="s">
        <v>11</v>
      </c>
      <c r="G6" s="134" t="s">
        <v>12</v>
      </c>
    </row>
    <row r="7" spans="2:7" ht="20.149999999999999" customHeight="1" thickBot="1">
      <c r="B7" s="57"/>
      <c r="C7" s="83" t="s">
        <v>74</v>
      </c>
      <c r="D7" s="135"/>
      <c r="E7" s="135"/>
      <c r="F7" s="136"/>
      <c r="G7" s="137"/>
    </row>
    <row r="8" spans="2:7" ht="20.149999999999999" customHeight="1">
      <c r="B8" s="138" t="s">
        <v>14</v>
      </c>
      <c r="C8" s="139" t="s">
        <v>75</v>
      </c>
      <c r="D8" s="82">
        <v>23.082015385363995</v>
      </c>
      <c r="E8" s="82">
        <v>23.082015385363995</v>
      </c>
      <c r="F8" s="140">
        <v>0</v>
      </c>
      <c r="G8" s="141">
        <v>-1.4210854715202004E-14</v>
      </c>
    </row>
    <row r="9" spans="2:7" ht="20.149999999999999" customHeight="1">
      <c r="B9" s="138" t="s">
        <v>14</v>
      </c>
      <c r="C9" s="139" t="s">
        <v>76</v>
      </c>
      <c r="D9" s="82">
        <v>33.35</v>
      </c>
      <c r="E9" s="82">
        <v>39.951560000000001</v>
      </c>
      <c r="F9" s="140">
        <v>6.6015599999999992</v>
      </c>
      <c r="G9" s="141">
        <v>19.794782608695641</v>
      </c>
    </row>
    <row r="10" spans="2:7" ht="20.149999999999999" customHeight="1">
      <c r="B10" s="138" t="s">
        <v>14</v>
      </c>
      <c r="C10" s="139" t="s">
        <v>77</v>
      </c>
      <c r="D10" s="82">
        <v>26.487361538627486</v>
      </c>
      <c r="E10" s="82">
        <v>27.333768004040365</v>
      </c>
      <c r="F10" s="140">
        <v>0.84640646541287978</v>
      </c>
      <c r="G10" s="141">
        <v>3.1955106746987099</v>
      </c>
    </row>
    <row r="11" spans="2:7" ht="20.149999999999999" customHeight="1">
      <c r="B11" s="138" t="s">
        <v>14</v>
      </c>
      <c r="C11" s="142" t="s">
        <v>78</v>
      </c>
      <c r="D11" s="82">
        <v>16.218219106676191</v>
      </c>
      <c r="E11" s="82">
        <v>14</v>
      </c>
      <c r="F11" s="140">
        <v>-2.2182191066761909</v>
      </c>
      <c r="G11" s="141">
        <v>-13.677328516070332</v>
      </c>
    </row>
    <row r="12" spans="2:7" ht="20.149999999999999" customHeight="1">
      <c r="B12" s="138" t="s">
        <v>14</v>
      </c>
      <c r="C12" s="142" t="s">
        <v>79</v>
      </c>
      <c r="D12" s="82">
        <v>27.035474051363749</v>
      </c>
      <c r="E12" s="82">
        <v>26.566134541949058</v>
      </c>
      <c r="F12" s="140">
        <v>-0.46933950941469149</v>
      </c>
      <c r="G12" s="141">
        <v>-1.7360136113130835</v>
      </c>
    </row>
    <row r="13" spans="2:7" ht="20.149999999999999" customHeight="1">
      <c r="B13" s="138" t="s">
        <v>14</v>
      </c>
      <c r="C13" s="139" t="s">
        <v>80</v>
      </c>
      <c r="D13" s="82">
        <v>26.044926462880436</v>
      </c>
      <c r="E13" s="82">
        <v>26.393986003205047</v>
      </c>
      <c r="F13" s="140">
        <v>0.3490595403246104</v>
      </c>
      <c r="G13" s="141">
        <v>1.3402208711247141</v>
      </c>
    </row>
    <row r="14" spans="2:7" ht="20.149999999999999" customHeight="1">
      <c r="B14" s="138" t="s">
        <v>14</v>
      </c>
      <c r="C14" s="142" t="s">
        <v>81</v>
      </c>
      <c r="D14" s="82">
        <v>22.093154917790542</v>
      </c>
      <c r="E14" s="82">
        <v>23.58207555771947</v>
      </c>
      <c r="F14" s="140">
        <v>1.4889206399289279</v>
      </c>
      <c r="G14" s="141">
        <v>6.7392848394412681</v>
      </c>
    </row>
    <row r="15" spans="2:7" ht="20.149999999999999" customHeight="1">
      <c r="B15" s="138" t="s">
        <v>14</v>
      </c>
      <c r="C15" s="142" t="s">
        <v>82</v>
      </c>
      <c r="D15" s="82">
        <v>27.746770730142849</v>
      </c>
      <c r="E15" s="82">
        <v>24.1033210510573</v>
      </c>
      <c r="F15" s="140">
        <v>-3.6434496790855491</v>
      </c>
      <c r="G15" s="141">
        <v>-13.131076457583831</v>
      </c>
    </row>
    <row r="16" spans="2:7" ht="20.149999999999999" customHeight="1">
      <c r="B16" s="138" t="s">
        <v>14</v>
      </c>
      <c r="C16" s="139" t="s">
        <v>83</v>
      </c>
      <c r="D16" s="82">
        <v>72.065292146027716</v>
      </c>
      <c r="E16" s="82">
        <v>72.031671347042305</v>
      </c>
      <c r="F16" s="140">
        <v>-3.3620798985410261E-2</v>
      </c>
      <c r="G16" s="141">
        <v>-4.6653247332002934E-2</v>
      </c>
    </row>
    <row r="17" spans="2:7" ht="20.149999999999999" customHeight="1">
      <c r="B17" s="138" t="s">
        <v>14</v>
      </c>
      <c r="C17" s="139" t="s">
        <v>84</v>
      </c>
      <c r="D17" s="82">
        <v>60</v>
      </c>
      <c r="E17" s="82">
        <v>60</v>
      </c>
      <c r="F17" s="140">
        <v>0</v>
      </c>
      <c r="G17" s="141">
        <v>0</v>
      </c>
    </row>
    <row r="18" spans="2:7" ht="20.149999999999999" customHeight="1">
      <c r="B18" s="138" t="s">
        <v>14</v>
      </c>
      <c r="C18" s="139" t="s">
        <v>85</v>
      </c>
      <c r="D18" s="82">
        <v>56.899901528949158</v>
      </c>
      <c r="E18" s="82">
        <v>60.646296188457555</v>
      </c>
      <c r="F18" s="140">
        <v>3.7463946595083968</v>
      </c>
      <c r="G18" s="141">
        <v>6.5841847856315354</v>
      </c>
    </row>
    <row r="19" spans="2:7" ht="20.149999999999999" customHeight="1">
      <c r="B19" s="138" t="s">
        <v>14</v>
      </c>
      <c r="C19" s="139" t="s">
        <v>86</v>
      </c>
      <c r="D19" s="82">
        <v>66.698160000000001</v>
      </c>
      <c r="E19" s="82">
        <v>69.291378000000009</v>
      </c>
      <c r="F19" s="140">
        <v>2.5932180000000074</v>
      </c>
      <c r="G19" s="141">
        <v>3.8879903133759655</v>
      </c>
    </row>
    <row r="20" spans="2:7" ht="20.149999999999999" customHeight="1">
      <c r="B20" s="138" t="s">
        <v>14</v>
      </c>
      <c r="C20" s="139" t="s">
        <v>87</v>
      </c>
      <c r="D20" s="82">
        <v>73.648139999999998</v>
      </c>
      <c r="E20" s="82">
        <v>73.847500000000011</v>
      </c>
      <c r="F20" s="140">
        <v>0.19936000000001286</v>
      </c>
      <c r="G20" s="141">
        <v>0.270692511718579</v>
      </c>
    </row>
    <row r="21" spans="2:7" ht="20.149999999999999" customHeight="1">
      <c r="B21" s="138" t="s">
        <v>14</v>
      </c>
      <c r="C21" s="139" t="s">
        <v>88</v>
      </c>
      <c r="D21" s="82">
        <v>63.056152146169893</v>
      </c>
      <c r="E21" s="82">
        <v>67.505369315528995</v>
      </c>
      <c r="F21" s="140">
        <v>4.4492171693591018</v>
      </c>
      <c r="G21" s="141">
        <v>7.0559604700353589</v>
      </c>
    </row>
    <row r="22" spans="2:7" ht="20.149999999999999" customHeight="1">
      <c r="B22" s="138" t="s">
        <v>14</v>
      </c>
      <c r="C22" s="139" t="s">
        <v>89</v>
      </c>
      <c r="D22" s="82">
        <v>73.594630846390103</v>
      </c>
      <c r="E22" s="82">
        <v>69.695922164119054</v>
      </c>
      <c r="F22" s="140">
        <v>-3.8987086822710495</v>
      </c>
      <c r="G22" s="141">
        <v>-5.297544994020825</v>
      </c>
    </row>
    <row r="23" spans="2:7" ht="20.149999999999999" customHeight="1">
      <c r="B23" s="138" t="s">
        <v>14</v>
      </c>
      <c r="C23" s="139" t="s">
        <v>90</v>
      </c>
      <c r="D23" s="82">
        <v>114.99999999999999</v>
      </c>
      <c r="E23" s="82">
        <v>105.95021006174123</v>
      </c>
      <c r="F23" s="140">
        <v>-9.0497899382587548</v>
      </c>
      <c r="G23" s="141">
        <v>-7.8693825550076042</v>
      </c>
    </row>
    <row r="24" spans="2:7" ht="20.149999999999999" customHeight="1">
      <c r="B24" s="138" t="s">
        <v>14</v>
      </c>
      <c r="C24" s="139" t="s">
        <v>91</v>
      </c>
      <c r="D24" s="82">
        <v>339.12000000000006</v>
      </c>
      <c r="E24" s="82">
        <v>325.2265239704542</v>
      </c>
      <c r="F24" s="140">
        <v>-13.893476029545866</v>
      </c>
      <c r="G24" s="141">
        <v>-4.0969202729257717</v>
      </c>
    </row>
    <row r="25" spans="2:7" ht="20.149999999999999" customHeight="1">
      <c r="B25" s="138" t="s">
        <v>14</v>
      </c>
      <c r="C25" s="139" t="s">
        <v>92</v>
      </c>
      <c r="D25" s="82">
        <v>113.5</v>
      </c>
      <c r="E25" s="82">
        <v>95.742518752418007</v>
      </c>
      <c r="F25" s="140">
        <v>-17.757481247581993</v>
      </c>
      <c r="G25" s="141">
        <v>-15.645357927385021</v>
      </c>
    </row>
    <row r="26" spans="2:7" ht="20.149999999999999" customHeight="1">
      <c r="B26" s="138" t="s">
        <v>14</v>
      </c>
      <c r="C26" s="139" t="s">
        <v>93</v>
      </c>
      <c r="D26" s="82" t="s">
        <v>94</v>
      </c>
      <c r="E26" s="82">
        <v>100</v>
      </c>
      <c r="F26" s="140" t="s">
        <v>94</v>
      </c>
      <c r="G26" s="141" t="s">
        <v>94</v>
      </c>
    </row>
    <row r="27" spans="2:7" ht="20.149999999999999" customHeight="1">
      <c r="B27" s="138" t="s">
        <v>14</v>
      </c>
      <c r="C27" s="139" t="s">
        <v>95</v>
      </c>
      <c r="D27" s="82">
        <v>130</v>
      </c>
      <c r="E27" s="82">
        <v>105.10056693345724</v>
      </c>
      <c r="F27" s="140">
        <v>-24.899433066542755</v>
      </c>
      <c r="G27" s="141">
        <v>-19.153410051186725</v>
      </c>
    </row>
    <row r="28" spans="2:7" ht="20.149999999999999" customHeight="1">
      <c r="B28" s="138" t="s">
        <v>14</v>
      </c>
      <c r="C28" s="139" t="s">
        <v>96</v>
      </c>
      <c r="D28" s="143">
        <v>214.11498581820285</v>
      </c>
      <c r="E28" s="143">
        <v>240.9117091477415</v>
      </c>
      <c r="F28" s="140">
        <v>26.796723329538651</v>
      </c>
      <c r="G28" s="141">
        <v>12.515108752028567</v>
      </c>
    </row>
    <row r="29" spans="2:7" ht="20.149999999999999" customHeight="1">
      <c r="B29" s="138" t="s">
        <v>14</v>
      </c>
      <c r="C29" s="139" t="s">
        <v>97</v>
      </c>
      <c r="D29" s="143">
        <v>118.93159552825034</v>
      </c>
      <c r="E29" s="143">
        <v>146.54785965035217</v>
      </c>
      <c r="F29" s="140">
        <v>27.616264122101825</v>
      </c>
      <c r="G29" s="141">
        <v>23.220292302849003</v>
      </c>
    </row>
    <row r="30" spans="2:7" ht="20.149999999999999" customHeight="1" thickBot="1">
      <c r="B30" s="138" t="s">
        <v>14</v>
      </c>
      <c r="C30" s="139" t="s">
        <v>98</v>
      </c>
      <c r="D30" s="82">
        <v>97.97</v>
      </c>
      <c r="E30" s="82">
        <v>110.00999999999999</v>
      </c>
      <c r="F30" s="140">
        <v>12.039999999999992</v>
      </c>
      <c r="G30" s="141">
        <v>12.289476370317445</v>
      </c>
    </row>
    <row r="31" spans="2:7" ht="20.149999999999999" customHeight="1" thickBot="1">
      <c r="B31" s="57"/>
      <c r="C31" s="83" t="s">
        <v>99</v>
      </c>
      <c r="D31" s="144"/>
      <c r="E31" s="144"/>
      <c r="F31" s="145"/>
      <c r="G31" s="146"/>
    </row>
    <row r="32" spans="2:7" ht="20.149999999999999" customHeight="1">
      <c r="B32" s="147" t="s">
        <v>14</v>
      </c>
      <c r="C32" s="148" t="s">
        <v>100</v>
      </c>
      <c r="D32" s="149">
        <v>60.407270875459474</v>
      </c>
      <c r="E32" s="149">
        <v>64.444363881161635</v>
      </c>
      <c r="F32" s="150">
        <v>4.037093005702161</v>
      </c>
      <c r="G32" s="151">
        <v>6.6831243113521168</v>
      </c>
    </row>
    <row r="33" spans="2:7" ht="20.149999999999999" customHeight="1">
      <c r="B33" s="152" t="s">
        <v>14</v>
      </c>
      <c r="C33" s="153" t="s">
        <v>101</v>
      </c>
      <c r="D33" s="27" t="s">
        <v>94</v>
      </c>
      <c r="E33" s="27">
        <v>250.00000000000003</v>
      </c>
      <c r="F33" s="150" t="s">
        <v>94</v>
      </c>
      <c r="G33" s="151" t="s">
        <v>94</v>
      </c>
    </row>
    <row r="34" spans="2:7" ht="20.149999999999999" customHeight="1">
      <c r="B34" s="152" t="s">
        <v>14</v>
      </c>
      <c r="C34" s="153" t="s">
        <v>102</v>
      </c>
      <c r="D34" s="27">
        <v>86.10876086018412</v>
      </c>
      <c r="E34" s="27">
        <v>93.881563003452257</v>
      </c>
      <c r="F34" s="150">
        <v>7.7728021432681373</v>
      </c>
      <c r="G34" s="151">
        <v>9.0267262768871319</v>
      </c>
    </row>
    <row r="35" spans="2:7" ht="20.149999999999999" customHeight="1">
      <c r="B35" s="152" t="s">
        <v>14</v>
      </c>
      <c r="C35" s="153" t="s">
        <v>103</v>
      </c>
      <c r="D35" s="27">
        <v>56.113535059522761</v>
      </c>
      <c r="E35" s="27">
        <v>38.940737243940411</v>
      </c>
      <c r="F35" s="150">
        <v>-17.172797815582349</v>
      </c>
      <c r="G35" s="151">
        <v>-30.603664155833712</v>
      </c>
    </row>
    <row r="36" spans="2:7" ht="20.149999999999999" customHeight="1">
      <c r="B36" s="152" t="s">
        <v>14</v>
      </c>
      <c r="C36" s="153" t="s">
        <v>104</v>
      </c>
      <c r="D36" s="27">
        <v>45.671365031276537</v>
      </c>
      <c r="E36" s="27">
        <v>56.72085048491946</v>
      </c>
      <c r="F36" s="150">
        <v>11.049485453642923</v>
      </c>
      <c r="G36" s="151">
        <v>24.19346443023116</v>
      </c>
    </row>
    <row r="37" spans="2:7" ht="20.149999999999999" customHeight="1">
      <c r="B37" s="152" t="s">
        <v>14</v>
      </c>
      <c r="C37" s="153" t="s">
        <v>105</v>
      </c>
      <c r="D37" s="27">
        <v>47.566166904456352</v>
      </c>
      <c r="E37" s="27">
        <v>57.724706101768739</v>
      </c>
      <c r="F37" s="150">
        <v>10.158539197312386</v>
      </c>
      <c r="G37" s="151">
        <v>21.356648766164639</v>
      </c>
    </row>
    <row r="38" spans="2:7" ht="20.149999999999999" customHeight="1">
      <c r="B38" s="152" t="s">
        <v>14</v>
      </c>
      <c r="C38" s="153" t="s">
        <v>106</v>
      </c>
      <c r="D38" s="27">
        <v>33.762240507179101</v>
      </c>
      <c r="E38" s="27">
        <v>30.936782683995229</v>
      </c>
      <c r="F38" s="150">
        <v>-2.8254578231838714</v>
      </c>
      <c r="G38" s="151">
        <v>-8.3686917122193734</v>
      </c>
    </row>
    <row r="39" spans="2:7" ht="20.149999999999999" customHeight="1">
      <c r="B39" s="152" t="s">
        <v>14</v>
      </c>
      <c r="C39" s="153" t="s">
        <v>107</v>
      </c>
      <c r="D39" s="27">
        <v>189.27024072763768</v>
      </c>
      <c r="E39" s="27">
        <v>188.82798795415258</v>
      </c>
      <c r="F39" s="150">
        <v>-0.44225277348510872</v>
      </c>
      <c r="G39" s="151">
        <v>-0.23366207586829546</v>
      </c>
    </row>
    <row r="40" spans="2:7" ht="20.149999999999999" customHeight="1">
      <c r="B40" s="152" t="s">
        <v>14</v>
      </c>
      <c r="C40" s="153" t="s">
        <v>108</v>
      </c>
      <c r="D40" s="27">
        <v>66.279401960322502</v>
      </c>
      <c r="E40" s="27">
        <v>71.277775657339049</v>
      </c>
      <c r="F40" s="150">
        <v>4.9983736970165467</v>
      </c>
      <c r="G40" s="151">
        <v>7.5413681312465286</v>
      </c>
    </row>
    <row r="41" spans="2:7" ht="20.149999999999999" customHeight="1">
      <c r="B41" s="152" t="s">
        <v>14</v>
      </c>
      <c r="C41" s="153" t="s">
        <v>109</v>
      </c>
      <c r="D41" s="27">
        <v>45.273123002293303</v>
      </c>
      <c r="E41" s="27">
        <v>43.317186842263524</v>
      </c>
      <c r="F41" s="150">
        <v>-1.9559361600297791</v>
      </c>
      <c r="G41" s="151">
        <v>-4.3203031518958852</v>
      </c>
    </row>
    <row r="42" spans="2:7" ht="20.149999999999999" customHeight="1">
      <c r="B42" s="152" t="s">
        <v>14</v>
      </c>
      <c r="C42" s="153" t="s">
        <v>110</v>
      </c>
      <c r="D42" s="27">
        <v>52.605606796822727</v>
      </c>
      <c r="E42" s="27">
        <v>51.37596729610987</v>
      </c>
      <c r="F42" s="150">
        <v>-1.2296395007128567</v>
      </c>
      <c r="G42" s="151">
        <v>-2.3374685239580373</v>
      </c>
    </row>
    <row r="43" spans="2:7" ht="20.149999999999999" customHeight="1">
      <c r="B43" s="152" t="s">
        <v>14</v>
      </c>
      <c r="C43" s="153" t="s">
        <v>111</v>
      </c>
      <c r="D43" s="27">
        <v>224.73498594320677</v>
      </c>
      <c r="E43" s="27">
        <v>223.39539955871655</v>
      </c>
      <c r="F43" s="150">
        <v>-1.3395863844902181</v>
      </c>
      <c r="G43" s="151">
        <v>-0.59607380616239425</v>
      </c>
    </row>
    <row r="44" spans="2:7" ht="20.149999999999999" customHeight="1">
      <c r="B44" s="152" t="s">
        <v>14</v>
      </c>
      <c r="C44" s="153" t="s">
        <v>112</v>
      </c>
      <c r="D44" s="27">
        <v>102.3065701170117</v>
      </c>
      <c r="E44" s="27">
        <v>108.09179929208182</v>
      </c>
      <c r="F44" s="150">
        <v>5.7852291750701141</v>
      </c>
      <c r="G44" s="151">
        <v>5.6547973101369138</v>
      </c>
    </row>
    <row r="45" spans="2:7" ht="20.149999999999999" customHeight="1">
      <c r="B45" s="152" t="s">
        <v>14</v>
      </c>
      <c r="C45" s="153" t="s">
        <v>113</v>
      </c>
      <c r="D45" s="27">
        <v>140.77875124490581</v>
      </c>
      <c r="E45" s="27">
        <v>140.70716789578842</v>
      </c>
      <c r="F45" s="150">
        <v>-7.1583349117389616E-2</v>
      </c>
      <c r="G45" s="151">
        <v>-5.0848120532677399E-2</v>
      </c>
    </row>
    <row r="46" spans="2:7" ht="20.149999999999999" customHeight="1">
      <c r="B46" s="152" t="s">
        <v>14</v>
      </c>
      <c r="C46" s="153" t="s">
        <v>114</v>
      </c>
      <c r="D46" s="27">
        <v>77.282342180681042</v>
      </c>
      <c r="E46" s="27">
        <v>72.499112361605953</v>
      </c>
      <c r="F46" s="150">
        <v>-4.783229819075089</v>
      </c>
      <c r="G46" s="151">
        <v>-6.1892919962133277</v>
      </c>
    </row>
    <row r="47" spans="2:7" ht="20.149999999999999" customHeight="1">
      <c r="B47" s="152" t="s">
        <v>14</v>
      </c>
      <c r="C47" s="153" t="s">
        <v>115</v>
      </c>
      <c r="D47" s="27">
        <v>263.27697660112881</v>
      </c>
      <c r="E47" s="27">
        <v>229.50245025128734</v>
      </c>
      <c r="F47" s="150">
        <v>-33.774526349841466</v>
      </c>
      <c r="G47" s="151">
        <v>-12.828514967721887</v>
      </c>
    </row>
    <row r="48" spans="2:7" ht="20.149999999999999" customHeight="1">
      <c r="B48" s="152" t="s">
        <v>14</v>
      </c>
      <c r="C48" s="153" t="s">
        <v>116</v>
      </c>
      <c r="D48" s="27">
        <v>32.399504512648861</v>
      </c>
      <c r="E48" s="27">
        <v>33.92620293814862</v>
      </c>
      <c r="F48" s="150">
        <v>1.5266984254997595</v>
      </c>
      <c r="G48" s="151">
        <v>4.7121042388278909</v>
      </c>
    </row>
    <row r="49" spans="2:10" ht="20.149999999999999" customHeight="1">
      <c r="B49" s="152" t="s">
        <v>14</v>
      </c>
      <c r="C49" s="153" t="s">
        <v>117</v>
      </c>
      <c r="D49" s="27">
        <v>110.00000000000001</v>
      </c>
      <c r="E49" s="27">
        <v>108.92535857318744</v>
      </c>
      <c r="F49" s="150">
        <v>-1.0746414268125761</v>
      </c>
      <c r="G49" s="151">
        <v>-0.97694675164778744</v>
      </c>
    </row>
    <row r="50" spans="2:10" ht="20.149999999999999" customHeight="1">
      <c r="B50" s="152" t="s">
        <v>14</v>
      </c>
      <c r="C50" s="153" t="s">
        <v>118</v>
      </c>
      <c r="D50" s="27">
        <v>39.991498299812307</v>
      </c>
      <c r="E50" s="27">
        <v>32.623392837338407</v>
      </c>
      <c r="F50" s="150">
        <v>-7.3681054624738991</v>
      </c>
      <c r="G50" s="151">
        <v>-18.424179577459043</v>
      </c>
    </row>
    <row r="51" spans="2:10" ht="20.149999999999999" customHeight="1">
      <c r="B51" s="152" t="s">
        <v>14</v>
      </c>
      <c r="C51" s="153" t="s">
        <v>119</v>
      </c>
      <c r="D51" s="27">
        <v>73.482948940187299</v>
      </c>
      <c r="E51" s="27">
        <v>64.561706885682838</v>
      </c>
      <c r="F51" s="150">
        <v>-8.9212420545044608</v>
      </c>
      <c r="G51" s="151">
        <v>-12.140560746638059</v>
      </c>
    </row>
    <row r="52" spans="2:10" ht="20.149999999999999" customHeight="1">
      <c r="B52" s="152" t="s">
        <v>14</v>
      </c>
      <c r="C52" s="153" t="s">
        <v>120</v>
      </c>
      <c r="D52" s="27">
        <v>72.990132193820017</v>
      </c>
      <c r="E52" s="27">
        <v>70.897291747128776</v>
      </c>
      <c r="F52" s="150">
        <v>-2.0928404466912411</v>
      </c>
      <c r="G52" s="151">
        <v>-2.8672923089574027</v>
      </c>
    </row>
    <row r="53" spans="2:10" ht="20.149999999999999" customHeight="1">
      <c r="B53" s="152" t="s">
        <v>14</v>
      </c>
      <c r="C53" s="153" t="s">
        <v>121</v>
      </c>
      <c r="D53" s="27">
        <v>50.333333333333336</v>
      </c>
      <c r="E53" s="27">
        <v>63.339126228092759</v>
      </c>
      <c r="F53" s="150">
        <v>13.005792894759423</v>
      </c>
      <c r="G53" s="151">
        <v>25.839323631972348</v>
      </c>
    </row>
    <row r="54" spans="2:10" ht="20.149999999999999" customHeight="1">
      <c r="B54" s="152" t="s">
        <v>14</v>
      </c>
      <c r="C54" s="153" t="s">
        <v>122</v>
      </c>
      <c r="D54" s="27">
        <v>74.786239376005085</v>
      </c>
      <c r="E54" s="27">
        <v>84.043354689818571</v>
      </c>
      <c r="F54" s="150">
        <v>9.2571153138134861</v>
      </c>
      <c r="G54" s="151">
        <v>12.378099756121173</v>
      </c>
    </row>
    <row r="55" spans="2:10" ht="20.149999999999999" customHeight="1">
      <c r="B55" s="152" t="s">
        <v>14</v>
      </c>
      <c r="C55" s="153" t="s">
        <v>123</v>
      </c>
      <c r="D55" s="27">
        <v>21.655391297441827</v>
      </c>
      <c r="E55" s="27">
        <v>22.39226455636922</v>
      </c>
      <c r="F55" s="150">
        <v>0.73687325892739253</v>
      </c>
      <c r="G55" s="151">
        <v>3.4027242860970119</v>
      </c>
    </row>
    <row r="56" spans="2:10" ht="20.149999999999999" customHeight="1">
      <c r="B56" s="152" t="s">
        <v>14</v>
      </c>
      <c r="C56" s="153" t="s">
        <v>124</v>
      </c>
      <c r="D56" s="27">
        <v>29.322953489133933</v>
      </c>
      <c r="E56" s="27">
        <v>27.465624177974888</v>
      </c>
      <c r="F56" s="150">
        <v>-1.8573293111590452</v>
      </c>
      <c r="G56" s="151">
        <v>-6.3340458247062656</v>
      </c>
    </row>
    <row r="57" spans="2:10" ht="20.149999999999999" customHeight="1">
      <c r="B57" s="152" t="s">
        <v>14</v>
      </c>
      <c r="C57" s="153" t="s">
        <v>125</v>
      </c>
      <c r="D57" s="27">
        <v>26.909511766213182</v>
      </c>
      <c r="E57" s="27">
        <v>26.899761706315992</v>
      </c>
      <c r="F57" s="150">
        <v>-9.7500598971898E-3</v>
      </c>
      <c r="G57" s="151">
        <v>-3.6232764019999308E-2</v>
      </c>
    </row>
    <row r="58" spans="2:10" ht="20.149999999999999" customHeight="1" thickBot="1">
      <c r="B58" s="154" t="s">
        <v>14</v>
      </c>
      <c r="C58" s="155" t="s">
        <v>126</v>
      </c>
      <c r="D58" s="156">
        <v>71.833291916739</v>
      </c>
      <c r="E58" s="156">
        <v>66.849999999999994</v>
      </c>
      <c r="F58" s="157">
        <v>-4.983291916739006</v>
      </c>
      <c r="G58" s="158">
        <v>-6.9373013316932202</v>
      </c>
    </row>
    <row r="59" spans="2:10" ht="15" customHeight="1">
      <c r="B59" s="118" t="s">
        <v>127</v>
      </c>
      <c r="C59" s="103"/>
      <c r="F59" s="103"/>
      <c r="G59" s="103"/>
      <c r="J59" s="159"/>
    </row>
    <row r="60" spans="2:10" ht="48.75" customHeight="1">
      <c r="B60" s="674" t="s">
        <v>128</v>
      </c>
      <c r="C60" s="674"/>
      <c r="D60" s="674"/>
      <c r="E60" s="674"/>
      <c r="F60" s="674"/>
      <c r="G60" s="674"/>
    </row>
    <row r="61" spans="2:10">
      <c r="B61" s="123" t="s">
        <v>129</v>
      </c>
      <c r="D61" s="160"/>
      <c r="E61" s="160"/>
      <c r="F61" s="103"/>
      <c r="G61" s="103"/>
    </row>
    <row r="62" spans="2:10" ht="15.75" customHeight="1">
      <c r="B62" s="675"/>
      <c r="C62" s="675"/>
      <c r="D62" s="675"/>
      <c r="E62" s="675"/>
      <c r="F62" s="675"/>
      <c r="G62" s="675"/>
    </row>
    <row r="63" spans="2:10" ht="27" customHeight="1">
      <c r="B63" s="675"/>
      <c r="C63" s="675"/>
      <c r="D63" s="675"/>
      <c r="E63" s="675"/>
      <c r="F63" s="675"/>
      <c r="G63" s="675"/>
    </row>
    <row r="64" spans="2:10" s="103" customFormat="1" ht="45" customHeight="1">
      <c r="B64" s="161"/>
      <c r="C64" s="161"/>
      <c r="D64" s="161"/>
      <c r="E64" s="161"/>
      <c r="F64" s="161"/>
      <c r="G64" s="161"/>
    </row>
    <row r="65" spans="2:11" ht="47.25" customHeight="1">
      <c r="B65" s="676" t="s">
        <v>69</v>
      </c>
      <c r="C65" s="676"/>
      <c r="D65" s="676"/>
      <c r="E65" s="676"/>
      <c r="F65" s="676"/>
      <c r="G65" s="676"/>
    </row>
    <row r="66" spans="2:11" ht="51" customHeight="1">
      <c r="I66" s="97"/>
    </row>
    <row r="67" spans="2:11" ht="18.75" customHeight="1">
      <c r="I67" s="97"/>
    </row>
    <row r="68" spans="2:11" ht="18.75" customHeight="1">
      <c r="I68" s="97"/>
    </row>
    <row r="69" spans="2:11" ht="13.5" customHeight="1">
      <c r="I69" s="97"/>
    </row>
    <row r="70" spans="2:11" ht="15" customHeight="1">
      <c r="B70" s="162"/>
      <c r="C70" s="163"/>
      <c r="D70" s="164"/>
      <c r="E70" s="164"/>
      <c r="F70" s="162"/>
      <c r="G70" s="162"/>
    </row>
    <row r="71" spans="2:11" ht="11.25" customHeight="1">
      <c r="B71" s="162"/>
      <c r="C71" s="163"/>
      <c r="D71" s="162"/>
      <c r="E71" s="162"/>
      <c r="F71" s="162"/>
      <c r="G71" s="162"/>
    </row>
    <row r="72" spans="2:11" ht="13.5" customHeight="1">
      <c r="B72" s="162"/>
      <c r="C72" s="162"/>
      <c r="D72" s="165"/>
      <c r="E72" s="165"/>
      <c r="F72" s="166"/>
      <c r="G72" s="166"/>
    </row>
    <row r="73" spans="2:11" ht="6" customHeight="1">
      <c r="B73" s="167"/>
      <c r="C73" s="168"/>
      <c r="D73" s="169"/>
      <c r="E73" s="169"/>
      <c r="F73" s="170"/>
      <c r="G73" s="169"/>
    </row>
    <row r="74" spans="2:11" ht="15" customHeight="1">
      <c r="B74" s="167"/>
      <c r="C74" s="168"/>
      <c r="D74" s="169"/>
      <c r="E74" s="169"/>
      <c r="F74" s="170"/>
      <c r="G74" s="169"/>
    </row>
    <row r="75" spans="2:11" ht="15" customHeight="1">
      <c r="B75" s="167"/>
      <c r="C75" s="168"/>
      <c r="D75" s="169"/>
      <c r="E75" s="169"/>
      <c r="F75" s="170"/>
      <c r="G75" s="169"/>
    </row>
    <row r="76" spans="2:11" ht="15" customHeight="1">
      <c r="B76" s="167"/>
      <c r="C76" s="168"/>
      <c r="D76" s="169"/>
      <c r="E76" s="169"/>
      <c r="F76" s="170"/>
      <c r="G76" s="171"/>
    </row>
    <row r="77" spans="2:11" ht="15" customHeight="1">
      <c r="B77" s="167"/>
      <c r="C77" s="172"/>
      <c r="D77" s="169"/>
      <c r="E77" s="169"/>
      <c r="F77" s="170"/>
      <c r="G77" s="171"/>
      <c r="I77" s="173"/>
    </row>
    <row r="78" spans="2:11" ht="15" customHeight="1">
      <c r="B78" s="167"/>
      <c r="C78" s="172"/>
      <c r="D78" s="169"/>
      <c r="E78" s="169"/>
      <c r="F78" s="170"/>
      <c r="G78" s="171"/>
      <c r="H78" s="173"/>
      <c r="I78" s="173"/>
    </row>
    <row r="79" spans="2:11" ht="15" customHeight="1">
      <c r="B79" s="174"/>
      <c r="C79" s="172"/>
      <c r="D79" s="169"/>
      <c r="E79" s="169"/>
      <c r="F79" s="170"/>
      <c r="G79" s="171"/>
      <c r="H79" s="173"/>
      <c r="I79" s="173"/>
    </row>
    <row r="80" spans="2:11" ht="15" customHeight="1">
      <c r="B80" s="167"/>
      <c r="C80" s="172"/>
      <c r="D80" s="169"/>
      <c r="E80" s="169"/>
      <c r="F80" s="170"/>
      <c r="H80" s="173"/>
      <c r="K80" s="175"/>
    </row>
    <row r="81" spans="2:9" ht="15" customHeight="1">
      <c r="B81" s="167"/>
      <c r="C81" s="172"/>
      <c r="D81" s="169"/>
      <c r="E81" s="169"/>
      <c r="F81" s="170"/>
      <c r="G81" s="169"/>
      <c r="H81" s="173"/>
    </row>
    <row r="82" spans="2:9" ht="15" customHeight="1">
      <c r="B82" s="167"/>
      <c r="C82" s="172"/>
      <c r="D82" s="169"/>
      <c r="E82" s="169"/>
      <c r="F82" s="170"/>
      <c r="G82" s="175" t="s">
        <v>70</v>
      </c>
      <c r="H82" s="114"/>
      <c r="I82" s="173"/>
    </row>
    <row r="83" spans="2:9" ht="15" customHeight="1">
      <c r="B83" s="167"/>
      <c r="C83" s="176"/>
      <c r="D83" s="169"/>
      <c r="E83" s="169"/>
      <c r="F83" s="170"/>
      <c r="I83" s="173"/>
    </row>
    <row r="84" spans="2:9" ht="15" customHeight="1">
      <c r="B84" s="167"/>
      <c r="C84" s="177"/>
      <c r="D84" s="169"/>
      <c r="E84" s="169"/>
      <c r="F84" s="170"/>
    </row>
    <row r="85" spans="2:9" ht="15" customHeight="1">
      <c r="B85" s="167"/>
      <c r="C85" s="172"/>
      <c r="D85" s="178"/>
      <c r="E85" s="178"/>
      <c r="F85" s="170"/>
    </row>
    <row r="86" spans="2:9" ht="15" customHeight="1">
      <c r="B86" s="167"/>
      <c r="C86" s="179"/>
      <c r="D86" s="169"/>
      <c r="E86" s="169"/>
      <c r="F86" s="170"/>
      <c r="H86" s="173"/>
    </row>
    <row r="87" spans="2:9" ht="15" customHeight="1">
      <c r="B87" s="180"/>
      <c r="C87" s="179"/>
      <c r="D87" s="181"/>
      <c r="E87" s="181"/>
      <c r="F87" s="170"/>
    </row>
    <row r="88" spans="2:9" ht="15" customHeight="1">
      <c r="B88" s="180"/>
      <c r="C88" s="179"/>
      <c r="D88" s="169"/>
      <c r="E88" s="169"/>
      <c r="F88" s="170"/>
    </row>
    <row r="89" spans="2:9" ht="15" customHeight="1">
      <c r="B89" s="180"/>
      <c r="C89" s="179"/>
      <c r="D89" s="181"/>
      <c r="E89" s="181"/>
      <c r="F89" s="181"/>
    </row>
    <row r="90" spans="2:9" ht="12" customHeight="1">
      <c r="B90" s="179"/>
      <c r="C90" s="103"/>
      <c r="D90" s="103"/>
      <c r="E90" s="103"/>
      <c r="F90" s="103"/>
      <c r="G90" s="175"/>
    </row>
    <row r="91" spans="2:9" ht="15" customHeight="1">
      <c r="B91" s="182"/>
      <c r="C91" s="103"/>
      <c r="D91" s="103"/>
      <c r="E91" s="103"/>
      <c r="F91" s="103"/>
      <c r="G91" s="103"/>
    </row>
    <row r="92" spans="2:9" ht="13.5" customHeight="1">
      <c r="B92" s="182"/>
      <c r="H92" s="114"/>
    </row>
    <row r="93" spans="2:9">
      <c r="B93" s="183"/>
    </row>
    <row r="94" spans="2:9" ht="11.25" customHeight="1"/>
  </sheetData>
  <mergeCells count="4">
    <mergeCell ref="B3:G3"/>
    <mergeCell ref="B60:G60"/>
    <mergeCell ref="B62:G63"/>
    <mergeCell ref="B65:G65"/>
  </mergeCells>
  <conditionalFormatting sqref="G7 F8:G30 G31 F32:G58 G73:G79 G81">
    <cfRule type="cellIs" dxfId="21" priority="3" stopIfTrue="1" operator="lessThan">
      <formula>0</formula>
    </cfRule>
    <cfRule type="cellIs" dxfId="20" priority="4" stopIfTrue="1" operator="greaterThanOrEqual">
      <formula>0</formula>
    </cfRule>
  </conditionalFormatting>
  <conditionalFormatting sqref="K80">
    <cfRule type="cellIs" dxfId="19" priority="1" stopIfTrue="1" operator="lessThan">
      <formula>0</formula>
    </cfRule>
    <cfRule type="cellIs" dxfId="18" priority="2" stopIfTrue="1" operator="greaterThan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45" orientation="portrait" r:id="rId1"/>
  <headerFooter scaleWithDoc="0" alignWithMargins="0">
    <oddHeader>&amp;R&amp;"Verdana,Normal"&amp;8 5</oddHeader>
    <oddFooter>&amp;R&amp;"Verdana,Cursiva"&amp;8Subdirección General de Análisis, Coordinación y Estadística</oddFooter>
  </headerFooter>
  <ignoredErrors>
    <ignoredError sqref="B8:B58"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88D23-623A-4678-8CA7-B38C53CF17CC}">
  <sheetPr>
    <pageSetUpPr fitToPage="1"/>
  </sheetPr>
  <dimension ref="A1:K82"/>
  <sheetViews>
    <sheetView showGridLines="0" zoomScaleNormal="100" zoomScaleSheetLayoutView="80" zoomScalePageLayoutView="75" workbookViewId="0"/>
  </sheetViews>
  <sheetFormatPr baseColWidth="10" defaultColWidth="11.54296875" defaultRowHeight="10"/>
  <cols>
    <col min="1" max="1" width="1.90625" style="125" customWidth="1"/>
    <col min="2" max="2" width="7.453125" style="125" customWidth="1"/>
    <col min="3" max="3" width="71.54296875" style="125" customWidth="1"/>
    <col min="4" max="7" width="23.6328125" style="125" customWidth="1"/>
    <col min="8" max="8" width="15.6328125" style="125" customWidth="1"/>
    <col min="9" max="16384" width="11.54296875" style="125"/>
  </cols>
  <sheetData>
    <row r="1" spans="1:9" ht="10.5" customHeight="1">
      <c r="G1" s="3"/>
    </row>
    <row r="2" spans="1:9" ht="15.65" customHeight="1">
      <c r="B2" s="668" t="s">
        <v>130</v>
      </c>
      <c r="C2" s="668"/>
      <c r="D2" s="668"/>
      <c r="E2" s="668"/>
      <c r="F2" s="668"/>
      <c r="G2" s="668"/>
    </row>
    <row r="3" spans="1:9" ht="15.65" customHeight="1" thickBot="1">
      <c r="B3" s="4"/>
      <c r="C3" s="4"/>
      <c r="D3" s="4"/>
      <c r="E3" s="4"/>
      <c r="F3" s="4"/>
      <c r="G3" s="4"/>
    </row>
    <row r="4" spans="1:9" ht="16.5" customHeight="1" thickBot="1">
      <c r="A4" s="184"/>
      <c r="B4" s="669" t="s">
        <v>131</v>
      </c>
      <c r="C4" s="670"/>
      <c r="D4" s="670"/>
      <c r="E4" s="670"/>
      <c r="F4" s="670"/>
      <c r="G4" s="671"/>
    </row>
    <row r="5" spans="1:9" ht="20.149999999999999" customHeight="1">
      <c r="B5" s="185"/>
      <c r="C5" s="127" t="s">
        <v>132</v>
      </c>
      <c r="D5" s="186" t="s">
        <v>4</v>
      </c>
      <c r="E5" s="186" t="s">
        <v>5</v>
      </c>
      <c r="F5" s="8" t="s">
        <v>6</v>
      </c>
      <c r="G5" s="9" t="s">
        <v>6</v>
      </c>
    </row>
    <row r="6" spans="1:9" ht="20.149999999999999" customHeight="1">
      <c r="B6" s="187"/>
      <c r="C6" s="129" t="s">
        <v>7</v>
      </c>
      <c r="D6" s="12" t="s">
        <v>72</v>
      </c>
      <c r="E6" s="12" t="s">
        <v>133</v>
      </c>
      <c r="F6" s="13" t="s">
        <v>10</v>
      </c>
      <c r="G6" s="14" t="s">
        <v>10</v>
      </c>
    </row>
    <row r="7" spans="1:9" ht="20.149999999999999" customHeight="1" thickBot="1">
      <c r="B7" s="188"/>
      <c r="C7" s="132"/>
      <c r="D7" s="189">
        <v>2024</v>
      </c>
      <c r="E7" s="189">
        <v>2024</v>
      </c>
      <c r="F7" s="133" t="s">
        <v>11</v>
      </c>
      <c r="G7" s="134" t="s">
        <v>12</v>
      </c>
    </row>
    <row r="8" spans="1:9" ht="20.149999999999999" customHeight="1" thickBot="1">
      <c r="B8" s="190"/>
      <c r="C8" s="191" t="s">
        <v>134</v>
      </c>
      <c r="D8" s="192"/>
      <c r="E8" s="192"/>
      <c r="F8" s="193"/>
      <c r="G8" s="194"/>
    </row>
    <row r="9" spans="1:9" ht="20.149999999999999" customHeight="1">
      <c r="B9" s="195" t="s">
        <v>14</v>
      </c>
      <c r="C9" s="196" t="s">
        <v>135</v>
      </c>
      <c r="D9" s="197">
        <v>511.68</v>
      </c>
      <c r="E9" s="197">
        <v>511.63</v>
      </c>
      <c r="F9" s="198">
        <v>-5.0000000000011369E-2</v>
      </c>
      <c r="G9" s="199">
        <v>-9.7717323327088934E-3</v>
      </c>
    </row>
    <row r="10" spans="1:9" ht="20.149999999999999" customHeight="1">
      <c r="B10" s="23" t="s">
        <v>14</v>
      </c>
      <c r="C10" s="24" t="s">
        <v>136</v>
      </c>
      <c r="D10" s="76">
        <v>535.85</v>
      </c>
      <c r="E10" s="76">
        <v>536.42999999999995</v>
      </c>
      <c r="F10" s="200">
        <v>0.57999999999992724</v>
      </c>
      <c r="G10" s="28">
        <v>0.10823924605765001</v>
      </c>
      <c r="H10" s="201"/>
    </row>
    <row r="11" spans="1:9" ht="20.149999999999999" customHeight="1">
      <c r="B11" s="23" t="s">
        <v>14</v>
      </c>
      <c r="C11" s="24" t="s">
        <v>137</v>
      </c>
      <c r="D11" s="76">
        <v>541.82000000000005</v>
      </c>
      <c r="E11" s="76">
        <v>538.95000000000005</v>
      </c>
      <c r="F11" s="200">
        <v>-2.8700000000000045</v>
      </c>
      <c r="G11" s="28">
        <v>-0.52969620907312276</v>
      </c>
      <c r="H11" s="201"/>
    </row>
    <row r="12" spans="1:9" ht="20.149999999999999" customHeight="1" thickBot="1">
      <c r="B12" s="23" t="s">
        <v>14</v>
      </c>
      <c r="C12" s="24" t="s">
        <v>138</v>
      </c>
      <c r="D12" s="76">
        <v>272.26</v>
      </c>
      <c r="E12" s="76">
        <v>272.33999999999997</v>
      </c>
      <c r="F12" s="202">
        <v>7.9999999999984084E-2</v>
      </c>
      <c r="G12" s="203">
        <v>2.9383677367206928E-2</v>
      </c>
    </row>
    <row r="13" spans="1:9" ht="20.149999999999999" customHeight="1" thickBot="1">
      <c r="B13" s="204"/>
      <c r="C13" s="205" t="s">
        <v>139</v>
      </c>
      <c r="D13" s="206"/>
      <c r="E13" s="206"/>
      <c r="F13" s="207"/>
      <c r="G13" s="208"/>
    </row>
    <row r="14" spans="1:9" ht="20.149999999999999" customHeight="1">
      <c r="B14" s="23" t="s">
        <v>14</v>
      </c>
      <c r="C14" s="75" t="s">
        <v>140</v>
      </c>
      <c r="D14" s="76">
        <v>888.62</v>
      </c>
      <c r="E14" s="76">
        <v>891.46</v>
      </c>
      <c r="F14" s="73">
        <v>2.8400000000000318</v>
      </c>
      <c r="G14" s="41">
        <v>0.31959667799509361</v>
      </c>
      <c r="H14" s="209"/>
    </row>
    <row r="15" spans="1:9" ht="20.149999999999999" customHeight="1">
      <c r="B15" s="23" t="s">
        <v>14</v>
      </c>
      <c r="C15" s="75" t="s">
        <v>141</v>
      </c>
      <c r="D15" s="25">
        <v>842.4</v>
      </c>
      <c r="E15" s="25">
        <v>848.13</v>
      </c>
      <c r="F15" s="27">
        <v>5.7300000000000182</v>
      </c>
      <c r="G15" s="203">
        <v>0.68019943019943696</v>
      </c>
      <c r="H15" s="210"/>
    </row>
    <row r="16" spans="1:9" ht="20.149999999999999" customHeight="1">
      <c r="B16" s="23" t="s">
        <v>14</v>
      </c>
      <c r="C16" s="75" t="s">
        <v>142</v>
      </c>
      <c r="D16" s="76">
        <v>866.95</v>
      </c>
      <c r="E16" s="76">
        <v>868.8</v>
      </c>
      <c r="F16" s="200">
        <v>1.8499999999999091</v>
      </c>
      <c r="G16" s="41">
        <v>0.21339177576561497</v>
      </c>
      <c r="H16" s="209"/>
      <c r="I16" s="211"/>
    </row>
    <row r="17" spans="2:10" ht="20.149999999999999" customHeight="1" thickBot="1">
      <c r="B17" s="23" t="s">
        <v>14</v>
      </c>
      <c r="C17" s="75" t="s">
        <v>143</v>
      </c>
      <c r="D17" s="76">
        <v>817.86</v>
      </c>
      <c r="E17" s="76">
        <v>827.47</v>
      </c>
      <c r="F17" s="202">
        <v>9.6100000000000136</v>
      </c>
      <c r="G17" s="41">
        <v>1.1750177291957016</v>
      </c>
      <c r="H17" s="212"/>
      <c r="I17" s="210"/>
      <c r="J17" s="209"/>
    </row>
    <row r="18" spans="2:10" ht="20.149999999999999" customHeight="1" thickBot="1">
      <c r="B18" s="204"/>
      <c r="C18" s="213" t="s">
        <v>144</v>
      </c>
      <c r="D18" s="206"/>
      <c r="E18" s="206"/>
      <c r="F18" s="206"/>
      <c r="G18" s="208"/>
    </row>
    <row r="19" spans="2:10" ht="20.149999999999999" customHeight="1">
      <c r="B19" s="32" t="s">
        <v>14</v>
      </c>
      <c r="C19" s="75" t="s">
        <v>145</v>
      </c>
      <c r="D19" s="25">
        <v>229.09</v>
      </c>
      <c r="E19" s="25">
        <v>228.48</v>
      </c>
      <c r="F19" s="149">
        <v>-0.61000000000001364</v>
      </c>
      <c r="G19" s="203">
        <v>-0.26627089790038383</v>
      </c>
    </row>
    <row r="20" spans="2:10" ht="20.149999999999999" customHeight="1">
      <c r="B20" s="23" t="s">
        <v>14</v>
      </c>
      <c r="C20" s="75" t="s">
        <v>146</v>
      </c>
      <c r="D20" s="25">
        <v>219.13</v>
      </c>
      <c r="E20" s="25">
        <v>218.69</v>
      </c>
      <c r="F20" s="27">
        <v>-0.43999999999999773</v>
      </c>
      <c r="G20" s="28">
        <v>-0.20079404919454191</v>
      </c>
      <c r="H20" s="96"/>
    </row>
    <row r="21" spans="2:10" ht="20.149999999999999" customHeight="1">
      <c r="B21" s="23" t="s">
        <v>14</v>
      </c>
      <c r="C21" s="75" t="s">
        <v>147</v>
      </c>
      <c r="D21" s="25">
        <v>228.54</v>
      </c>
      <c r="E21" s="25">
        <v>227.59</v>
      </c>
      <c r="F21" s="27">
        <v>-0.94999999999998863</v>
      </c>
      <c r="G21" s="28">
        <v>-0.41568215629648364</v>
      </c>
    </row>
    <row r="22" spans="2:10" ht="20.149999999999999" customHeight="1">
      <c r="B22" s="23" t="s">
        <v>14</v>
      </c>
      <c r="C22" s="75" t="s">
        <v>148</v>
      </c>
      <c r="D22" s="25">
        <v>226.5</v>
      </c>
      <c r="E22" s="25">
        <v>225.62</v>
      </c>
      <c r="F22" s="214">
        <v>-0.87999999999999545</v>
      </c>
      <c r="G22" s="28">
        <v>-0.38852097130242669</v>
      </c>
      <c r="H22" s="215"/>
      <c r="I22" s="209"/>
    </row>
    <row r="23" spans="2:10" ht="20.149999999999999" customHeight="1" thickBot="1">
      <c r="B23" s="23" t="s">
        <v>14</v>
      </c>
      <c r="C23" s="216" t="s">
        <v>149</v>
      </c>
      <c r="D23" s="25">
        <v>95.35</v>
      </c>
      <c r="E23" s="25">
        <v>90.8</v>
      </c>
      <c r="F23" s="217">
        <v>-4.5499999999999972</v>
      </c>
      <c r="G23" s="28">
        <v>-4.7718930256948084</v>
      </c>
      <c r="H23" s="215"/>
      <c r="I23" s="210"/>
    </row>
    <row r="24" spans="2:10" ht="20.149999999999999" customHeight="1" thickBot="1">
      <c r="B24" s="204"/>
      <c r="C24" s="213" t="s">
        <v>150</v>
      </c>
      <c r="D24" s="206"/>
      <c r="E24" s="206"/>
      <c r="F24" s="206"/>
      <c r="G24" s="218"/>
    </row>
    <row r="25" spans="2:10" ht="20.149999999999999" customHeight="1">
      <c r="B25" s="219" t="s">
        <v>151</v>
      </c>
      <c r="C25" s="220" t="s">
        <v>152</v>
      </c>
      <c r="D25" s="27">
        <v>216.55</v>
      </c>
      <c r="E25" s="27">
        <v>218.96</v>
      </c>
      <c r="F25" s="200">
        <v>2.4099999999999966</v>
      </c>
      <c r="G25" s="33">
        <v>1.112906949896086</v>
      </c>
    </row>
    <row r="26" spans="2:10" ht="20.149999999999999" customHeight="1">
      <c r="B26" s="219" t="s">
        <v>151</v>
      </c>
      <c r="C26" s="220" t="s">
        <v>153</v>
      </c>
      <c r="D26" s="27">
        <v>208.13</v>
      </c>
      <c r="E26" s="27">
        <v>208.21</v>
      </c>
      <c r="F26" s="200">
        <v>8.0000000000012506E-2</v>
      </c>
      <c r="G26" s="33">
        <v>3.8437515014649648E-2</v>
      </c>
    </row>
    <row r="27" spans="2:10" ht="20.149999999999999" customHeight="1">
      <c r="B27" s="219" t="s">
        <v>151</v>
      </c>
      <c r="C27" s="220" t="s">
        <v>154</v>
      </c>
      <c r="D27" s="27">
        <v>216.98</v>
      </c>
      <c r="E27" s="27">
        <v>219.51</v>
      </c>
      <c r="F27" s="200">
        <v>2.5300000000000011</v>
      </c>
      <c r="G27" s="33">
        <v>1.1660060835100126</v>
      </c>
    </row>
    <row r="28" spans="2:10" ht="20.149999999999999" customHeight="1">
      <c r="B28" s="219" t="s">
        <v>151</v>
      </c>
      <c r="C28" s="220" t="s">
        <v>155</v>
      </c>
      <c r="D28" s="27">
        <v>226.47</v>
      </c>
      <c r="E28" s="27">
        <v>228.29</v>
      </c>
      <c r="F28" s="200">
        <v>1.8199999999999932</v>
      </c>
      <c r="G28" s="33">
        <v>0.80363845100896469</v>
      </c>
    </row>
    <row r="29" spans="2:10" ht="20.149999999999999" customHeight="1" thickBot="1">
      <c r="B29" s="219" t="s">
        <v>151</v>
      </c>
      <c r="C29" s="220" t="s">
        <v>156</v>
      </c>
      <c r="D29" s="27">
        <v>482.36</v>
      </c>
      <c r="E29" s="27">
        <v>485.64</v>
      </c>
      <c r="F29" s="200">
        <v>3.2799999999999727</v>
      </c>
      <c r="G29" s="33">
        <v>0.67999004892611481</v>
      </c>
    </row>
    <row r="30" spans="2:10" ht="20.149999999999999" customHeight="1" thickBot="1">
      <c r="B30" s="204"/>
      <c r="C30" s="221" t="s">
        <v>157</v>
      </c>
      <c r="D30" s="206"/>
      <c r="E30" s="206"/>
      <c r="F30" s="206"/>
      <c r="G30" s="218"/>
    </row>
    <row r="31" spans="2:10" ht="20.149999999999999" customHeight="1">
      <c r="B31" s="219" t="s">
        <v>24</v>
      </c>
      <c r="C31" s="220" t="s">
        <v>158</v>
      </c>
      <c r="D31" s="27">
        <v>179.02</v>
      </c>
      <c r="E31" s="27">
        <v>176.22</v>
      </c>
      <c r="F31" s="198">
        <v>-2.8000000000000114</v>
      </c>
      <c r="G31" s="33">
        <v>-1.5640710535135725</v>
      </c>
    </row>
    <row r="32" spans="2:10" ht="20.149999999999999" customHeight="1">
      <c r="B32" s="219" t="s">
        <v>24</v>
      </c>
      <c r="C32" s="222" t="s">
        <v>159</v>
      </c>
      <c r="D32" s="27">
        <v>1.42</v>
      </c>
      <c r="E32" s="27">
        <v>1.4</v>
      </c>
      <c r="F32" s="200">
        <v>-2.0000000000000018E-2</v>
      </c>
      <c r="G32" s="33">
        <v>-1.4084507042253449</v>
      </c>
    </row>
    <row r="33" spans="2:11" ht="20.149999999999999" customHeight="1">
      <c r="B33" s="219" t="s">
        <v>24</v>
      </c>
      <c r="C33" s="223" t="s">
        <v>160</v>
      </c>
      <c r="D33" s="27">
        <v>1.28</v>
      </c>
      <c r="E33" s="27">
        <v>1.26</v>
      </c>
      <c r="F33" s="200">
        <v>-2.0000000000000018E-2</v>
      </c>
      <c r="G33" s="33">
        <v>-1.5625</v>
      </c>
    </row>
    <row r="34" spans="2:11" ht="20.149999999999999" customHeight="1">
      <c r="B34" s="219" t="s">
        <v>24</v>
      </c>
      <c r="C34" s="220" t="s">
        <v>161</v>
      </c>
      <c r="D34" s="27">
        <v>195.55</v>
      </c>
      <c r="E34" s="27">
        <v>193.87</v>
      </c>
      <c r="F34" s="27">
        <v>-1.6800000000000068</v>
      </c>
      <c r="G34" s="33">
        <v>-0.85911531577602318</v>
      </c>
    </row>
    <row r="35" spans="2:11" ht="20.149999999999999" customHeight="1">
      <c r="B35" s="219" t="s">
        <v>24</v>
      </c>
      <c r="C35" s="222" t="s">
        <v>162</v>
      </c>
      <c r="D35" s="27">
        <v>1.55</v>
      </c>
      <c r="E35" s="27">
        <v>1.54</v>
      </c>
      <c r="F35" s="200">
        <v>-1.0000000000000009E-2</v>
      </c>
      <c r="G35" s="33">
        <v>-0.64516129032257652</v>
      </c>
    </row>
    <row r="36" spans="2:11" ht="20.149999999999999" customHeight="1">
      <c r="B36" s="219" t="s">
        <v>24</v>
      </c>
      <c r="C36" s="223" t="s">
        <v>163</v>
      </c>
      <c r="D36" s="27">
        <v>1.4</v>
      </c>
      <c r="E36" s="27">
        <v>1.39</v>
      </c>
      <c r="F36" s="200">
        <v>-1.0000000000000009E-2</v>
      </c>
      <c r="G36" s="33">
        <v>-0.7142857142857082</v>
      </c>
    </row>
    <row r="37" spans="2:11" ht="20.149999999999999" customHeight="1">
      <c r="B37" s="219" t="s">
        <v>24</v>
      </c>
      <c r="C37" s="220" t="s">
        <v>164</v>
      </c>
      <c r="D37" s="27">
        <v>230.31</v>
      </c>
      <c r="E37" s="27">
        <v>230.17</v>
      </c>
      <c r="F37" s="27">
        <v>-0.14000000000001478</v>
      </c>
      <c r="G37" s="33">
        <v>-6.0787634058442563E-2</v>
      </c>
    </row>
    <row r="38" spans="2:11" ht="20.149999999999999" customHeight="1">
      <c r="B38" s="219" t="s">
        <v>24</v>
      </c>
      <c r="C38" s="222" t="s">
        <v>165</v>
      </c>
      <c r="D38" s="27">
        <v>1.74</v>
      </c>
      <c r="E38" s="27">
        <v>1.74</v>
      </c>
      <c r="F38" s="200">
        <v>0</v>
      </c>
      <c r="G38" s="33">
        <v>0</v>
      </c>
    </row>
    <row r="39" spans="2:11" ht="20.149999999999999" customHeight="1">
      <c r="B39" s="219" t="s">
        <v>24</v>
      </c>
      <c r="C39" s="220" t="s">
        <v>166</v>
      </c>
      <c r="D39" s="27">
        <v>325.81</v>
      </c>
      <c r="E39" s="27">
        <v>325.81</v>
      </c>
      <c r="F39" s="200">
        <v>0</v>
      </c>
      <c r="G39" s="33">
        <v>0</v>
      </c>
    </row>
    <row r="40" spans="2:11" ht="20.149999999999999" customHeight="1">
      <c r="B40" s="219" t="s">
        <v>24</v>
      </c>
      <c r="C40" s="222" t="s">
        <v>167</v>
      </c>
      <c r="D40" s="27">
        <v>2.5499999999999998</v>
      </c>
      <c r="E40" s="27">
        <v>2.5499999999999998</v>
      </c>
      <c r="F40" s="200">
        <v>0</v>
      </c>
      <c r="G40" s="33">
        <v>0</v>
      </c>
    </row>
    <row r="41" spans="2:11" ht="20.149999999999999" customHeight="1" thickBot="1">
      <c r="B41" s="219" t="s">
        <v>24</v>
      </c>
      <c r="C41" s="223" t="s">
        <v>168</v>
      </c>
      <c r="D41" s="27">
        <v>2.37</v>
      </c>
      <c r="E41" s="27">
        <v>2.37</v>
      </c>
      <c r="F41" s="200">
        <v>0</v>
      </c>
      <c r="G41" s="33">
        <v>0</v>
      </c>
    </row>
    <row r="42" spans="2:11" ht="20.149999999999999" customHeight="1" thickBot="1">
      <c r="B42" s="204"/>
      <c r="C42" s="213" t="s">
        <v>169</v>
      </c>
      <c r="D42" s="206"/>
      <c r="E42" s="206"/>
      <c r="F42" s="206"/>
      <c r="G42" s="218"/>
      <c r="K42" s="211"/>
    </row>
    <row r="43" spans="2:11" ht="20.149999999999999" customHeight="1" thickBot="1">
      <c r="B43" s="152" t="s">
        <v>30</v>
      </c>
      <c r="C43" s="223" t="s">
        <v>170</v>
      </c>
      <c r="D43" s="27">
        <v>232.69</v>
      </c>
      <c r="E43" s="27">
        <v>228.78</v>
      </c>
      <c r="F43" s="224">
        <v>-3.9099999999999966</v>
      </c>
      <c r="G43" s="33">
        <v>-1.680347243113161</v>
      </c>
    </row>
    <row r="44" spans="2:11" ht="20.149999999999999" customHeight="1" thickBot="1">
      <c r="B44" s="225"/>
      <c r="C44" s="213" t="s">
        <v>171</v>
      </c>
      <c r="D44" s="206"/>
      <c r="E44" s="206"/>
      <c r="F44" s="206"/>
      <c r="G44" s="218"/>
      <c r="K44" s="226"/>
    </row>
    <row r="45" spans="2:11" ht="20.149999999999999" customHeight="1">
      <c r="B45" s="227" t="s">
        <v>51</v>
      </c>
      <c r="C45" s="228" t="s">
        <v>172</v>
      </c>
      <c r="D45" s="229">
        <v>72.22</v>
      </c>
      <c r="E45" s="229">
        <v>74.2</v>
      </c>
      <c r="F45" s="230">
        <v>1.980000000000004</v>
      </c>
      <c r="G45" s="231">
        <v>2.7416228191636662</v>
      </c>
    </row>
    <row r="46" spans="2:11" ht="20.149999999999999" customHeight="1">
      <c r="B46" s="232" t="s">
        <v>51</v>
      </c>
      <c r="C46" s="233" t="s">
        <v>173</v>
      </c>
      <c r="D46" s="230">
        <v>601.12</v>
      </c>
      <c r="E46" s="230">
        <v>653.89</v>
      </c>
      <c r="F46" s="234">
        <v>52.769999999999982</v>
      </c>
      <c r="G46" s="235">
        <v>8.7786132552568574</v>
      </c>
    </row>
    <row r="47" spans="2:11" ht="20.149999999999999" customHeight="1" thickBot="1">
      <c r="B47" s="154" t="s">
        <v>47</v>
      </c>
      <c r="C47" s="236" t="s">
        <v>174</v>
      </c>
      <c r="D47" s="677" t="s">
        <v>175</v>
      </c>
      <c r="E47" s="678"/>
      <c r="F47" s="678"/>
      <c r="G47" s="679"/>
      <c r="H47" s="237"/>
    </row>
    <row r="48" spans="2:11" ht="20.149999999999999" customHeight="1" thickBot="1">
      <c r="B48" s="238"/>
      <c r="C48" s="213" t="s">
        <v>176</v>
      </c>
      <c r="D48" s="206"/>
      <c r="E48" s="206"/>
      <c r="F48" s="239"/>
      <c r="G48" s="218"/>
    </row>
    <row r="49" spans="2:8" ht="20.149999999999999" customHeight="1">
      <c r="B49" s="227" t="s">
        <v>55</v>
      </c>
      <c r="C49" s="240" t="s">
        <v>177</v>
      </c>
      <c r="D49" s="680" t="s">
        <v>178</v>
      </c>
      <c r="E49" s="681"/>
      <c r="F49" s="681"/>
      <c r="G49" s="682"/>
    </row>
    <row r="50" spans="2:8" ht="20.149999999999999" customHeight="1">
      <c r="B50" s="241" t="s">
        <v>55</v>
      </c>
      <c r="C50" s="242" t="s">
        <v>179</v>
      </c>
      <c r="D50" s="683" t="s">
        <v>180</v>
      </c>
      <c r="E50" s="684"/>
      <c r="F50" s="684"/>
      <c r="G50" s="685"/>
    </row>
    <row r="51" spans="2:8" ht="20.149999999999999" customHeight="1">
      <c r="B51" s="241" t="s">
        <v>55</v>
      </c>
      <c r="C51" s="242" t="s">
        <v>181</v>
      </c>
      <c r="D51" s="683" t="s">
        <v>182</v>
      </c>
      <c r="E51" s="684"/>
      <c r="F51" s="684"/>
      <c r="G51" s="685"/>
    </row>
    <row r="52" spans="2:8" ht="20.149999999999999" customHeight="1" thickBot="1">
      <c r="B52" s="154" t="s">
        <v>55</v>
      </c>
      <c r="C52" s="236" t="s">
        <v>183</v>
      </c>
      <c r="D52" s="677" t="s">
        <v>184</v>
      </c>
      <c r="E52" s="678"/>
      <c r="F52" s="678"/>
      <c r="G52" s="679"/>
    </row>
    <row r="53" spans="2:8" ht="13.5">
      <c r="B53" s="243" t="s">
        <v>127</v>
      </c>
      <c r="C53" s="244"/>
      <c r="D53" s="244"/>
      <c r="E53" s="244"/>
      <c r="F53" s="244"/>
      <c r="G53" s="245"/>
    </row>
    <row r="54" spans="2:8" ht="13.5">
      <c r="B54" s="123" t="s">
        <v>185</v>
      </c>
      <c r="C54" s="122"/>
      <c r="D54" s="122"/>
      <c r="E54" s="122"/>
      <c r="F54" s="122"/>
      <c r="G54" s="184"/>
    </row>
    <row r="55" spans="2:8" ht="12" customHeight="1">
      <c r="B55" s="123" t="s">
        <v>186</v>
      </c>
      <c r="C55" s="122"/>
      <c r="D55" s="122"/>
      <c r="E55" s="122"/>
      <c r="F55" s="122"/>
      <c r="G55" s="184"/>
    </row>
    <row r="56" spans="2:8" ht="20" customHeight="1">
      <c r="B56" s="123"/>
      <c r="C56" s="122"/>
      <c r="D56" s="122"/>
      <c r="E56" s="122"/>
      <c r="F56" s="122"/>
      <c r="G56" s="184"/>
    </row>
    <row r="57" spans="2:8" ht="25.5" customHeight="1">
      <c r="B57" s="672" t="s">
        <v>69</v>
      </c>
      <c r="C57" s="672"/>
      <c r="D57" s="672"/>
      <c r="E57" s="672"/>
      <c r="F57" s="672"/>
      <c r="G57" s="672"/>
    </row>
    <row r="58" spans="2:8" ht="36" customHeight="1"/>
    <row r="59" spans="2:8" ht="15" customHeight="1"/>
    <row r="60" spans="2:8" ht="15" customHeight="1"/>
    <row r="61" spans="2:8" ht="15" customHeight="1"/>
    <row r="62" spans="2:8" ht="71.25" customHeight="1">
      <c r="H62" s="246"/>
    </row>
    <row r="63" spans="2:8" ht="39" customHeight="1">
      <c r="H63" s="246"/>
    </row>
    <row r="64" spans="2:8" ht="18.75" customHeight="1">
      <c r="H64" s="246"/>
    </row>
    <row r="65" spans="2:8" ht="18.75" customHeight="1">
      <c r="H65" s="246"/>
    </row>
    <row r="66" spans="2:8" ht="13.5" customHeight="1">
      <c r="H66" s="246"/>
    </row>
    <row r="67" spans="2:8" ht="15" customHeight="1">
      <c r="B67" s="247"/>
      <c r="C67" s="247"/>
      <c r="F67" s="247"/>
      <c r="G67" s="247"/>
    </row>
    <row r="68" spans="2:8" ht="11.25" customHeight="1">
      <c r="B68" s="247"/>
      <c r="C68" s="247"/>
      <c r="D68" s="247"/>
      <c r="E68" s="247"/>
      <c r="F68" s="247"/>
    </row>
    <row r="69" spans="2:8" ht="13.5" customHeight="1">
      <c r="B69" s="247"/>
      <c r="C69" s="247"/>
      <c r="D69" s="248"/>
      <c r="E69" s="248"/>
      <c r="F69" s="249"/>
      <c r="G69" s="249"/>
    </row>
    <row r="70" spans="2:8" ht="15" customHeight="1">
      <c r="B70" s="250"/>
      <c r="C70" s="251"/>
      <c r="D70" s="252"/>
      <c r="E70" s="252"/>
      <c r="F70" s="253"/>
      <c r="G70" s="252"/>
    </row>
    <row r="71" spans="2:8" ht="15" customHeight="1">
      <c r="B71" s="250"/>
      <c r="C71" s="251"/>
      <c r="D71" s="252"/>
      <c r="E71" s="252"/>
      <c r="F71" s="253"/>
      <c r="G71" s="252"/>
    </row>
    <row r="72" spans="2:8" ht="15" customHeight="1">
      <c r="B72" s="250"/>
      <c r="C72" s="251"/>
      <c r="D72" s="252"/>
      <c r="E72" s="252"/>
      <c r="F72" s="253"/>
      <c r="G72" s="252"/>
    </row>
    <row r="73" spans="2:8" ht="15" customHeight="1">
      <c r="B73" s="250"/>
      <c r="C73" s="251"/>
      <c r="D73" s="252"/>
      <c r="E73" s="252"/>
      <c r="F73" s="253"/>
    </row>
    <row r="75" spans="2:8" ht="19.5" customHeight="1">
      <c r="G75" s="124" t="s">
        <v>70</v>
      </c>
    </row>
    <row r="82" spans="7:7">
      <c r="G82" s="175"/>
    </row>
  </sheetData>
  <mergeCells count="8">
    <mergeCell ref="D52:G52"/>
    <mergeCell ref="B57:G57"/>
    <mergeCell ref="B2:G2"/>
    <mergeCell ref="B4:G4"/>
    <mergeCell ref="D47:G47"/>
    <mergeCell ref="D49:G49"/>
    <mergeCell ref="D50:G50"/>
    <mergeCell ref="D51:G51"/>
  </mergeCells>
  <conditionalFormatting sqref="F9:F12">
    <cfRule type="cellIs" dxfId="17" priority="15" stopIfTrue="1" operator="lessThan">
      <formula>0</formula>
    </cfRule>
    <cfRule type="cellIs" dxfId="16" priority="16" stopIfTrue="1" operator="greaterThanOrEqual">
      <formula>0</formula>
    </cfRule>
  </conditionalFormatting>
  <conditionalFormatting sqref="F14:F17">
    <cfRule type="cellIs" dxfId="15" priority="9" stopIfTrue="1" operator="lessThan">
      <formula>0</formula>
    </cfRule>
    <cfRule type="cellIs" dxfId="14" priority="10" stopIfTrue="1" operator="greaterThanOrEqual">
      <formula>0</formula>
    </cfRule>
  </conditionalFormatting>
  <conditionalFormatting sqref="F19:F23">
    <cfRule type="cellIs" dxfId="13" priority="13" stopIfTrue="1" operator="lessThan">
      <formula>0</formula>
    </cfRule>
    <cfRule type="cellIs" dxfId="12" priority="14" stopIfTrue="1" operator="greaterThanOrEqual">
      <formula>0</formula>
    </cfRule>
  </conditionalFormatting>
  <conditionalFormatting sqref="F25:F29">
    <cfRule type="cellIs" dxfId="11" priority="3" stopIfTrue="1" operator="lessThan">
      <formula>0</formula>
    </cfRule>
    <cfRule type="cellIs" dxfId="10" priority="4" stopIfTrue="1" operator="greaterThanOrEqual">
      <formula>0</formula>
    </cfRule>
  </conditionalFormatting>
  <conditionalFormatting sqref="F31:F41">
    <cfRule type="cellIs" dxfId="9" priority="7" stopIfTrue="1" operator="lessThan">
      <formula>0</formula>
    </cfRule>
    <cfRule type="cellIs" dxfId="8" priority="8" stopIfTrue="1" operator="greaterThanOrEqual">
      <formula>0</formula>
    </cfRule>
  </conditionalFormatting>
  <conditionalFormatting sqref="F43">
    <cfRule type="cellIs" dxfId="7" priority="11" stopIfTrue="1" operator="lessThan">
      <formula>0</formula>
    </cfRule>
    <cfRule type="cellIs" dxfId="6" priority="12" stopIfTrue="1" operator="greaterThanOrEqual">
      <formula>0</formula>
    </cfRule>
  </conditionalFormatting>
  <conditionalFormatting sqref="F45:F46">
    <cfRule type="cellIs" dxfId="5" priority="5" stopIfTrue="1" operator="lessThan">
      <formula>0</formula>
    </cfRule>
    <cfRule type="cellIs" dxfId="4" priority="6" stopIfTrue="1" operator="greaterThanOrEqual">
      <formula>0</formula>
    </cfRule>
  </conditionalFormatting>
  <conditionalFormatting sqref="G9:G46">
    <cfRule type="cellIs" dxfId="3" priority="1" stopIfTrue="1" operator="lessThan">
      <formula>0</formula>
    </cfRule>
    <cfRule type="cellIs" dxfId="2" priority="2" stopIfTrue="1" operator="greaterThanOrEqual">
      <formula>0</formula>
    </cfRule>
  </conditionalFormatting>
  <conditionalFormatting sqref="G70:G72">
    <cfRule type="cellIs" dxfId="1" priority="17" stopIfTrue="1" operator="lessThan">
      <formula>0</formula>
    </cfRule>
    <cfRule type="cellIs" dxfId="0" priority="18" stopIfTrue="1" operator="greaterThan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0" fitToHeight="0" orientation="portrait" r:id="rId1"/>
  <headerFooter scaleWithDoc="0" alignWithMargins="0">
    <oddHeader>&amp;R&amp;"Verdana,Normal"&amp;8 7</oddHeader>
    <oddFooter>&amp;R&amp;"Verdana,Cursiva"&amp;8Subdirección General de Análisis, Coordinación y Estadística</oddFooter>
  </headerFooter>
  <ignoredErrors>
    <ignoredError sqref="B9:B52"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46CD8-AB6C-4E1E-98FE-6D44F9A1CDC6}">
  <sheetPr>
    <pageSetUpPr fitToPage="1"/>
  </sheetPr>
  <dimension ref="B1:G67"/>
  <sheetViews>
    <sheetView showGridLines="0" zoomScaleNormal="100" zoomScaleSheetLayoutView="100" workbookViewId="0">
      <selection activeCell="I13" sqref="I13"/>
    </sheetView>
  </sheetViews>
  <sheetFormatPr baseColWidth="10" defaultColWidth="8.90625" defaultRowHeight="11.5"/>
  <cols>
    <col min="1" max="1" width="2.54296875" style="254" customWidth="1"/>
    <col min="2" max="2" width="26.08984375" style="254" customWidth="1"/>
    <col min="3" max="3" width="27.08984375" style="254" customWidth="1"/>
    <col min="4" max="6" width="15.6328125" style="254" customWidth="1"/>
    <col min="7" max="7" width="6.08984375" style="254" customWidth="1"/>
    <col min="8" max="16384" width="8.90625" style="254"/>
  </cols>
  <sheetData>
    <row r="1" spans="2:7" ht="12" customHeight="1">
      <c r="G1" s="255"/>
    </row>
    <row r="2" spans="2:7" ht="36.75" customHeight="1">
      <c r="B2" s="687" t="s">
        <v>187</v>
      </c>
      <c r="C2" s="687"/>
      <c r="D2" s="687"/>
      <c r="E2" s="687"/>
      <c r="F2" s="687"/>
    </row>
    <row r="3" spans="2:7" ht="8.25" customHeight="1">
      <c r="B3" s="256"/>
      <c r="C3" s="256"/>
      <c r="D3" s="256"/>
      <c r="E3" s="256"/>
      <c r="F3" s="256"/>
    </row>
    <row r="4" spans="2:7" ht="30.75" customHeight="1">
      <c r="B4" s="668" t="s">
        <v>188</v>
      </c>
      <c r="C4" s="668"/>
      <c r="D4" s="668"/>
      <c r="E4" s="668"/>
      <c r="F4" s="668"/>
    </row>
    <row r="5" spans="2:7" ht="8.25" customHeight="1" thickBot="1">
      <c r="B5" s="4"/>
      <c r="C5" s="4"/>
      <c r="D5" s="4"/>
      <c r="E5" s="4"/>
      <c r="F5" s="4"/>
    </row>
    <row r="6" spans="2:7" ht="20.149999999999999" customHeight="1" thickBot="1">
      <c r="B6" s="669" t="s">
        <v>189</v>
      </c>
      <c r="C6" s="670"/>
      <c r="D6" s="670"/>
      <c r="E6" s="670"/>
      <c r="F6" s="671"/>
    </row>
    <row r="7" spans="2:7" ht="12" customHeight="1">
      <c r="B7" s="688" t="s">
        <v>190</v>
      </c>
      <c r="C7" s="688"/>
      <c r="D7" s="688"/>
      <c r="E7" s="688"/>
      <c r="F7" s="688"/>
      <c r="G7" s="257"/>
    </row>
    <row r="8" spans="2:7" ht="20.149999999999999" customHeight="1">
      <c r="B8" s="689" t="s">
        <v>191</v>
      </c>
      <c r="C8" s="689"/>
      <c r="D8" s="689"/>
      <c r="E8" s="689"/>
      <c r="F8" s="689"/>
      <c r="G8" s="257"/>
    </row>
    <row r="9" spans="2:7" ht="11.25" customHeight="1">
      <c r="B9" s="686" t="s">
        <v>192</v>
      </c>
      <c r="C9" s="686"/>
      <c r="D9" s="686"/>
      <c r="E9" s="686"/>
      <c r="F9" s="686"/>
    </row>
    <row r="10" spans="2:7" ht="11.25" customHeight="1">
      <c r="B10" s="686"/>
      <c r="C10" s="686"/>
      <c r="D10" s="686"/>
      <c r="E10" s="686"/>
      <c r="F10" s="686"/>
    </row>
    <row r="11" spans="2:7" ht="11.25" customHeight="1">
      <c r="B11" s="686" t="s">
        <v>193</v>
      </c>
      <c r="C11" s="686"/>
      <c r="D11" s="686"/>
      <c r="E11" s="686"/>
      <c r="F11" s="686"/>
    </row>
    <row r="12" spans="2:7" ht="11.25" customHeight="1" thickBot="1">
      <c r="B12" s="686"/>
      <c r="C12" s="686"/>
      <c r="D12" s="686"/>
      <c r="E12" s="686"/>
      <c r="F12" s="686"/>
    </row>
    <row r="13" spans="2:7" ht="39" customHeight="1" thickBot="1">
      <c r="B13" s="258" t="s">
        <v>194</v>
      </c>
      <c r="C13" s="259" t="s">
        <v>195</v>
      </c>
      <c r="D13" s="259" t="s">
        <v>196</v>
      </c>
      <c r="E13" s="259" t="s">
        <v>197</v>
      </c>
      <c r="F13" s="259" t="s">
        <v>198</v>
      </c>
    </row>
    <row r="14" spans="2:7" ht="11.25" customHeight="1">
      <c r="B14" s="260" t="s">
        <v>199</v>
      </c>
      <c r="C14" s="261" t="s">
        <v>200</v>
      </c>
      <c r="D14" s="262">
        <v>225</v>
      </c>
      <c r="E14" s="262">
        <v>230.4</v>
      </c>
      <c r="F14" s="263">
        <v>5.4</v>
      </c>
    </row>
    <row r="15" spans="2:7" ht="15" customHeight="1">
      <c r="B15" s="264"/>
      <c r="C15" s="261" t="s">
        <v>201</v>
      </c>
      <c r="D15" s="262">
        <v>223</v>
      </c>
      <c r="E15" s="262">
        <v>225</v>
      </c>
      <c r="F15" s="263">
        <v>2</v>
      </c>
    </row>
    <row r="16" spans="2:7" ht="15" customHeight="1">
      <c r="B16" s="264"/>
      <c r="C16" s="261" t="s">
        <v>202</v>
      </c>
      <c r="D16" s="262">
        <v>242</v>
      </c>
      <c r="E16" s="262">
        <v>247</v>
      </c>
      <c r="F16" s="263">
        <v>5</v>
      </c>
    </row>
    <row r="17" spans="2:6" ht="15" customHeight="1">
      <c r="B17" s="264"/>
      <c r="C17" s="261" t="s">
        <v>203</v>
      </c>
      <c r="D17" s="262">
        <v>212.9</v>
      </c>
      <c r="E17" s="262">
        <v>219.8</v>
      </c>
      <c r="F17" s="263">
        <v>6.9</v>
      </c>
    </row>
    <row r="18" spans="2:6" ht="15" customHeight="1">
      <c r="B18" s="264"/>
      <c r="C18" s="261" t="s">
        <v>204</v>
      </c>
      <c r="D18" s="262">
        <v>211</v>
      </c>
      <c r="E18" s="262">
        <v>220</v>
      </c>
      <c r="F18" s="263">
        <v>9</v>
      </c>
    </row>
    <row r="19" spans="2:6" ht="15" customHeight="1">
      <c r="B19" s="264"/>
      <c r="C19" s="261" t="s">
        <v>205</v>
      </c>
      <c r="D19" s="262">
        <v>229</v>
      </c>
      <c r="E19" s="262">
        <v>235</v>
      </c>
      <c r="F19" s="263">
        <v>6</v>
      </c>
    </row>
    <row r="20" spans="2:6" ht="15" customHeight="1">
      <c r="B20" s="264"/>
      <c r="C20" s="261" t="s">
        <v>206</v>
      </c>
      <c r="D20" s="262">
        <v>229</v>
      </c>
      <c r="E20" s="262">
        <v>232</v>
      </c>
      <c r="F20" s="263">
        <v>3</v>
      </c>
    </row>
    <row r="21" spans="2:6" ht="15" customHeight="1">
      <c r="B21" s="264"/>
      <c r="C21" s="261" t="s">
        <v>207</v>
      </c>
      <c r="D21" s="262">
        <v>217.6</v>
      </c>
      <c r="E21" s="262">
        <v>220.8</v>
      </c>
      <c r="F21" s="263">
        <v>3.2</v>
      </c>
    </row>
    <row r="22" spans="2:6" ht="15" customHeight="1">
      <c r="B22" s="264"/>
      <c r="C22" s="261" t="s">
        <v>208</v>
      </c>
      <c r="D22" s="262">
        <v>217</v>
      </c>
      <c r="E22" s="262">
        <v>225</v>
      </c>
      <c r="F22" s="263">
        <v>8</v>
      </c>
    </row>
    <row r="23" spans="2:6" ht="15" customHeight="1">
      <c r="B23" s="264"/>
      <c r="C23" s="261" t="s">
        <v>209</v>
      </c>
      <c r="D23" s="262">
        <v>215.4</v>
      </c>
      <c r="E23" s="262">
        <v>223.4</v>
      </c>
      <c r="F23" s="263">
        <v>8</v>
      </c>
    </row>
    <row r="24" spans="2:6" ht="15" customHeight="1">
      <c r="B24" s="264"/>
      <c r="C24" s="261" t="s">
        <v>210</v>
      </c>
      <c r="D24" s="262">
        <v>218</v>
      </c>
      <c r="E24" s="262">
        <v>220</v>
      </c>
      <c r="F24" s="263">
        <v>2</v>
      </c>
    </row>
    <row r="25" spans="2:6" ht="15" customHeight="1">
      <c r="B25" s="264"/>
      <c r="C25" s="261" t="s">
        <v>211</v>
      </c>
      <c r="D25" s="262">
        <v>220</v>
      </c>
      <c r="E25" s="262">
        <v>223</v>
      </c>
      <c r="F25" s="263">
        <v>3</v>
      </c>
    </row>
    <row r="26" spans="2:6" ht="15" customHeight="1">
      <c r="B26" s="264"/>
      <c r="C26" s="261" t="s">
        <v>212</v>
      </c>
      <c r="D26" s="262">
        <v>218</v>
      </c>
      <c r="E26" s="262">
        <v>232</v>
      </c>
      <c r="F26" s="263">
        <v>14</v>
      </c>
    </row>
    <row r="27" spans="2:6" ht="15" customHeight="1">
      <c r="B27" s="264"/>
      <c r="C27" s="261" t="s">
        <v>213</v>
      </c>
      <c r="D27" s="262">
        <v>222</v>
      </c>
      <c r="E27" s="262">
        <v>230</v>
      </c>
      <c r="F27" s="263">
        <v>8</v>
      </c>
    </row>
    <row r="28" spans="2:6" ht="15" customHeight="1">
      <c r="B28" s="264"/>
      <c r="C28" s="261" t="s">
        <v>214</v>
      </c>
      <c r="D28" s="262">
        <v>213.2</v>
      </c>
      <c r="E28" s="262">
        <v>219.8</v>
      </c>
      <c r="F28" s="263">
        <v>6.6</v>
      </c>
    </row>
    <row r="29" spans="2:6" ht="15" customHeight="1">
      <c r="B29" s="264"/>
      <c r="C29" s="261" t="s">
        <v>215</v>
      </c>
      <c r="D29" s="262">
        <v>230</v>
      </c>
      <c r="E29" s="262">
        <v>235</v>
      </c>
      <c r="F29" s="263">
        <v>5</v>
      </c>
    </row>
    <row r="30" spans="2:6" ht="15" customHeight="1">
      <c r="B30" s="264"/>
      <c r="C30" s="261" t="s">
        <v>216</v>
      </c>
      <c r="D30" s="262">
        <v>225.8</v>
      </c>
      <c r="E30" s="262">
        <v>228.2</v>
      </c>
      <c r="F30" s="263">
        <v>2.4</v>
      </c>
    </row>
    <row r="31" spans="2:6" ht="15" customHeight="1">
      <c r="B31" s="264"/>
      <c r="C31" s="261" t="s">
        <v>217</v>
      </c>
      <c r="D31" s="262">
        <v>212.4</v>
      </c>
      <c r="E31" s="262">
        <v>220</v>
      </c>
      <c r="F31" s="263">
        <v>7.6</v>
      </c>
    </row>
    <row r="32" spans="2:6" ht="15" customHeight="1">
      <c r="B32" s="264"/>
      <c r="C32" s="261" t="s">
        <v>218</v>
      </c>
      <c r="D32" s="262">
        <v>213</v>
      </c>
      <c r="E32" s="262">
        <v>220.2</v>
      </c>
      <c r="F32" s="263">
        <v>7.2</v>
      </c>
    </row>
    <row r="33" spans="2:6" ht="15" customHeight="1">
      <c r="B33" s="264"/>
      <c r="C33" s="261" t="s">
        <v>219</v>
      </c>
      <c r="D33" s="262">
        <v>221</v>
      </c>
      <c r="E33" s="262">
        <v>231</v>
      </c>
      <c r="F33" s="263">
        <v>10</v>
      </c>
    </row>
    <row r="34" spans="2:6" ht="15" customHeight="1">
      <c r="B34" s="264"/>
      <c r="C34" s="261" t="s">
        <v>220</v>
      </c>
      <c r="D34" s="262">
        <v>232</v>
      </c>
      <c r="E34" s="262">
        <v>233</v>
      </c>
      <c r="F34" s="263">
        <v>1</v>
      </c>
    </row>
    <row r="35" spans="2:6" ht="15" customHeight="1">
      <c r="B35" s="264"/>
      <c r="C35" s="261" t="s">
        <v>221</v>
      </c>
      <c r="D35" s="262">
        <v>220.46</v>
      </c>
      <c r="E35" s="262">
        <v>224.46</v>
      </c>
      <c r="F35" s="263">
        <v>4</v>
      </c>
    </row>
    <row r="36" spans="2:6" ht="15" customHeight="1">
      <c r="B36" s="264"/>
      <c r="C36" s="261" t="s">
        <v>222</v>
      </c>
      <c r="D36" s="262">
        <v>216.2</v>
      </c>
      <c r="E36" s="262">
        <v>220.2</v>
      </c>
      <c r="F36" s="263">
        <v>4</v>
      </c>
    </row>
    <row r="37" spans="2:6" ht="15" customHeight="1" thickBot="1">
      <c r="B37" s="265"/>
      <c r="C37" s="266" t="s">
        <v>223</v>
      </c>
      <c r="D37" s="267">
        <v>222</v>
      </c>
      <c r="E37" s="267">
        <v>235</v>
      </c>
      <c r="F37" s="268">
        <v>13</v>
      </c>
    </row>
    <row r="38" spans="2:6" ht="15" customHeight="1">
      <c r="B38" s="269" t="s">
        <v>224</v>
      </c>
      <c r="C38" s="261" t="s">
        <v>225</v>
      </c>
      <c r="D38" s="262">
        <v>300</v>
      </c>
      <c r="E38" s="262">
        <v>300</v>
      </c>
      <c r="F38" s="263">
        <v>0</v>
      </c>
    </row>
    <row r="39" spans="2:6" ht="15" customHeight="1">
      <c r="B39" s="264"/>
      <c r="C39" s="261" t="s">
        <v>220</v>
      </c>
      <c r="D39" s="262">
        <v>325</v>
      </c>
      <c r="E39" s="262">
        <v>325</v>
      </c>
      <c r="F39" s="263">
        <v>0</v>
      </c>
    </row>
    <row r="40" spans="2:6" ht="15" customHeight="1" thickBot="1">
      <c r="B40" s="270"/>
      <c r="C40" s="266" t="s">
        <v>223</v>
      </c>
      <c r="D40" s="267">
        <v>297</v>
      </c>
      <c r="E40" s="267">
        <v>288</v>
      </c>
      <c r="F40" s="271">
        <v>-9</v>
      </c>
    </row>
    <row r="41" spans="2:6">
      <c r="B41" s="260" t="s">
        <v>226</v>
      </c>
      <c r="C41" s="261" t="s">
        <v>200</v>
      </c>
      <c r="D41" s="262">
        <v>232</v>
      </c>
      <c r="E41" s="262">
        <v>232</v>
      </c>
      <c r="F41" s="263">
        <v>0</v>
      </c>
    </row>
    <row r="42" spans="2:6" ht="12.5">
      <c r="B42" s="264"/>
      <c r="C42" s="261" t="s">
        <v>203</v>
      </c>
      <c r="D42" s="262">
        <v>250</v>
      </c>
      <c r="E42" s="262">
        <v>250</v>
      </c>
      <c r="F42" s="263">
        <v>0</v>
      </c>
    </row>
    <row r="43" spans="2:6" ht="12.5">
      <c r="B43" s="264"/>
      <c r="C43" s="261" t="s">
        <v>225</v>
      </c>
      <c r="D43" s="262">
        <v>300</v>
      </c>
      <c r="E43" s="262">
        <v>300</v>
      </c>
      <c r="F43" s="263">
        <v>0</v>
      </c>
    </row>
    <row r="44" spans="2:6" ht="12.5">
      <c r="B44" s="264"/>
      <c r="C44" s="261" t="s">
        <v>208</v>
      </c>
      <c r="D44" s="262">
        <v>213</v>
      </c>
      <c r="E44" s="262">
        <v>212</v>
      </c>
      <c r="F44" s="263">
        <v>-1</v>
      </c>
    </row>
    <row r="45" spans="2:6" ht="12.5">
      <c r="B45" s="264"/>
      <c r="C45" s="261" t="s">
        <v>209</v>
      </c>
      <c r="D45" s="262">
        <v>290</v>
      </c>
      <c r="E45" s="262">
        <v>290</v>
      </c>
      <c r="F45" s="263">
        <v>0</v>
      </c>
    </row>
    <row r="46" spans="2:6" ht="12.5">
      <c r="B46" s="264"/>
      <c r="C46" s="261" t="s">
        <v>210</v>
      </c>
      <c r="D46" s="262">
        <v>209.17</v>
      </c>
      <c r="E46" s="262">
        <v>227.5</v>
      </c>
      <c r="F46" s="263">
        <v>18.329999999999998</v>
      </c>
    </row>
    <row r="47" spans="2:6" ht="12.5">
      <c r="B47" s="264"/>
      <c r="C47" s="261" t="s">
        <v>213</v>
      </c>
      <c r="D47" s="262">
        <v>215</v>
      </c>
      <c r="E47" s="262">
        <v>215</v>
      </c>
      <c r="F47" s="263">
        <v>0</v>
      </c>
    </row>
    <row r="48" spans="2:6" ht="12.5">
      <c r="B48" s="264"/>
      <c r="C48" s="261" t="s">
        <v>214</v>
      </c>
      <c r="D48" s="262">
        <v>290</v>
      </c>
      <c r="E48" s="262">
        <v>290</v>
      </c>
      <c r="F48" s="263">
        <v>0</v>
      </c>
    </row>
    <row r="49" spans="2:6" ht="12.5">
      <c r="B49" s="264"/>
      <c r="C49" s="261" t="s">
        <v>227</v>
      </c>
      <c r="D49" s="262">
        <v>305</v>
      </c>
      <c r="E49" s="262">
        <v>305</v>
      </c>
      <c r="F49" s="263">
        <v>0</v>
      </c>
    </row>
    <row r="50" spans="2:6" ht="12.5">
      <c r="B50" s="264"/>
      <c r="C50" s="261" t="s">
        <v>228</v>
      </c>
      <c r="D50" s="262">
        <v>218</v>
      </c>
      <c r="E50" s="262">
        <v>215</v>
      </c>
      <c r="F50" s="263">
        <v>-3</v>
      </c>
    </row>
    <row r="51" spans="2:6" ht="12.5">
      <c r="B51" s="264"/>
      <c r="C51" s="261" t="s">
        <v>220</v>
      </c>
      <c r="D51" s="262">
        <v>250</v>
      </c>
      <c r="E51" s="262">
        <v>220</v>
      </c>
      <c r="F51" s="263">
        <v>-30</v>
      </c>
    </row>
    <row r="52" spans="2:6" ht="12.5">
      <c r="B52" s="264"/>
      <c r="C52" s="261" t="s">
        <v>221</v>
      </c>
      <c r="D52" s="262">
        <v>284</v>
      </c>
      <c r="E52" s="262">
        <v>284</v>
      </c>
      <c r="F52" s="263">
        <v>0</v>
      </c>
    </row>
    <row r="53" spans="2:6" ht="12.5">
      <c r="B53" s="264"/>
      <c r="C53" s="261" t="s">
        <v>222</v>
      </c>
      <c r="D53" s="262">
        <v>320</v>
      </c>
      <c r="E53" s="262">
        <v>320</v>
      </c>
      <c r="F53" s="263">
        <v>0</v>
      </c>
    </row>
    <row r="54" spans="2:6" ht="13" thickBot="1">
      <c r="B54" s="265"/>
      <c r="C54" s="266" t="s">
        <v>223</v>
      </c>
      <c r="D54" s="267">
        <v>207</v>
      </c>
      <c r="E54" s="267">
        <v>206.5</v>
      </c>
      <c r="F54" s="268">
        <v>-0.5</v>
      </c>
    </row>
    <row r="55" spans="2:6">
      <c r="B55" s="260" t="s">
        <v>229</v>
      </c>
      <c r="C55" s="261" t="s">
        <v>200</v>
      </c>
      <c r="D55" s="262">
        <v>226</v>
      </c>
      <c r="E55" s="262">
        <v>226</v>
      </c>
      <c r="F55" s="263">
        <v>0</v>
      </c>
    </row>
    <row r="56" spans="2:6" ht="12.5">
      <c r="B56" s="264"/>
      <c r="C56" s="261" t="s">
        <v>203</v>
      </c>
      <c r="D56" s="262">
        <v>193</v>
      </c>
      <c r="E56" s="262">
        <v>193</v>
      </c>
      <c r="F56" s="263">
        <v>0</v>
      </c>
    </row>
    <row r="57" spans="2:6" ht="12.5">
      <c r="B57" s="264"/>
      <c r="C57" s="261" t="s">
        <v>225</v>
      </c>
      <c r="D57" s="262">
        <v>303</v>
      </c>
      <c r="E57" s="262">
        <v>303</v>
      </c>
      <c r="F57" s="263">
        <v>0</v>
      </c>
    </row>
    <row r="58" spans="2:6" ht="12.5">
      <c r="B58" s="264"/>
      <c r="C58" s="261" t="s">
        <v>208</v>
      </c>
      <c r="D58" s="262">
        <v>203.33</v>
      </c>
      <c r="E58" s="262">
        <v>185</v>
      </c>
      <c r="F58" s="263">
        <v>-18.329999999999998</v>
      </c>
    </row>
    <row r="59" spans="2:6" ht="12.5">
      <c r="B59" s="264"/>
      <c r="C59" s="261" t="s">
        <v>210</v>
      </c>
      <c r="D59" s="262">
        <v>219.17</v>
      </c>
      <c r="E59" s="262">
        <v>232.5</v>
      </c>
      <c r="F59" s="263">
        <v>13.33</v>
      </c>
    </row>
    <row r="60" spans="2:6" ht="12.5">
      <c r="B60" s="264"/>
      <c r="C60" s="261" t="s">
        <v>213</v>
      </c>
      <c r="D60" s="262">
        <v>225</v>
      </c>
      <c r="E60" s="262">
        <v>225</v>
      </c>
      <c r="F60" s="263">
        <v>0</v>
      </c>
    </row>
    <row r="61" spans="2:6" ht="12.5">
      <c r="B61" s="264"/>
      <c r="C61" s="261" t="s">
        <v>214</v>
      </c>
      <c r="D61" s="262">
        <v>270</v>
      </c>
      <c r="E61" s="262">
        <v>270</v>
      </c>
      <c r="F61" s="263">
        <v>0</v>
      </c>
    </row>
    <row r="62" spans="2:6" ht="12.5">
      <c r="B62" s="264"/>
      <c r="C62" s="261" t="s">
        <v>227</v>
      </c>
      <c r="D62" s="262">
        <v>300</v>
      </c>
      <c r="E62" s="262">
        <v>300</v>
      </c>
      <c r="F62" s="263">
        <v>0</v>
      </c>
    </row>
    <row r="63" spans="2:6" ht="12.5">
      <c r="B63" s="264"/>
      <c r="C63" s="261" t="s">
        <v>220</v>
      </c>
      <c r="D63" s="262">
        <v>255</v>
      </c>
      <c r="E63" s="262">
        <v>255</v>
      </c>
      <c r="F63" s="263">
        <v>0</v>
      </c>
    </row>
    <row r="64" spans="2:6" ht="12.5">
      <c r="B64" s="264"/>
      <c r="C64" s="261" t="s">
        <v>221</v>
      </c>
      <c r="D64" s="262">
        <v>312</v>
      </c>
      <c r="E64" s="262">
        <v>312</v>
      </c>
      <c r="F64" s="263">
        <v>0</v>
      </c>
    </row>
    <row r="65" spans="2:6" ht="12.5">
      <c r="B65" s="264"/>
      <c r="C65" s="261" t="s">
        <v>222</v>
      </c>
      <c r="D65" s="262">
        <v>301</v>
      </c>
      <c r="E65" s="262">
        <v>301</v>
      </c>
      <c r="F65" s="263">
        <v>0</v>
      </c>
    </row>
    <row r="66" spans="2:6" ht="13" thickBot="1">
      <c r="B66" s="265"/>
      <c r="C66" s="266" t="s">
        <v>223</v>
      </c>
      <c r="D66" s="267">
        <v>206</v>
      </c>
      <c r="E66" s="267">
        <v>199</v>
      </c>
      <c r="F66" s="268">
        <v>-7</v>
      </c>
    </row>
    <row r="67" spans="2:6">
      <c r="F67" s="175" t="s">
        <v>70</v>
      </c>
    </row>
  </sheetData>
  <mergeCells count="7">
    <mergeCell ref="B11:F12"/>
    <mergeCell ref="B2:F2"/>
    <mergeCell ref="B4:F4"/>
    <mergeCell ref="B6:F6"/>
    <mergeCell ref="B7:F7"/>
    <mergeCell ref="B8:F8"/>
    <mergeCell ref="B9:F10"/>
  </mergeCells>
  <printOptions horizontalCentered="1" verticalCentered="1"/>
  <pageMargins left="0.70866141732283472" right="0.70866141732283472" top="0.74803149606299213" bottom="0.74803149606299213" header="0.31496062992125984" footer="0.31496062992125984"/>
  <pageSetup paperSize="9" scale="76" firstPageNumber="0" orientation="portrait" r:id="rId1"/>
  <headerFooter scaleWithDoc="0" alignWithMargins="0">
    <oddHeader>&amp;R&amp;"Verdana,Normal"&amp;8 9</oddHeader>
    <oddFooter>&amp;R&amp;"Verdana,Cursiva"&amp;8Subdirección General de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F84C4-44A7-4438-AFB8-EF5821CAF741}">
  <sheetPr>
    <pageSetUpPr fitToPage="1"/>
  </sheetPr>
  <dimension ref="A1:H43"/>
  <sheetViews>
    <sheetView showGridLines="0" zoomScaleNormal="100" zoomScaleSheetLayoutView="79" workbookViewId="0"/>
  </sheetViews>
  <sheetFormatPr baseColWidth="10" defaultColWidth="8.90625" defaultRowHeight="11.5"/>
  <cols>
    <col min="1" max="1" width="2.54296875" style="254" customWidth="1"/>
    <col min="2" max="2" width="26.08984375" style="254" customWidth="1"/>
    <col min="3" max="3" width="25.54296875" style="254" customWidth="1"/>
    <col min="4" max="6" width="15.6328125" style="254" customWidth="1"/>
    <col min="7" max="7" width="2.453125" style="254" customWidth="1"/>
    <col min="8" max="16384" width="8.90625" style="254"/>
  </cols>
  <sheetData>
    <row r="1" spans="1:8" ht="10.5" customHeight="1">
      <c r="F1" s="255"/>
    </row>
    <row r="2" spans="1:8" ht="5.25" customHeight="1" thickBot="1"/>
    <row r="3" spans="1:8" ht="20.149999999999999" customHeight="1" thickBot="1">
      <c r="A3" s="272"/>
      <c r="B3" s="669" t="s">
        <v>230</v>
      </c>
      <c r="C3" s="670"/>
      <c r="D3" s="670"/>
      <c r="E3" s="670"/>
      <c r="F3" s="671"/>
      <c r="G3" s="272"/>
    </row>
    <row r="4" spans="1:8" ht="12" customHeight="1">
      <c r="B4" s="688" t="s">
        <v>190</v>
      </c>
      <c r="C4" s="688"/>
      <c r="D4" s="688"/>
      <c r="E4" s="688"/>
      <c r="F4" s="688"/>
      <c r="G4" s="257"/>
    </row>
    <row r="5" spans="1:8" ht="20.149999999999999" customHeight="1">
      <c r="B5" s="690" t="s">
        <v>231</v>
      </c>
      <c r="C5" s="690"/>
      <c r="D5" s="690"/>
      <c r="E5" s="690"/>
      <c r="F5" s="690"/>
      <c r="G5" s="257"/>
    </row>
    <row r="6" spans="1:8" ht="15.75" customHeight="1">
      <c r="B6" s="691" t="s">
        <v>232</v>
      </c>
      <c r="C6" s="691"/>
      <c r="D6" s="691"/>
      <c r="E6" s="691"/>
      <c r="F6" s="691"/>
    </row>
    <row r="7" spans="1:8" ht="9.75" customHeight="1" thickBot="1">
      <c r="B7" s="692"/>
      <c r="C7" s="692"/>
      <c r="D7" s="692"/>
      <c r="E7" s="692"/>
      <c r="F7" s="692"/>
    </row>
    <row r="8" spans="1:8" ht="39" customHeight="1" thickBot="1">
      <c r="B8" s="258" t="s">
        <v>194</v>
      </c>
      <c r="C8" s="273" t="s">
        <v>195</v>
      </c>
      <c r="D8" s="259" t="s">
        <v>196</v>
      </c>
      <c r="E8" s="259" t="s">
        <v>197</v>
      </c>
      <c r="F8" s="259" t="s">
        <v>198</v>
      </c>
    </row>
    <row r="9" spans="1:8" ht="15" customHeight="1">
      <c r="B9" s="260" t="s">
        <v>233</v>
      </c>
      <c r="C9" s="261" t="s">
        <v>200</v>
      </c>
      <c r="D9" s="262">
        <v>204.4</v>
      </c>
      <c r="E9" s="262">
        <v>208.2</v>
      </c>
      <c r="F9" s="263">
        <v>3.8</v>
      </c>
      <c r="G9" s="274"/>
      <c r="H9" s="274"/>
    </row>
    <row r="10" spans="1:8" ht="15" customHeight="1">
      <c r="B10" s="264"/>
      <c r="C10" s="261" t="s">
        <v>201</v>
      </c>
      <c r="D10" s="262">
        <v>214</v>
      </c>
      <c r="E10" s="262">
        <v>215</v>
      </c>
      <c r="F10" s="263">
        <v>1</v>
      </c>
      <c r="G10" s="274"/>
      <c r="H10" s="274"/>
    </row>
    <row r="11" spans="1:8" ht="15" customHeight="1">
      <c r="B11" s="264"/>
      <c r="C11" s="261" t="s">
        <v>203</v>
      </c>
      <c r="D11" s="262">
        <v>205</v>
      </c>
      <c r="E11" s="262">
        <v>212</v>
      </c>
      <c r="F11" s="263">
        <v>7</v>
      </c>
      <c r="G11" s="274"/>
      <c r="H11" s="274"/>
    </row>
    <row r="12" spans="1:8" ht="15" customHeight="1">
      <c r="B12" s="264"/>
      <c r="C12" s="261" t="s">
        <v>204</v>
      </c>
      <c r="D12" s="262">
        <v>220</v>
      </c>
      <c r="E12" s="262">
        <v>230</v>
      </c>
      <c r="F12" s="263">
        <v>10</v>
      </c>
      <c r="G12" s="274"/>
      <c r="H12" s="274"/>
    </row>
    <row r="13" spans="1:8" ht="15" customHeight="1">
      <c r="B13" s="264"/>
      <c r="C13" s="261" t="s">
        <v>205</v>
      </c>
      <c r="D13" s="262">
        <v>209.4</v>
      </c>
      <c r="E13" s="262">
        <v>214.2</v>
      </c>
      <c r="F13" s="263">
        <v>4.8</v>
      </c>
      <c r="G13" s="274"/>
      <c r="H13" s="274"/>
    </row>
    <row r="14" spans="1:8" ht="15" customHeight="1">
      <c r="B14" s="264"/>
      <c r="C14" s="261" t="s">
        <v>225</v>
      </c>
      <c r="D14" s="262">
        <v>215</v>
      </c>
      <c r="E14" s="262">
        <v>215</v>
      </c>
      <c r="F14" s="263">
        <v>0</v>
      </c>
      <c r="G14" s="274"/>
      <c r="H14" s="274"/>
    </row>
    <row r="15" spans="1:8" ht="15" customHeight="1">
      <c r="B15" s="264"/>
      <c r="C15" s="261" t="s">
        <v>234</v>
      </c>
      <c r="D15" s="262">
        <v>212</v>
      </c>
      <c r="E15" s="262">
        <v>217</v>
      </c>
      <c r="F15" s="263">
        <v>5</v>
      </c>
      <c r="G15" s="274"/>
      <c r="H15" s="274"/>
    </row>
    <row r="16" spans="1:8" ht="15" customHeight="1">
      <c r="B16" s="264"/>
      <c r="C16" s="261" t="s">
        <v>206</v>
      </c>
      <c r="D16" s="262">
        <v>206</v>
      </c>
      <c r="E16" s="262">
        <v>210</v>
      </c>
      <c r="F16" s="263">
        <v>4</v>
      </c>
      <c r="G16" s="274"/>
      <c r="H16" s="274"/>
    </row>
    <row r="17" spans="2:8" ht="15" customHeight="1">
      <c r="B17" s="264"/>
      <c r="C17" s="261" t="s">
        <v>207</v>
      </c>
      <c r="D17" s="262">
        <v>208.8</v>
      </c>
      <c r="E17" s="262">
        <v>209.6</v>
      </c>
      <c r="F17" s="263">
        <v>0.8</v>
      </c>
      <c r="G17" s="274"/>
      <c r="H17" s="274"/>
    </row>
    <row r="18" spans="2:8" ht="15" customHeight="1">
      <c r="B18" s="264"/>
      <c r="C18" s="261" t="s">
        <v>208</v>
      </c>
      <c r="D18" s="262">
        <v>203</v>
      </c>
      <c r="E18" s="262">
        <v>207</v>
      </c>
      <c r="F18" s="263">
        <v>4</v>
      </c>
      <c r="G18" s="274"/>
      <c r="H18" s="274"/>
    </row>
    <row r="19" spans="2:8" ht="15" customHeight="1">
      <c r="B19" s="264"/>
      <c r="C19" s="261" t="s">
        <v>209</v>
      </c>
      <c r="D19" s="262">
        <v>215</v>
      </c>
      <c r="E19" s="262">
        <v>220</v>
      </c>
      <c r="F19" s="263">
        <v>5</v>
      </c>
      <c r="G19" s="274"/>
      <c r="H19" s="274"/>
    </row>
    <row r="20" spans="2:8" ht="15" customHeight="1">
      <c r="B20" s="264"/>
      <c r="C20" s="261" t="s">
        <v>210</v>
      </c>
      <c r="D20" s="262">
        <v>206</v>
      </c>
      <c r="E20" s="262">
        <v>210</v>
      </c>
      <c r="F20" s="263">
        <v>4</v>
      </c>
      <c r="G20" s="274"/>
      <c r="H20" s="274"/>
    </row>
    <row r="21" spans="2:8" ht="15" customHeight="1">
      <c r="B21" s="264"/>
      <c r="C21" s="261" t="s">
        <v>212</v>
      </c>
      <c r="D21" s="262">
        <v>217</v>
      </c>
      <c r="E21" s="262">
        <v>222</v>
      </c>
      <c r="F21" s="263">
        <v>5</v>
      </c>
      <c r="G21" s="274"/>
      <c r="H21" s="274"/>
    </row>
    <row r="22" spans="2:8" ht="15" customHeight="1">
      <c r="B22" s="264"/>
      <c r="C22" s="261" t="s">
        <v>214</v>
      </c>
      <c r="D22" s="262">
        <v>206</v>
      </c>
      <c r="E22" s="262">
        <v>212</v>
      </c>
      <c r="F22" s="263">
        <v>6</v>
      </c>
      <c r="G22" s="274"/>
      <c r="H22" s="274"/>
    </row>
    <row r="23" spans="2:8" ht="15" customHeight="1">
      <c r="B23" s="264"/>
      <c r="C23" s="261" t="s">
        <v>216</v>
      </c>
      <c r="D23" s="262">
        <v>220</v>
      </c>
      <c r="E23" s="262">
        <v>220</v>
      </c>
      <c r="F23" s="263">
        <v>0</v>
      </c>
      <c r="G23" s="274"/>
      <c r="H23" s="274"/>
    </row>
    <row r="24" spans="2:8" ht="15" customHeight="1">
      <c r="B24" s="264"/>
      <c r="C24" s="261" t="s">
        <v>217</v>
      </c>
      <c r="D24" s="262">
        <v>205</v>
      </c>
      <c r="E24" s="262">
        <v>210</v>
      </c>
      <c r="F24" s="263">
        <v>5</v>
      </c>
      <c r="G24" s="274"/>
      <c r="H24" s="274"/>
    </row>
    <row r="25" spans="2:8" ht="15" customHeight="1">
      <c r="B25" s="264"/>
      <c r="C25" s="261" t="s">
        <v>218</v>
      </c>
      <c r="D25" s="262">
        <v>208</v>
      </c>
      <c r="E25" s="262">
        <v>212</v>
      </c>
      <c r="F25" s="263">
        <v>4</v>
      </c>
      <c r="G25" s="274"/>
      <c r="H25" s="274"/>
    </row>
    <row r="26" spans="2:8" ht="15" customHeight="1">
      <c r="B26" s="264"/>
      <c r="C26" s="261" t="s">
        <v>228</v>
      </c>
      <c r="D26" s="262">
        <v>205</v>
      </c>
      <c r="E26" s="262">
        <v>213</v>
      </c>
      <c r="F26" s="263">
        <v>8</v>
      </c>
      <c r="G26" s="274"/>
      <c r="H26" s="274"/>
    </row>
    <row r="27" spans="2:8" ht="15" customHeight="1">
      <c r="B27" s="264"/>
      <c r="C27" s="261" t="s">
        <v>220</v>
      </c>
      <c r="D27" s="262">
        <v>211</v>
      </c>
      <c r="E27" s="262">
        <v>211.4</v>
      </c>
      <c r="F27" s="263">
        <v>0.4</v>
      </c>
      <c r="G27" s="274"/>
      <c r="H27" s="274"/>
    </row>
    <row r="28" spans="2:8" ht="15" customHeight="1">
      <c r="B28" s="264"/>
      <c r="C28" s="261" t="s">
        <v>221</v>
      </c>
      <c r="D28" s="262">
        <v>213</v>
      </c>
      <c r="E28" s="262">
        <v>218</v>
      </c>
      <c r="F28" s="263">
        <v>5</v>
      </c>
      <c r="G28" s="274"/>
      <c r="H28" s="274"/>
    </row>
    <row r="29" spans="2:8" ht="15" customHeight="1">
      <c r="B29" s="264"/>
      <c r="C29" s="261" t="s">
        <v>222</v>
      </c>
      <c r="D29" s="262">
        <v>215</v>
      </c>
      <c r="E29" s="262">
        <v>220</v>
      </c>
      <c r="F29" s="263">
        <v>5</v>
      </c>
      <c r="G29" s="274"/>
      <c r="H29" s="274"/>
    </row>
    <row r="30" spans="2:8" ht="15" customHeight="1" thickBot="1">
      <c r="B30" s="265"/>
      <c r="C30" s="266" t="s">
        <v>223</v>
      </c>
      <c r="D30" s="267">
        <v>208</v>
      </c>
      <c r="E30" s="267">
        <v>216</v>
      </c>
      <c r="F30" s="661">
        <v>8</v>
      </c>
      <c r="G30" s="274"/>
      <c r="H30" s="274"/>
    </row>
    <row r="31" spans="2:8" ht="15" customHeight="1">
      <c r="B31" s="260" t="s">
        <v>235</v>
      </c>
      <c r="C31" s="261" t="s">
        <v>203</v>
      </c>
      <c r="D31" s="262">
        <v>194.8</v>
      </c>
      <c r="E31" s="262">
        <v>194.8</v>
      </c>
      <c r="F31" s="263">
        <v>0</v>
      </c>
      <c r="G31" s="274"/>
      <c r="H31" s="274"/>
    </row>
    <row r="32" spans="2:8" ht="15" customHeight="1">
      <c r="B32" s="264"/>
      <c r="C32" s="261" t="s">
        <v>205</v>
      </c>
      <c r="D32" s="262">
        <v>228</v>
      </c>
      <c r="E32" s="262">
        <v>230</v>
      </c>
      <c r="F32" s="263">
        <v>2</v>
      </c>
      <c r="G32" s="274"/>
      <c r="H32" s="274"/>
    </row>
    <row r="33" spans="2:8" ht="15" customHeight="1">
      <c r="B33" s="264"/>
      <c r="C33" s="261" t="s">
        <v>207</v>
      </c>
      <c r="D33" s="262">
        <v>192</v>
      </c>
      <c r="E33" s="262">
        <v>196</v>
      </c>
      <c r="F33" s="263">
        <v>4</v>
      </c>
      <c r="G33" s="274"/>
      <c r="H33" s="274"/>
    </row>
    <row r="34" spans="2:8" ht="15" customHeight="1">
      <c r="B34" s="264"/>
      <c r="C34" s="261" t="s">
        <v>208</v>
      </c>
      <c r="D34" s="262">
        <v>226</v>
      </c>
      <c r="E34" s="262">
        <v>228</v>
      </c>
      <c r="F34" s="263">
        <v>2</v>
      </c>
      <c r="G34" s="274"/>
      <c r="H34" s="274"/>
    </row>
    <row r="35" spans="2:8" ht="15" customHeight="1">
      <c r="B35" s="264"/>
      <c r="C35" s="261" t="s">
        <v>213</v>
      </c>
      <c r="D35" s="262">
        <v>228</v>
      </c>
      <c r="E35" s="262">
        <v>230</v>
      </c>
      <c r="F35" s="263">
        <v>2</v>
      </c>
      <c r="G35" s="274"/>
      <c r="H35" s="274"/>
    </row>
    <row r="36" spans="2:8" ht="15" customHeight="1">
      <c r="B36" s="264"/>
      <c r="C36" s="261" t="s">
        <v>214</v>
      </c>
      <c r="D36" s="262">
        <v>195</v>
      </c>
      <c r="E36" s="262">
        <v>195</v>
      </c>
      <c r="F36" s="263">
        <v>0</v>
      </c>
      <c r="G36" s="274"/>
      <c r="H36" s="274"/>
    </row>
    <row r="37" spans="2:8" ht="15" customHeight="1">
      <c r="B37" s="264"/>
      <c r="C37" s="261" t="s">
        <v>216</v>
      </c>
      <c r="D37" s="262">
        <v>212</v>
      </c>
      <c r="E37" s="262">
        <v>212</v>
      </c>
      <c r="F37" s="263">
        <v>0</v>
      </c>
      <c r="G37" s="274"/>
      <c r="H37" s="274"/>
    </row>
    <row r="38" spans="2:8" ht="15" customHeight="1">
      <c r="B38" s="264"/>
      <c r="C38" s="261" t="s">
        <v>217</v>
      </c>
      <c r="D38" s="262">
        <v>196</v>
      </c>
      <c r="E38" s="262">
        <v>196</v>
      </c>
      <c r="F38" s="263">
        <v>0</v>
      </c>
      <c r="G38" s="274"/>
      <c r="H38" s="274"/>
    </row>
    <row r="39" spans="2:8" ht="15" customHeight="1">
      <c r="B39" s="264"/>
      <c r="C39" s="261" t="s">
        <v>218</v>
      </c>
      <c r="D39" s="262">
        <v>190</v>
      </c>
      <c r="E39" s="262">
        <v>190</v>
      </c>
      <c r="F39" s="263">
        <v>0</v>
      </c>
      <c r="G39" s="274"/>
      <c r="H39" s="274"/>
    </row>
    <row r="40" spans="2:8" ht="15" customHeight="1">
      <c r="B40" s="264"/>
      <c r="C40" s="261" t="s">
        <v>221</v>
      </c>
      <c r="D40" s="262">
        <v>196</v>
      </c>
      <c r="E40" s="262">
        <v>196</v>
      </c>
      <c r="F40" s="263">
        <v>0</v>
      </c>
      <c r="G40" s="274"/>
      <c r="H40" s="274"/>
    </row>
    <row r="41" spans="2:8" ht="15" customHeight="1">
      <c r="B41" s="264"/>
      <c r="C41" s="261" t="s">
        <v>222</v>
      </c>
      <c r="D41" s="262">
        <v>201</v>
      </c>
      <c r="E41" s="262">
        <v>201</v>
      </c>
      <c r="F41" s="263">
        <v>0</v>
      </c>
      <c r="G41" s="274"/>
      <c r="H41" s="274"/>
    </row>
    <row r="42" spans="2:8" ht="15" customHeight="1" thickBot="1">
      <c r="B42" s="275"/>
      <c r="C42" s="275" t="s">
        <v>223</v>
      </c>
      <c r="D42" s="276">
        <v>220</v>
      </c>
      <c r="E42" s="267">
        <v>225</v>
      </c>
      <c r="F42" s="661">
        <v>5</v>
      </c>
      <c r="G42" s="274"/>
      <c r="H42" s="274"/>
    </row>
    <row r="43" spans="2:8" ht="15" customHeight="1">
      <c r="F43" s="175" t="s">
        <v>70</v>
      </c>
      <c r="G43" s="274"/>
      <c r="H43" s="274"/>
    </row>
  </sheetData>
  <mergeCells count="4">
    <mergeCell ref="B3:F3"/>
    <mergeCell ref="B4:F4"/>
    <mergeCell ref="B5:F5"/>
    <mergeCell ref="B6:F7"/>
  </mergeCells>
  <printOptions horizontalCentered="1" verticalCentered="1"/>
  <pageMargins left="0.70866141732283472" right="0.70866141732283472" top="0.74803149606299213" bottom="0.74803149606299213" header="0.31496062992125984" footer="0.31496062992125984"/>
  <pageSetup paperSize="9" scale="86" firstPageNumber="0" fitToHeight="0" orientation="portrait" r:id="rId1"/>
  <headerFooter scaleWithDoc="0" alignWithMargins="0">
    <oddHeader>&amp;R&amp;"Verdana,Normal"&amp;8 10</oddHeader>
    <oddFooter>&amp;R&amp;"Verdana,Cursiva"&amp;8Subdirección General de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79D45-BBDE-47A5-ABEF-F8EDCE672998}">
  <sheetPr>
    <pageSetUpPr fitToPage="1"/>
  </sheetPr>
  <dimension ref="B1:G43"/>
  <sheetViews>
    <sheetView showGridLines="0" zoomScaleNormal="100" zoomScaleSheetLayoutView="80" workbookViewId="0"/>
  </sheetViews>
  <sheetFormatPr baseColWidth="10" defaultColWidth="8.90625" defaultRowHeight="11.5"/>
  <cols>
    <col min="1" max="1" width="2.54296875" style="254" customWidth="1"/>
    <col min="2" max="2" width="35" style="254" customWidth="1"/>
    <col min="3" max="3" width="25.54296875" style="254" customWidth="1"/>
    <col min="4" max="6" width="15.6328125" style="254" customWidth="1"/>
    <col min="7" max="7" width="4.90625" style="254" customWidth="1"/>
    <col min="8" max="16384" width="8.90625" style="254"/>
  </cols>
  <sheetData>
    <row r="1" spans="2:7" ht="13.5" customHeight="1"/>
    <row r="2" spans="2:7" ht="10.5" customHeight="1" thickBot="1"/>
    <row r="3" spans="2:7" ht="20.149999999999999" customHeight="1" thickBot="1">
      <c r="B3" s="669" t="s">
        <v>236</v>
      </c>
      <c r="C3" s="670"/>
      <c r="D3" s="670"/>
      <c r="E3" s="670"/>
      <c r="F3" s="671"/>
    </row>
    <row r="4" spans="2:7" ht="12" customHeight="1">
      <c r="B4" s="688" t="s">
        <v>190</v>
      </c>
      <c r="C4" s="688"/>
      <c r="D4" s="688"/>
      <c r="E4" s="688"/>
      <c r="F4" s="688"/>
      <c r="G4" s="257"/>
    </row>
    <row r="5" spans="2:7" ht="30" customHeight="1">
      <c r="B5" s="693" t="s">
        <v>237</v>
      </c>
      <c r="C5" s="693"/>
      <c r="D5" s="693"/>
      <c r="E5" s="693"/>
      <c r="F5" s="693"/>
      <c r="G5" s="257"/>
    </row>
    <row r="6" spans="2:7" ht="25.5" customHeight="1">
      <c r="B6" s="694" t="s">
        <v>238</v>
      </c>
      <c r="C6" s="694"/>
      <c r="D6" s="694"/>
      <c r="E6" s="694"/>
      <c r="F6" s="694"/>
    </row>
    <row r="7" spans="2:7" ht="20.149999999999999" customHeight="1">
      <c r="B7" s="695" t="s">
        <v>239</v>
      </c>
      <c r="C7" s="695"/>
      <c r="D7" s="695"/>
      <c r="E7" s="695"/>
      <c r="F7" s="695"/>
    </row>
    <row r="8" spans="2:7" ht="10.5" customHeight="1" thickBot="1">
      <c r="B8" s="696"/>
      <c r="C8" s="696"/>
      <c r="D8" s="696"/>
      <c r="E8" s="696"/>
      <c r="F8" s="696"/>
    </row>
    <row r="9" spans="2:7" ht="39" customHeight="1" thickBot="1">
      <c r="B9" s="258" t="s">
        <v>240</v>
      </c>
      <c r="C9" s="259" t="s">
        <v>195</v>
      </c>
      <c r="D9" s="259" t="s">
        <v>196</v>
      </c>
      <c r="E9" s="259" t="s">
        <v>197</v>
      </c>
      <c r="F9" s="259" t="s">
        <v>198</v>
      </c>
    </row>
    <row r="10" spans="2:7" ht="15" customHeight="1">
      <c r="B10" s="277" t="s">
        <v>241</v>
      </c>
      <c r="C10" s="261" t="s">
        <v>200</v>
      </c>
      <c r="D10" s="278">
        <v>216.2</v>
      </c>
      <c r="E10" s="278">
        <v>221.8</v>
      </c>
      <c r="F10" s="281">
        <v>5.6</v>
      </c>
    </row>
    <row r="11" spans="2:7" ht="15" customHeight="1">
      <c r="B11" s="277"/>
      <c r="C11" s="261" t="s">
        <v>242</v>
      </c>
      <c r="D11" s="278">
        <v>227</v>
      </c>
      <c r="E11" s="278">
        <v>230</v>
      </c>
      <c r="F11" s="281">
        <v>3</v>
      </c>
    </row>
    <row r="12" spans="2:7" ht="15" customHeight="1">
      <c r="B12" s="277"/>
      <c r="C12" s="261" t="s">
        <v>243</v>
      </c>
      <c r="D12" s="278">
        <v>227</v>
      </c>
      <c r="E12" s="278">
        <v>230</v>
      </c>
      <c r="F12" s="281">
        <v>3</v>
      </c>
    </row>
    <row r="13" spans="2:7" ht="15" customHeight="1">
      <c r="B13" s="277"/>
      <c r="C13" s="261" t="s">
        <v>205</v>
      </c>
      <c r="D13" s="278">
        <v>221</v>
      </c>
      <c r="E13" s="278">
        <v>231.8</v>
      </c>
      <c r="F13" s="281">
        <v>10.8</v>
      </c>
    </row>
    <row r="14" spans="2:7" ht="15" customHeight="1">
      <c r="B14" s="264"/>
      <c r="C14" s="261" t="s">
        <v>234</v>
      </c>
      <c r="D14" s="278">
        <v>212</v>
      </c>
      <c r="E14" s="278">
        <v>220</v>
      </c>
      <c r="F14" s="281">
        <v>8</v>
      </c>
    </row>
    <row r="15" spans="2:7" ht="15" customHeight="1">
      <c r="B15" s="264"/>
      <c r="C15" s="261" t="s">
        <v>244</v>
      </c>
      <c r="D15" s="278">
        <v>226</v>
      </c>
      <c r="E15" s="278">
        <v>233</v>
      </c>
      <c r="F15" s="281">
        <v>7</v>
      </c>
    </row>
    <row r="16" spans="2:7" ht="15" customHeight="1">
      <c r="B16" s="264"/>
      <c r="C16" s="261" t="s">
        <v>208</v>
      </c>
      <c r="D16" s="278">
        <v>212</v>
      </c>
      <c r="E16" s="278">
        <v>221</v>
      </c>
      <c r="F16" s="281">
        <v>9</v>
      </c>
    </row>
    <row r="17" spans="2:6" ht="15" customHeight="1">
      <c r="B17" s="264"/>
      <c r="C17" s="261" t="s">
        <v>209</v>
      </c>
      <c r="D17" s="278">
        <v>215</v>
      </c>
      <c r="E17" s="278">
        <v>225.62</v>
      </c>
      <c r="F17" s="281">
        <v>10.62</v>
      </c>
    </row>
    <row r="18" spans="2:6" ht="15" customHeight="1">
      <c r="B18" s="264"/>
      <c r="C18" s="261" t="s">
        <v>210</v>
      </c>
      <c r="D18" s="278">
        <v>213</v>
      </c>
      <c r="E18" s="278">
        <v>215</v>
      </c>
      <c r="F18" s="281">
        <v>2</v>
      </c>
    </row>
    <row r="19" spans="2:6" ht="15" customHeight="1">
      <c r="B19" s="264"/>
      <c r="C19" s="261" t="s">
        <v>211</v>
      </c>
      <c r="D19" s="278">
        <v>222</v>
      </c>
      <c r="E19" s="278">
        <v>225</v>
      </c>
      <c r="F19" s="281">
        <v>3</v>
      </c>
    </row>
    <row r="20" spans="2:6" ht="15" customHeight="1">
      <c r="B20" s="264"/>
      <c r="C20" s="261" t="s">
        <v>213</v>
      </c>
      <c r="D20" s="278">
        <v>220</v>
      </c>
      <c r="E20" s="278">
        <v>230</v>
      </c>
      <c r="F20" s="281">
        <v>10</v>
      </c>
    </row>
    <row r="21" spans="2:6" ht="15" customHeight="1">
      <c r="B21" s="264"/>
      <c r="C21" s="261" t="s">
        <v>215</v>
      </c>
      <c r="D21" s="278">
        <v>212</v>
      </c>
      <c r="E21" s="278">
        <v>220</v>
      </c>
      <c r="F21" s="281">
        <v>8</v>
      </c>
    </row>
    <row r="22" spans="2:6" ht="15" customHeight="1">
      <c r="B22" s="264"/>
      <c r="C22" s="261" t="s">
        <v>216</v>
      </c>
      <c r="D22" s="278">
        <v>224.6</v>
      </c>
      <c r="E22" s="278">
        <v>225.4</v>
      </c>
      <c r="F22" s="281">
        <v>0.8</v>
      </c>
    </row>
    <row r="23" spans="2:6" ht="15" customHeight="1">
      <c r="B23" s="264"/>
      <c r="C23" s="261" t="s">
        <v>220</v>
      </c>
      <c r="D23" s="278">
        <v>224.6</v>
      </c>
      <c r="E23" s="278">
        <v>227.2</v>
      </c>
      <c r="F23" s="281">
        <v>2.6</v>
      </c>
    </row>
    <row r="24" spans="2:6" ht="15" customHeight="1">
      <c r="B24" s="264"/>
      <c r="C24" s="261" t="s">
        <v>221</v>
      </c>
      <c r="D24" s="278">
        <v>221.8</v>
      </c>
      <c r="E24" s="278">
        <v>225</v>
      </c>
      <c r="F24" s="281">
        <v>3.2</v>
      </c>
    </row>
    <row r="25" spans="2:6" ht="15" customHeight="1">
      <c r="B25" s="264"/>
      <c r="C25" s="261" t="s">
        <v>222</v>
      </c>
      <c r="D25" s="278">
        <v>216.2</v>
      </c>
      <c r="E25" s="278">
        <v>225.8</v>
      </c>
      <c r="F25" s="281">
        <v>9.6</v>
      </c>
    </row>
    <row r="26" spans="2:6" ht="15" customHeight="1" thickBot="1">
      <c r="B26" s="265"/>
      <c r="C26" s="266" t="s">
        <v>223</v>
      </c>
      <c r="D26" s="279">
        <v>225</v>
      </c>
      <c r="E26" s="279">
        <v>225</v>
      </c>
      <c r="F26" s="662">
        <v>0</v>
      </c>
    </row>
    <row r="27" spans="2:6" ht="15" customHeight="1">
      <c r="B27" s="277" t="s">
        <v>245</v>
      </c>
      <c r="C27" s="280" t="s">
        <v>227</v>
      </c>
      <c r="D27" s="278">
        <v>584.5</v>
      </c>
      <c r="E27" s="278">
        <v>584.5</v>
      </c>
      <c r="F27" s="281">
        <v>0</v>
      </c>
    </row>
    <row r="28" spans="2:6" ht="15" customHeight="1" thickBot="1">
      <c r="B28" s="265"/>
      <c r="C28" s="282" t="s">
        <v>246</v>
      </c>
      <c r="D28" s="279">
        <v>500</v>
      </c>
      <c r="E28" s="279">
        <v>500</v>
      </c>
      <c r="F28" s="283">
        <v>0</v>
      </c>
    </row>
    <row r="29" spans="2:6" ht="15" customHeight="1">
      <c r="B29" s="277" t="s">
        <v>247</v>
      </c>
      <c r="C29" s="280" t="s">
        <v>208</v>
      </c>
      <c r="D29" s="278">
        <v>600</v>
      </c>
      <c r="E29" s="278">
        <v>600</v>
      </c>
      <c r="F29" s="281">
        <v>0</v>
      </c>
    </row>
    <row r="30" spans="2:6" ht="15" customHeight="1">
      <c r="B30" s="264"/>
      <c r="C30" s="280" t="s">
        <v>227</v>
      </c>
      <c r="D30" s="278">
        <v>600.5</v>
      </c>
      <c r="E30" s="278">
        <v>600.5</v>
      </c>
      <c r="F30" s="281">
        <v>0</v>
      </c>
    </row>
    <row r="31" spans="2:6" ht="15" customHeight="1">
      <c r="B31" s="264"/>
      <c r="C31" s="280" t="s">
        <v>219</v>
      </c>
      <c r="D31" s="278">
        <v>525</v>
      </c>
      <c r="E31" s="278">
        <v>585</v>
      </c>
      <c r="F31" s="281">
        <v>60</v>
      </c>
    </row>
    <row r="32" spans="2:6" ht="15" customHeight="1">
      <c r="B32" s="264"/>
      <c r="C32" s="280" t="s">
        <v>246</v>
      </c>
      <c r="D32" s="278">
        <v>622.5</v>
      </c>
      <c r="E32" s="278">
        <v>670</v>
      </c>
      <c r="F32" s="281">
        <v>47.5</v>
      </c>
    </row>
    <row r="33" spans="2:6" ht="15" customHeight="1" thickBot="1">
      <c r="B33" s="265"/>
      <c r="C33" s="282" t="s">
        <v>223</v>
      </c>
      <c r="D33" s="279">
        <v>650</v>
      </c>
      <c r="E33" s="279">
        <v>650</v>
      </c>
      <c r="F33" s="283">
        <v>0</v>
      </c>
    </row>
    <row r="34" spans="2:6" ht="15" customHeight="1">
      <c r="B34" s="284" t="s">
        <v>248</v>
      </c>
      <c r="C34" s="280" t="s">
        <v>227</v>
      </c>
      <c r="D34" s="278">
        <v>611</v>
      </c>
      <c r="E34" s="278">
        <v>611</v>
      </c>
      <c r="F34" s="281">
        <v>0</v>
      </c>
    </row>
    <row r="35" spans="2:6" ht="15" customHeight="1" thickBot="1">
      <c r="B35" s="285"/>
      <c r="C35" s="282" t="s">
        <v>246</v>
      </c>
      <c r="D35" s="279">
        <v>1150</v>
      </c>
      <c r="E35" s="279">
        <v>1150</v>
      </c>
      <c r="F35" s="283">
        <v>0</v>
      </c>
    </row>
    <row r="36" spans="2:6" ht="15" customHeight="1">
      <c r="B36" s="277" t="s">
        <v>249</v>
      </c>
      <c r="C36" s="280" t="s">
        <v>227</v>
      </c>
      <c r="D36" s="278">
        <v>993</v>
      </c>
      <c r="E36" s="278">
        <v>993</v>
      </c>
      <c r="F36" s="281">
        <v>0</v>
      </c>
    </row>
    <row r="37" spans="2:6" ht="15" customHeight="1">
      <c r="B37" s="264"/>
      <c r="C37" s="280" t="s">
        <v>219</v>
      </c>
      <c r="D37" s="278">
        <v>1152.5</v>
      </c>
      <c r="E37" s="278">
        <v>1150</v>
      </c>
      <c r="F37" s="281">
        <v>-2.5</v>
      </c>
    </row>
    <row r="38" spans="2:6" ht="15" customHeight="1" thickBot="1">
      <c r="B38" s="265"/>
      <c r="C38" s="280" t="s">
        <v>246</v>
      </c>
      <c r="D38" s="278">
        <v>1090</v>
      </c>
      <c r="E38" s="278">
        <v>1090</v>
      </c>
      <c r="F38" s="283">
        <v>0</v>
      </c>
    </row>
    <row r="39" spans="2:6" ht="15" customHeight="1" thickBot="1">
      <c r="B39" s="286" t="s">
        <v>250</v>
      </c>
      <c r="C39" s="287" t="s">
        <v>246</v>
      </c>
      <c r="D39" s="288">
        <v>1137.5</v>
      </c>
      <c r="E39" s="288">
        <v>1137.5</v>
      </c>
      <c r="F39" s="289">
        <v>0</v>
      </c>
    </row>
    <row r="40" spans="2:6" ht="15" customHeight="1">
      <c r="B40" s="277" t="s">
        <v>251</v>
      </c>
      <c r="C40" s="290" t="s">
        <v>227</v>
      </c>
      <c r="D40" s="278">
        <v>318.56</v>
      </c>
      <c r="E40" s="278">
        <v>318.56</v>
      </c>
      <c r="F40" s="281">
        <v>0</v>
      </c>
    </row>
    <row r="41" spans="2:6" ht="15" customHeight="1">
      <c r="B41" s="264"/>
      <c r="C41" s="290" t="s">
        <v>219</v>
      </c>
      <c r="D41" s="278">
        <v>533.5</v>
      </c>
      <c r="E41" s="278">
        <v>542.5</v>
      </c>
      <c r="F41" s="281">
        <v>9</v>
      </c>
    </row>
    <row r="42" spans="2:6" ht="15" customHeight="1" thickBot="1">
      <c r="B42" s="265"/>
      <c r="C42" s="282" t="s">
        <v>246</v>
      </c>
      <c r="D42" s="279">
        <v>555</v>
      </c>
      <c r="E42" s="279">
        <v>555</v>
      </c>
      <c r="F42" s="283">
        <v>0</v>
      </c>
    </row>
    <row r="43" spans="2:6" ht="15" customHeight="1">
      <c r="F43" s="175" t="s">
        <v>70</v>
      </c>
    </row>
  </sheetData>
  <mergeCells count="5">
    <mergeCell ref="B3:F3"/>
    <mergeCell ref="B4:F4"/>
    <mergeCell ref="B5:F5"/>
    <mergeCell ref="B6:F6"/>
    <mergeCell ref="B7:F8"/>
  </mergeCells>
  <printOptions horizontalCentered="1" verticalCentered="1"/>
  <pageMargins left="0.70866141732283472" right="0.70866141732283472" top="0.74803149606299213" bottom="0.74803149606299213" header="0.31496062992125984" footer="0.31496062992125984"/>
  <pageSetup paperSize="9" scale="79" firstPageNumber="0" fitToHeight="0" orientation="portrait" r:id="rId1"/>
  <headerFooter scaleWithDoc="0" alignWithMargins="0">
    <oddHeader>&amp;R&amp;"Verdana,Normal"&amp;8 11</oddHeader>
    <oddFooter>&amp;R&amp;"Verdana,Cursiva"&amp;8Subdirección General de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F95B9-660B-47C9-8F9E-D82778336AE5}">
  <sheetPr>
    <pageSetUpPr fitToPage="1"/>
  </sheetPr>
  <dimension ref="A1:G24"/>
  <sheetViews>
    <sheetView showGridLines="0" zoomScaleNormal="100" zoomScaleSheetLayoutView="90" workbookViewId="0"/>
  </sheetViews>
  <sheetFormatPr baseColWidth="10" defaultColWidth="8.90625" defaultRowHeight="11.5"/>
  <cols>
    <col min="1" max="1" width="2.54296875" style="254" customWidth="1"/>
    <col min="2" max="2" width="31.453125" style="254" customWidth="1"/>
    <col min="3" max="3" width="25.54296875" style="254" customWidth="1"/>
    <col min="4" max="6" width="17.6328125" style="254" customWidth="1"/>
    <col min="7" max="7" width="3.453125" style="254" customWidth="1"/>
    <col min="8" max="16384" width="8.90625" style="254"/>
  </cols>
  <sheetData>
    <row r="1" spans="1:7" ht="14.25" customHeight="1">
      <c r="A1" s="164"/>
      <c r="B1" s="164"/>
      <c r="C1" s="164"/>
      <c r="D1" s="164"/>
      <c r="E1" s="164"/>
      <c r="F1" s="164"/>
    </row>
    <row r="2" spans="1:7" ht="10.5" customHeight="1" thickBot="1">
      <c r="A2" s="164"/>
      <c r="B2" s="164"/>
      <c r="C2" s="164"/>
      <c r="D2" s="164"/>
      <c r="E2" s="164"/>
      <c r="F2" s="164"/>
    </row>
    <row r="3" spans="1:7" ht="20.149999999999999" customHeight="1" thickBot="1">
      <c r="A3" s="164"/>
      <c r="B3" s="697" t="s">
        <v>252</v>
      </c>
      <c r="C3" s="698"/>
      <c r="D3" s="698"/>
      <c r="E3" s="698"/>
      <c r="F3" s="699"/>
    </row>
    <row r="4" spans="1:7" ht="15.75" customHeight="1">
      <c r="A4" s="164"/>
      <c r="B4" s="4"/>
      <c r="C4" s="4"/>
      <c r="D4" s="4"/>
      <c r="E4" s="4"/>
      <c r="F4" s="4"/>
    </row>
    <row r="5" spans="1:7" ht="20.399999999999999" customHeight="1">
      <c r="A5" s="164"/>
      <c r="B5" s="700" t="s">
        <v>253</v>
      </c>
      <c r="C5" s="700"/>
      <c r="D5" s="700"/>
      <c r="E5" s="700"/>
      <c r="F5" s="700"/>
      <c r="G5" s="257"/>
    </row>
    <row r="6" spans="1:7" ht="20.149999999999999" customHeight="1">
      <c r="A6" s="164"/>
      <c r="B6" s="701" t="s">
        <v>254</v>
      </c>
      <c r="C6" s="701"/>
      <c r="D6" s="701"/>
      <c r="E6" s="701"/>
      <c r="F6" s="701"/>
      <c r="G6" s="257"/>
    </row>
    <row r="7" spans="1:7" ht="20.149999999999999" customHeight="1" thickBot="1">
      <c r="A7" s="164"/>
      <c r="B7" s="164"/>
      <c r="C7" s="164"/>
      <c r="D7" s="164"/>
      <c r="E7" s="164"/>
      <c r="F7" s="164"/>
    </row>
    <row r="8" spans="1:7" ht="39" customHeight="1" thickBot="1">
      <c r="A8" s="164"/>
      <c r="B8" s="291" t="s">
        <v>240</v>
      </c>
      <c r="C8" s="292" t="s">
        <v>195</v>
      </c>
      <c r="D8" s="259" t="s">
        <v>196</v>
      </c>
      <c r="E8" s="259" t="s">
        <v>197</v>
      </c>
      <c r="F8" s="259" t="s">
        <v>198</v>
      </c>
    </row>
    <row r="9" spans="1:7" ht="15" customHeight="1">
      <c r="A9" s="164"/>
      <c r="B9" s="293" t="s">
        <v>255</v>
      </c>
      <c r="C9" s="294" t="s">
        <v>200</v>
      </c>
      <c r="D9" s="295">
        <v>52.83</v>
      </c>
      <c r="E9" s="295">
        <v>55.18</v>
      </c>
      <c r="F9" s="296">
        <v>2.35</v>
      </c>
    </row>
    <row r="10" spans="1:7" ht="15" customHeight="1">
      <c r="A10" s="164"/>
      <c r="B10" s="297"/>
      <c r="C10" s="298" t="s">
        <v>242</v>
      </c>
      <c r="D10" s="299">
        <v>48.58</v>
      </c>
      <c r="E10" s="299">
        <v>47.3</v>
      </c>
      <c r="F10" s="296">
        <v>-1.28</v>
      </c>
    </row>
    <row r="11" spans="1:7" ht="15" customHeight="1">
      <c r="A11" s="164"/>
      <c r="B11" s="297"/>
      <c r="C11" s="298" t="s">
        <v>205</v>
      </c>
      <c r="D11" s="299">
        <v>48.51</v>
      </c>
      <c r="E11" s="299">
        <v>50.15</v>
      </c>
      <c r="F11" s="296">
        <v>1.64</v>
      </c>
    </row>
    <row r="12" spans="1:7" ht="15" customHeight="1">
      <c r="A12" s="164"/>
      <c r="B12" s="300"/>
      <c r="C12" s="298" t="s">
        <v>206</v>
      </c>
      <c r="D12" s="299">
        <v>45.82</v>
      </c>
      <c r="E12" s="299">
        <v>47.04</v>
      </c>
      <c r="F12" s="296">
        <v>1.22</v>
      </c>
    </row>
    <row r="13" spans="1:7" ht="15" customHeight="1" thickBot="1">
      <c r="A13" s="164"/>
      <c r="B13" s="301"/>
      <c r="C13" s="302" t="s">
        <v>220</v>
      </c>
      <c r="D13" s="303">
        <v>44.7</v>
      </c>
      <c r="E13" s="303">
        <v>46.16</v>
      </c>
      <c r="F13" s="296">
        <v>1.46</v>
      </c>
    </row>
    <row r="14" spans="1:7" ht="15" customHeight="1" thickBot="1">
      <c r="A14" s="164"/>
      <c r="B14" s="304" t="s">
        <v>256</v>
      </c>
      <c r="C14" s="702" t="s">
        <v>257</v>
      </c>
      <c r="D14" s="703"/>
      <c r="E14" s="703"/>
      <c r="F14" s="704"/>
    </row>
    <row r="15" spans="1:7" ht="15" customHeight="1">
      <c r="A15" s="164"/>
      <c r="B15" s="300"/>
      <c r="C15" s="298" t="s">
        <v>200</v>
      </c>
      <c r="D15" s="305">
        <v>45.27</v>
      </c>
      <c r="E15" s="663">
        <v>43.24</v>
      </c>
      <c r="F15" s="664">
        <v>-2.02</v>
      </c>
    </row>
    <row r="16" spans="1:7" ht="15" customHeight="1">
      <c r="A16" s="164"/>
      <c r="B16" s="300"/>
      <c r="C16" s="298" t="s">
        <v>242</v>
      </c>
      <c r="D16" s="306">
        <v>43.98</v>
      </c>
      <c r="E16" s="663">
        <v>45.36</v>
      </c>
      <c r="F16" s="664">
        <v>1.38</v>
      </c>
    </row>
    <row r="17" spans="1:6" ht="15" customHeight="1">
      <c r="A17" s="164"/>
      <c r="B17" s="300"/>
      <c r="C17" s="298" t="s">
        <v>205</v>
      </c>
      <c r="D17" s="306">
        <v>39.869999999999997</v>
      </c>
      <c r="E17" s="663">
        <v>41.02</v>
      </c>
      <c r="F17" s="664">
        <v>1.1499999999999999</v>
      </c>
    </row>
    <row r="18" spans="1:6" ht="15" customHeight="1">
      <c r="A18" s="164"/>
      <c r="B18" s="300"/>
      <c r="C18" s="298" t="s">
        <v>206</v>
      </c>
      <c r="D18" s="306">
        <v>48.71</v>
      </c>
      <c r="E18" s="663">
        <v>47.96</v>
      </c>
      <c r="F18" s="664">
        <v>-0.75</v>
      </c>
    </row>
    <row r="19" spans="1:6" ht="15" customHeight="1">
      <c r="A19" s="164"/>
      <c r="B19" s="300"/>
      <c r="C19" s="298" t="s">
        <v>220</v>
      </c>
      <c r="D19" s="306">
        <v>38.700000000000003</v>
      </c>
      <c r="E19" s="663">
        <v>40.549999999999997</v>
      </c>
      <c r="F19" s="664">
        <v>1.86</v>
      </c>
    </row>
    <row r="20" spans="1:6" ht="15" customHeight="1" thickBot="1">
      <c r="A20" s="164"/>
      <c r="B20" s="301"/>
      <c r="C20" s="302" t="s">
        <v>246</v>
      </c>
      <c r="D20" s="307">
        <v>38.76</v>
      </c>
      <c r="E20" s="665">
        <v>39.82</v>
      </c>
      <c r="F20" s="666">
        <v>1.06</v>
      </c>
    </row>
    <row r="21" spans="1:6" ht="15" customHeight="1">
      <c r="A21" s="164"/>
      <c r="B21" s="164"/>
      <c r="C21" s="164"/>
      <c r="D21" s="164"/>
      <c r="E21" s="164"/>
      <c r="F21" s="175" t="s">
        <v>70</v>
      </c>
    </row>
    <row r="22" spans="1:6" ht="15" customHeight="1">
      <c r="A22" s="164"/>
    </row>
    <row r="23" spans="1:6" ht="15" customHeight="1">
      <c r="A23" s="164"/>
      <c r="F23" s="308"/>
    </row>
    <row r="24" spans="1:6">
      <c r="A24" s="164"/>
    </row>
  </sheetData>
  <mergeCells count="4">
    <mergeCell ref="B3:F3"/>
    <mergeCell ref="B5:F5"/>
    <mergeCell ref="B6:F6"/>
    <mergeCell ref="C14:F14"/>
  </mergeCells>
  <printOptions horizontalCentered="1" verticalCentered="1"/>
  <pageMargins left="0.70866141732283472" right="0.70866141732283472" top="0.74803149606299213" bottom="0.74803149606299213" header="0.31496062992125984" footer="0.31496062992125984"/>
  <pageSetup paperSize="9" scale="77" firstPageNumber="0" fitToHeight="0" orientation="portrait" r:id="rId1"/>
  <headerFooter scaleWithDoc="0" alignWithMargins="0">
    <oddHeader>&amp;R&amp;"Verdana,Normal"&amp;8 12</oddHeader>
    <oddFooter>&amp;R&amp;"Verdana,Cursiva"&amp;8Subdirección General de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4A035-8D09-441E-AEBF-1FA48A1B5EBE}">
  <sheetPr>
    <pageSetUpPr fitToPage="1"/>
  </sheetPr>
  <dimension ref="A1:L75"/>
  <sheetViews>
    <sheetView showGridLines="0" zoomScaleNormal="100" zoomScaleSheetLayoutView="100" workbookViewId="0"/>
  </sheetViews>
  <sheetFormatPr baseColWidth="10" defaultColWidth="11.453125" defaultRowHeight="14.5"/>
  <cols>
    <col min="1" max="1" width="4" style="311" customWidth="1"/>
    <col min="2" max="2" width="48.453125" style="311" customWidth="1"/>
    <col min="3" max="3" width="22.453125" style="311" customWidth="1"/>
    <col min="4" max="6" width="17.6328125" style="311" customWidth="1"/>
    <col min="7" max="7" width="2.453125" style="311" customWidth="1"/>
    <col min="8" max="9" width="10.54296875" style="312" customWidth="1"/>
    <col min="10" max="16384" width="11.453125" style="312"/>
  </cols>
  <sheetData>
    <row r="1" spans="1:12" ht="10.5" customHeight="1">
      <c r="A1" s="309"/>
      <c r="B1" s="309"/>
      <c r="C1" s="309"/>
      <c r="D1" s="309"/>
      <c r="E1" s="309"/>
      <c r="F1" s="310"/>
    </row>
    <row r="2" spans="1:12" ht="18" customHeight="1">
      <c r="A2" s="309"/>
      <c r="B2" s="313"/>
      <c r="C2" s="313"/>
      <c r="D2" s="313"/>
      <c r="E2" s="313"/>
      <c r="F2" s="314"/>
    </row>
    <row r="3" spans="1:12" ht="14.25" customHeight="1" thickBot="1"/>
    <row r="4" spans="1:12" ht="17.25" customHeight="1" thickBot="1">
      <c r="A4" s="309"/>
      <c r="B4" s="697" t="s">
        <v>258</v>
      </c>
      <c r="C4" s="698"/>
      <c r="D4" s="698"/>
      <c r="E4" s="698"/>
      <c r="F4" s="699"/>
    </row>
    <row r="5" spans="1:12" ht="17.25" customHeight="1">
      <c r="A5" s="309"/>
      <c r="B5" s="705" t="s">
        <v>259</v>
      </c>
      <c r="C5" s="705"/>
      <c r="D5" s="705"/>
      <c r="E5" s="705"/>
      <c r="F5" s="705"/>
      <c r="G5" s="315"/>
    </row>
    <row r="6" spans="1:12">
      <c r="A6" s="309"/>
      <c r="B6" s="705" t="s">
        <v>260</v>
      </c>
      <c r="C6" s="705"/>
      <c r="D6" s="705"/>
      <c r="E6" s="705"/>
      <c r="F6" s="705"/>
      <c r="G6" s="315"/>
    </row>
    <row r="7" spans="1:12" ht="15" thickBot="1">
      <c r="A7" s="309"/>
      <c r="B7" s="316"/>
      <c r="C7" s="316"/>
      <c r="D7" s="316"/>
      <c r="E7" s="316"/>
      <c r="F7" s="309"/>
    </row>
    <row r="8" spans="1:12" ht="44.4" customHeight="1" thickBot="1">
      <c r="A8" s="309"/>
      <c r="B8" s="258" t="s">
        <v>261</v>
      </c>
      <c r="C8" s="317" t="s">
        <v>195</v>
      </c>
      <c r="D8" s="259" t="s">
        <v>196</v>
      </c>
      <c r="E8" s="259" t="s">
        <v>197</v>
      </c>
      <c r="F8" s="259" t="s">
        <v>198</v>
      </c>
    </row>
    <row r="9" spans="1:12">
      <c r="A9" s="309"/>
      <c r="B9" s="318" t="s">
        <v>262</v>
      </c>
      <c r="C9" s="319" t="s">
        <v>200</v>
      </c>
      <c r="D9" s="295">
        <v>780</v>
      </c>
      <c r="E9" s="295">
        <v>750</v>
      </c>
      <c r="F9" s="320">
        <v>-30</v>
      </c>
    </row>
    <row r="10" spans="1:12">
      <c r="A10" s="309"/>
      <c r="B10" s="321" t="s">
        <v>263</v>
      </c>
      <c r="C10" s="322" t="s">
        <v>264</v>
      </c>
      <c r="D10" s="299">
        <v>725</v>
      </c>
      <c r="E10" s="299">
        <v>725</v>
      </c>
      <c r="F10" s="320">
        <v>0</v>
      </c>
    </row>
    <row r="11" spans="1:12">
      <c r="A11" s="309"/>
      <c r="B11" s="321"/>
      <c r="C11" s="322" t="s">
        <v>242</v>
      </c>
      <c r="D11" s="299">
        <v>816.5</v>
      </c>
      <c r="E11" s="299">
        <v>778</v>
      </c>
      <c r="F11" s="320">
        <v>-38.5</v>
      </c>
    </row>
    <row r="12" spans="1:12">
      <c r="A12" s="309"/>
      <c r="B12" s="321"/>
      <c r="C12" s="322" t="s">
        <v>243</v>
      </c>
      <c r="D12" s="299">
        <v>920</v>
      </c>
      <c r="E12" s="299">
        <v>920</v>
      </c>
      <c r="F12" s="320">
        <v>0</v>
      </c>
    </row>
    <row r="13" spans="1:12">
      <c r="A13" s="309"/>
      <c r="B13" s="321"/>
      <c r="C13" s="322" t="s">
        <v>204</v>
      </c>
      <c r="D13" s="299">
        <v>796</v>
      </c>
      <c r="E13" s="299">
        <v>800</v>
      </c>
      <c r="F13" s="320">
        <v>4</v>
      </c>
    </row>
    <row r="14" spans="1:12">
      <c r="A14" s="309"/>
      <c r="B14" s="321"/>
      <c r="C14" s="322" t="s">
        <v>205</v>
      </c>
      <c r="D14" s="299">
        <v>839</v>
      </c>
      <c r="E14" s="299">
        <v>849</v>
      </c>
      <c r="F14" s="320">
        <v>10</v>
      </c>
    </row>
    <row r="15" spans="1:12">
      <c r="A15" s="309"/>
      <c r="B15" s="321"/>
      <c r="C15" s="322" t="s">
        <v>225</v>
      </c>
      <c r="D15" s="299">
        <v>780</v>
      </c>
      <c r="E15" s="299">
        <v>802.5</v>
      </c>
      <c r="F15" s="320">
        <v>22.5</v>
      </c>
      <c r="L15" s="323"/>
    </row>
    <row r="16" spans="1:12">
      <c r="A16" s="309"/>
      <c r="B16" s="321"/>
      <c r="C16" s="322" t="s">
        <v>206</v>
      </c>
      <c r="D16" s="299">
        <v>743.3</v>
      </c>
      <c r="E16" s="299">
        <v>750</v>
      </c>
      <c r="F16" s="320">
        <v>6.7</v>
      </c>
    </row>
    <row r="17" spans="1:6">
      <c r="A17" s="309"/>
      <c r="B17" s="321"/>
      <c r="C17" s="322" t="s">
        <v>265</v>
      </c>
      <c r="D17" s="299">
        <v>787.5</v>
      </c>
      <c r="E17" s="299">
        <v>799</v>
      </c>
      <c r="F17" s="320">
        <v>11.5</v>
      </c>
    </row>
    <row r="18" spans="1:6">
      <c r="A18" s="309"/>
      <c r="B18" s="321"/>
      <c r="C18" s="322" t="s">
        <v>266</v>
      </c>
      <c r="D18" s="299">
        <v>796</v>
      </c>
      <c r="E18" s="299">
        <v>796</v>
      </c>
      <c r="F18" s="320">
        <v>0</v>
      </c>
    </row>
    <row r="19" spans="1:6">
      <c r="A19" s="309"/>
      <c r="B19" s="321"/>
      <c r="C19" s="322" t="s">
        <v>267</v>
      </c>
      <c r="D19" s="299">
        <v>747.5</v>
      </c>
      <c r="E19" s="299">
        <v>760</v>
      </c>
      <c r="F19" s="320">
        <v>12.5</v>
      </c>
    </row>
    <row r="20" spans="1:6">
      <c r="A20" s="309"/>
      <c r="B20" s="321"/>
      <c r="C20" s="322" t="s">
        <v>268</v>
      </c>
      <c r="D20" s="299">
        <v>796.5</v>
      </c>
      <c r="E20" s="299">
        <v>771.5</v>
      </c>
      <c r="F20" s="320">
        <v>-25</v>
      </c>
    </row>
    <row r="21" spans="1:6">
      <c r="A21" s="309"/>
      <c r="B21" s="321"/>
      <c r="C21" s="322" t="s">
        <v>212</v>
      </c>
      <c r="D21" s="299">
        <v>738</v>
      </c>
      <c r="E21" s="299">
        <v>750</v>
      </c>
      <c r="F21" s="320">
        <v>12</v>
      </c>
    </row>
    <row r="22" spans="1:6">
      <c r="A22" s="309"/>
      <c r="B22" s="321"/>
      <c r="C22" s="322" t="s">
        <v>227</v>
      </c>
      <c r="D22" s="299">
        <v>777.5</v>
      </c>
      <c r="E22" s="299">
        <v>763.5</v>
      </c>
      <c r="F22" s="320">
        <v>-14</v>
      </c>
    </row>
    <row r="23" spans="1:6">
      <c r="A23" s="309"/>
      <c r="B23" s="321"/>
      <c r="C23" s="322" t="s">
        <v>219</v>
      </c>
      <c r="D23" s="299">
        <v>820</v>
      </c>
      <c r="E23" s="299">
        <v>830</v>
      </c>
      <c r="F23" s="320">
        <v>10</v>
      </c>
    </row>
    <row r="24" spans="1:6">
      <c r="A24" s="309"/>
      <c r="B24" s="321"/>
      <c r="C24" s="322" t="s">
        <v>220</v>
      </c>
      <c r="D24" s="299">
        <v>765</v>
      </c>
      <c r="E24" s="299">
        <v>786</v>
      </c>
      <c r="F24" s="320">
        <v>21</v>
      </c>
    </row>
    <row r="25" spans="1:6" ht="15" thickBot="1">
      <c r="A25" s="309"/>
      <c r="B25" s="324"/>
      <c r="C25" s="325" t="s">
        <v>223</v>
      </c>
      <c r="D25" s="326">
        <v>710</v>
      </c>
      <c r="E25" s="326">
        <v>710</v>
      </c>
      <c r="F25" s="327">
        <v>0</v>
      </c>
    </row>
    <row r="26" spans="1:6">
      <c r="A26" s="309"/>
      <c r="B26" s="321" t="s">
        <v>269</v>
      </c>
      <c r="C26" s="322" t="s">
        <v>200</v>
      </c>
      <c r="D26" s="328">
        <v>720</v>
      </c>
      <c r="E26" s="328">
        <v>710</v>
      </c>
      <c r="F26" s="320">
        <v>-10</v>
      </c>
    </row>
    <row r="27" spans="1:6">
      <c r="A27" s="309"/>
      <c r="B27" s="321" t="s">
        <v>270</v>
      </c>
      <c r="C27" s="322" t="s">
        <v>242</v>
      </c>
      <c r="D27" s="299">
        <v>745</v>
      </c>
      <c r="E27" s="299">
        <v>745</v>
      </c>
      <c r="F27" s="320">
        <v>0</v>
      </c>
    </row>
    <row r="28" spans="1:6">
      <c r="A28" s="309"/>
      <c r="B28" s="321"/>
      <c r="C28" s="322" t="s">
        <v>243</v>
      </c>
      <c r="D28" s="299">
        <v>840</v>
      </c>
      <c r="E28" s="299">
        <v>840</v>
      </c>
      <c r="F28" s="320">
        <v>0</v>
      </c>
    </row>
    <row r="29" spans="1:6">
      <c r="A29" s="309"/>
      <c r="B29" s="321"/>
      <c r="C29" s="322" t="s">
        <v>204</v>
      </c>
      <c r="D29" s="299">
        <v>790</v>
      </c>
      <c r="E29" s="299">
        <v>790</v>
      </c>
      <c r="F29" s="320">
        <v>0</v>
      </c>
    </row>
    <row r="30" spans="1:6">
      <c r="A30" s="309"/>
      <c r="B30" s="321"/>
      <c r="C30" s="322" t="s">
        <v>205</v>
      </c>
      <c r="D30" s="299">
        <v>860</v>
      </c>
      <c r="E30" s="299">
        <v>829</v>
      </c>
      <c r="F30" s="320">
        <v>-31</v>
      </c>
    </row>
    <row r="31" spans="1:6">
      <c r="A31" s="309"/>
      <c r="B31" s="321"/>
      <c r="C31" s="322" t="s">
        <v>225</v>
      </c>
      <c r="D31" s="299">
        <v>717.5</v>
      </c>
      <c r="E31" s="299">
        <v>717.5</v>
      </c>
      <c r="F31" s="320">
        <v>0</v>
      </c>
    </row>
    <row r="32" spans="1:6">
      <c r="A32" s="309"/>
      <c r="B32" s="321"/>
      <c r="C32" s="322" t="s">
        <v>206</v>
      </c>
      <c r="D32" s="299">
        <v>710</v>
      </c>
      <c r="E32" s="299">
        <v>722.5</v>
      </c>
      <c r="F32" s="320">
        <v>12.5</v>
      </c>
    </row>
    <row r="33" spans="1:7">
      <c r="A33" s="309"/>
      <c r="B33" s="321"/>
      <c r="C33" s="322" t="s">
        <v>265</v>
      </c>
      <c r="D33" s="299">
        <v>692.5</v>
      </c>
      <c r="E33" s="299">
        <v>700</v>
      </c>
      <c r="F33" s="320">
        <v>7.5</v>
      </c>
    </row>
    <row r="34" spans="1:7">
      <c r="A34" s="309"/>
      <c r="B34" s="321"/>
      <c r="C34" s="322" t="s">
        <v>266</v>
      </c>
      <c r="D34" s="299">
        <v>750</v>
      </c>
      <c r="E34" s="299">
        <v>750</v>
      </c>
      <c r="F34" s="320">
        <v>0</v>
      </c>
    </row>
    <row r="35" spans="1:7">
      <c r="A35" s="309"/>
      <c r="B35" s="321"/>
      <c r="C35" s="322" t="s">
        <v>267</v>
      </c>
      <c r="D35" s="299">
        <v>702.5</v>
      </c>
      <c r="E35" s="299">
        <v>725</v>
      </c>
      <c r="F35" s="320">
        <v>22.5</v>
      </c>
    </row>
    <row r="36" spans="1:7">
      <c r="A36" s="309"/>
      <c r="B36" s="321"/>
      <c r="C36" s="322" t="s">
        <v>268</v>
      </c>
      <c r="D36" s="299">
        <v>705</v>
      </c>
      <c r="E36" s="299">
        <v>705</v>
      </c>
      <c r="F36" s="320">
        <v>0</v>
      </c>
    </row>
    <row r="37" spans="1:7">
      <c r="A37" s="309"/>
      <c r="B37" s="321"/>
      <c r="C37" s="322" t="s">
        <v>212</v>
      </c>
      <c r="D37" s="299">
        <v>708</v>
      </c>
      <c r="E37" s="299">
        <v>722</v>
      </c>
      <c r="F37" s="320">
        <v>14</v>
      </c>
    </row>
    <row r="38" spans="1:7">
      <c r="A38" s="309"/>
      <c r="B38" s="321"/>
      <c r="C38" s="322" t="s">
        <v>227</v>
      </c>
      <c r="D38" s="299">
        <v>700</v>
      </c>
      <c r="E38" s="299">
        <v>700</v>
      </c>
      <c r="F38" s="320">
        <v>0</v>
      </c>
    </row>
    <row r="39" spans="1:7">
      <c r="A39" s="309"/>
      <c r="B39" s="321"/>
      <c r="C39" s="322" t="s">
        <v>219</v>
      </c>
      <c r="D39" s="299">
        <v>770</v>
      </c>
      <c r="E39" s="299">
        <v>780</v>
      </c>
      <c r="F39" s="320">
        <v>10</v>
      </c>
    </row>
    <row r="40" spans="1:7">
      <c r="A40" s="309"/>
      <c r="B40" s="321"/>
      <c r="C40" s="322" t="s">
        <v>220</v>
      </c>
      <c r="D40" s="299">
        <v>710</v>
      </c>
      <c r="E40" s="299">
        <v>718</v>
      </c>
      <c r="F40" s="320">
        <v>8</v>
      </c>
    </row>
    <row r="41" spans="1:7" ht="15" thickBot="1">
      <c r="A41" s="309"/>
      <c r="B41" s="324"/>
      <c r="C41" s="322" t="s">
        <v>223</v>
      </c>
      <c r="D41" s="326">
        <v>680</v>
      </c>
      <c r="E41" s="326">
        <v>680</v>
      </c>
      <c r="F41" s="329">
        <v>0</v>
      </c>
    </row>
    <row r="42" spans="1:7">
      <c r="A42" s="309"/>
      <c r="B42" s="321" t="s">
        <v>271</v>
      </c>
      <c r="C42" s="319" t="s">
        <v>200</v>
      </c>
      <c r="D42" s="328">
        <v>700</v>
      </c>
      <c r="E42" s="328">
        <v>700</v>
      </c>
      <c r="F42" s="320">
        <v>0</v>
      </c>
    </row>
    <row r="43" spans="1:7">
      <c r="A43" s="309"/>
      <c r="B43" s="321" t="s">
        <v>272</v>
      </c>
      <c r="C43" s="322" t="s">
        <v>242</v>
      </c>
      <c r="D43" s="299">
        <v>658.5</v>
      </c>
      <c r="E43" s="299">
        <v>658.5</v>
      </c>
      <c r="F43" s="320">
        <v>0</v>
      </c>
    </row>
    <row r="44" spans="1:7">
      <c r="A44" s="309"/>
      <c r="B44" s="321"/>
      <c r="C44" s="322" t="s">
        <v>243</v>
      </c>
      <c r="D44" s="299">
        <v>750</v>
      </c>
      <c r="E44" s="299">
        <v>546</v>
      </c>
      <c r="F44" s="320">
        <v>-204</v>
      </c>
      <c r="G44" s="312"/>
    </row>
    <row r="45" spans="1:7">
      <c r="A45" s="309"/>
      <c r="B45" s="321"/>
      <c r="C45" s="322" t="s">
        <v>204</v>
      </c>
      <c r="D45" s="299">
        <v>758</v>
      </c>
      <c r="E45" s="299">
        <v>758</v>
      </c>
      <c r="F45" s="320">
        <v>0</v>
      </c>
      <c r="G45" s="312"/>
    </row>
    <row r="46" spans="1:7">
      <c r="A46" s="309"/>
      <c r="B46" s="321"/>
      <c r="C46" s="322" t="s">
        <v>205</v>
      </c>
      <c r="D46" s="299">
        <v>816</v>
      </c>
      <c r="E46" s="299">
        <v>809</v>
      </c>
      <c r="F46" s="320">
        <v>-7</v>
      </c>
      <c r="G46" s="312"/>
    </row>
    <row r="47" spans="1:7">
      <c r="A47" s="309"/>
      <c r="B47" s="321"/>
      <c r="C47" s="322" t="s">
        <v>225</v>
      </c>
      <c r="D47" s="299">
        <v>680</v>
      </c>
      <c r="E47" s="299">
        <v>697.5</v>
      </c>
      <c r="F47" s="320">
        <v>17.5</v>
      </c>
      <c r="G47" s="312"/>
    </row>
    <row r="48" spans="1:7">
      <c r="A48" s="309"/>
      <c r="B48" s="321"/>
      <c r="C48" s="322" t="s">
        <v>206</v>
      </c>
      <c r="D48" s="299">
        <v>688.3</v>
      </c>
      <c r="E48" s="299">
        <v>700</v>
      </c>
      <c r="F48" s="320">
        <v>11.7</v>
      </c>
      <c r="G48" s="312"/>
    </row>
    <row r="49" spans="1:7">
      <c r="A49" s="309"/>
      <c r="B49" s="321"/>
      <c r="C49" s="322" t="s">
        <v>265</v>
      </c>
      <c r="D49" s="299">
        <v>673.5</v>
      </c>
      <c r="E49" s="299">
        <v>677</v>
      </c>
      <c r="F49" s="320">
        <v>3.5</v>
      </c>
      <c r="G49" s="312"/>
    </row>
    <row r="50" spans="1:7">
      <c r="A50" s="309"/>
      <c r="B50" s="321"/>
      <c r="C50" s="322" t="s">
        <v>266</v>
      </c>
      <c r="D50" s="299">
        <v>720</v>
      </c>
      <c r="E50" s="299">
        <v>720</v>
      </c>
      <c r="F50" s="320">
        <v>0</v>
      </c>
      <c r="G50" s="312"/>
    </row>
    <row r="51" spans="1:7">
      <c r="A51" s="309"/>
      <c r="B51" s="321"/>
      <c r="C51" s="322" t="s">
        <v>267</v>
      </c>
      <c r="D51" s="299">
        <v>690</v>
      </c>
      <c r="E51" s="299">
        <v>699.5</v>
      </c>
      <c r="F51" s="320">
        <v>9.5</v>
      </c>
      <c r="G51" s="312"/>
    </row>
    <row r="52" spans="1:7">
      <c r="A52" s="309"/>
      <c r="B52" s="321"/>
      <c r="C52" s="322" t="s">
        <v>268</v>
      </c>
      <c r="D52" s="299">
        <v>625</v>
      </c>
      <c r="E52" s="299">
        <v>625</v>
      </c>
      <c r="F52" s="320">
        <v>0</v>
      </c>
      <c r="G52" s="312"/>
    </row>
    <row r="53" spans="1:7">
      <c r="A53" s="309"/>
      <c r="B53" s="321"/>
      <c r="C53" s="322" t="s">
        <v>212</v>
      </c>
      <c r="D53" s="299">
        <v>687</v>
      </c>
      <c r="E53" s="299">
        <v>700</v>
      </c>
      <c r="F53" s="320">
        <v>13</v>
      </c>
      <c r="G53" s="312"/>
    </row>
    <row r="54" spans="1:7">
      <c r="A54" s="309"/>
      <c r="B54" s="321"/>
      <c r="C54" s="322" t="s">
        <v>227</v>
      </c>
      <c r="D54" s="299">
        <v>650</v>
      </c>
      <c r="E54" s="299">
        <v>650</v>
      </c>
      <c r="F54" s="320">
        <v>0</v>
      </c>
      <c r="G54" s="312"/>
    </row>
    <row r="55" spans="1:7">
      <c r="A55" s="309"/>
      <c r="B55" s="321"/>
      <c r="C55" s="322" t="s">
        <v>219</v>
      </c>
      <c r="D55" s="299">
        <v>540</v>
      </c>
      <c r="E55" s="299">
        <v>550</v>
      </c>
      <c r="F55" s="320">
        <v>10</v>
      </c>
      <c r="G55" s="312"/>
    </row>
    <row r="56" spans="1:7">
      <c r="A56" s="309"/>
      <c r="B56" s="321"/>
      <c r="C56" s="322" t="s">
        <v>220</v>
      </c>
      <c r="D56" s="299">
        <v>696</v>
      </c>
      <c r="E56" s="299">
        <v>690</v>
      </c>
      <c r="F56" s="320">
        <v>-6</v>
      </c>
      <c r="G56" s="312"/>
    </row>
    <row r="57" spans="1:7" ht="15" thickBot="1">
      <c r="A57" s="309"/>
      <c r="B57" s="324"/>
      <c r="C57" s="325" t="s">
        <v>223</v>
      </c>
      <c r="D57" s="326">
        <v>620</v>
      </c>
      <c r="E57" s="326">
        <v>620</v>
      </c>
      <c r="F57" s="329">
        <v>0</v>
      </c>
      <c r="G57" s="312"/>
    </row>
    <row r="58" spans="1:7">
      <c r="A58" s="309"/>
      <c r="B58" s="318" t="s">
        <v>273</v>
      </c>
      <c r="C58" s="319" t="s">
        <v>225</v>
      </c>
      <c r="D58" s="328">
        <v>710</v>
      </c>
      <c r="E58" s="328">
        <v>722.5</v>
      </c>
      <c r="F58" s="320">
        <v>12.5</v>
      </c>
      <c r="G58" s="312"/>
    </row>
    <row r="59" spans="1:7">
      <c r="A59" s="309"/>
      <c r="B59" s="321"/>
      <c r="C59" s="322" t="s">
        <v>267</v>
      </c>
      <c r="D59" s="299">
        <v>682.5</v>
      </c>
      <c r="E59" s="299">
        <v>717.5</v>
      </c>
      <c r="F59" s="320">
        <v>35</v>
      </c>
      <c r="G59" s="312"/>
    </row>
    <row r="60" spans="1:7">
      <c r="A60" s="309"/>
      <c r="B60" s="321"/>
      <c r="C60" s="322" t="s">
        <v>227</v>
      </c>
      <c r="D60" s="299">
        <v>702.5</v>
      </c>
      <c r="E60" s="299">
        <v>705</v>
      </c>
      <c r="F60" s="320">
        <v>2.5</v>
      </c>
      <c r="G60" s="312"/>
    </row>
    <row r="61" spans="1:7" ht="15" thickBot="1">
      <c r="A61" s="309"/>
      <c r="B61" s="324"/>
      <c r="C61" s="325" t="s">
        <v>219</v>
      </c>
      <c r="D61" s="326">
        <v>695</v>
      </c>
      <c r="E61" s="326">
        <v>695</v>
      </c>
      <c r="F61" s="329">
        <v>0</v>
      </c>
      <c r="G61" s="312"/>
    </row>
    <row r="62" spans="1:7">
      <c r="A62" s="309"/>
      <c r="B62" s="321" t="s">
        <v>274</v>
      </c>
      <c r="C62" s="330" t="s">
        <v>225</v>
      </c>
      <c r="D62" s="299">
        <v>296</v>
      </c>
      <c r="E62" s="299">
        <v>297</v>
      </c>
      <c r="F62" s="320">
        <v>1</v>
      </c>
      <c r="G62" s="312"/>
    </row>
    <row r="63" spans="1:7">
      <c r="A63" s="309"/>
      <c r="B63" s="321"/>
      <c r="C63" s="330" t="s">
        <v>267</v>
      </c>
      <c r="D63" s="299">
        <v>290</v>
      </c>
      <c r="E63" s="299">
        <v>291.5</v>
      </c>
      <c r="F63" s="320">
        <v>1.5</v>
      </c>
      <c r="G63" s="312"/>
    </row>
    <row r="64" spans="1:7">
      <c r="A64" s="309"/>
      <c r="B64" s="321"/>
      <c r="C64" s="330" t="s">
        <v>268</v>
      </c>
      <c r="D64" s="331">
        <v>300</v>
      </c>
      <c r="E64" s="331">
        <v>300</v>
      </c>
      <c r="F64" s="320">
        <v>0</v>
      </c>
      <c r="G64" s="312"/>
    </row>
    <row r="65" spans="1:7">
      <c r="A65" s="309"/>
      <c r="B65" s="321"/>
      <c r="C65" s="330" t="s">
        <v>227</v>
      </c>
      <c r="D65" s="299">
        <v>297</v>
      </c>
      <c r="E65" s="299">
        <v>297</v>
      </c>
      <c r="F65" s="320">
        <v>0</v>
      </c>
      <c r="G65" s="312"/>
    </row>
    <row r="66" spans="1:7">
      <c r="A66" s="309"/>
      <c r="B66" s="321"/>
      <c r="C66" s="330" t="s">
        <v>219</v>
      </c>
      <c r="D66" s="299">
        <v>300</v>
      </c>
      <c r="E66" s="299">
        <v>300</v>
      </c>
      <c r="F66" s="320">
        <v>0</v>
      </c>
      <c r="G66" s="312"/>
    </row>
    <row r="67" spans="1:7" ht="15" thickBot="1">
      <c r="A67" s="309"/>
      <c r="B67" s="332"/>
      <c r="C67" s="333" t="s">
        <v>220</v>
      </c>
      <c r="D67" s="299">
        <v>290</v>
      </c>
      <c r="E67" s="299">
        <v>290</v>
      </c>
      <c r="F67" s="329">
        <v>0</v>
      </c>
      <c r="G67" s="312"/>
    </row>
    <row r="68" spans="1:7" ht="15" thickBot="1">
      <c r="A68" s="309"/>
      <c r="B68" s="334" t="s">
        <v>275</v>
      </c>
      <c r="C68" s="322" t="s">
        <v>227</v>
      </c>
      <c r="D68" s="335">
        <v>407.5</v>
      </c>
      <c r="E68" s="335">
        <v>411</v>
      </c>
      <c r="F68" s="329">
        <v>3.5</v>
      </c>
      <c r="G68" s="312"/>
    </row>
    <row r="69" spans="1:7">
      <c r="A69" s="309"/>
      <c r="B69" s="336" t="s">
        <v>276</v>
      </c>
      <c r="C69" s="337" t="s">
        <v>277</v>
      </c>
      <c r="D69" s="299">
        <v>411.98</v>
      </c>
      <c r="E69" s="299">
        <v>411.98</v>
      </c>
      <c r="F69" s="320">
        <v>0</v>
      </c>
      <c r="G69" s="312"/>
    </row>
    <row r="70" spans="1:7">
      <c r="A70" s="309"/>
      <c r="B70" s="336" t="s">
        <v>278</v>
      </c>
      <c r="C70" s="338" t="s">
        <v>279</v>
      </c>
      <c r="D70" s="299">
        <v>516.39</v>
      </c>
      <c r="E70" s="299">
        <v>516.39</v>
      </c>
      <c r="F70" s="320">
        <v>0</v>
      </c>
      <c r="G70" s="312"/>
    </row>
    <row r="71" spans="1:7" ht="15" thickBot="1">
      <c r="B71" s="339"/>
      <c r="C71" s="340" t="s">
        <v>280</v>
      </c>
      <c r="D71" s="303">
        <v>391.21</v>
      </c>
      <c r="E71" s="303">
        <v>398.97</v>
      </c>
      <c r="F71" s="329">
        <v>7.76</v>
      </c>
      <c r="G71" s="312"/>
    </row>
    <row r="72" spans="1:7">
      <c r="A72" s="309"/>
      <c r="B72" s="341" t="s">
        <v>276</v>
      </c>
      <c r="C72" s="337" t="s">
        <v>277</v>
      </c>
      <c r="D72" s="299">
        <v>396.43</v>
      </c>
      <c r="E72" s="299">
        <v>396.43</v>
      </c>
      <c r="F72" s="320">
        <v>0</v>
      </c>
      <c r="G72" s="312"/>
    </row>
    <row r="73" spans="1:7">
      <c r="A73" s="309"/>
      <c r="B73" s="336" t="s">
        <v>281</v>
      </c>
      <c r="C73" s="338" t="s">
        <v>279</v>
      </c>
      <c r="D73" s="299">
        <v>374.22</v>
      </c>
      <c r="E73" s="299">
        <v>374.22</v>
      </c>
      <c r="F73" s="320">
        <v>0</v>
      </c>
      <c r="G73" s="312"/>
    </row>
    <row r="74" spans="1:7" ht="15" thickBot="1">
      <c r="B74" s="339"/>
      <c r="C74" s="340" t="s">
        <v>280</v>
      </c>
      <c r="D74" s="303">
        <v>376.84</v>
      </c>
      <c r="E74" s="303">
        <v>385.48</v>
      </c>
      <c r="F74" s="329">
        <v>8.64</v>
      </c>
      <c r="G74" s="312"/>
    </row>
    <row r="75" spans="1:7">
      <c r="F75" s="175" t="s">
        <v>70</v>
      </c>
      <c r="G75" s="312"/>
    </row>
  </sheetData>
  <mergeCells count="3">
    <mergeCell ref="B4:F4"/>
    <mergeCell ref="B5:F5"/>
    <mergeCell ref="B6:F6"/>
  </mergeCells>
  <printOptions horizontalCentered="1" verticalCentered="1"/>
  <pageMargins left="0.70866141732283472" right="0.70866141732283472" top="0.74803149606299213" bottom="0.74803149606299213" header="0.31496062992125984" footer="0.31496062992125984"/>
  <pageSetup paperSize="9" scale="65" orientation="portrait" r:id="rId1"/>
  <headerFooter scaleWithDoc="0" alignWithMargins="0">
    <oddHeader>&amp;R&amp;"Verdana,Normal"&amp;8 13</oddHeader>
    <oddFooter>&amp;R&amp;"Verdana,Cursiva"&amp;8Subdirección General de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20</vt:i4>
      </vt:variant>
    </vt:vector>
  </HeadingPairs>
  <TitlesOfParts>
    <vt:vector size="37"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'Indice ISC'!Área_de_impresión</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Arévalo, Jesús</dc:creator>
  <cp:lastModifiedBy>García Arévalo, Jesús</cp:lastModifiedBy>
  <cp:lastPrinted>2024-05-16T11:55:12Z</cp:lastPrinted>
  <dcterms:created xsi:type="dcterms:W3CDTF">2024-05-16T11:14:49Z</dcterms:created>
  <dcterms:modified xsi:type="dcterms:W3CDTF">2024-05-16T12:06:42Z</dcterms:modified>
</cp:coreProperties>
</file>